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SABC\"/>
    </mc:Choice>
  </mc:AlternateContent>
  <bookViews>
    <workbookView xWindow="0" yWindow="0" windowWidth="20490" windowHeight="7530" xr2:uid="{00000000-000D-0000-FFFF-FFFF00000000}"/>
  </bookViews>
  <sheets>
    <sheet name="Home" sheetId="7" r:id="rId1"/>
    <sheet name="Dados CX (3)" sheetId="15" r:id="rId2"/>
    <sheet name="Dados CX (2)" sheetId="13" r:id="rId3"/>
    <sheet name="Dados CX" sheetId="8" r:id="rId4"/>
    <sheet name="Planilha1" sheetId="10" r:id="rId5"/>
    <sheet name="Config" sheetId="9" r:id="rId6"/>
    <sheet name="Planilha2" sheetId="2" r:id="rId7"/>
  </sheets>
  <functionGroups builtInGroupCount="18"/>
  <definedNames>
    <definedName name="ADig">Config!$C$21</definedName>
    <definedName name="CtCre">Config!$C$19</definedName>
    <definedName name="CtDeb">Config!$C$18</definedName>
    <definedName name="DtDig">Config!$C$22</definedName>
    <definedName name="LvCX" localSheetId="2">'Dados CX (2)'!$T$1</definedName>
    <definedName name="LvCX" localSheetId="1">'Dados CX (3)'!$O$1</definedName>
    <definedName name="LvCX">'Dados CX'!$S$1</definedName>
    <definedName name="MDig">Config!$C$20</definedName>
    <definedName name="NCodF">Config!$C$15</definedName>
    <definedName name="NomUsu">Planilha2!$C$4</definedName>
    <definedName name="NuCodCX" localSheetId="2">'Dados CX (2)'!$S$1</definedName>
    <definedName name="NuCodCX" localSheetId="1">'Dados CX (3)'!$N$1</definedName>
    <definedName name="NuCodCX">'Dados CX'!$R$1</definedName>
    <definedName name="OpMov">Config!$C$17</definedName>
    <definedName name="SDAPL" localSheetId="2">'Dados CX (2)'!$V$4</definedName>
    <definedName name="SDAPL" localSheetId="1">'Dados CX (3)'!$Q$4</definedName>
    <definedName name="SDAPL">'Dados CX'!$U$4</definedName>
    <definedName name="SDBB" localSheetId="2">'Dados CX (2)'!$U$4</definedName>
    <definedName name="SDBB" localSheetId="1">'Dados CX (3)'!$P$4</definedName>
    <definedName name="SDBB">'Dados CX'!$T$4</definedName>
    <definedName name="SDCX" localSheetId="2">'Dados CX (2)'!$T$4</definedName>
    <definedName name="SDCX" localSheetId="1">'Dados CX (3)'!$O$4</definedName>
    <definedName name="SDCX">'Dados CX'!$S$4</definedName>
    <definedName name="SdDig">Config!$C$23</definedName>
    <definedName name="ULinf">Config!$C$16</definedName>
  </definedNames>
  <calcPr calcId="171027"/>
</workbook>
</file>

<file path=xl/calcChain.xml><?xml version="1.0" encoding="utf-8"?>
<calcChain xmlns="http://schemas.openxmlformats.org/spreadsheetml/2006/main">
  <c r="L1337" i="15" l="1"/>
  <c r="O1330" i="15"/>
  <c r="O1329" i="15"/>
  <c r="O1328" i="15"/>
  <c r="O1277" i="15"/>
  <c r="O1276" i="15"/>
  <c r="O1275" i="15"/>
  <c r="O1274" i="15"/>
  <c r="O1273" i="15"/>
  <c r="O1272" i="15"/>
  <c r="O1271" i="15"/>
  <c r="O1270" i="15"/>
  <c r="O1269" i="15"/>
  <c r="O1268" i="15"/>
  <c r="O1267" i="15"/>
  <c r="O1266" i="15"/>
  <c r="O1265" i="15"/>
  <c r="O1264" i="15"/>
  <c r="O1263" i="15"/>
  <c r="O1262" i="15"/>
  <c r="O1261" i="15"/>
  <c r="O1260" i="15"/>
  <c r="O1259" i="15"/>
  <c r="O1258" i="15"/>
  <c r="O1257" i="15"/>
  <c r="O1256" i="15"/>
  <c r="O1255" i="15"/>
  <c r="O1254" i="15"/>
  <c r="O1253" i="15"/>
  <c r="O1252" i="15"/>
  <c r="O1251" i="15"/>
  <c r="O1250" i="15"/>
  <c r="O1249" i="15"/>
  <c r="O1248" i="15"/>
  <c r="O1247" i="15"/>
  <c r="O1246" i="15"/>
  <c r="O1245" i="15"/>
  <c r="O1244" i="15"/>
  <c r="O1243" i="15"/>
  <c r="O1242" i="15"/>
  <c r="O1241" i="15"/>
  <c r="O1240" i="15"/>
  <c r="O1239" i="15"/>
  <c r="O1238" i="15"/>
  <c r="O1237" i="15"/>
  <c r="O1236" i="15"/>
  <c r="O1235" i="15"/>
  <c r="O1234" i="15"/>
  <c r="O1233" i="15"/>
  <c r="O1232" i="15"/>
  <c r="O1231" i="15"/>
  <c r="O1230" i="15"/>
  <c r="O1229" i="15"/>
  <c r="O1228" i="15"/>
  <c r="O1227" i="15"/>
  <c r="O1226" i="15"/>
  <c r="O1225" i="15"/>
  <c r="O1224" i="15"/>
  <c r="O1223" i="15"/>
  <c r="O1222" i="15"/>
  <c r="O1221" i="15"/>
  <c r="O1220" i="15"/>
  <c r="O1219" i="15"/>
  <c r="O1218" i="15"/>
  <c r="O1217" i="15"/>
  <c r="O1216" i="15"/>
  <c r="O1215" i="15"/>
  <c r="O1214" i="15"/>
  <c r="O1213" i="15"/>
  <c r="O1212" i="15"/>
  <c r="O1211" i="15"/>
  <c r="O1210" i="15"/>
  <c r="O1209" i="15"/>
  <c r="O1208" i="15"/>
  <c r="O1207" i="15"/>
  <c r="O1206" i="15"/>
  <c r="O1205" i="15"/>
  <c r="O1204" i="15"/>
  <c r="O1203" i="15"/>
  <c r="O1202" i="15"/>
  <c r="O1201" i="15"/>
  <c r="O1200" i="15"/>
  <c r="O1199" i="15"/>
  <c r="O1198" i="15"/>
  <c r="O1197" i="15"/>
  <c r="O1196" i="15"/>
  <c r="O1195" i="15"/>
  <c r="O1194" i="15"/>
  <c r="O1193" i="15"/>
  <c r="O1192" i="15"/>
  <c r="O1191" i="15"/>
  <c r="O1190" i="15"/>
  <c r="O1189" i="15"/>
  <c r="O1188" i="15"/>
  <c r="O1187" i="15"/>
  <c r="O1186" i="15"/>
  <c r="O1185" i="15"/>
  <c r="O1184" i="15"/>
  <c r="O1183" i="15"/>
  <c r="O1182" i="15"/>
  <c r="O1181" i="15"/>
  <c r="O1180" i="15"/>
  <c r="O1179" i="15"/>
  <c r="O1178" i="15"/>
  <c r="O1177" i="15"/>
  <c r="O1176" i="15"/>
  <c r="O1175" i="15"/>
  <c r="O1174" i="15"/>
  <c r="O1173" i="15"/>
  <c r="O1172" i="15"/>
  <c r="O1171" i="15"/>
  <c r="O1170" i="15"/>
  <c r="O1169" i="15"/>
  <c r="O1168" i="15"/>
  <c r="O1167" i="15"/>
  <c r="O1166" i="15"/>
  <c r="O1165" i="15"/>
  <c r="O1164" i="15"/>
  <c r="O1163" i="15"/>
  <c r="O1162" i="15"/>
  <c r="O1161" i="15"/>
  <c r="O1160" i="15"/>
  <c r="O1159" i="15"/>
  <c r="O1158" i="15"/>
  <c r="O1157" i="15"/>
  <c r="O1156" i="15"/>
  <c r="O1155" i="15"/>
  <c r="O1154" i="15"/>
  <c r="O1153" i="15"/>
  <c r="O1152" i="15"/>
  <c r="O1151" i="15"/>
  <c r="O1150" i="15"/>
  <c r="O1149" i="15"/>
  <c r="O1148" i="15"/>
  <c r="O1147" i="15"/>
  <c r="O1146" i="15"/>
  <c r="O1145" i="15"/>
  <c r="O1144" i="15"/>
  <c r="O1143" i="15"/>
  <c r="O1142" i="15"/>
  <c r="O1141" i="15"/>
  <c r="O1140" i="15"/>
  <c r="O1139" i="15"/>
  <c r="O1138" i="15"/>
  <c r="O1137" i="15"/>
  <c r="O1136" i="15"/>
  <c r="O1135" i="15"/>
  <c r="O1134" i="15"/>
  <c r="O1133" i="15"/>
  <c r="O1132" i="15"/>
  <c r="O1131" i="15"/>
  <c r="O1130" i="15"/>
  <c r="O1129" i="15"/>
  <c r="O1128" i="15"/>
  <c r="O1127" i="15"/>
  <c r="O1126" i="15"/>
  <c r="O1125" i="15"/>
  <c r="O1124" i="15"/>
  <c r="O1123" i="15"/>
  <c r="O1122" i="15"/>
  <c r="O1121" i="15"/>
  <c r="O1120" i="15"/>
  <c r="O1119" i="15"/>
  <c r="O1118" i="15"/>
  <c r="O1117" i="15"/>
  <c r="O1116" i="15"/>
  <c r="O1115" i="15"/>
  <c r="O1114" i="15"/>
  <c r="O1113" i="15"/>
  <c r="O1112" i="15"/>
  <c r="O1111" i="15"/>
  <c r="O1110" i="15"/>
  <c r="O1109" i="15"/>
  <c r="O1108" i="15"/>
  <c r="O1107" i="15"/>
  <c r="O1106" i="15"/>
  <c r="O1105" i="15"/>
  <c r="O1104" i="15"/>
  <c r="O1103" i="15"/>
  <c r="O1102" i="15"/>
  <c r="O1101" i="15"/>
  <c r="O1100" i="15"/>
  <c r="O1099" i="15"/>
  <c r="O1098" i="15"/>
  <c r="O1097" i="15"/>
  <c r="O1096" i="15"/>
  <c r="O1095" i="15"/>
  <c r="O1094" i="15"/>
  <c r="O1093" i="15"/>
  <c r="O1092" i="15"/>
  <c r="O1091" i="15"/>
  <c r="O1090" i="15"/>
  <c r="O1089" i="15"/>
  <c r="O1088" i="15"/>
  <c r="O1087" i="15"/>
  <c r="O1086" i="15"/>
  <c r="O1085" i="15"/>
  <c r="O1084" i="15"/>
  <c r="O1083" i="15"/>
  <c r="O1082" i="15"/>
  <c r="O1081" i="15"/>
  <c r="O1080" i="15"/>
  <c r="O1079" i="15"/>
  <c r="O1078" i="15"/>
  <c r="O1077" i="15"/>
  <c r="O1076" i="15"/>
  <c r="O1075" i="15"/>
  <c r="O1074" i="15"/>
  <c r="O1073" i="15"/>
  <c r="O1072" i="15"/>
  <c r="O1071" i="15"/>
  <c r="O1070" i="15"/>
  <c r="O1069" i="15"/>
  <c r="O1068" i="15"/>
  <c r="O1067" i="15"/>
  <c r="O1066" i="15"/>
  <c r="O1065" i="15"/>
  <c r="O1064" i="15"/>
  <c r="O1063" i="15"/>
  <c r="O1062" i="15"/>
  <c r="O1061" i="15"/>
  <c r="O1060" i="15"/>
  <c r="O1059" i="15"/>
  <c r="O1058" i="15"/>
  <c r="O1057" i="15"/>
  <c r="O1056" i="15"/>
  <c r="O1055" i="15"/>
  <c r="O1054" i="15"/>
  <c r="O1053" i="15"/>
  <c r="O1052" i="15"/>
  <c r="O1051" i="15"/>
  <c r="O1050" i="15"/>
  <c r="O1049" i="15"/>
  <c r="O1048" i="15"/>
  <c r="O1047" i="15"/>
  <c r="O1046" i="15"/>
  <c r="O1045" i="15"/>
  <c r="O1044" i="15"/>
  <c r="O1043" i="15"/>
  <c r="O1042" i="15"/>
  <c r="O1041" i="15"/>
  <c r="O1040" i="15"/>
  <c r="O1039" i="15"/>
  <c r="O1038" i="15"/>
  <c r="O1037" i="15"/>
  <c r="O1036" i="15"/>
  <c r="O1035" i="15"/>
  <c r="O1034" i="15"/>
  <c r="O1033" i="15"/>
  <c r="O1032" i="15"/>
  <c r="O1031" i="15"/>
  <c r="O1030" i="15"/>
  <c r="O1029" i="15"/>
  <c r="O1028" i="15"/>
  <c r="O1027" i="15"/>
  <c r="O1026" i="15"/>
  <c r="O1025" i="15"/>
  <c r="O1024" i="15"/>
  <c r="O1023" i="15"/>
  <c r="O1022" i="15"/>
  <c r="O1021" i="15"/>
  <c r="O1020" i="15"/>
  <c r="O1019" i="15"/>
  <c r="O1018" i="15"/>
  <c r="O1017" i="15"/>
  <c r="O1016" i="15"/>
  <c r="O1015" i="15"/>
  <c r="O1014" i="15"/>
  <c r="O1013" i="15"/>
  <c r="O1012" i="15"/>
  <c r="O1011" i="15"/>
  <c r="O1010" i="15"/>
  <c r="O1009" i="15"/>
  <c r="O1008" i="15"/>
  <c r="O1007" i="15"/>
  <c r="O1006" i="15"/>
  <c r="O1005" i="15"/>
  <c r="O1004" i="15"/>
  <c r="O1003" i="15"/>
  <c r="O1002" i="15"/>
  <c r="O1001" i="15"/>
  <c r="O1000" i="15"/>
  <c r="O999" i="15"/>
  <c r="O998" i="15"/>
  <c r="O997" i="15"/>
  <c r="O996" i="15"/>
  <c r="O995" i="15"/>
  <c r="O994" i="15"/>
  <c r="O993" i="15"/>
  <c r="O992" i="15"/>
  <c r="O991" i="15"/>
  <c r="O990" i="15"/>
  <c r="O989" i="15"/>
  <c r="O988" i="15"/>
  <c r="O987" i="15"/>
  <c r="O986" i="15"/>
  <c r="O985" i="15"/>
  <c r="O984" i="15"/>
  <c r="O983" i="15"/>
  <c r="O982" i="15"/>
  <c r="O981" i="15"/>
  <c r="O980" i="15"/>
  <c r="O979" i="15"/>
  <c r="O978" i="15"/>
  <c r="O977" i="15"/>
  <c r="O976" i="15"/>
  <c r="O975" i="15"/>
  <c r="O974" i="15"/>
  <c r="O973" i="15"/>
  <c r="O972" i="15"/>
  <c r="O971" i="15"/>
  <c r="O970" i="15"/>
  <c r="O969" i="15"/>
  <c r="O968" i="15"/>
  <c r="O967" i="15"/>
  <c r="O966" i="15"/>
  <c r="O965" i="15"/>
  <c r="O964" i="15"/>
  <c r="O963" i="15"/>
  <c r="O962" i="15"/>
  <c r="O961" i="15"/>
  <c r="O960" i="15"/>
  <c r="O959" i="15"/>
  <c r="O958" i="15"/>
  <c r="O957" i="15"/>
  <c r="O956" i="15"/>
  <c r="O955" i="15"/>
  <c r="O954" i="15"/>
  <c r="O953" i="15"/>
  <c r="O952" i="15"/>
  <c r="O951" i="15"/>
  <c r="O950" i="15"/>
  <c r="O949" i="15"/>
  <c r="O948" i="15"/>
  <c r="O947" i="15"/>
  <c r="O946" i="15"/>
  <c r="O945" i="15"/>
  <c r="O944" i="15"/>
  <c r="O943" i="15"/>
  <c r="O942" i="15"/>
  <c r="O941" i="15"/>
  <c r="O940" i="15"/>
  <c r="O939" i="15"/>
  <c r="O938" i="15"/>
  <c r="O937" i="15"/>
  <c r="O936" i="15"/>
  <c r="O935" i="15"/>
  <c r="O934" i="15"/>
  <c r="O933" i="15"/>
  <c r="O932" i="15"/>
  <c r="O931" i="15"/>
  <c r="O930" i="15"/>
  <c r="O929" i="15"/>
  <c r="O928" i="15"/>
  <c r="O927" i="15"/>
  <c r="O926" i="15"/>
  <c r="O925" i="15"/>
  <c r="O924" i="15"/>
  <c r="O923" i="15"/>
  <c r="O922" i="15"/>
  <c r="O921" i="15"/>
  <c r="O920" i="15"/>
  <c r="O919" i="15"/>
  <c r="O918" i="15"/>
  <c r="O917" i="15"/>
  <c r="O916" i="15"/>
  <c r="O915" i="15"/>
  <c r="O914" i="15"/>
  <c r="O913" i="15"/>
  <c r="O912" i="15"/>
  <c r="O911" i="15"/>
  <c r="O910" i="15"/>
  <c r="O909" i="15"/>
  <c r="O908" i="15"/>
  <c r="O907" i="15"/>
  <c r="O906" i="15"/>
  <c r="O905" i="15"/>
  <c r="O904" i="15"/>
  <c r="O903" i="15"/>
  <c r="O902" i="15"/>
  <c r="O901" i="15"/>
  <c r="O900" i="15"/>
  <c r="O899" i="15"/>
  <c r="O898" i="15"/>
  <c r="O897" i="15"/>
  <c r="O896" i="15"/>
  <c r="O895" i="15"/>
  <c r="O894" i="15"/>
  <c r="O893" i="15"/>
  <c r="O892" i="15"/>
  <c r="O891" i="15"/>
  <c r="O890" i="15"/>
  <c r="O889" i="15"/>
  <c r="O888" i="15"/>
  <c r="O887" i="15"/>
  <c r="O886" i="15"/>
  <c r="O885" i="15"/>
  <c r="O884" i="15"/>
  <c r="O883" i="15"/>
  <c r="O882" i="15"/>
  <c r="O881" i="15"/>
  <c r="O880" i="15"/>
  <c r="O879" i="15"/>
  <c r="O878" i="15"/>
  <c r="O877" i="15"/>
  <c r="O876" i="15"/>
  <c r="O875" i="15"/>
  <c r="O874" i="15"/>
  <c r="O873" i="15"/>
  <c r="O872" i="15"/>
  <c r="O871" i="15"/>
  <c r="O870" i="15"/>
  <c r="O869" i="15"/>
  <c r="O868" i="15"/>
  <c r="O867" i="15"/>
  <c r="O866" i="15"/>
  <c r="O865" i="15"/>
  <c r="O864" i="15"/>
  <c r="O863" i="15"/>
  <c r="O862" i="15"/>
  <c r="O861" i="15"/>
  <c r="O860" i="15"/>
  <c r="O859" i="15"/>
  <c r="O858" i="15"/>
  <c r="O857" i="15"/>
  <c r="O856" i="15"/>
  <c r="O855" i="15"/>
  <c r="O854" i="15"/>
  <c r="O853" i="15"/>
  <c r="O852" i="15"/>
  <c r="O851" i="15"/>
  <c r="O850" i="15"/>
  <c r="O849" i="15"/>
  <c r="O848" i="15"/>
  <c r="O847" i="15"/>
  <c r="O846" i="15"/>
  <c r="O845" i="15"/>
  <c r="O844" i="15"/>
  <c r="O843" i="15"/>
  <c r="O842" i="15"/>
  <c r="O841" i="15"/>
  <c r="O840" i="15"/>
  <c r="O839" i="15"/>
  <c r="O838" i="15"/>
  <c r="O837" i="15"/>
  <c r="O836" i="15"/>
  <c r="O835" i="15"/>
  <c r="O834" i="15"/>
  <c r="O833" i="15"/>
  <c r="O832" i="15"/>
  <c r="O831" i="15"/>
  <c r="O830" i="15"/>
  <c r="O829" i="15"/>
  <c r="O828" i="15"/>
  <c r="O827" i="15"/>
  <c r="O826" i="15"/>
  <c r="O825" i="15"/>
  <c r="O824" i="15"/>
  <c r="O823" i="15"/>
  <c r="O822" i="15"/>
  <c r="O821" i="15"/>
  <c r="O820" i="15"/>
  <c r="O819" i="15"/>
  <c r="O818" i="15"/>
  <c r="O817" i="15"/>
  <c r="O816" i="15"/>
  <c r="O815" i="15"/>
  <c r="O814" i="15"/>
  <c r="O813" i="15"/>
  <c r="O812" i="15"/>
  <c r="O811" i="15"/>
  <c r="O810" i="15"/>
  <c r="O809" i="15"/>
  <c r="O808" i="15"/>
  <c r="O807" i="15"/>
  <c r="O806" i="15"/>
  <c r="O805" i="15"/>
  <c r="O804" i="15"/>
  <c r="O803" i="15"/>
  <c r="O802" i="15"/>
  <c r="O801" i="15"/>
  <c r="O800" i="15"/>
  <c r="O799" i="15"/>
  <c r="O798" i="15"/>
  <c r="O797" i="15"/>
  <c r="O796" i="15"/>
  <c r="O795" i="15"/>
  <c r="O794" i="15"/>
  <c r="O793" i="15"/>
  <c r="O792" i="15"/>
  <c r="O791" i="15"/>
  <c r="O790" i="15"/>
  <c r="O789" i="15"/>
  <c r="O788" i="15"/>
  <c r="O787" i="15"/>
  <c r="O786" i="15"/>
  <c r="O785" i="15"/>
  <c r="O784" i="15"/>
  <c r="O783" i="15"/>
  <c r="O782" i="15"/>
  <c r="O781" i="15"/>
  <c r="O780" i="15"/>
  <c r="O779" i="15"/>
  <c r="O778" i="15"/>
  <c r="O777" i="15"/>
  <c r="O776" i="15"/>
  <c r="O775" i="15"/>
  <c r="O774" i="15"/>
  <c r="O773" i="15"/>
  <c r="O772" i="15"/>
  <c r="O771" i="15"/>
  <c r="O770" i="15"/>
  <c r="O769" i="15"/>
  <c r="O768" i="15"/>
  <c r="O767" i="15"/>
  <c r="O766" i="15"/>
  <c r="O765" i="15"/>
  <c r="O764" i="15"/>
  <c r="O763" i="15"/>
  <c r="O762" i="15"/>
  <c r="O761" i="15"/>
  <c r="O760" i="15"/>
  <c r="O759" i="15"/>
  <c r="O758" i="15"/>
  <c r="O757" i="15"/>
  <c r="O756" i="15"/>
  <c r="O755" i="15"/>
  <c r="O754" i="15"/>
  <c r="O753" i="15"/>
  <c r="O752" i="15"/>
  <c r="O751" i="15"/>
  <c r="O750" i="15"/>
  <c r="O749" i="15"/>
  <c r="O748" i="15"/>
  <c r="O747" i="15"/>
  <c r="O746" i="15"/>
  <c r="O745" i="15"/>
  <c r="O744" i="15"/>
  <c r="O743" i="15"/>
  <c r="O742" i="15"/>
  <c r="O741" i="15"/>
  <c r="O740" i="15"/>
  <c r="O739" i="15"/>
  <c r="O738" i="15"/>
  <c r="O737" i="15"/>
  <c r="O736" i="15"/>
  <c r="O735" i="15"/>
  <c r="O734" i="15"/>
  <c r="O733" i="15"/>
  <c r="O732" i="15"/>
  <c r="O731" i="15"/>
  <c r="O730" i="15"/>
  <c r="O729" i="15"/>
  <c r="O728" i="15"/>
  <c r="O727" i="15"/>
  <c r="O726" i="15"/>
  <c r="O725" i="15"/>
  <c r="O724" i="15"/>
  <c r="O723" i="15"/>
  <c r="O722" i="15"/>
  <c r="O721" i="15"/>
  <c r="O720" i="15"/>
  <c r="O719" i="15"/>
  <c r="O718" i="15"/>
  <c r="O717" i="15"/>
  <c r="O716" i="15"/>
  <c r="O715" i="15"/>
  <c r="O714" i="15"/>
  <c r="O713" i="15"/>
  <c r="O712" i="15"/>
  <c r="O711" i="15"/>
  <c r="O710" i="15"/>
  <c r="O709" i="15"/>
  <c r="O708" i="15"/>
  <c r="O707" i="15"/>
  <c r="O706" i="15"/>
  <c r="O705" i="15"/>
  <c r="O704" i="15"/>
  <c r="O703" i="15"/>
  <c r="O702" i="15"/>
  <c r="O701" i="15"/>
  <c r="O700" i="15"/>
  <c r="O699" i="15"/>
  <c r="O698" i="15"/>
  <c r="O697" i="15"/>
  <c r="O696" i="15"/>
  <c r="O695" i="15"/>
  <c r="O694" i="15"/>
  <c r="O693" i="15"/>
  <c r="O692" i="15"/>
  <c r="O691" i="15"/>
  <c r="O690" i="15"/>
  <c r="O689" i="15"/>
  <c r="O688" i="15"/>
  <c r="O687" i="15"/>
  <c r="O686" i="15"/>
  <c r="O685" i="15"/>
  <c r="O684" i="15"/>
  <c r="O683" i="15"/>
  <c r="O682" i="15"/>
  <c r="O681" i="15"/>
  <c r="O680" i="15"/>
  <c r="O679" i="15"/>
  <c r="O678" i="15"/>
  <c r="O677" i="15"/>
  <c r="O676" i="15"/>
  <c r="O675" i="15"/>
  <c r="O674" i="15"/>
  <c r="O673" i="15"/>
  <c r="O672" i="15"/>
  <c r="O671" i="15"/>
  <c r="O670" i="15"/>
  <c r="O669" i="15"/>
  <c r="O668" i="15"/>
  <c r="O667" i="15"/>
  <c r="O666" i="15"/>
  <c r="O665" i="15"/>
  <c r="O664" i="15"/>
  <c r="O663" i="15"/>
  <c r="O662" i="15"/>
  <c r="O661" i="15"/>
  <c r="O660" i="15"/>
  <c r="O659" i="15"/>
  <c r="O658" i="15"/>
  <c r="O657" i="15"/>
  <c r="O656" i="15"/>
  <c r="O655" i="15"/>
  <c r="O654" i="15"/>
  <c r="O653" i="15"/>
  <c r="O652" i="15"/>
  <c r="O651" i="15"/>
  <c r="O650" i="15"/>
  <c r="O649" i="15"/>
  <c r="O648" i="15"/>
  <c r="O647" i="15"/>
  <c r="O646" i="15"/>
  <c r="O645" i="15"/>
  <c r="O644" i="15"/>
  <c r="O643" i="15"/>
  <c r="O642" i="15"/>
  <c r="O641" i="15"/>
  <c r="O640" i="15"/>
  <c r="O639" i="15"/>
  <c r="O638" i="15"/>
  <c r="O637" i="15"/>
  <c r="O636" i="15"/>
  <c r="O635" i="15"/>
  <c r="O634" i="15"/>
  <c r="O633" i="15"/>
  <c r="O632" i="15"/>
  <c r="O631" i="15"/>
  <c r="O630" i="15"/>
  <c r="O629" i="15"/>
  <c r="O628" i="15"/>
  <c r="O627" i="15"/>
  <c r="O626" i="15"/>
  <c r="O625" i="15"/>
  <c r="O624" i="15"/>
  <c r="O623" i="15"/>
  <c r="O622" i="15"/>
  <c r="O621" i="15"/>
  <c r="O620" i="15"/>
  <c r="O619" i="15"/>
  <c r="O618" i="15"/>
  <c r="O617" i="15"/>
  <c r="O616" i="15"/>
  <c r="O615" i="15"/>
  <c r="O614" i="15"/>
  <c r="O613" i="15"/>
  <c r="O612" i="15"/>
  <c r="O611" i="15"/>
  <c r="O610" i="15"/>
  <c r="O609" i="15"/>
  <c r="O608" i="15"/>
  <c r="O607" i="15"/>
  <c r="O606" i="15"/>
  <c r="O605" i="15"/>
  <c r="O604" i="15"/>
  <c r="O603" i="15"/>
  <c r="O602" i="15"/>
  <c r="O601" i="15"/>
  <c r="O600" i="15"/>
  <c r="O599" i="15"/>
  <c r="O598" i="15"/>
  <c r="O597" i="15"/>
  <c r="O596" i="15"/>
  <c r="O595" i="15"/>
  <c r="O594" i="15"/>
  <c r="O593" i="15"/>
  <c r="O592" i="15"/>
  <c r="O591" i="15"/>
  <c r="O590" i="15"/>
  <c r="O589" i="15"/>
  <c r="O588" i="15"/>
  <c r="O587" i="15"/>
  <c r="O586" i="15"/>
  <c r="O585" i="15"/>
  <c r="O584" i="15"/>
  <c r="O583" i="15"/>
  <c r="O582" i="15"/>
  <c r="O581" i="15"/>
  <c r="O580" i="15"/>
  <c r="O579" i="15"/>
  <c r="O578" i="15"/>
  <c r="O577" i="15"/>
  <c r="O576" i="15"/>
  <c r="O575" i="15"/>
  <c r="O574" i="15"/>
  <c r="O573" i="15"/>
  <c r="O572" i="15"/>
  <c r="O571" i="15"/>
  <c r="O570" i="15"/>
  <c r="O569" i="15"/>
  <c r="O568" i="15"/>
  <c r="O567" i="15"/>
  <c r="O566" i="15"/>
  <c r="O565" i="15"/>
  <c r="O564" i="15"/>
  <c r="O563" i="15"/>
  <c r="O562" i="15"/>
  <c r="O561" i="15"/>
  <c r="O560" i="15"/>
  <c r="O559" i="15"/>
  <c r="O558" i="15"/>
  <c r="O557" i="15"/>
  <c r="O556" i="15"/>
  <c r="O555" i="15"/>
  <c r="O554" i="15"/>
  <c r="O553" i="15"/>
  <c r="O552" i="15"/>
  <c r="O551" i="15"/>
  <c r="O550" i="15"/>
  <c r="O549" i="15"/>
  <c r="O548" i="15"/>
  <c r="O547" i="15"/>
  <c r="O546" i="15"/>
  <c r="O545" i="15"/>
  <c r="O544" i="15"/>
  <c r="O543" i="15"/>
  <c r="O542" i="15"/>
  <c r="O541" i="15"/>
  <c r="O540" i="15"/>
  <c r="O539" i="15"/>
  <c r="O538" i="15"/>
  <c r="O537" i="15"/>
  <c r="O536" i="15"/>
  <c r="O535" i="15"/>
  <c r="O534" i="15"/>
  <c r="O533" i="15"/>
  <c r="O532" i="15"/>
  <c r="O531" i="15"/>
  <c r="O530" i="15"/>
  <c r="O529" i="15"/>
  <c r="O528" i="15"/>
  <c r="O527" i="15"/>
  <c r="O526" i="15"/>
  <c r="O525" i="15"/>
  <c r="O524" i="15"/>
  <c r="O523" i="15"/>
  <c r="O522" i="15"/>
  <c r="O521" i="15"/>
  <c r="O520" i="15"/>
  <c r="O519" i="15"/>
  <c r="O518" i="15"/>
  <c r="O517" i="15"/>
  <c r="O516" i="15"/>
  <c r="O515" i="15"/>
  <c r="O514" i="15"/>
  <c r="O513" i="15"/>
  <c r="O512" i="15"/>
  <c r="O511" i="15"/>
  <c r="O510" i="15"/>
  <c r="O509" i="15"/>
  <c r="O508" i="15"/>
  <c r="O507" i="15"/>
  <c r="O506" i="15"/>
  <c r="O505" i="15"/>
  <c r="O504" i="15"/>
  <c r="O503" i="15"/>
  <c r="O502" i="15"/>
  <c r="O501" i="15"/>
  <c r="O500" i="15"/>
  <c r="O499" i="15"/>
  <c r="O498" i="15"/>
  <c r="O497" i="15"/>
  <c r="O496" i="15"/>
  <c r="O495" i="15"/>
  <c r="O494" i="15"/>
  <c r="O493" i="15"/>
  <c r="O492" i="15"/>
  <c r="O491" i="15"/>
  <c r="O490" i="15"/>
  <c r="O489" i="15"/>
  <c r="O488" i="15"/>
  <c r="O487" i="15"/>
  <c r="O486" i="15"/>
  <c r="O485" i="15"/>
  <c r="O484" i="15"/>
  <c r="O483" i="15"/>
  <c r="O482" i="15"/>
  <c r="O481" i="15"/>
  <c r="O480" i="15"/>
  <c r="O479" i="15"/>
  <c r="O478" i="15"/>
  <c r="O477" i="15"/>
  <c r="O476" i="15"/>
  <c r="O475" i="15"/>
  <c r="O474" i="15"/>
  <c r="O473" i="15"/>
  <c r="O472" i="15"/>
  <c r="O471" i="15"/>
  <c r="O470" i="15"/>
  <c r="O469" i="15"/>
  <c r="O468" i="15"/>
  <c r="O467" i="15"/>
  <c r="O466" i="15"/>
  <c r="O465" i="15"/>
  <c r="O464" i="15"/>
  <c r="O463" i="15"/>
  <c r="O462" i="15"/>
  <c r="O461" i="15"/>
  <c r="O460" i="15"/>
  <c r="O459" i="15"/>
  <c r="O458" i="15"/>
  <c r="O457" i="15"/>
  <c r="O456" i="15"/>
  <c r="O455" i="15"/>
  <c r="O454" i="15"/>
  <c r="O453" i="15"/>
  <c r="O452" i="15"/>
  <c r="O451" i="15"/>
  <c r="O450" i="15"/>
  <c r="O449" i="15"/>
  <c r="O448" i="15"/>
  <c r="O447" i="15"/>
  <c r="O446" i="15"/>
  <c r="O445" i="15"/>
  <c r="O444" i="15"/>
  <c r="O443" i="15"/>
  <c r="O442" i="15"/>
  <c r="O441" i="15"/>
  <c r="O440" i="15"/>
  <c r="O439" i="15"/>
  <c r="O438" i="15"/>
  <c r="O437" i="15"/>
  <c r="O436" i="15"/>
  <c r="O435" i="15"/>
  <c r="O434" i="15"/>
  <c r="O433" i="15"/>
  <c r="O432" i="15"/>
  <c r="O431" i="15"/>
  <c r="O430" i="15"/>
  <c r="O429" i="15"/>
  <c r="O428" i="15"/>
  <c r="O427" i="15"/>
  <c r="O426" i="15"/>
  <c r="O425" i="15"/>
  <c r="O424" i="15"/>
  <c r="O423" i="15"/>
  <c r="O422" i="15"/>
  <c r="O421" i="15"/>
  <c r="O420" i="15"/>
  <c r="O419" i="15"/>
  <c r="O418" i="15"/>
  <c r="O417" i="15"/>
  <c r="O416" i="15"/>
  <c r="O415" i="15"/>
  <c r="O414" i="15"/>
  <c r="O413" i="15"/>
  <c r="O412" i="15"/>
  <c r="O411" i="15"/>
  <c r="O410" i="15"/>
  <c r="O409" i="15"/>
  <c r="O408" i="15"/>
  <c r="O407" i="15"/>
  <c r="O406" i="15"/>
  <c r="O405" i="15"/>
  <c r="O404" i="15"/>
  <c r="O403" i="15"/>
  <c r="O402" i="15"/>
  <c r="O401" i="15"/>
  <c r="O400" i="15"/>
  <c r="O399" i="15"/>
  <c r="O398" i="15"/>
  <c r="O397" i="15"/>
  <c r="O396" i="15"/>
  <c r="O395" i="15"/>
  <c r="O394" i="15"/>
  <c r="O393" i="15"/>
  <c r="O392" i="15"/>
  <c r="O391" i="15"/>
  <c r="O390" i="15"/>
  <c r="O389" i="15"/>
  <c r="O388" i="15"/>
  <c r="O387" i="15"/>
  <c r="O386" i="15"/>
  <c r="O385" i="15"/>
  <c r="O384" i="15"/>
  <c r="O383" i="15"/>
  <c r="O382" i="15"/>
  <c r="O381" i="15"/>
  <c r="O380" i="15"/>
  <c r="O379" i="15"/>
  <c r="O378" i="15"/>
  <c r="O377" i="15"/>
  <c r="O376" i="15"/>
  <c r="O375" i="15"/>
  <c r="O374" i="15"/>
  <c r="O373" i="15"/>
  <c r="O372" i="15"/>
  <c r="O371" i="15"/>
  <c r="O370" i="15"/>
  <c r="O369" i="15"/>
  <c r="O368" i="15"/>
  <c r="O367" i="15"/>
  <c r="O366" i="15"/>
  <c r="O365" i="15"/>
  <c r="O364" i="15"/>
  <c r="O363" i="15"/>
  <c r="O362" i="15"/>
  <c r="O361" i="15"/>
  <c r="O360" i="15"/>
  <c r="O359" i="15"/>
  <c r="O358" i="15"/>
  <c r="O357" i="15"/>
  <c r="O356" i="15"/>
  <c r="O355" i="15"/>
  <c r="O354" i="15"/>
  <c r="O353" i="15"/>
  <c r="O352" i="15"/>
  <c r="O351" i="15"/>
  <c r="O350" i="15"/>
  <c r="O349" i="15"/>
  <c r="O348" i="15"/>
  <c r="O347" i="15"/>
  <c r="O346" i="15"/>
  <c r="O345" i="15"/>
  <c r="O344" i="15"/>
  <c r="O343" i="15"/>
  <c r="O342" i="15"/>
  <c r="O341" i="15"/>
  <c r="O340" i="15"/>
  <c r="O339" i="15"/>
  <c r="O338" i="15"/>
  <c r="O337" i="15"/>
  <c r="O336" i="15"/>
  <c r="O335" i="15"/>
  <c r="O334" i="15"/>
  <c r="O333" i="15"/>
  <c r="O332" i="15"/>
  <c r="O331" i="15"/>
  <c r="O330" i="15"/>
  <c r="O329" i="15"/>
  <c r="O328" i="15"/>
  <c r="O327" i="15"/>
  <c r="O326" i="15"/>
  <c r="O325" i="15"/>
  <c r="O324" i="15"/>
  <c r="O323" i="15"/>
  <c r="O322" i="15"/>
  <c r="O321" i="15"/>
  <c r="O320" i="15"/>
  <c r="O319" i="15"/>
  <c r="O318" i="15"/>
  <c r="O317" i="15"/>
  <c r="O316" i="15"/>
  <c r="O315" i="15"/>
  <c r="O314" i="15"/>
  <c r="O313" i="15"/>
  <c r="O312" i="15"/>
  <c r="O311" i="15"/>
  <c r="O310" i="15"/>
  <c r="O309" i="15"/>
  <c r="O308" i="15"/>
  <c r="O307" i="15"/>
  <c r="O306" i="15"/>
  <c r="O305" i="15"/>
  <c r="O304" i="15"/>
  <c r="O303" i="15"/>
  <c r="O302" i="15"/>
  <c r="O301" i="15"/>
  <c r="O300" i="15"/>
  <c r="O299" i="15"/>
  <c r="O298" i="15"/>
  <c r="O297" i="15"/>
  <c r="O296" i="15"/>
  <c r="O295" i="15"/>
  <c r="O294" i="15"/>
  <c r="O293" i="15"/>
  <c r="O292" i="15"/>
  <c r="O291" i="15"/>
  <c r="O290" i="15"/>
  <c r="O289" i="15"/>
  <c r="O288" i="15"/>
  <c r="O287" i="15"/>
  <c r="O286" i="15"/>
  <c r="O285" i="15"/>
  <c r="O284" i="15"/>
  <c r="O283" i="15"/>
  <c r="O282" i="15"/>
  <c r="O281" i="15"/>
  <c r="O280" i="15"/>
  <c r="O279" i="15"/>
  <c r="O278" i="15"/>
  <c r="O277" i="15"/>
  <c r="O276" i="15"/>
  <c r="O275" i="15"/>
  <c r="O274" i="15"/>
  <c r="O273" i="15"/>
  <c r="O272" i="15"/>
  <c r="O271" i="15"/>
  <c r="O270" i="15"/>
  <c r="O269" i="15"/>
  <c r="O268" i="15"/>
  <c r="O267" i="15"/>
  <c r="O266" i="15"/>
  <c r="O265" i="15"/>
  <c r="O264" i="15"/>
  <c r="O263" i="15"/>
  <c r="O262" i="15"/>
  <c r="O261" i="15"/>
  <c r="O260" i="15"/>
  <c r="O259" i="15"/>
  <c r="O258" i="15"/>
  <c r="O257" i="15"/>
  <c r="O256" i="15"/>
  <c r="O255" i="15"/>
  <c r="O254" i="15"/>
  <c r="O253" i="15"/>
  <c r="O252" i="15"/>
  <c r="O251" i="15"/>
  <c r="O250" i="15"/>
  <c r="O249" i="15"/>
  <c r="O248" i="15"/>
  <c r="O247" i="15"/>
  <c r="O246" i="15"/>
  <c r="O245" i="15"/>
  <c r="O244" i="15"/>
  <c r="O243" i="15"/>
  <c r="O242" i="15"/>
  <c r="O241" i="15"/>
  <c r="O240" i="15"/>
  <c r="O239" i="15"/>
  <c r="O238" i="15"/>
  <c r="O237" i="15"/>
  <c r="O236" i="15"/>
  <c r="O235" i="15"/>
  <c r="O234" i="15"/>
  <c r="O233" i="15"/>
  <c r="O232" i="15"/>
  <c r="O231" i="15"/>
  <c r="O230" i="15"/>
  <c r="O229" i="15"/>
  <c r="O228" i="15"/>
  <c r="O227" i="15"/>
  <c r="O226" i="15"/>
  <c r="O225" i="15"/>
  <c r="O224" i="15"/>
  <c r="O223" i="15"/>
  <c r="O222" i="15"/>
  <c r="O221" i="15"/>
  <c r="O220" i="15"/>
  <c r="O219" i="15"/>
  <c r="O218" i="15"/>
  <c r="O217" i="15"/>
  <c r="O216" i="15"/>
  <c r="O215" i="15"/>
  <c r="O214" i="15"/>
  <c r="O213" i="15"/>
  <c r="O212" i="15"/>
  <c r="O211" i="15"/>
  <c r="O210" i="15"/>
  <c r="O209" i="15"/>
  <c r="O208" i="15"/>
  <c r="O207" i="15"/>
  <c r="O206" i="15"/>
  <c r="O205" i="15"/>
  <c r="O204" i="15"/>
  <c r="O203" i="15"/>
  <c r="O202" i="15"/>
  <c r="O201" i="15"/>
  <c r="O200" i="15"/>
  <c r="O199" i="15"/>
  <c r="O198" i="15"/>
  <c r="O197" i="15"/>
  <c r="O196" i="15"/>
  <c r="O195" i="15"/>
  <c r="O194" i="15"/>
  <c r="O193" i="15"/>
  <c r="O192" i="15"/>
  <c r="O191" i="15"/>
  <c r="O190" i="15"/>
  <c r="O189" i="15"/>
  <c r="O188" i="15"/>
  <c r="O187" i="15"/>
  <c r="O186" i="15"/>
  <c r="O185" i="15"/>
  <c r="O184" i="15"/>
  <c r="O183" i="15"/>
  <c r="O182" i="15"/>
  <c r="O181" i="15"/>
  <c r="O180" i="15"/>
  <c r="O179" i="15"/>
  <c r="O178" i="15"/>
  <c r="O177" i="15"/>
  <c r="O176" i="15"/>
  <c r="O175" i="15"/>
  <c r="O174" i="15"/>
  <c r="O173" i="15"/>
  <c r="O172" i="15"/>
  <c r="O171" i="15"/>
  <c r="O170" i="15"/>
  <c r="O169" i="15"/>
  <c r="O168" i="15"/>
  <c r="O167" i="15"/>
  <c r="O166" i="15"/>
  <c r="O165" i="15"/>
  <c r="O164" i="15"/>
  <c r="O163" i="15"/>
  <c r="O162" i="15"/>
  <c r="O161" i="15"/>
  <c r="O160" i="15"/>
  <c r="O159" i="15"/>
  <c r="O158" i="15"/>
  <c r="O157" i="15"/>
  <c r="O156" i="15"/>
  <c r="O155" i="15"/>
  <c r="O154" i="15"/>
  <c r="O153" i="15"/>
  <c r="O152" i="15"/>
  <c r="O151" i="15"/>
  <c r="O150" i="15"/>
  <c r="O149" i="15"/>
  <c r="O148" i="15"/>
  <c r="O147" i="15"/>
  <c r="O146" i="15"/>
  <c r="O145" i="15"/>
  <c r="O144" i="15"/>
  <c r="O143" i="15"/>
  <c r="O142" i="15"/>
  <c r="O141" i="15"/>
  <c r="O140" i="15"/>
  <c r="O139" i="15"/>
  <c r="O138" i="15"/>
  <c r="O137" i="15"/>
  <c r="O136" i="15"/>
  <c r="O135" i="15"/>
  <c r="O134" i="15"/>
  <c r="O133" i="15"/>
  <c r="O132" i="15"/>
  <c r="O131" i="15"/>
  <c r="O130" i="15"/>
  <c r="O129" i="15"/>
  <c r="O128" i="15"/>
  <c r="O127" i="15"/>
  <c r="O126" i="15"/>
  <c r="O125" i="15"/>
  <c r="O124" i="15"/>
  <c r="O123" i="15"/>
  <c r="O122" i="15"/>
  <c r="O121" i="15"/>
  <c r="O120" i="15"/>
  <c r="O119" i="15"/>
  <c r="O118" i="15"/>
  <c r="O117" i="15"/>
  <c r="O116" i="15"/>
  <c r="O115" i="15"/>
  <c r="O114" i="15"/>
  <c r="O113" i="15"/>
  <c r="O112" i="15"/>
  <c r="O111" i="15"/>
  <c r="O110" i="15"/>
  <c r="O109" i="15"/>
  <c r="O108" i="15"/>
  <c r="O107" i="15"/>
  <c r="O106" i="15"/>
  <c r="O105" i="15"/>
  <c r="O104" i="15"/>
  <c r="O103" i="15"/>
  <c r="O102" i="15"/>
  <c r="O101" i="15"/>
  <c r="O100" i="15"/>
  <c r="O99" i="15"/>
  <c r="O98" i="15"/>
  <c r="O97" i="15"/>
  <c r="O96" i="15"/>
  <c r="O95" i="15"/>
  <c r="O94" i="15"/>
  <c r="O93" i="15"/>
  <c r="O92" i="15"/>
  <c r="O91" i="15"/>
  <c r="O90" i="15"/>
  <c r="O89" i="15"/>
  <c r="O88" i="15"/>
  <c r="O87" i="15"/>
  <c r="O86" i="15"/>
  <c r="O85" i="15"/>
  <c r="O84" i="15"/>
  <c r="O83" i="15"/>
  <c r="O82" i="15"/>
  <c r="O81" i="15"/>
  <c r="O80" i="15"/>
  <c r="O79" i="15"/>
  <c r="O78" i="15"/>
  <c r="O77" i="15"/>
  <c r="O76" i="15"/>
  <c r="O75" i="15"/>
  <c r="O74" i="15"/>
  <c r="O73" i="15"/>
  <c r="O72" i="15"/>
  <c r="O71" i="15"/>
  <c r="O70" i="15"/>
  <c r="O69" i="15"/>
  <c r="O68" i="15"/>
  <c r="O67" i="15"/>
  <c r="O66" i="15"/>
  <c r="O65" i="15"/>
  <c r="O64" i="15"/>
  <c r="O63" i="15"/>
  <c r="O62" i="15"/>
  <c r="O61" i="15"/>
  <c r="O60" i="15"/>
  <c r="O59" i="15"/>
  <c r="O58" i="15"/>
  <c r="O57" i="15"/>
  <c r="O56" i="15"/>
  <c r="O55" i="15"/>
  <c r="O54" i="15"/>
  <c r="O53" i="15"/>
  <c r="O52" i="15"/>
  <c r="O51" i="15"/>
  <c r="O50" i="15"/>
  <c r="O49" i="15"/>
  <c r="O48" i="15"/>
  <c r="O47" i="15"/>
  <c r="O46" i="15"/>
  <c r="O45" i="15"/>
  <c r="O44" i="15"/>
  <c r="O43" i="15"/>
  <c r="O42" i="15"/>
  <c r="O41" i="15"/>
  <c r="O40" i="15"/>
  <c r="O39" i="15"/>
  <c r="O38" i="15"/>
  <c r="O37" i="15"/>
  <c r="O36" i="15"/>
  <c r="O35" i="15"/>
  <c r="O34" i="15"/>
  <c r="O33" i="15"/>
  <c r="O32" i="15"/>
  <c r="O31" i="15"/>
  <c r="O30" i="15"/>
  <c r="O29" i="15"/>
  <c r="O28" i="15"/>
  <c r="O27" i="15"/>
  <c r="O26" i="15"/>
  <c r="O25" i="15"/>
  <c r="O24" i="15"/>
  <c r="O23" i="15"/>
  <c r="O22" i="15"/>
  <c r="O21" i="15"/>
  <c r="O20" i="15"/>
  <c r="O19" i="15"/>
  <c r="O18" i="15"/>
  <c r="O17" i="15"/>
  <c r="O16" i="15"/>
  <c r="O15" i="15"/>
  <c r="O14" i="15"/>
  <c r="O13" i="15"/>
  <c r="O12" i="15"/>
  <c r="O11" i="15"/>
  <c r="O10" i="15"/>
  <c r="O9" i="15"/>
  <c r="O8" i="15"/>
  <c r="O7" i="15"/>
  <c r="O6" i="15"/>
  <c r="O1" i="15"/>
  <c r="N1" i="15"/>
  <c r="Q1337" i="13" l="1"/>
  <c r="T1330" i="13"/>
  <c r="T1329" i="13"/>
  <c r="T1328" i="13"/>
  <c r="T1277" i="13"/>
  <c r="T1276" i="13"/>
  <c r="T1275" i="13"/>
  <c r="T1274" i="13"/>
  <c r="T1273" i="13"/>
  <c r="T1272" i="13"/>
  <c r="T1271" i="13"/>
  <c r="T1270" i="13"/>
  <c r="T1269" i="13"/>
  <c r="T1268" i="13"/>
  <c r="T1267" i="13"/>
  <c r="T1266" i="13"/>
  <c r="T1265" i="13"/>
  <c r="T1264" i="13"/>
  <c r="T1263" i="13"/>
  <c r="T1262" i="13"/>
  <c r="T1261" i="13"/>
  <c r="T1260" i="13"/>
  <c r="T1259" i="13"/>
  <c r="T1258" i="13"/>
  <c r="T1257" i="13"/>
  <c r="T1256" i="13"/>
  <c r="T1255" i="13"/>
  <c r="T1254" i="13"/>
  <c r="T1253" i="13"/>
  <c r="T1252" i="13"/>
  <c r="T1251" i="13"/>
  <c r="T1250" i="13"/>
  <c r="T1249" i="13"/>
  <c r="T1248" i="13"/>
  <c r="T1247" i="13"/>
  <c r="T1246" i="13"/>
  <c r="T1245" i="13"/>
  <c r="T1244" i="13"/>
  <c r="T1243" i="13"/>
  <c r="T1242" i="13"/>
  <c r="T1241" i="13"/>
  <c r="T1240" i="13"/>
  <c r="T1239" i="13"/>
  <c r="T1238" i="13"/>
  <c r="T1237" i="13"/>
  <c r="T1236" i="13"/>
  <c r="T1235" i="13"/>
  <c r="T1234" i="13"/>
  <c r="T1233" i="13"/>
  <c r="T1232" i="13"/>
  <c r="T1231" i="13"/>
  <c r="T1230" i="13"/>
  <c r="T1229" i="13"/>
  <c r="T1228" i="13"/>
  <c r="T1227" i="13"/>
  <c r="T1226" i="13"/>
  <c r="T1225" i="13"/>
  <c r="T1224" i="13"/>
  <c r="T1223" i="13"/>
  <c r="T1222" i="13"/>
  <c r="T1221" i="13"/>
  <c r="T1220" i="13"/>
  <c r="T1219" i="13"/>
  <c r="T1218" i="13"/>
  <c r="T1217" i="13"/>
  <c r="T1216" i="13"/>
  <c r="T1215" i="13"/>
  <c r="T1214" i="13"/>
  <c r="T1213" i="13"/>
  <c r="T1212" i="13"/>
  <c r="T1211" i="13"/>
  <c r="T1210" i="13"/>
  <c r="T1209" i="13"/>
  <c r="T1208" i="13"/>
  <c r="T1207" i="13"/>
  <c r="T1206" i="13"/>
  <c r="T1205" i="13"/>
  <c r="T1204" i="13"/>
  <c r="T1203" i="13"/>
  <c r="T1202" i="13"/>
  <c r="T1201" i="13"/>
  <c r="T1200" i="13"/>
  <c r="T1199" i="13"/>
  <c r="T1198" i="13"/>
  <c r="T1197" i="13"/>
  <c r="T1196" i="13"/>
  <c r="T1195" i="13"/>
  <c r="T1194" i="13"/>
  <c r="T1193" i="13"/>
  <c r="T1192" i="13"/>
  <c r="T1191" i="13"/>
  <c r="T1190" i="13"/>
  <c r="T1189" i="13"/>
  <c r="T1188" i="13"/>
  <c r="T1187" i="13"/>
  <c r="T1186" i="13"/>
  <c r="T1185" i="13"/>
  <c r="T1184" i="13"/>
  <c r="T1183" i="13"/>
  <c r="T1182" i="13"/>
  <c r="T1181" i="13"/>
  <c r="T1180" i="13"/>
  <c r="T1179" i="13"/>
  <c r="T1178" i="13"/>
  <c r="T1177" i="13"/>
  <c r="T1176" i="13"/>
  <c r="T1175" i="13"/>
  <c r="T1174" i="13"/>
  <c r="T1173" i="13"/>
  <c r="T1172" i="13"/>
  <c r="T1171" i="13"/>
  <c r="T1170" i="13"/>
  <c r="T1169" i="13"/>
  <c r="T1168" i="13"/>
  <c r="T1167" i="13"/>
  <c r="T1166" i="13"/>
  <c r="T1165" i="13"/>
  <c r="T1164" i="13"/>
  <c r="T1163" i="13"/>
  <c r="T1162" i="13"/>
  <c r="T1161" i="13"/>
  <c r="T1160" i="13"/>
  <c r="T1159" i="13"/>
  <c r="T1158" i="13"/>
  <c r="T1157" i="13"/>
  <c r="T1156" i="13"/>
  <c r="T1155" i="13"/>
  <c r="T1154" i="13"/>
  <c r="T1153" i="13"/>
  <c r="T1152" i="13"/>
  <c r="T1151" i="13"/>
  <c r="T1150" i="13"/>
  <c r="T1149" i="13"/>
  <c r="T1148" i="13"/>
  <c r="T1147" i="13"/>
  <c r="T1146" i="13"/>
  <c r="T1145" i="13"/>
  <c r="T1144" i="13"/>
  <c r="T1143" i="13"/>
  <c r="T1142" i="13"/>
  <c r="T1141" i="13"/>
  <c r="T1140" i="13"/>
  <c r="T1139" i="13"/>
  <c r="T1138" i="13"/>
  <c r="T1137" i="13"/>
  <c r="T1136" i="13"/>
  <c r="T1135" i="13"/>
  <c r="T1134" i="13"/>
  <c r="T1133" i="13"/>
  <c r="T1132" i="13"/>
  <c r="T1131" i="13"/>
  <c r="T1130" i="13"/>
  <c r="T1129" i="13"/>
  <c r="T1128" i="13"/>
  <c r="T1127" i="13"/>
  <c r="T1126" i="13"/>
  <c r="T1125" i="13"/>
  <c r="T1124" i="13"/>
  <c r="T1123" i="13"/>
  <c r="T1122" i="13"/>
  <c r="T1121" i="13"/>
  <c r="T1120" i="13"/>
  <c r="T1119" i="13"/>
  <c r="T1118" i="13"/>
  <c r="T1117" i="13"/>
  <c r="T1116" i="13"/>
  <c r="T1115" i="13"/>
  <c r="T1114" i="13"/>
  <c r="T1113" i="13"/>
  <c r="T1112" i="13"/>
  <c r="T1111" i="13"/>
  <c r="T1110" i="13"/>
  <c r="T1109" i="13"/>
  <c r="T1108" i="13"/>
  <c r="T1107" i="13"/>
  <c r="T1106" i="13"/>
  <c r="T1105" i="13"/>
  <c r="T1104" i="13"/>
  <c r="T1103" i="13"/>
  <c r="T1102" i="13"/>
  <c r="T1101" i="13"/>
  <c r="T1100" i="13"/>
  <c r="T1099" i="13"/>
  <c r="T1098" i="13"/>
  <c r="T1097" i="13"/>
  <c r="T1096" i="13"/>
  <c r="T1095" i="13"/>
  <c r="T1094" i="13"/>
  <c r="T1093" i="13"/>
  <c r="T1092" i="13"/>
  <c r="T1091" i="13"/>
  <c r="T1090" i="13"/>
  <c r="T1089" i="13"/>
  <c r="T1088" i="13"/>
  <c r="T1087" i="13"/>
  <c r="T1086" i="13"/>
  <c r="T1085" i="13"/>
  <c r="T1084" i="13"/>
  <c r="T1083" i="13"/>
  <c r="T1082" i="13"/>
  <c r="T1081" i="13"/>
  <c r="T1080" i="13"/>
  <c r="T1079" i="13"/>
  <c r="T1078" i="13"/>
  <c r="T1077" i="13"/>
  <c r="T1076" i="13"/>
  <c r="T1075" i="13"/>
  <c r="T1074" i="13"/>
  <c r="T1073" i="13"/>
  <c r="T1072" i="13"/>
  <c r="T1071" i="13"/>
  <c r="T1070" i="13"/>
  <c r="T1069" i="13"/>
  <c r="T1068" i="13"/>
  <c r="T1067" i="13"/>
  <c r="T1066" i="13"/>
  <c r="T1065" i="13"/>
  <c r="T1064" i="13"/>
  <c r="T1063" i="13"/>
  <c r="T1062" i="13"/>
  <c r="T1061" i="13"/>
  <c r="T1060" i="13"/>
  <c r="T1059" i="13"/>
  <c r="T1058" i="13"/>
  <c r="T1057" i="13"/>
  <c r="T1056" i="13"/>
  <c r="T1055" i="13"/>
  <c r="T1054" i="13"/>
  <c r="T1053" i="13"/>
  <c r="T1052" i="13"/>
  <c r="T1051" i="13"/>
  <c r="T1050" i="13"/>
  <c r="T1049" i="13"/>
  <c r="T1048" i="13"/>
  <c r="T1047" i="13"/>
  <c r="T1046" i="13"/>
  <c r="T1045" i="13"/>
  <c r="T1044" i="13"/>
  <c r="T1043" i="13"/>
  <c r="T1042" i="13"/>
  <c r="T1041" i="13"/>
  <c r="T1040" i="13"/>
  <c r="T1039" i="13"/>
  <c r="T1038" i="13"/>
  <c r="T1037" i="13"/>
  <c r="T1036" i="13"/>
  <c r="T1035" i="13"/>
  <c r="T1034" i="13"/>
  <c r="T1033" i="13"/>
  <c r="T1032" i="13"/>
  <c r="T1031" i="13"/>
  <c r="T1030" i="13"/>
  <c r="T1029" i="13"/>
  <c r="T1028" i="13"/>
  <c r="T1027" i="13"/>
  <c r="T1026" i="13"/>
  <c r="T1025" i="13"/>
  <c r="T1024" i="13"/>
  <c r="T1023" i="13"/>
  <c r="T1022" i="13"/>
  <c r="T1021" i="13"/>
  <c r="T1020" i="13"/>
  <c r="T1019" i="13"/>
  <c r="T1018" i="13"/>
  <c r="T1017" i="13"/>
  <c r="T1016" i="13"/>
  <c r="T1015" i="13"/>
  <c r="T1014" i="13"/>
  <c r="T1013" i="13"/>
  <c r="T1012" i="13"/>
  <c r="T1011" i="13"/>
  <c r="T1010" i="13"/>
  <c r="T1009" i="13"/>
  <c r="T1008" i="13"/>
  <c r="T1007" i="13"/>
  <c r="T1006" i="13"/>
  <c r="T1005" i="13"/>
  <c r="T1004" i="13"/>
  <c r="T1003" i="13"/>
  <c r="T1002" i="13"/>
  <c r="T1001" i="13"/>
  <c r="T1000" i="13"/>
  <c r="T999" i="13"/>
  <c r="T998" i="13"/>
  <c r="T997" i="13"/>
  <c r="T996" i="13"/>
  <c r="T995" i="13"/>
  <c r="T994" i="13"/>
  <c r="T993" i="13"/>
  <c r="T992" i="13"/>
  <c r="T991" i="13"/>
  <c r="T990" i="13"/>
  <c r="T989" i="13"/>
  <c r="T988" i="13"/>
  <c r="T987" i="13"/>
  <c r="T986" i="13"/>
  <c r="T985" i="13"/>
  <c r="T984" i="13"/>
  <c r="T983" i="13"/>
  <c r="T982" i="13"/>
  <c r="T981" i="13"/>
  <c r="T980" i="13"/>
  <c r="T979" i="13"/>
  <c r="T978" i="13"/>
  <c r="T977" i="13"/>
  <c r="T976" i="13"/>
  <c r="T975" i="13"/>
  <c r="T974" i="13"/>
  <c r="T973" i="13"/>
  <c r="T972" i="13"/>
  <c r="T971" i="13"/>
  <c r="T970" i="13"/>
  <c r="T969" i="13"/>
  <c r="T968" i="13"/>
  <c r="T967" i="13"/>
  <c r="T966" i="13"/>
  <c r="T965" i="13"/>
  <c r="T964" i="13"/>
  <c r="T963" i="13"/>
  <c r="T962" i="13"/>
  <c r="T961" i="13"/>
  <c r="T960" i="13"/>
  <c r="T959" i="13"/>
  <c r="T958" i="13"/>
  <c r="T957" i="13"/>
  <c r="T956" i="13"/>
  <c r="T955" i="13"/>
  <c r="T954" i="13"/>
  <c r="T953" i="13"/>
  <c r="T952" i="13"/>
  <c r="T951" i="13"/>
  <c r="T950" i="13"/>
  <c r="T949" i="13"/>
  <c r="T948" i="13"/>
  <c r="T947" i="13"/>
  <c r="T946" i="13"/>
  <c r="T945" i="13"/>
  <c r="T944" i="13"/>
  <c r="T943" i="13"/>
  <c r="T942" i="13"/>
  <c r="T941" i="13"/>
  <c r="T940" i="13"/>
  <c r="T939" i="13"/>
  <c r="T938" i="13"/>
  <c r="T937" i="13"/>
  <c r="T936" i="13"/>
  <c r="T935" i="13"/>
  <c r="T934" i="13"/>
  <c r="T933" i="13"/>
  <c r="T932" i="13"/>
  <c r="T931" i="13"/>
  <c r="T930" i="13"/>
  <c r="T929" i="13"/>
  <c r="T928" i="13"/>
  <c r="T927" i="13"/>
  <c r="T926" i="13"/>
  <c r="T925" i="13"/>
  <c r="T924" i="13"/>
  <c r="T923" i="13"/>
  <c r="T922" i="13"/>
  <c r="T921" i="13"/>
  <c r="T920" i="13"/>
  <c r="T919" i="13"/>
  <c r="T918" i="13"/>
  <c r="T917" i="13"/>
  <c r="T916" i="13"/>
  <c r="T915" i="13"/>
  <c r="T914" i="13"/>
  <c r="T913" i="13"/>
  <c r="T912" i="13"/>
  <c r="T911" i="13"/>
  <c r="T910" i="13"/>
  <c r="T909" i="13"/>
  <c r="T908" i="13"/>
  <c r="T907" i="13"/>
  <c r="T906" i="13"/>
  <c r="T905" i="13"/>
  <c r="T904" i="13"/>
  <c r="T903" i="13"/>
  <c r="T902" i="13"/>
  <c r="T901" i="13"/>
  <c r="T900" i="13"/>
  <c r="T899" i="13"/>
  <c r="T898" i="13"/>
  <c r="T897" i="13"/>
  <c r="T896" i="13"/>
  <c r="T895" i="13"/>
  <c r="T894" i="13"/>
  <c r="T893" i="13"/>
  <c r="T892" i="13"/>
  <c r="T891" i="13"/>
  <c r="T890" i="13"/>
  <c r="T889" i="13"/>
  <c r="T888" i="13"/>
  <c r="T887" i="13"/>
  <c r="T886" i="13"/>
  <c r="T885" i="13"/>
  <c r="T884" i="13"/>
  <c r="T883" i="13"/>
  <c r="T882" i="13"/>
  <c r="T881" i="13"/>
  <c r="T880" i="13"/>
  <c r="T879" i="13"/>
  <c r="T878" i="13"/>
  <c r="T877" i="13"/>
  <c r="T876" i="13"/>
  <c r="T875" i="13"/>
  <c r="T874" i="13"/>
  <c r="T873" i="13"/>
  <c r="T872" i="13"/>
  <c r="T871" i="13"/>
  <c r="T870" i="13"/>
  <c r="T869" i="13"/>
  <c r="T868" i="13"/>
  <c r="T867" i="13"/>
  <c r="T866" i="13"/>
  <c r="T865" i="13"/>
  <c r="T864" i="13"/>
  <c r="T863" i="13"/>
  <c r="T862" i="13"/>
  <c r="T861" i="13"/>
  <c r="T860" i="13"/>
  <c r="T859" i="13"/>
  <c r="T858" i="13"/>
  <c r="T857" i="13"/>
  <c r="T856" i="13"/>
  <c r="T855" i="13"/>
  <c r="T854" i="13"/>
  <c r="T853" i="13"/>
  <c r="T852" i="13"/>
  <c r="T851" i="13"/>
  <c r="T850" i="13"/>
  <c r="T849" i="13"/>
  <c r="T848" i="13"/>
  <c r="T847" i="13"/>
  <c r="T846" i="13"/>
  <c r="T845" i="13"/>
  <c r="T844" i="13"/>
  <c r="T843" i="13"/>
  <c r="T842" i="13"/>
  <c r="T841" i="13"/>
  <c r="T840" i="13"/>
  <c r="T839" i="13"/>
  <c r="T838" i="13"/>
  <c r="T837" i="13"/>
  <c r="T836" i="13"/>
  <c r="T835" i="13"/>
  <c r="T834" i="13"/>
  <c r="T833" i="13"/>
  <c r="T832" i="13"/>
  <c r="T831" i="13"/>
  <c r="T830" i="13"/>
  <c r="T829" i="13"/>
  <c r="T828" i="13"/>
  <c r="T827" i="13"/>
  <c r="T826" i="13"/>
  <c r="T825" i="13"/>
  <c r="T824" i="13"/>
  <c r="T823" i="13"/>
  <c r="T822" i="13"/>
  <c r="T821" i="13"/>
  <c r="T820" i="13"/>
  <c r="T819" i="13"/>
  <c r="T818" i="13"/>
  <c r="T817" i="13"/>
  <c r="T816" i="13"/>
  <c r="T815" i="13"/>
  <c r="T814" i="13"/>
  <c r="T813" i="13"/>
  <c r="T812" i="13"/>
  <c r="T811" i="13"/>
  <c r="T810" i="13"/>
  <c r="T809" i="13"/>
  <c r="T808" i="13"/>
  <c r="T807" i="13"/>
  <c r="T806" i="13"/>
  <c r="T805" i="13"/>
  <c r="T804" i="13"/>
  <c r="T803" i="13"/>
  <c r="T802" i="13"/>
  <c r="T801" i="13"/>
  <c r="T800" i="13"/>
  <c r="T799" i="13"/>
  <c r="T798" i="13"/>
  <c r="T797" i="13"/>
  <c r="T796" i="13"/>
  <c r="T795" i="13"/>
  <c r="T794" i="13"/>
  <c r="T793" i="13"/>
  <c r="T792" i="13"/>
  <c r="T791" i="13"/>
  <c r="T790" i="13"/>
  <c r="T789" i="13"/>
  <c r="T788" i="13"/>
  <c r="T787" i="13"/>
  <c r="T786" i="13"/>
  <c r="T785" i="13"/>
  <c r="T784" i="13"/>
  <c r="T783" i="13"/>
  <c r="T782" i="13"/>
  <c r="T781" i="13"/>
  <c r="T780" i="13"/>
  <c r="T779" i="13"/>
  <c r="T778" i="13"/>
  <c r="T777" i="13"/>
  <c r="T776" i="13"/>
  <c r="T775" i="13"/>
  <c r="T774" i="13"/>
  <c r="T773" i="13"/>
  <c r="T772" i="13"/>
  <c r="T771" i="13"/>
  <c r="T770" i="13"/>
  <c r="T769" i="13"/>
  <c r="T768" i="13"/>
  <c r="T767" i="13"/>
  <c r="T766" i="13"/>
  <c r="T765" i="13"/>
  <c r="T764" i="13"/>
  <c r="T763" i="13"/>
  <c r="T762" i="13"/>
  <c r="T761" i="13"/>
  <c r="T760" i="13"/>
  <c r="T759" i="13"/>
  <c r="T758" i="13"/>
  <c r="T757" i="13"/>
  <c r="T756" i="13"/>
  <c r="T755" i="13"/>
  <c r="T754" i="13"/>
  <c r="T753" i="13"/>
  <c r="T752" i="13"/>
  <c r="T751" i="13"/>
  <c r="T750" i="13"/>
  <c r="T749" i="13"/>
  <c r="T748" i="13"/>
  <c r="T747" i="13"/>
  <c r="T746" i="13"/>
  <c r="T745" i="13"/>
  <c r="T744" i="13"/>
  <c r="T743" i="13"/>
  <c r="T742" i="13"/>
  <c r="T741" i="13"/>
  <c r="T740" i="13"/>
  <c r="T739" i="13"/>
  <c r="T738" i="13"/>
  <c r="T737" i="13"/>
  <c r="T736" i="13"/>
  <c r="T735" i="13"/>
  <c r="T734" i="13"/>
  <c r="T733" i="13"/>
  <c r="T732" i="13"/>
  <c r="T731" i="13"/>
  <c r="T730" i="13"/>
  <c r="T729" i="13"/>
  <c r="T728" i="13"/>
  <c r="T727" i="13"/>
  <c r="T726" i="13"/>
  <c r="T725" i="13"/>
  <c r="T724" i="13"/>
  <c r="T723" i="13"/>
  <c r="T722" i="13"/>
  <c r="T721" i="13"/>
  <c r="T720" i="13"/>
  <c r="T719" i="13"/>
  <c r="T718" i="13"/>
  <c r="T717" i="13"/>
  <c r="T716" i="13"/>
  <c r="T715" i="13"/>
  <c r="T714" i="13"/>
  <c r="T713" i="13"/>
  <c r="T712" i="13"/>
  <c r="T711" i="13"/>
  <c r="T710" i="13"/>
  <c r="T709" i="13"/>
  <c r="T708" i="13"/>
  <c r="T707" i="13"/>
  <c r="T706" i="13"/>
  <c r="T705" i="13"/>
  <c r="T704" i="13"/>
  <c r="T703" i="13"/>
  <c r="T702" i="13"/>
  <c r="T701" i="13"/>
  <c r="T700" i="13"/>
  <c r="T699" i="13"/>
  <c r="T698" i="13"/>
  <c r="T697" i="13"/>
  <c r="T696" i="13"/>
  <c r="T695" i="13"/>
  <c r="T694" i="13"/>
  <c r="T693" i="13"/>
  <c r="T692" i="13"/>
  <c r="T691" i="13"/>
  <c r="T690" i="13"/>
  <c r="T689" i="13"/>
  <c r="T688" i="13"/>
  <c r="T687" i="13"/>
  <c r="T686" i="13"/>
  <c r="T685" i="13"/>
  <c r="T684" i="13"/>
  <c r="T683" i="13"/>
  <c r="T682" i="13"/>
  <c r="T681" i="13"/>
  <c r="T680" i="13"/>
  <c r="T679" i="13"/>
  <c r="T678" i="13"/>
  <c r="T677" i="13"/>
  <c r="T676" i="13"/>
  <c r="T675" i="13"/>
  <c r="T674" i="13"/>
  <c r="T673" i="13"/>
  <c r="T672" i="13"/>
  <c r="T671" i="13"/>
  <c r="T670" i="13"/>
  <c r="T669" i="13"/>
  <c r="T668" i="13"/>
  <c r="T667" i="13"/>
  <c r="T666" i="13"/>
  <c r="T665" i="13"/>
  <c r="T664" i="13"/>
  <c r="T663" i="13"/>
  <c r="T662" i="13"/>
  <c r="T661" i="13"/>
  <c r="T660" i="13"/>
  <c r="T659" i="13"/>
  <c r="T658" i="13"/>
  <c r="T657" i="13"/>
  <c r="T656" i="13"/>
  <c r="T655" i="13"/>
  <c r="T654" i="13"/>
  <c r="T653" i="13"/>
  <c r="T652" i="13"/>
  <c r="T651" i="13"/>
  <c r="T650" i="13"/>
  <c r="T649" i="13"/>
  <c r="T648" i="13"/>
  <c r="T647" i="13"/>
  <c r="T646" i="13"/>
  <c r="T645" i="13"/>
  <c r="T644" i="13"/>
  <c r="T643" i="13"/>
  <c r="T642" i="13"/>
  <c r="T641" i="13"/>
  <c r="T640" i="13"/>
  <c r="T639" i="13"/>
  <c r="T638" i="13"/>
  <c r="T637" i="13"/>
  <c r="T636" i="13"/>
  <c r="T635" i="13"/>
  <c r="T634" i="13"/>
  <c r="T633" i="13"/>
  <c r="T632" i="13"/>
  <c r="T631" i="13"/>
  <c r="T630" i="13"/>
  <c r="T629" i="13"/>
  <c r="T628" i="13"/>
  <c r="T627" i="13"/>
  <c r="T626" i="13"/>
  <c r="T625" i="13"/>
  <c r="T624" i="13"/>
  <c r="T623" i="13"/>
  <c r="T622" i="13"/>
  <c r="T621" i="13"/>
  <c r="T620" i="13"/>
  <c r="T619" i="13"/>
  <c r="T618" i="13"/>
  <c r="T617" i="13"/>
  <c r="T616" i="13"/>
  <c r="T615" i="13"/>
  <c r="T614" i="13"/>
  <c r="T613" i="13"/>
  <c r="T612" i="13"/>
  <c r="T611" i="13"/>
  <c r="T610" i="13"/>
  <c r="T609" i="13"/>
  <c r="T608" i="13"/>
  <c r="T607" i="13"/>
  <c r="T606" i="13"/>
  <c r="T605" i="13"/>
  <c r="T604" i="13"/>
  <c r="T603" i="13"/>
  <c r="T602" i="13"/>
  <c r="T601" i="13"/>
  <c r="T600" i="13"/>
  <c r="T599" i="13"/>
  <c r="T598" i="13"/>
  <c r="T597" i="13"/>
  <c r="T596" i="13"/>
  <c r="T595" i="13"/>
  <c r="T594" i="13"/>
  <c r="T593" i="13"/>
  <c r="T592" i="13"/>
  <c r="T591" i="13"/>
  <c r="T590" i="13"/>
  <c r="T589" i="13"/>
  <c r="T588" i="13"/>
  <c r="T587" i="13"/>
  <c r="T586" i="13"/>
  <c r="T585" i="13"/>
  <c r="T584" i="13"/>
  <c r="T583" i="13"/>
  <c r="T582" i="13"/>
  <c r="T581" i="13"/>
  <c r="T580" i="13"/>
  <c r="T579" i="13"/>
  <c r="T578" i="13"/>
  <c r="T577" i="13"/>
  <c r="T576" i="13"/>
  <c r="T575" i="13"/>
  <c r="T574" i="13"/>
  <c r="T573" i="13"/>
  <c r="T572" i="13"/>
  <c r="T571" i="13"/>
  <c r="T570" i="13"/>
  <c r="T569" i="13"/>
  <c r="T568" i="13"/>
  <c r="T567" i="13"/>
  <c r="T566" i="13"/>
  <c r="T565" i="13"/>
  <c r="T564" i="13"/>
  <c r="T563" i="13"/>
  <c r="T562" i="13"/>
  <c r="T561" i="13"/>
  <c r="T560" i="13"/>
  <c r="T559" i="13"/>
  <c r="T558" i="13"/>
  <c r="T557" i="13"/>
  <c r="T556" i="13"/>
  <c r="T555" i="13"/>
  <c r="T554" i="13"/>
  <c r="T553" i="13"/>
  <c r="T552" i="13"/>
  <c r="T551" i="13"/>
  <c r="T550" i="13"/>
  <c r="T549" i="13"/>
  <c r="T548" i="13"/>
  <c r="T547" i="13"/>
  <c r="T546" i="13"/>
  <c r="T545" i="13"/>
  <c r="T544" i="13"/>
  <c r="T543" i="13"/>
  <c r="T542" i="13"/>
  <c r="T541" i="13"/>
  <c r="T540" i="13"/>
  <c r="T539" i="13"/>
  <c r="T538" i="13"/>
  <c r="T537" i="13"/>
  <c r="T536" i="13"/>
  <c r="T535" i="13"/>
  <c r="T534" i="13"/>
  <c r="T533" i="13"/>
  <c r="T532" i="13"/>
  <c r="T531" i="13"/>
  <c r="T530" i="13"/>
  <c r="T529" i="13"/>
  <c r="T528" i="13"/>
  <c r="T527" i="13"/>
  <c r="T526" i="13"/>
  <c r="T525" i="13"/>
  <c r="T524" i="13"/>
  <c r="T523" i="13"/>
  <c r="T522" i="13"/>
  <c r="T521" i="13"/>
  <c r="T520" i="13"/>
  <c r="T519" i="13"/>
  <c r="T518" i="13"/>
  <c r="T517" i="13"/>
  <c r="T516" i="13"/>
  <c r="T515" i="13"/>
  <c r="T514" i="13"/>
  <c r="T513" i="13"/>
  <c r="T512" i="13"/>
  <c r="T511" i="13"/>
  <c r="T510" i="13"/>
  <c r="T509" i="13"/>
  <c r="T508" i="13"/>
  <c r="T507" i="13"/>
  <c r="T506" i="13"/>
  <c r="T505" i="13"/>
  <c r="T504" i="13"/>
  <c r="T503" i="13"/>
  <c r="T502" i="13"/>
  <c r="T501" i="13"/>
  <c r="T500" i="13"/>
  <c r="T499" i="13"/>
  <c r="T498" i="13"/>
  <c r="T497" i="13"/>
  <c r="T496" i="13"/>
  <c r="T495" i="13"/>
  <c r="T494" i="13"/>
  <c r="T493" i="13"/>
  <c r="T492" i="13"/>
  <c r="T491" i="13"/>
  <c r="T490" i="13"/>
  <c r="T489" i="13"/>
  <c r="T488" i="13"/>
  <c r="T487" i="13"/>
  <c r="T486" i="13"/>
  <c r="T485" i="13"/>
  <c r="T484" i="13"/>
  <c r="T483" i="13"/>
  <c r="T482" i="13"/>
  <c r="T481" i="13"/>
  <c r="T480" i="13"/>
  <c r="T479" i="13"/>
  <c r="T478" i="13"/>
  <c r="T477" i="13"/>
  <c r="T476" i="13"/>
  <c r="T475" i="13"/>
  <c r="T474" i="13"/>
  <c r="T473" i="13"/>
  <c r="T472" i="13"/>
  <c r="T471" i="13"/>
  <c r="T470" i="13"/>
  <c r="T469" i="13"/>
  <c r="T468" i="13"/>
  <c r="T467" i="13"/>
  <c r="T466" i="13"/>
  <c r="T465" i="13"/>
  <c r="T464" i="13"/>
  <c r="T463" i="13"/>
  <c r="T462" i="13"/>
  <c r="T461" i="13"/>
  <c r="T460" i="13"/>
  <c r="T459" i="13"/>
  <c r="T458" i="13"/>
  <c r="T457" i="13"/>
  <c r="T456" i="13"/>
  <c r="T455" i="13"/>
  <c r="T454" i="13"/>
  <c r="T453" i="13"/>
  <c r="T452" i="13"/>
  <c r="T451" i="13"/>
  <c r="T450" i="13"/>
  <c r="T449" i="13"/>
  <c r="T448" i="13"/>
  <c r="T447" i="13"/>
  <c r="T446" i="13"/>
  <c r="T445" i="13"/>
  <c r="T444" i="13"/>
  <c r="T443" i="13"/>
  <c r="T442" i="13"/>
  <c r="T441" i="13"/>
  <c r="T440" i="13"/>
  <c r="T439" i="13"/>
  <c r="T438" i="13"/>
  <c r="T437" i="13"/>
  <c r="T436" i="13"/>
  <c r="T435" i="13"/>
  <c r="T434" i="13"/>
  <c r="T433" i="13"/>
  <c r="T432" i="13"/>
  <c r="T431" i="13"/>
  <c r="T430" i="13"/>
  <c r="T429" i="13"/>
  <c r="T428" i="13"/>
  <c r="T427" i="13"/>
  <c r="T426" i="13"/>
  <c r="T425" i="13"/>
  <c r="T424" i="13"/>
  <c r="T423" i="13"/>
  <c r="T422" i="13"/>
  <c r="T421" i="13"/>
  <c r="T420" i="13"/>
  <c r="T419" i="13"/>
  <c r="T418" i="13"/>
  <c r="T417" i="13"/>
  <c r="T416" i="13"/>
  <c r="T415" i="13"/>
  <c r="T414" i="13"/>
  <c r="T413" i="13"/>
  <c r="T412" i="13"/>
  <c r="T411" i="13"/>
  <c r="T410" i="13"/>
  <c r="T409" i="13"/>
  <c r="T408" i="13"/>
  <c r="T407" i="13"/>
  <c r="T406" i="13"/>
  <c r="T405" i="13"/>
  <c r="T404" i="13"/>
  <c r="T403" i="13"/>
  <c r="T402" i="13"/>
  <c r="T401" i="13"/>
  <c r="T400" i="13"/>
  <c r="T399" i="13"/>
  <c r="T398" i="13"/>
  <c r="T397" i="13"/>
  <c r="T396" i="13"/>
  <c r="T395" i="13"/>
  <c r="T394" i="13"/>
  <c r="T393" i="13"/>
  <c r="T392" i="13"/>
  <c r="T391" i="13"/>
  <c r="T390" i="13"/>
  <c r="T389" i="13"/>
  <c r="T388" i="13"/>
  <c r="T387" i="13"/>
  <c r="T386" i="13"/>
  <c r="T385" i="13"/>
  <c r="T384" i="13"/>
  <c r="T383" i="13"/>
  <c r="T382" i="13"/>
  <c r="T381" i="13"/>
  <c r="T380" i="13"/>
  <c r="T379" i="13"/>
  <c r="T378" i="13"/>
  <c r="T377" i="13"/>
  <c r="T376" i="13"/>
  <c r="T375" i="13"/>
  <c r="T374" i="13"/>
  <c r="T373" i="13"/>
  <c r="T372" i="13"/>
  <c r="T371" i="13"/>
  <c r="T370" i="13"/>
  <c r="T369" i="13"/>
  <c r="T368" i="13"/>
  <c r="T367" i="13"/>
  <c r="T366" i="13"/>
  <c r="T365" i="13"/>
  <c r="T364" i="13"/>
  <c r="T363" i="13"/>
  <c r="T362" i="13"/>
  <c r="T361" i="13"/>
  <c r="T360" i="13"/>
  <c r="T359" i="13"/>
  <c r="T358" i="13"/>
  <c r="T357" i="13"/>
  <c r="T356" i="13"/>
  <c r="T355" i="13"/>
  <c r="T354" i="13"/>
  <c r="T353" i="13"/>
  <c r="T352" i="13"/>
  <c r="T351" i="13"/>
  <c r="T350" i="13"/>
  <c r="T349" i="13"/>
  <c r="T348" i="13"/>
  <c r="T347" i="13"/>
  <c r="T346" i="13"/>
  <c r="T345" i="13"/>
  <c r="T344" i="13"/>
  <c r="T343" i="13"/>
  <c r="T342" i="13"/>
  <c r="T341" i="13"/>
  <c r="T340" i="13"/>
  <c r="T339" i="13"/>
  <c r="T338" i="13"/>
  <c r="T337" i="13"/>
  <c r="T336" i="13"/>
  <c r="T335" i="13"/>
  <c r="T334" i="13"/>
  <c r="T333" i="13"/>
  <c r="T332" i="13"/>
  <c r="T331" i="13"/>
  <c r="T330" i="13"/>
  <c r="T329" i="13"/>
  <c r="T328" i="13"/>
  <c r="T327" i="13"/>
  <c r="T326" i="13"/>
  <c r="T325" i="13"/>
  <c r="T324" i="13"/>
  <c r="T323" i="13"/>
  <c r="T322" i="13"/>
  <c r="T321" i="13"/>
  <c r="T320" i="13"/>
  <c r="T319" i="13"/>
  <c r="T318" i="13"/>
  <c r="T317" i="13"/>
  <c r="T316" i="13"/>
  <c r="T315" i="13"/>
  <c r="T314" i="13"/>
  <c r="T313" i="13"/>
  <c r="T312" i="13"/>
  <c r="T311" i="13"/>
  <c r="T310" i="13"/>
  <c r="T309" i="13"/>
  <c r="T308" i="13"/>
  <c r="T307" i="13"/>
  <c r="T306" i="13"/>
  <c r="T305" i="13"/>
  <c r="T304" i="13"/>
  <c r="T303" i="13"/>
  <c r="T302" i="13"/>
  <c r="T301" i="13"/>
  <c r="T300" i="13"/>
  <c r="T299" i="13"/>
  <c r="T298" i="13"/>
  <c r="T297" i="13"/>
  <c r="T296" i="13"/>
  <c r="T295" i="13"/>
  <c r="T294" i="13"/>
  <c r="T293" i="13"/>
  <c r="T292" i="13"/>
  <c r="T291" i="13"/>
  <c r="T290" i="13"/>
  <c r="T289" i="13"/>
  <c r="T288" i="13"/>
  <c r="T287" i="13"/>
  <c r="T286" i="13"/>
  <c r="T285" i="13"/>
  <c r="T284" i="13"/>
  <c r="T283" i="13"/>
  <c r="T282" i="13"/>
  <c r="T281" i="13"/>
  <c r="T280" i="13"/>
  <c r="T279" i="13"/>
  <c r="T278" i="13"/>
  <c r="T277" i="13"/>
  <c r="T276" i="13"/>
  <c r="T275" i="13"/>
  <c r="T274" i="13"/>
  <c r="T273" i="13"/>
  <c r="T272" i="13"/>
  <c r="T271" i="13"/>
  <c r="T270" i="13"/>
  <c r="T269" i="13"/>
  <c r="T268" i="13"/>
  <c r="T267" i="13"/>
  <c r="T266" i="13"/>
  <c r="T265" i="13"/>
  <c r="T264" i="13"/>
  <c r="T263" i="13"/>
  <c r="T262" i="13"/>
  <c r="T261" i="13"/>
  <c r="T260" i="13"/>
  <c r="T259" i="13"/>
  <c r="T258" i="13"/>
  <c r="T257" i="13"/>
  <c r="T256" i="13"/>
  <c r="T255" i="13"/>
  <c r="T254" i="13"/>
  <c r="T253" i="13"/>
  <c r="T252" i="13"/>
  <c r="T251" i="13"/>
  <c r="T250" i="13"/>
  <c r="T249" i="13"/>
  <c r="T248" i="13"/>
  <c r="T247" i="13"/>
  <c r="T246" i="13"/>
  <c r="T245" i="13"/>
  <c r="T244" i="13"/>
  <c r="T243" i="13"/>
  <c r="T242" i="13"/>
  <c r="T241" i="13"/>
  <c r="T240" i="13"/>
  <c r="T239" i="13"/>
  <c r="T238" i="13"/>
  <c r="T237" i="13"/>
  <c r="T236" i="13"/>
  <c r="T235" i="13"/>
  <c r="T234" i="13"/>
  <c r="T233" i="13"/>
  <c r="T232" i="13"/>
  <c r="T231" i="13"/>
  <c r="T230" i="13"/>
  <c r="T229" i="13"/>
  <c r="T228" i="13"/>
  <c r="T227" i="13"/>
  <c r="T226" i="13"/>
  <c r="T225" i="13"/>
  <c r="T224" i="13"/>
  <c r="T223" i="13"/>
  <c r="T222" i="13"/>
  <c r="T221" i="13"/>
  <c r="T220" i="13"/>
  <c r="T219" i="13"/>
  <c r="T218" i="13"/>
  <c r="T217" i="13"/>
  <c r="T216" i="13"/>
  <c r="T215" i="13"/>
  <c r="T214" i="13"/>
  <c r="T213" i="13"/>
  <c r="T212" i="13"/>
  <c r="T211" i="13"/>
  <c r="T210" i="13"/>
  <c r="T209" i="13"/>
  <c r="T208" i="13"/>
  <c r="T207" i="13"/>
  <c r="T206" i="13"/>
  <c r="T205" i="13"/>
  <c r="T204" i="13"/>
  <c r="T203" i="13"/>
  <c r="T202" i="13"/>
  <c r="T201" i="13"/>
  <c r="T200" i="13"/>
  <c r="T199" i="13"/>
  <c r="T198" i="13"/>
  <c r="T197" i="13"/>
  <c r="T196" i="13"/>
  <c r="T195" i="13"/>
  <c r="T194" i="13"/>
  <c r="T193" i="13"/>
  <c r="T192" i="13"/>
  <c r="T191" i="13"/>
  <c r="T190" i="13"/>
  <c r="T189" i="13"/>
  <c r="T188" i="13"/>
  <c r="T187" i="13"/>
  <c r="T186" i="13"/>
  <c r="T185" i="13"/>
  <c r="T184" i="13"/>
  <c r="T183" i="13"/>
  <c r="T182" i="13"/>
  <c r="T181" i="13"/>
  <c r="T180" i="13"/>
  <c r="T179" i="13"/>
  <c r="T178" i="13"/>
  <c r="T177" i="13"/>
  <c r="T176" i="13"/>
  <c r="T175" i="13"/>
  <c r="T174" i="13"/>
  <c r="T173" i="13"/>
  <c r="T172" i="13"/>
  <c r="T171" i="13"/>
  <c r="T170" i="13"/>
  <c r="T169" i="13"/>
  <c r="T168" i="13"/>
  <c r="T167" i="13"/>
  <c r="T166" i="13"/>
  <c r="T165" i="13"/>
  <c r="T164" i="13"/>
  <c r="T163" i="13"/>
  <c r="T162" i="13"/>
  <c r="T161" i="13"/>
  <c r="T160" i="13"/>
  <c r="T159" i="13"/>
  <c r="T158" i="13"/>
  <c r="T157" i="13"/>
  <c r="T156" i="13"/>
  <c r="T155" i="13"/>
  <c r="T154" i="13"/>
  <c r="T153" i="13"/>
  <c r="T152" i="13"/>
  <c r="T151" i="13"/>
  <c r="T150" i="13"/>
  <c r="T149" i="13"/>
  <c r="T148" i="13"/>
  <c r="T147" i="13"/>
  <c r="T146" i="13"/>
  <c r="T145" i="13"/>
  <c r="T144" i="13"/>
  <c r="T143" i="13"/>
  <c r="T142" i="13"/>
  <c r="T141" i="13"/>
  <c r="T140" i="13"/>
  <c r="T139" i="13"/>
  <c r="T138" i="13"/>
  <c r="T137" i="13"/>
  <c r="T136" i="13"/>
  <c r="T135" i="13"/>
  <c r="T134" i="13"/>
  <c r="T133" i="13"/>
  <c r="T132" i="13"/>
  <c r="T131" i="13"/>
  <c r="T130" i="13"/>
  <c r="T129" i="13"/>
  <c r="T128" i="13"/>
  <c r="T127" i="13"/>
  <c r="T126" i="13"/>
  <c r="T125" i="13"/>
  <c r="T124" i="13"/>
  <c r="T123" i="13"/>
  <c r="T122" i="13"/>
  <c r="T121" i="13"/>
  <c r="T120" i="13"/>
  <c r="T119" i="13"/>
  <c r="T118" i="13"/>
  <c r="T117" i="13"/>
  <c r="T116" i="13"/>
  <c r="T115" i="13"/>
  <c r="T114" i="13"/>
  <c r="T113" i="13"/>
  <c r="T112" i="13"/>
  <c r="T111" i="13"/>
  <c r="T110" i="13"/>
  <c r="T109" i="13"/>
  <c r="T108" i="13"/>
  <c r="T107" i="13"/>
  <c r="T106" i="13"/>
  <c r="T105" i="13"/>
  <c r="T104" i="13"/>
  <c r="T103" i="13"/>
  <c r="T102" i="13"/>
  <c r="T101" i="13"/>
  <c r="T100" i="13"/>
  <c r="T99" i="13"/>
  <c r="T98" i="13"/>
  <c r="T97" i="13"/>
  <c r="T96" i="13"/>
  <c r="T95" i="13"/>
  <c r="T94" i="13"/>
  <c r="T93" i="13"/>
  <c r="T92" i="13"/>
  <c r="T91" i="13"/>
  <c r="T90" i="13"/>
  <c r="T89" i="13"/>
  <c r="T88" i="13"/>
  <c r="T87" i="13"/>
  <c r="T86" i="13"/>
  <c r="T85" i="13"/>
  <c r="T84" i="13"/>
  <c r="T83" i="13"/>
  <c r="T82" i="13"/>
  <c r="T81" i="13"/>
  <c r="T80" i="13"/>
  <c r="T79" i="13"/>
  <c r="T78" i="13"/>
  <c r="T77" i="13"/>
  <c r="T76" i="13"/>
  <c r="T75" i="13"/>
  <c r="T74" i="13"/>
  <c r="T73" i="13"/>
  <c r="T72" i="13"/>
  <c r="T71" i="13"/>
  <c r="T70" i="13"/>
  <c r="T69" i="13"/>
  <c r="T68" i="13"/>
  <c r="T67" i="13"/>
  <c r="T66" i="13"/>
  <c r="T65" i="13"/>
  <c r="T64" i="13"/>
  <c r="T63" i="13"/>
  <c r="T62" i="13"/>
  <c r="T61" i="13"/>
  <c r="T60" i="13"/>
  <c r="T59" i="13"/>
  <c r="T58" i="13"/>
  <c r="T57" i="13"/>
  <c r="T56" i="13"/>
  <c r="T55" i="13"/>
  <c r="T54" i="13"/>
  <c r="T53" i="13"/>
  <c r="T52" i="13"/>
  <c r="T51" i="13"/>
  <c r="T50" i="13"/>
  <c r="T49" i="13"/>
  <c r="T48" i="13"/>
  <c r="T47" i="13"/>
  <c r="T46" i="13"/>
  <c r="T45" i="13"/>
  <c r="T44" i="13"/>
  <c r="T43" i="13"/>
  <c r="T42" i="13"/>
  <c r="T41" i="13"/>
  <c r="T40" i="13"/>
  <c r="T39" i="13"/>
  <c r="T38" i="13"/>
  <c r="T37" i="13"/>
  <c r="T36" i="13"/>
  <c r="T35" i="13"/>
  <c r="T34" i="13"/>
  <c r="T33" i="13"/>
  <c r="T32" i="13"/>
  <c r="T31" i="13"/>
  <c r="T30" i="13"/>
  <c r="T29" i="13"/>
  <c r="T28" i="13"/>
  <c r="T27" i="13"/>
  <c r="T26" i="13"/>
  <c r="T25" i="13"/>
  <c r="T24" i="13"/>
  <c r="T23" i="13"/>
  <c r="T22" i="13"/>
  <c r="T21" i="13"/>
  <c r="T20" i="13"/>
  <c r="T19" i="13"/>
  <c r="T18" i="13"/>
  <c r="T17" i="13"/>
  <c r="T16" i="13"/>
  <c r="T15" i="13"/>
  <c r="T14" i="13"/>
  <c r="T13" i="13"/>
  <c r="T12" i="13"/>
  <c r="T11" i="13"/>
  <c r="T10" i="13"/>
  <c r="T9" i="13"/>
  <c r="T8" i="13"/>
  <c r="T7" i="13"/>
  <c r="T6" i="13"/>
  <c r="T1" i="13"/>
  <c r="S1" i="13"/>
  <c r="P1337" i="8" l="1"/>
  <c r="S1330" i="8" l="1"/>
  <c r="S1329" i="8"/>
  <c r="S1328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S298" i="8"/>
  <c r="S299" i="8"/>
  <c r="S300" i="8"/>
  <c r="S301" i="8"/>
  <c r="S302" i="8"/>
  <c r="S303" i="8"/>
  <c r="S304" i="8"/>
  <c r="S305" i="8"/>
  <c r="S306" i="8"/>
  <c r="S307" i="8"/>
  <c r="S308" i="8"/>
  <c r="S309" i="8"/>
  <c r="S310" i="8"/>
  <c r="S311" i="8"/>
  <c r="S312" i="8"/>
  <c r="S313" i="8"/>
  <c r="S314" i="8"/>
  <c r="S315" i="8"/>
  <c r="S316" i="8"/>
  <c r="S317" i="8"/>
  <c r="S318" i="8"/>
  <c r="S319" i="8"/>
  <c r="S320" i="8"/>
  <c r="S321" i="8"/>
  <c r="S322" i="8"/>
  <c r="S323" i="8"/>
  <c r="S324" i="8"/>
  <c r="S325" i="8"/>
  <c r="S326" i="8"/>
  <c r="S327" i="8"/>
  <c r="S328" i="8"/>
  <c r="S329" i="8"/>
  <c r="S330" i="8"/>
  <c r="S331" i="8"/>
  <c r="S332" i="8"/>
  <c r="S333" i="8"/>
  <c r="S334" i="8"/>
  <c r="S335" i="8"/>
  <c r="S336" i="8"/>
  <c r="S337" i="8"/>
  <c r="S338" i="8"/>
  <c r="S339" i="8"/>
  <c r="S340" i="8"/>
  <c r="S341" i="8"/>
  <c r="S342" i="8"/>
  <c r="S343" i="8"/>
  <c r="S344" i="8"/>
  <c r="S345" i="8"/>
  <c r="S346" i="8"/>
  <c r="S347" i="8"/>
  <c r="S348" i="8"/>
  <c r="S349" i="8"/>
  <c r="S350" i="8"/>
  <c r="S351" i="8"/>
  <c r="S352" i="8"/>
  <c r="S353" i="8"/>
  <c r="S354" i="8"/>
  <c r="S355" i="8"/>
  <c r="S356" i="8"/>
  <c r="S357" i="8"/>
  <c r="S358" i="8"/>
  <c r="S359" i="8"/>
  <c r="S360" i="8"/>
  <c r="S361" i="8"/>
  <c r="S362" i="8"/>
  <c r="S363" i="8"/>
  <c r="S364" i="8"/>
  <c r="S365" i="8"/>
  <c r="S366" i="8"/>
  <c r="S367" i="8"/>
  <c r="S368" i="8"/>
  <c r="S369" i="8"/>
  <c r="S370" i="8"/>
  <c r="S371" i="8"/>
  <c r="S372" i="8"/>
  <c r="S373" i="8"/>
  <c r="S374" i="8"/>
  <c r="S375" i="8"/>
  <c r="S376" i="8"/>
  <c r="S377" i="8"/>
  <c r="S378" i="8"/>
  <c r="S379" i="8"/>
  <c r="S380" i="8"/>
  <c r="S381" i="8"/>
  <c r="S382" i="8"/>
  <c r="S383" i="8"/>
  <c r="S384" i="8"/>
  <c r="S385" i="8"/>
  <c r="S386" i="8"/>
  <c r="S387" i="8"/>
  <c r="S388" i="8"/>
  <c r="S389" i="8"/>
  <c r="S390" i="8"/>
  <c r="S391" i="8"/>
  <c r="S392" i="8"/>
  <c r="S393" i="8"/>
  <c r="S394" i="8"/>
  <c r="S395" i="8"/>
  <c r="S396" i="8"/>
  <c r="S397" i="8"/>
  <c r="S398" i="8"/>
  <c r="S399" i="8"/>
  <c r="S400" i="8"/>
  <c r="S401" i="8"/>
  <c r="S402" i="8"/>
  <c r="S403" i="8"/>
  <c r="S404" i="8"/>
  <c r="S405" i="8"/>
  <c r="S406" i="8"/>
  <c r="S407" i="8"/>
  <c r="S408" i="8"/>
  <c r="S409" i="8"/>
  <c r="S410" i="8"/>
  <c r="S411" i="8"/>
  <c r="S412" i="8"/>
  <c r="S413" i="8"/>
  <c r="S414" i="8"/>
  <c r="S415" i="8"/>
  <c r="S416" i="8"/>
  <c r="S417" i="8"/>
  <c r="S418" i="8"/>
  <c r="S419" i="8"/>
  <c r="S420" i="8"/>
  <c r="S421" i="8"/>
  <c r="S422" i="8"/>
  <c r="S423" i="8"/>
  <c r="S424" i="8"/>
  <c r="S425" i="8"/>
  <c r="S426" i="8"/>
  <c r="S427" i="8"/>
  <c r="S428" i="8"/>
  <c r="S429" i="8"/>
  <c r="S430" i="8"/>
  <c r="S431" i="8"/>
  <c r="S432" i="8"/>
  <c r="S433" i="8"/>
  <c r="S434" i="8"/>
  <c r="S435" i="8"/>
  <c r="S436" i="8"/>
  <c r="S437" i="8"/>
  <c r="S438" i="8"/>
  <c r="S439" i="8"/>
  <c r="S440" i="8"/>
  <c r="S441" i="8"/>
  <c r="S442" i="8"/>
  <c r="S443" i="8"/>
  <c r="S444" i="8"/>
  <c r="S445" i="8"/>
  <c r="S446" i="8"/>
  <c r="S447" i="8"/>
  <c r="S448" i="8"/>
  <c r="S449" i="8"/>
  <c r="S450" i="8"/>
  <c r="S451" i="8"/>
  <c r="S452" i="8"/>
  <c r="S453" i="8"/>
  <c r="S454" i="8"/>
  <c r="S455" i="8"/>
  <c r="S456" i="8"/>
  <c r="S457" i="8"/>
  <c r="S458" i="8"/>
  <c r="S459" i="8"/>
  <c r="S460" i="8"/>
  <c r="S461" i="8"/>
  <c r="S462" i="8"/>
  <c r="S463" i="8"/>
  <c r="S464" i="8"/>
  <c r="S465" i="8"/>
  <c r="S466" i="8"/>
  <c r="S467" i="8"/>
  <c r="S468" i="8"/>
  <c r="S469" i="8"/>
  <c r="S470" i="8"/>
  <c r="S471" i="8"/>
  <c r="S472" i="8"/>
  <c r="S473" i="8"/>
  <c r="S474" i="8"/>
  <c r="S475" i="8"/>
  <c r="S476" i="8"/>
  <c r="S477" i="8"/>
  <c r="S478" i="8"/>
  <c r="S479" i="8"/>
  <c r="S480" i="8"/>
  <c r="S481" i="8"/>
  <c r="S482" i="8"/>
  <c r="S483" i="8"/>
  <c r="S484" i="8"/>
  <c r="S485" i="8"/>
  <c r="S486" i="8"/>
  <c r="S487" i="8"/>
  <c r="S488" i="8"/>
  <c r="S489" i="8"/>
  <c r="S490" i="8"/>
  <c r="S491" i="8"/>
  <c r="S492" i="8"/>
  <c r="S493" i="8"/>
  <c r="S494" i="8"/>
  <c r="S495" i="8"/>
  <c r="S496" i="8"/>
  <c r="S497" i="8"/>
  <c r="S498" i="8"/>
  <c r="S499" i="8"/>
  <c r="S500" i="8"/>
  <c r="S501" i="8"/>
  <c r="S502" i="8"/>
  <c r="S503" i="8"/>
  <c r="S504" i="8"/>
  <c r="S505" i="8"/>
  <c r="S506" i="8"/>
  <c r="S507" i="8"/>
  <c r="S508" i="8"/>
  <c r="S509" i="8"/>
  <c r="S510" i="8"/>
  <c r="S511" i="8"/>
  <c r="S512" i="8"/>
  <c r="S513" i="8"/>
  <c r="S514" i="8"/>
  <c r="S515" i="8"/>
  <c r="S516" i="8"/>
  <c r="S517" i="8"/>
  <c r="S518" i="8"/>
  <c r="S519" i="8"/>
  <c r="S520" i="8"/>
  <c r="S521" i="8"/>
  <c r="S522" i="8"/>
  <c r="S523" i="8"/>
  <c r="S524" i="8"/>
  <c r="S525" i="8"/>
  <c r="S526" i="8"/>
  <c r="S527" i="8"/>
  <c r="S528" i="8"/>
  <c r="S529" i="8"/>
  <c r="S530" i="8"/>
  <c r="S531" i="8"/>
  <c r="S532" i="8"/>
  <c r="S533" i="8"/>
  <c r="S534" i="8"/>
  <c r="S535" i="8"/>
  <c r="S536" i="8"/>
  <c r="S537" i="8"/>
  <c r="S538" i="8"/>
  <c r="S539" i="8"/>
  <c r="S540" i="8"/>
  <c r="S541" i="8"/>
  <c r="S542" i="8"/>
  <c r="S543" i="8"/>
  <c r="S544" i="8"/>
  <c r="S545" i="8"/>
  <c r="S546" i="8"/>
  <c r="S547" i="8"/>
  <c r="S548" i="8"/>
  <c r="S549" i="8"/>
  <c r="S550" i="8"/>
  <c r="S551" i="8"/>
  <c r="S552" i="8"/>
  <c r="S553" i="8"/>
  <c r="S554" i="8"/>
  <c r="S555" i="8"/>
  <c r="S556" i="8"/>
  <c r="S557" i="8"/>
  <c r="S558" i="8"/>
  <c r="S559" i="8"/>
  <c r="S560" i="8"/>
  <c r="S561" i="8"/>
  <c r="S562" i="8"/>
  <c r="S563" i="8"/>
  <c r="S564" i="8"/>
  <c r="S565" i="8"/>
  <c r="S566" i="8"/>
  <c r="S567" i="8"/>
  <c r="S568" i="8"/>
  <c r="S569" i="8"/>
  <c r="S570" i="8"/>
  <c r="S571" i="8"/>
  <c r="S572" i="8"/>
  <c r="S573" i="8"/>
  <c r="S574" i="8"/>
  <c r="S575" i="8"/>
  <c r="S576" i="8"/>
  <c r="S577" i="8"/>
  <c r="S578" i="8"/>
  <c r="S579" i="8"/>
  <c r="S580" i="8"/>
  <c r="S581" i="8"/>
  <c r="S582" i="8"/>
  <c r="S583" i="8"/>
  <c r="S584" i="8"/>
  <c r="S585" i="8"/>
  <c r="S586" i="8"/>
  <c r="S587" i="8"/>
  <c r="S588" i="8"/>
  <c r="S589" i="8"/>
  <c r="S590" i="8"/>
  <c r="S591" i="8"/>
  <c r="S592" i="8"/>
  <c r="S593" i="8"/>
  <c r="S594" i="8"/>
  <c r="S595" i="8"/>
  <c r="S596" i="8"/>
  <c r="S597" i="8"/>
  <c r="S598" i="8"/>
  <c r="S599" i="8"/>
  <c r="S600" i="8"/>
  <c r="S601" i="8"/>
  <c r="S602" i="8"/>
  <c r="S603" i="8"/>
  <c r="S604" i="8"/>
  <c r="S605" i="8"/>
  <c r="S606" i="8"/>
  <c r="S607" i="8"/>
  <c r="S608" i="8"/>
  <c r="S609" i="8"/>
  <c r="S610" i="8"/>
  <c r="S611" i="8"/>
  <c r="S612" i="8"/>
  <c r="S613" i="8"/>
  <c r="S614" i="8"/>
  <c r="S615" i="8"/>
  <c r="S616" i="8"/>
  <c r="S617" i="8"/>
  <c r="S618" i="8"/>
  <c r="S619" i="8"/>
  <c r="S620" i="8"/>
  <c r="S621" i="8"/>
  <c r="S622" i="8"/>
  <c r="S623" i="8"/>
  <c r="S624" i="8"/>
  <c r="S625" i="8"/>
  <c r="S626" i="8"/>
  <c r="S627" i="8"/>
  <c r="S628" i="8"/>
  <c r="S629" i="8"/>
  <c r="S630" i="8"/>
  <c r="S631" i="8"/>
  <c r="S632" i="8"/>
  <c r="S633" i="8"/>
  <c r="S634" i="8"/>
  <c r="S635" i="8"/>
  <c r="S636" i="8"/>
  <c r="S637" i="8"/>
  <c r="S638" i="8"/>
  <c r="S639" i="8"/>
  <c r="S640" i="8"/>
  <c r="S641" i="8"/>
  <c r="S642" i="8"/>
  <c r="S643" i="8"/>
  <c r="S644" i="8"/>
  <c r="S645" i="8"/>
  <c r="S646" i="8"/>
  <c r="S647" i="8"/>
  <c r="S648" i="8"/>
  <c r="S649" i="8"/>
  <c r="S650" i="8"/>
  <c r="S651" i="8"/>
  <c r="S652" i="8"/>
  <c r="S653" i="8"/>
  <c r="S654" i="8"/>
  <c r="S655" i="8"/>
  <c r="S656" i="8"/>
  <c r="S657" i="8"/>
  <c r="S658" i="8"/>
  <c r="S659" i="8"/>
  <c r="S660" i="8"/>
  <c r="S661" i="8"/>
  <c r="S662" i="8"/>
  <c r="S663" i="8"/>
  <c r="S664" i="8"/>
  <c r="S665" i="8"/>
  <c r="S666" i="8"/>
  <c r="S667" i="8"/>
  <c r="S668" i="8"/>
  <c r="S669" i="8"/>
  <c r="S670" i="8"/>
  <c r="S671" i="8"/>
  <c r="S672" i="8"/>
  <c r="S673" i="8"/>
  <c r="S674" i="8"/>
  <c r="S675" i="8"/>
  <c r="S676" i="8"/>
  <c r="S677" i="8"/>
  <c r="S678" i="8"/>
  <c r="S679" i="8"/>
  <c r="S680" i="8"/>
  <c r="S681" i="8"/>
  <c r="S682" i="8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2" i="8"/>
  <c r="S143" i="8"/>
  <c r="S144" i="8"/>
  <c r="S145" i="8"/>
  <c r="S146" i="8"/>
  <c r="S147" i="8"/>
  <c r="S148" i="8"/>
  <c r="S149" i="8"/>
  <c r="S150" i="8"/>
  <c r="S151" i="8"/>
  <c r="S152" i="8"/>
  <c r="S153" i="8"/>
  <c r="S154" i="8"/>
  <c r="S155" i="8"/>
  <c r="S156" i="8"/>
  <c r="S157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S170" i="8"/>
  <c r="S171" i="8"/>
  <c r="S172" i="8"/>
  <c r="S173" i="8"/>
  <c r="S174" i="8"/>
  <c r="S175" i="8"/>
  <c r="S176" i="8"/>
  <c r="S177" i="8"/>
  <c r="S178" i="8"/>
  <c r="S179" i="8"/>
  <c r="S180" i="8"/>
  <c r="S181" i="8"/>
  <c r="S182" i="8"/>
  <c r="S183" i="8"/>
  <c r="S184" i="8"/>
  <c r="S185" i="8"/>
  <c r="S186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2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5" i="8"/>
  <c r="S236" i="8"/>
  <c r="S237" i="8"/>
  <c r="S238" i="8"/>
  <c r="S239" i="8"/>
  <c r="S240" i="8"/>
  <c r="S241" i="8"/>
  <c r="S242" i="8"/>
  <c r="S243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6" i="8" l="1"/>
  <c r="S7" i="8" s="1"/>
  <c r="S1" i="8"/>
  <c r="R1" i="8"/>
</calcChain>
</file>

<file path=xl/sharedStrings.xml><?xml version="1.0" encoding="utf-8"?>
<sst xmlns="http://schemas.openxmlformats.org/spreadsheetml/2006/main" count="25214" uniqueCount="646">
  <si>
    <t>Assis Barbosa</t>
  </si>
  <si>
    <t>Caixa</t>
  </si>
  <si>
    <t>Banco do Brasil</t>
  </si>
  <si>
    <t>Aplicação BB</t>
  </si>
  <si>
    <t>Tipo</t>
  </si>
  <si>
    <t>Entrada Caixa</t>
  </si>
  <si>
    <t>Banco Conta Corrente</t>
  </si>
  <si>
    <t>Deb</t>
  </si>
  <si>
    <t>Cred</t>
  </si>
  <si>
    <t>Recebimento Cheque</t>
  </si>
  <si>
    <t>Cheque em Transito</t>
  </si>
  <si>
    <t>Transferencia (Varias Despesas)</t>
  </si>
  <si>
    <t>Recuperacao de Despesas</t>
  </si>
  <si>
    <t>( - ) Cheque em Transito</t>
  </si>
  <si>
    <t>Seguro</t>
  </si>
  <si>
    <t>Consorcio</t>
  </si>
  <si>
    <t>Repasse</t>
  </si>
  <si>
    <t>Viagens</t>
  </si>
  <si>
    <t>Alimentação</t>
  </si>
  <si>
    <t>Transporte</t>
  </si>
  <si>
    <t>Recuperação de DespesaS</t>
  </si>
  <si>
    <t>Saida Caixa</t>
  </si>
  <si>
    <t>Imobilizado</t>
  </si>
  <si>
    <t>Biblioteca</t>
  </si>
  <si>
    <t>Fornecedores Diversos</t>
  </si>
  <si>
    <t>Computadores e Perifericos</t>
  </si>
  <si>
    <t>Despesas com Pessoal Proprio</t>
  </si>
  <si>
    <t>Edificios</t>
  </si>
  <si>
    <t>Despesas com Encargos Sociais</t>
  </si>
  <si>
    <t>Equipamentos Telefonicos</t>
  </si>
  <si>
    <t>Despesas com Beneficios</t>
  </si>
  <si>
    <t>Maquinas e Equipamentos</t>
  </si>
  <si>
    <t>Despesas com Diretoria CDS</t>
  </si>
  <si>
    <t>Moveis e Utensilios</t>
  </si>
  <si>
    <t>Remunercao para Servicos</t>
  </si>
  <si>
    <t>Sistema de Segurança da Sede</t>
  </si>
  <si>
    <t>Debitos Diversos</t>
  </si>
  <si>
    <t>Direito de Uso da Linha Telefonica</t>
  </si>
  <si>
    <t>Despesas Administrativas</t>
  </si>
  <si>
    <t>Outras Saidas</t>
  </si>
  <si>
    <t>Assessoria de Imprensa</t>
  </si>
  <si>
    <t>Coelce</t>
  </si>
  <si>
    <t>Cagece</t>
  </si>
  <si>
    <t>Serviços Contabeis</t>
  </si>
  <si>
    <t>Serviços Sistema de Segurança da Sede</t>
  </si>
  <si>
    <t>Adiantamento Quinzena</t>
  </si>
  <si>
    <t>Folha de Pagamento</t>
  </si>
  <si>
    <t>Férias</t>
  </si>
  <si>
    <t>1ª Parcela 13º Salario</t>
  </si>
  <si>
    <t>2ª Parcela 13º Salario</t>
  </si>
  <si>
    <t>Exame ASO</t>
  </si>
  <si>
    <t>Contribuição Sindical</t>
  </si>
  <si>
    <t>Pensão</t>
  </si>
  <si>
    <t>FGTS</t>
  </si>
  <si>
    <t>INSS Patronal - Folha de Pagamento</t>
  </si>
  <si>
    <t>INSS Retido - Folha de Pagamento</t>
  </si>
  <si>
    <t>INSS Patronal Autonomo - Delegacia Sindicais</t>
  </si>
  <si>
    <t>INSS Retido Autonomo - Delegaciasi Sindicais</t>
  </si>
  <si>
    <t>Auxílio Alimentação</t>
  </si>
  <si>
    <t>Vale Transporte</t>
  </si>
  <si>
    <t>Plano de Saude Mensalidade</t>
  </si>
  <si>
    <t>Hospedagem</t>
  </si>
  <si>
    <t>Confraternização e Eventos</t>
  </si>
  <si>
    <t>Locação e Franquia de Maquinas Equipamentos</t>
  </si>
  <si>
    <t>Assessoria em Informatica</t>
  </si>
  <si>
    <t>Cursos e Treinamentos</t>
  </si>
  <si>
    <t>Outros Serviços de Terceiros</t>
  </si>
  <si>
    <t>SeguradoraS</t>
  </si>
  <si>
    <t>DonativoS</t>
  </si>
  <si>
    <t>Fundo de SolidariedadE</t>
  </si>
  <si>
    <t>Consrocio SagA</t>
  </si>
  <si>
    <t>Bens de Pequeno Valor - Não ImobilizáveiS</t>
  </si>
  <si>
    <t>Cartórios - Emolumentos e Taxa</t>
  </si>
  <si>
    <t>Confraternizações e BrindeS</t>
  </si>
  <si>
    <t>CorreioS</t>
  </si>
  <si>
    <t>Estacionamentos e PedágioS</t>
  </si>
  <si>
    <t>Formulários  Encadernações e AssemelhadoS</t>
  </si>
  <si>
    <t>HospedagenS</t>
  </si>
  <si>
    <t>Manutenção de TelefôniA</t>
  </si>
  <si>
    <t>Manutenções de Equipamentos  Móveis e UtensílioS</t>
  </si>
  <si>
    <t>Materiais de Expediente/Escritório</t>
  </si>
  <si>
    <t>Materiais de Informática e ReprografiA</t>
  </si>
  <si>
    <t>Materiais de Limpeza  Higiene e Conservação</t>
  </si>
  <si>
    <t>Outras DespesaS</t>
  </si>
  <si>
    <t>Passagens Aéreas e TerrestreS</t>
  </si>
  <si>
    <t>Reproduções (cópias) e ImpressõeS</t>
  </si>
  <si>
    <t>Táxi e demais Conduções UrbanaS</t>
  </si>
  <si>
    <t>Telefone  Fax e Celular</t>
  </si>
  <si>
    <t>Uniformes de EmpregadoS</t>
  </si>
  <si>
    <t>Manutenção de Software e Upgrade</t>
  </si>
  <si>
    <t>Cheque Devolvido</t>
  </si>
  <si>
    <t>Confraternizações e EventoS</t>
  </si>
  <si>
    <t>Deposito CC Em Dinheiro</t>
  </si>
  <si>
    <t>Conta Entrada Caixa</t>
  </si>
  <si>
    <t>Conta Saida Caixa</t>
  </si>
  <si>
    <t>Codigo</t>
  </si>
  <si>
    <t>Movimento Banco</t>
  </si>
  <si>
    <t>Credito em Conta</t>
  </si>
  <si>
    <t>Debito em Conta</t>
  </si>
  <si>
    <t>Coluna1</t>
  </si>
  <si>
    <t>Coluna2</t>
  </si>
  <si>
    <t>Movimento Aplicação</t>
  </si>
  <si>
    <t>Credito em Aplicação</t>
  </si>
  <si>
    <t>Debito em Aplicação</t>
  </si>
  <si>
    <t>CATENTBC1</t>
  </si>
  <si>
    <t>BB Renda Fixa 500</t>
  </si>
  <si>
    <t>Tar Processamento Cheque</t>
  </si>
  <si>
    <t>CATENTAP1</t>
  </si>
  <si>
    <t>CATSAIBC1</t>
  </si>
  <si>
    <t>CREDITO CONVENIO</t>
  </si>
  <si>
    <t>Pagamento de Telefone</t>
  </si>
  <si>
    <t>CATSAIAP</t>
  </si>
  <si>
    <t>UNAFISCO</t>
  </si>
  <si>
    <t>Tarifa Débito Automático</t>
  </si>
  <si>
    <t>Transferência Agendada</t>
  </si>
  <si>
    <t>Pagto Energia Elétrica</t>
  </si>
  <si>
    <t>Transferencia on line</t>
  </si>
  <si>
    <t>Tarif Adic Cheque Compe</t>
  </si>
  <si>
    <t>CH DEVOLV COM IRREGULARID</t>
  </si>
  <si>
    <t>Pagamento Fatura de Água</t>
  </si>
  <si>
    <t>Deposito On Line</t>
  </si>
  <si>
    <t>Tarifa Renovação Cadastro</t>
  </si>
  <si>
    <t>Deposito Bloqueado 1 d Util</t>
  </si>
  <si>
    <t>Cheque Pago Outra Agência</t>
  </si>
  <si>
    <t>DOC - Outros</t>
  </si>
  <si>
    <t>Cheque Compensado</t>
  </si>
  <si>
    <t>Deposito Saque a Maior</t>
  </si>
  <si>
    <t>Tipo Fluxo</t>
  </si>
  <si>
    <t>Entrada Banco</t>
  </si>
  <si>
    <t>Saida Banco</t>
  </si>
  <si>
    <t>POUPANÇA</t>
  </si>
  <si>
    <t>Saldo do Mês Anterior</t>
  </si>
  <si>
    <t xml:space="preserve">Aplicação </t>
  </si>
  <si>
    <t xml:space="preserve">Reaj.Mon.BC </t>
  </si>
  <si>
    <t xml:space="preserve">Juros </t>
  </si>
  <si>
    <t xml:space="preserve">Imp.Renda </t>
  </si>
  <si>
    <t xml:space="preserve">Resgate </t>
  </si>
  <si>
    <t xml:space="preserve">Taxa de Saida </t>
  </si>
  <si>
    <t>Saldo do Mês</t>
  </si>
  <si>
    <t>BB Ref DI LP 90 mil</t>
  </si>
  <si>
    <t xml:space="preserve">Rendimento Bruto </t>
  </si>
  <si>
    <t xml:space="preserve">Juros no mês </t>
  </si>
  <si>
    <t xml:space="preserve">Valor do IR </t>
  </si>
  <si>
    <t>Credito POUPANÇA</t>
  </si>
  <si>
    <t>Credito BB Ref DI LP 90 mil</t>
  </si>
  <si>
    <t>Credito BB Renda Fixa 500</t>
  </si>
  <si>
    <t>Debito POUPANÇA</t>
  </si>
  <si>
    <t>Debito BB Ref DI LP 90 mil</t>
  </si>
  <si>
    <t>Debito BB Renda Fixa 500</t>
  </si>
  <si>
    <t>Aplicação Poupança</t>
  </si>
  <si>
    <t>Entrada Aplicação</t>
  </si>
  <si>
    <t>Juros</t>
  </si>
  <si>
    <t>Reaj.Mon.BC</t>
  </si>
  <si>
    <t>Aplicação BB Ref DI LP 90 mil</t>
  </si>
  <si>
    <t>Rendimento Bruto</t>
  </si>
  <si>
    <t>Juros no Mês</t>
  </si>
  <si>
    <t>Aplicação BB Renda Fixa 500</t>
  </si>
  <si>
    <t>Credito BB Renda Fixa 5000</t>
  </si>
  <si>
    <t>Aplicação BB Renda Fixa 5000</t>
  </si>
  <si>
    <t>Saida Aplicação</t>
  </si>
  <si>
    <t>Resgate Poupança</t>
  </si>
  <si>
    <t>Debito BB Renda Fixa 5000</t>
  </si>
  <si>
    <t>Resgate BB Ref DI LP 90 mil</t>
  </si>
  <si>
    <t>Resgate BB Renda Fixa 500</t>
  </si>
  <si>
    <t>Resgate BB Renda Fixa 5000</t>
  </si>
  <si>
    <t>Cod Seq</t>
  </si>
  <si>
    <t>Linha Vazia</t>
  </si>
  <si>
    <t>NULAN</t>
  </si>
  <si>
    <t>Data_Prev</t>
  </si>
  <si>
    <t>Historico</t>
  </si>
  <si>
    <t>Categoria</t>
  </si>
  <si>
    <t>Valor R$</t>
  </si>
  <si>
    <t>Conta</t>
  </si>
  <si>
    <t>Data_RP</t>
  </si>
  <si>
    <t>CtDeb</t>
  </si>
  <si>
    <t>CtCre</t>
  </si>
  <si>
    <t>Mês</t>
  </si>
  <si>
    <t>Ano</t>
  </si>
  <si>
    <t>Data Registro</t>
  </si>
  <si>
    <t>Parcela</t>
  </si>
  <si>
    <t>Numero</t>
  </si>
  <si>
    <t>saldo</t>
  </si>
  <si>
    <t>janeiro</t>
  </si>
  <si>
    <t>Pg Cartório Pergentino Maia</t>
  </si>
  <si>
    <t>Cartórios - Emolumentos e TaxaS - [12931]</t>
  </si>
  <si>
    <t>Pg JJ Hortifruti</t>
  </si>
  <si>
    <t>Outras DespesaS - [13126]</t>
  </si>
  <si>
    <t>Pg Cia Bras de Distrib</t>
  </si>
  <si>
    <t>Pg Frigorifico Novilho de Ouro</t>
  </si>
  <si>
    <t>Pg Disque Sea</t>
  </si>
  <si>
    <t>Pg Cartório Aguiar</t>
  </si>
  <si>
    <t>Pg Casa do Frango</t>
  </si>
  <si>
    <t xml:space="preserve">Pg Cartório 1º ofício </t>
  </si>
  <si>
    <t>Pg Luiz Carlos Machado da Silva</t>
  </si>
  <si>
    <t>Pg L M deAlmeida Papelaria</t>
  </si>
  <si>
    <t>Pg transporte</t>
  </si>
  <si>
    <t>Táxi e demais Conduções UrbanaS - [13184]</t>
  </si>
  <si>
    <t>Rec Cheque</t>
  </si>
  <si>
    <t>Pg Plus Estacionamento</t>
  </si>
  <si>
    <t>Estacionamentos e PedágioS - [13008]</t>
  </si>
  <si>
    <t>Pg Casa Iracema Ltda</t>
  </si>
  <si>
    <t>Pg Cartório Morais Correia</t>
  </si>
  <si>
    <t>Pg taxí - Carlos Adolfo (dir comunicação)</t>
  </si>
  <si>
    <t>Pg TecnoAR</t>
  </si>
  <si>
    <t>Manutenções de Equipamentos  Móveis e UtensílioS - [13066]</t>
  </si>
  <si>
    <t>Pg Supermercado Cometa</t>
  </si>
  <si>
    <t>Pg Impório do Bolo</t>
  </si>
  <si>
    <t>Pg Nalaje - Mat construção em geral</t>
  </si>
  <si>
    <t>Pg Cartório Mucuripe</t>
  </si>
  <si>
    <t xml:space="preserve">Pg Taxí </t>
  </si>
  <si>
    <t>Pg Camocim Tur</t>
  </si>
  <si>
    <t>Pg Abençoado</t>
  </si>
  <si>
    <t>Alimentação - [12888]</t>
  </si>
  <si>
    <t>Pg Sul América Seguro</t>
  </si>
  <si>
    <t>SeguradoraS - [24]</t>
  </si>
  <si>
    <t>Valores REPASSES</t>
  </si>
  <si>
    <t>Pg NetServiços</t>
  </si>
  <si>
    <t>Tarifa de Serviços DiversoS - [13379]</t>
  </si>
  <si>
    <t>Pg Miranda Turismo Ltda</t>
  </si>
  <si>
    <t>Passagens Aéreas e TerrestreS - [13132]</t>
  </si>
  <si>
    <t>Pg Estacionamento</t>
  </si>
  <si>
    <t>Pg Tapiocas</t>
  </si>
  <si>
    <t>Pt Camocim Tur</t>
  </si>
  <si>
    <t>Pg  Consórcio SAGA 91 cotas - grupo 1152</t>
  </si>
  <si>
    <t>Consrocio SagA - [45]</t>
  </si>
  <si>
    <t>Pg Alimentação</t>
  </si>
  <si>
    <t>Pg Salário funcionários</t>
  </si>
  <si>
    <t>SalárioS - [12109]</t>
  </si>
  <si>
    <t>Pg Taxi</t>
  </si>
  <si>
    <t>Pg Ultragás</t>
  </si>
  <si>
    <t>Pg Setemaq</t>
  </si>
  <si>
    <t>Locação e Franquia de Máquinas EquipamentoS - [12629]</t>
  </si>
  <si>
    <t>Pg BNB Clube Fortaleza</t>
  </si>
  <si>
    <t>Auxílio Alimentação - [12374]</t>
  </si>
  <si>
    <t>Pg ECT</t>
  </si>
  <si>
    <t>CorreioS - [12977]</t>
  </si>
  <si>
    <t>Pg Unimed Fortaleza</t>
  </si>
  <si>
    <t>Plano de Saúde - Mensalidade - [12405]</t>
  </si>
  <si>
    <t>Pg Reciclafor</t>
  </si>
  <si>
    <t>Pg Moto Taxí</t>
  </si>
  <si>
    <t>Pg Fábrica do Bolo Vó Alzira</t>
  </si>
  <si>
    <t>Pg Casa Bachá</t>
  </si>
  <si>
    <t>Materiais de Expediente/Escritório - [13089]</t>
  </si>
  <si>
    <t>Pg Empreendimento Pague Menos</t>
  </si>
  <si>
    <t>Pg Chaveiro Orlando</t>
  </si>
  <si>
    <t>Pg Taxí</t>
  </si>
  <si>
    <t>Pg Igênio Tecnologia</t>
  </si>
  <si>
    <t>Assessoria em InformáticA - [12641]</t>
  </si>
  <si>
    <t>Pg Serviço prestado</t>
  </si>
  <si>
    <t>Pg Cerimonialista</t>
  </si>
  <si>
    <t>Pg Empório do Bolo</t>
  </si>
  <si>
    <t>Pg Serviço fotográfico</t>
  </si>
  <si>
    <t>Pg Tropicália Flores</t>
  </si>
  <si>
    <t xml:space="preserve"> </t>
  </si>
  <si>
    <t>Pg Casa Freitas</t>
  </si>
  <si>
    <t>Pg Pensão Alimentícia</t>
  </si>
  <si>
    <t>Pg Cophel</t>
  </si>
  <si>
    <t>Pg Servis Eletrônica</t>
  </si>
  <si>
    <t>Sistema de Segurança da Sede - [3033]</t>
  </si>
  <si>
    <t>Pg Secrel</t>
  </si>
  <si>
    <t>Pg Substituição CH 854206 do Ch 854219</t>
  </si>
  <si>
    <t>Confraternizações e EventoS - [16290]</t>
  </si>
  <si>
    <t>Pg Atencipação Almoço Aposentados</t>
  </si>
  <si>
    <t>Pg Sucesso Produções</t>
  </si>
  <si>
    <t>fevereiro</t>
  </si>
  <si>
    <t>Pg Vale Transporte</t>
  </si>
  <si>
    <t>Vale Transporte - [12397]</t>
  </si>
  <si>
    <t>Pg Rúbia Pinheiro - ME</t>
  </si>
  <si>
    <t>Pg Tim Celular</t>
  </si>
  <si>
    <t>Telefone  Fax e Celular - [13191]</t>
  </si>
  <si>
    <t>Pg GPS s/folha</t>
  </si>
  <si>
    <t>INSS sobre Folha de Pagamento - [12322]</t>
  </si>
  <si>
    <t>Pg FGTS s/folha</t>
  </si>
  <si>
    <t>FGTS - [12316]</t>
  </si>
  <si>
    <t>Pg Assessoria Contábil</t>
  </si>
  <si>
    <t>Serviços ContabeiS - [3412]</t>
  </si>
  <si>
    <t>Pg AD2M</t>
  </si>
  <si>
    <t>Assessoria de Imprensa - [814]</t>
  </si>
  <si>
    <t>Pg AFF Com de Alim (La Maison)</t>
  </si>
  <si>
    <t>Pg Mandacaru Entretedimentos</t>
  </si>
  <si>
    <t>Pg Lia Moreira Eventos</t>
  </si>
  <si>
    <t>Pg Plast e Papel</t>
  </si>
  <si>
    <t>Pg Expressão Gráfica</t>
  </si>
  <si>
    <t>Reproduções (cópias) e ImpressõeS - [13161]</t>
  </si>
  <si>
    <t>Pg Nagem</t>
  </si>
  <si>
    <t>Pg Hotel Mistral</t>
  </si>
  <si>
    <t>HospedagenS - [13037]</t>
  </si>
  <si>
    <t>Pg WF Ximenes - Informática</t>
  </si>
  <si>
    <t>Pg Talimpinho</t>
  </si>
  <si>
    <t>Materiais de Limpeza  Higiene e Conservação - [13103]</t>
  </si>
  <si>
    <t>Pg SAGA</t>
  </si>
  <si>
    <t>Pg Palestrante Cassio Adriano Bras</t>
  </si>
  <si>
    <t>Pg Gecko</t>
  </si>
  <si>
    <t>Confraternizações e BrindeS - [12954]</t>
  </si>
  <si>
    <t>Pg Casa Blanca</t>
  </si>
  <si>
    <t>Pg Mercadinho Preço Bom</t>
  </si>
  <si>
    <t>Pg BNB Clube - Vale Refeição</t>
  </si>
  <si>
    <t xml:space="preserve"> Pg Alimentaç]ao</t>
  </si>
  <si>
    <t>Pg Taxí (Justiça Federal)</t>
  </si>
  <si>
    <t>Pg Compras Diversas</t>
  </si>
  <si>
    <t>Pg Seguro Bradesco Vida e Previdência</t>
  </si>
  <si>
    <t>Pg E C T</t>
  </si>
  <si>
    <t>Pg Unimed Frotaleza</t>
  </si>
  <si>
    <t>Pg OutroConteúdo (Isabela Vera)</t>
  </si>
  <si>
    <t>Pg Serviço manutenção</t>
  </si>
  <si>
    <t>Pg SecrelNet</t>
  </si>
  <si>
    <t>Pg SETEMAQ</t>
  </si>
  <si>
    <t>Pg Dallas Grill (parc 02/02, almoço aposentados)</t>
  </si>
  <si>
    <t>março</t>
  </si>
  <si>
    <t>Pg LB Com de Alimentos</t>
  </si>
  <si>
    <t>Pg Colaboração Evento ESAF-Dia da Mulher</t>
  </si>
  <si>
    <t>Pg Casa Iracema</t>
  </si>
  <si>
    <t>Pg Xsolutions Comercial de Informática</t>
  </si>
  <si>
    <t>Materiais de Informática e ReprografiA - [13095]</t>
  </si>
  <si>
    <t>Pg Max Festas</t>
  </si>
  <si>
    <t>Pg Coldar Ar Condicionado</t>
  </si>
  <si>
    <t>Pg Banca Nordeste</t>
  </si>
  <si>
    <t>Pg Edilene Aragão Ribeiro - ME</t>
  </si>
  <si>
    <t>Pg Lia Moreira</t>
  </si>
  <si>
    <t>Pg Taxí para Sobral</t>
  </si>
  <si>
    <t>Pg Refeição (Sobral)</t>
  </si>
  <si>
    <t>Pg Jornal o Povo</t>
  </si>
  <si>
    <t>Pg Empresa Jornalística O POVO</t>
  </si>
  <si>
    <t xml:space="preserve"> Pg Cia Bras de Distrib</t>
  </si>
  <si>
    <t>Pg PFM Comercial Ltda</t>
  </si>
  <si>
    <t>Pg Sul América Seguros</t>
  </si>
  <si>
    <t>Pg Net</t>
  </si>
  <si>
    <t>Pg Consórcio SAGA</t>
  </si>
  <si>
    <t>Pg 1ª quinzena Salário Funcionários</t>
  </si>
  <si>
    <t>Pg Kelly Azevedo Luz</t>
  </si>
  <si>
    <t>Pg Xsolutions Com de Informática Ltda</t>
  </si>
  <si>
    <t>Pg Liquigás</t>
  </si>
  <si>
    <t xml:space="preserve"> Rec Cheque</t>
  </si>
  <si>
    <t>Pg Tend Tudo</t>
  </si>
  <si>
    <t>Pg Talimpinho Comercial</t>
  </si>
  <si>
    <t>Pg MF Pinheiro  (conserto ar condicionado)</t>
  </si>
  <si>
    <t>Pg BNB Clube (vale refeição)</t>
  </si>
  <si>
    <t>Pg Correios</t>
  </si>
  <si>
    <t>Pg Bradesco Vida e Previdência</t>
  </si>
  <si>
    <t>Pg PW Com Materiais de Const Ltda ME</t>
  </si>
  <si>
    <t>Pg Antonio Hildo Gomes de Almeida</t>
  </si>
  <si>
    <t>Pg Nespresso</t>
  </si>
  <si>
    <t>Pg Igênio Tec</t>
  </si>
  <si>
    <t>Pg Casas Alves</t>
  </si>
  <si>
    <t>Pg Mercadinho Cio da Terra</t>
  </si>
  <si>
    <t>Pg Frete</t>
  </si>
  <si>
    <t>Outros Serviços de TerceiroS - [12753]</t>
  </si>
  <si>
    <t>Pg Com de Materiais de Construção</t>
  </si>
  <si>
    <t>Pg Pensão alimentícia</t>
  </si>
  <si>
    <t>abril</t>
  </si>
  <si>
    <t>Pg Estacioamento</t>
  </si>
  <si>
    <t>Pg P W Com De Mat de Constr Ltda</t>
  </si>
  <si>
    <t>Pg Amba Shopping Coffee ltda</t>
  </si>
  <si>
    <t>Pg amba Shopping Coffee ltda</t>
  </si>
  <si>
    <t>Pg Sulplastico Comercial</t>
  </si>
  <si>
    <t>Pg Conserto do carro de carga (pneu)</t>
  </si>
  <si>
    <t>Pg R S Iluminação</t>
  </si>
  <si>
    <t xml:space="preserve">Pg Hotel Noumi Plaza </t>
  </si>
  <si>
    <t>HospedagenS - [12501]</t>
  </si>
  <si>
    <t>Pg Casa do Materiais</t>
  </si>
  <si>
    <t>Pg Leroy Comp Bras de Bricolagem</t>
  </si>
  <si>
    <t>Pg Contribuição sindical</t>
  </si>
  <si>
    <t>Contribuição Sindical - [31]</t>
  </si>
  <si>
    <t>Pg Seguro Sul América</t>
  </si>
  <si>
    <t>Pg Conserto central telefônica</t>
  </si>
  <si>
    <t>Manutenção de TelefôniA - [13050]</t>
  </si>
  <si>
    <t>Pg Veleiro Com de Tintas Ltda</t>
  </si>
  <si>
    <t>Pg Ramos Vidraçaria e Molduras</t>
  </si>
  <si>
    <t xml:space="preserve"> EdifícioS - [2909]</t>
  </si>
  <si>
    <t>Pg D C cobertura fotográfica</t>
  </si>
  <si>
    <t>Pg Estacionamto Plus</t>
  </si>
  <si>
    <t>Pg Net Serviços</t>
  </si>
  <si>
    <t>Pg Miranda Turismo e Representação</t>
  </si>
  <si>
    <t>Pg Tele entrega</t>
  </si>
  <si>
    <t>Pg Salário funcionários (1ª quinzena)</t>
  </si>
  <si>
    <t>Pg Ricardo Araújo Muniz</t>
  </si>
  <si>
    <t>Pg Eletrônica Apolo</t>
  </si>
  <si>
    <t>Pg Floricultura Sobral (Coroa José Maria Rosa)</t>
  </si>
  <si>
    <t>Pg BNB Clube (vale Refeição)</t>
  </si>
  <si>
    <t>Pg NSF Estacionamento</t>
  </si>
  <si>
    <t>Pg SEFIN</t>
  </si>
  <si>
    <t>Pg FRANCISCO INÁCIO FILHO</t>
  </si>
  <si>
    <t>Pg Saco Plast Com Ind Rep</t>
  </si>
  <si>
    <t>Pg Coldar</t>
  </si>
  <si>
    <t>Pg Seguro de Vida Bradesco</t>
  </si>
  <si>
    <t>Pg ECT fatura</t>
  </si>
  <si>
    <t>Pg UNIMED FORTALEZA</t>
  </si>
  <si>
    <t>Pg transportes</t>
  </si>
  <si>
    <t>Pg Maximo Frio  Ar condicionado</t>
  </si>
  <si>
    <t>Pg Multa GPS s/folha</t>
  </si>
  <si>
    <t>Despesas com Encargos e Multas e Outras Encargos - [947]</t>
  </si>
  <si>
    <t>Despesas Financeiras Liquidas</t>
  </si>
  <si>
    <t>Pg folha funcionários</t>
  </si>
  <si>
    <t>Pg Pensão alimenticia</t>
  </si>
  <si>
    <t>maio</t>
  </si>
  <si>
    <t>Pg Fábrica de Bolo</t>
  </si>
  <si>
    <t>Pg Doação para SINDFAZENDA/CE</t>
  </si>
  <si>
    <t>Pg Pedreiro</t>
  </si>
  <si>
    <t>Pg Tim Celulares</t>
  </si>
  <si>
    <t>Pg AGM Viagens e Turismo</t>
  </si>
  <si>
    <t>Pg Positiva Gráfica e Editora</t>
  </si>
  <si>
    <t>Pg Outro Conteúdo Eireli - ME</t>
  </si>
  <si>
    <t>Pg Buffet da Silvia</t>
  </si>
  <si>
    <t>Pg Doação Festa Junina - Arraia da Fazenda</t>
  </si>
  <si>
    <t>Pg P W Comercial de Materiais de Constr Ltda</t>
  </si>
  <si>
    <t>Pg Madeireira Rio Branco</t>
  </si>
  <si>
    <t>Pg Proaudio Gravação e Produção de Discos</t>
  </si>
  <si>
    <t>Pg quinzena funcionários</t>
  </si>
  <si>
    <t>Pg Net.com</t>
  </si>
  <si>
    <t>Pg Mercado dos Parafusos</t>
  </si>
  <si>
    <t>Pg Conserto</t>
  </si>
  <si>
    <t>Recimento Cheque</t>
  </si>
  <si>
    <t>Pg Casa dos Materiais</t>
  </si>
  <si>
    <t>Pg Francisco de Assis Queiroz de Oliveira</t>
  </si>
  <si>
    <t>Pg Desp viagem Seminário Recife (alimentação)</t>
  </si>
  <si>
    <t>Pg Desp viagem Seminário Recife (taxi)</t>
  </si>
  <si>
    <t>alimentação - [12888]</t>
  </si>
  <si>
    <t xml:space="preserve">Pg Despesas alimentação </t>
  </si>
  <si>
    <t>Pg Despesas taxí</t>
  </si>
  <si>
    <t>Pg Buffet Lia Moreira</t>
  </si>
  <si>
    <t>Pg Service Informática</t>
  </si>
  <si>
    <t>Pg Chácara das Rosas</t>
  </si>
  <si>
    <t>Pg Seguradora Bradesco Vida e Previdência</t>
  </si>
  <si>
    <t>Pg BNB Vale Refeição</t>
  </si>
  <si>
    <t>Pg Eurocópia</t>
  </si>
  <si>
    <t>Pg Desp viagem Seminário Recife (combustível)</t>
  </si>
  <si>
    <t>Pg Desp viagem Seminário Salvador (taxi)</t>
  </si>
  <si>
    <t>Pg Desp viagem Seminário Salvador (aliment)</t>
  </si>
  <si>
    <t>Pg Desp CDS à ressarcir p/DEN</t>
  </si>
  <si>
    <t>Pg Infotronic</t>
  </si>
  <si>
    <t>Pg Secretaria Municipal das Finanças</t>
  </si>
  <si>
    <t>Pg Desp viagem Seminário Salvador(Taxi)</t>
  </si>
  <si>
    <t>Pg Desp viagem Seminário Salvador(Aliment)</t>
  </si>
  <si>
    <t>Pg Desp viagem Seminário Salvador(Estacion)</t>
  </si>
  <si>
    <t>Pg AD2M Elaboração Jornal</t>
  </si>
  <si>
    <t>Pg AD2M Serviço Comunicação</t>
  </si>
  <si>
    <t>Pg Sec Municipal de Finanças</t>
  </si>
  <si>
    <t>junho</t>
  </si>
  <si>
    <t>Pg Transporte</t>
  </si>
  <si>
    <t>Pg Mulserviços de Esporte e Lazer Kaolin Ltda</t>
  </si>
  <si>
    <t>Pg Estacionamento Mensal Plus</t>
  </si>
  <si>
    <t>Pg Aquisição livro</t>
  </si>
  <si>
    <t>recebimento Cheque</t>
  </si>
  <si>
    <t>Pg Maurício Seixas de Melo</t>
  </si>
  <si>
    <t>Pg 1ª quinzena funcionários</t>
  </si>
  <si>
    <t xml:space="preserve">Pg Cons SAGA grupo </t>
  </si>
  <si>
    <t>Pg Maria do Rosário Fernandes Sousa-ME</t>
  </si>
  <si>
    <t>Pg Free Shop Rui Borbasa</t>
  </si>
  <si>
    <t>Pg CasaItacema</t>
  </si>
  <si>
    <t>Pg Luiz Carlos Herculano da Silva</t>
  </si>
  <si>
    <t>Pg BNB Clube - Vale Refeirção</t>
  </si>
  <si>
    <t>Pg Miranda Turismo</t>
  </si>
  <si>
    <t>Pg MS SOM</t>
  </si>
  <si>
    <t>Pg locação cadeiras</t>
  </si>
  <si>
    <t>Recebimento cheque</t>
  </si>
  <si>
    <t>Transporte funcionários</t>
  </si>
  <si>
    <t>Pg Depósito de Bebidas O Ricardo</t>
  </si>
  <si>
    <t>Pg Max Festas (aluguel de cadeiras)</t>
  </si>
  <si>
    <t>Pg repasse filiados para APAE</t>
  </si>
  <si>
    <t>DonativoS - [31]</t>
  </si>
  <si>
    <t>Pg repasse de filiados para IPREDE</t>
  </si>
  <si>
    <t>Pg Sete Informática (banda de forró)</t>
  </si>
  <si>
    <t>Pg locação de cadeiras</t>
  </si>
  <si>
    <t>Pg Supermercado Planeta</t>
  </si>
  <si>
    <t>Pg repasse filiados para SANTA CASA</t>
  </si>
  <si>
    <t>Pg Cia Bras de Distri</t>
  </si>
  <si>
    <t>Pg gratificação aniversário</t>
  </si>
  <si>
    <t>Pg Inftronic</t>
  </si>
  <si>
    <t xml:space="preserve">Pg Igênio </t>
  </si>
  <si>
    <t>Pg Otro Conteúdo Eirelei ME</t>
  </si>
  <si>
    <t>Pg Antí virus Kaspersky</t>
  </si>
  <si>
    <t>Manutenção de Software e Upgrade - [15711]</t>
  </si>
  <si>
    <t xml:space="preserve">Pg Luiz Carlos Machado da Silva </t>
  </si>
  <si>
    <t>Pg Welles Informática</t>
  </si>
  <si>
    <t>Pg Pensão sobre férias</t>
  </si>
  <si>
    <t>Pg Férias funcionários</t>
  </si>
  <si>
    <t>FériaS - [12151]</t>
  </si>
  <si>
    <t>Pg Buffet da Silva</t>
  </si>
  <si>
    <t>Pg Servis Eletronica</t>
  </si>
  <si>
    <t>Pg repasse BB para MF (festa Junina)</t>
  </si>
  <si>
    <t>Pg Studio MS</t>
  </si>
  <si>
    <t>Pg Cia Bras de Distr</t>
  </si>
  <si>
    <t>julho</t>
  </si>
  <si>
    <t>Pg Desp viagem (à ser ressarcido pela DEN)</t>
  </si>
  <si>
    <t>Pg Panificadora M &amp; F Ltda</t>
  </si>
  <si>
    <t>Pg Estacionamento mensal</t>
  </si>
  <si>
    <t>Pg FGTS</t>
  </si>
  <si>
    <t>Pg Tim Nordeste</t>
  </si>
  <si>
    <t>Pg Taxí (reunião associação cabos e soldados)</t>
  </si>
  <si>
    <t>Pg Taxí (Reunião associação Cabos e Soldados)</t>
  </si>
  <si>
    <t>Pg Plast &amp; Papel</t>
  </si>
  <si>
    <t>Pg Duarte e Costa Com e Ind de Doces e Salg Ltda</t>
  </si>
  <si>
    <t>Pg Bolaria Com de Bolos Ereli</t>
  </si>
  <si>
    <t>Pg Multiserviços de Esporte e Lazer Kaolin Ltda</t>
  </si>
  <si>
    <t>Pg Ultragaz</t>
  </si>
  <si>
    <t>Pg W F Ximenes Ltda</t>
  </si>
  <si>
    <t>Pg Desp asistência família Auditor</t>
  </si>
  <si>
    <t>Pg 1ª parc 13º salário</t>
  </si>
  <si>
    <t>13º Salário - [12173]</t>
  </si>
  <si>
    <t xml:space="preserve">Pg Auricélia a Parente </t>
  </si>
  <si>
    <t>Pg Bolos</t>
  </si>
  <si>
    <t>Pg Refeições</t>
  </si>
  <si>
    <t>Pg Restaurante Abençoado</t>
  </si>
  <si>
    <t>Pg Igênio</t>
  </si>
  <si>
    <t>Pg BNB clube - Vale Refeição</t>
  </si>
  <si>
    <t>Pg Sindionibus</t>
  </si>
  <si>
    <t>Pg férias Francimeire Magalhaes</t>
  </si>
  <si>
    <t>Pg cophel</t>
  </si>
  <si>
    <t>Pg Secrel Net</t>
  </si>
  <si>
    <t>agosto</t>
  </si>
  <si>
    <t>Pg Estaciomamento mensal</t>
  </si>
  <si>
    <t xml:space="preserve">Rec Cheque </t>
  </si>
  <si>
    <t>Pg Bibiana - salgados</t>
  </si>
  <si>
    <t>Pg Multiserviços de Esporte e Lazer Kaoling Ltda</t>
  </si>
  <si>
    <t>Pg Miranda e Turismo</t>
  </si>
  <si>
    <t>Pg assessoria Contábil</t>
  </si>
  <si>
    <t>Pg Rec Cheque</t>
  </si>
  <si>
    <t>Pg Cia Bras de Alimentação</t>
  </si>
  <si>
    <t>Pg entregador</t>
  </si>
  <si>
    <t>Rec cheque</t>
  </si>
  <si>
    <t>Pg cia Bras de Distrib</t>
  </si>
  <si>
    <t>Pg alimentação</t>
  </si>
  <si>
    <t>Pg Gráfica Minerva</t>
  </si>
  <si>
    <t>Pg Sam´s Club</t>
  </si>
  <si>
    <t>Pg Taiaba</t>
  </si>
  <si>
    <t>Pg Chaguinha  &amp; Duarte</t>
  </si>
  <si>
    <t>Pg taxi</t>
  </si>
  <si>
    <t>Pg M&amp;B moto taxi</t>
  </si>
  <si>
    <t>Pg Le Com de Alimentos Ltda EPP</t>
  </si>
  <si>
    <t>Pg Café e Company com Serv de Loc de Ma</t>
  </si>
  <si>
    <t>Pg taxí</t>
  </si>
  <si>
    <t>Pg Dom Pastel</t>
  </si>
  <si>
    <t>Pg Chacára das Rosas</t>
  </si>
  <si>
    <t>Pg Marina de Iracema Park Jantar Natalino</t>
  </si>
  <si>
    <t>Pg Luiz Carlos Machada da Silva</t>
  </si>
  <si>
    <t>Pg BNB Clube</t>
  </si>
  <si>
    <t>Pg 81 cotas Consórcio SAGA grupo 1151</t>
  </si>
  <si>
    <t xml:space="preserve">Pg Up Phone e Serv de Prod de Telef </t>
  </si>
  <si>
    <t>Pg Empório de Fátima</t>
  </si>
  <si>
    <t>Pg Cobertura fotográfica</t>
  </si>
  <si>
    <t>Pg Café &amp; Company</t>
  </si>
  <si>
    <t>Pg Salários funcionários</t>
  </si>
  <si>
    <t>Pg Super Mercado Cometa</t>
  </si>
  <si>
    <t>Pg Cia Brasileira de Distribuição</t>
  </si>
  <si>
    <t>Estacionamento</t>
  </si>
  <si>
    <t>Pg Férias funcionária</t>
  </si>
  <si>
    <t>Pg Tomaz Com de Doces Ltda</t>
  </si>
  <si>
    <t>Pg Estacionamento Plus</t>
  </si>
  <si>
    <t>setembro</t>
  </si>
  <si>
    <t>Pg Hoteis Golden Tulip</t>
  </si>
  <si>
    <t>Pg Camocim Tour</t>
  </si>
  <si>
    <t>Pg Taxi Denise Lobato Gentil</t>
  </si>
  <si>
    <t>Pg Ressarcimento desp à filiados (consóricio)</t>
  </si>
  <si>
    <t>Pg ressarcimento desp à filiados  (consórcio)</t>
  </si>
  <si>
    <t>Pg aluguel Quadra</t>
  </si>
  <si>
    <t>Pg David Capibaribe</t>
  </si>
  <si>
    <t>Pg Copertaxi</t>
  </si>
  <si>
    <t>Pg Refeição</t>
  </si>
  <si>
    <t>Pg Consorcio</t>
  </si>
  <si>
    <t>Pg Repasse filiados para APAE</t>
  </si>
  <si>
    <t>Pg Repasse filiados para IPREDE</t>
  </si>
  <si>
    <t>Pg W F Ximenes ME</t>
  </si>
  <si>
    <t>Pg Repasse donativos de filiados</t>
  </si>
  <si>
    <t>Pg AGM Turismo</t>
  </si>
  <si>
    <t>Pg Luiz Carlos Macahdo da Silva</t>
  </si>
  <si>
    <t>Pg Max festas</t>
  </si>
  <si>
    <t>Pg Registro.com</t>
  </si>
  <si>
    <t xml:space="preserve">Pg alimentação </t>
  </si>
  <si>
    <t>Pg BNB Clube - vale refeição</t>
  </si>
  <si>
    <t>Pg Livraria e Papelaria Rabelo Ltda</t>
  </si>
  <si>
    <t>Pg Unimed funcionários</t>
  </si>
  <si>
    <t>Pg taxí (CDS)</t>
  </si>
  <si>
    <t>Pg Alimentação (CDS)</t>
  </si>
  <si>
    <t>Pg Saco Plast</t>
  </si>
  <si>
    <t>Pg Nestle do Brasil (reparo máquina café)</t>
  </si>
  <si>
    <t>Pg Plus estacionamento</t>
  </si>
  <si>
    <t>Pg Hotel</t>
  </si>
  <si>
    <t>Pg Parcela 02/05 do almoço natalino</t>
  </si>
  <si>
    <t>Pg Vale transporte</t>
  </si>
  <si>
    <t>Pg Supermercado Cometa Ltda</t>
  </si>
  <si>
    <t>outubro</t>
  </si>
  <si>
    <t>Pg MaxFestas</t>
  </si>
  <si>
    <t>Pg refeição</t>
  </si>
  <si>
    <t>Pg Golden Tulip Iate Plaza</t>
  </si>
  <si>
    <t>Pg lanche</t>
  </si>
  <si>
    <t>Pg FGTS s/ folha</t>
  </si>
  <si>
    <t>Pg INSS s/folha</t>
  </si>
  <si>
    <t>Pg Assessoria contábil</t>
  </si>
  <si>
    <t>Pg Aluguel quadra esporte</t>
  </si>
  <si>
    <t>Pg Fatura E C T</t>
  </si>
  <si>
    <t>Pg VTE</t>
  </si>
  <si>
    <t>Pg Refeição (Seminário Maringá)</t>
  </si>
  <si>
    <t>Pg Taxí (a ser ressarcido p/DEN)</t>
  </si>
  <si>
    <t>Pg Casa dos Frangos</t>
  </si>
  <si>
    <t>Pg A3 Turismo e Receptivo Ltda</t>
  </si>
  <si>
    <t>Pg Miranda Turismo e Representação Ltda</t>
  </si>
  <si>
    <t>Pg 1ª quinzena salário funcionários</t>
  </si>
  <si>
    <t>Pg 75 cotas consórcio SAGA - grupo 1151</t>
  </si>
  <si>
    <t>Pg Taxi para Pecém</t>
  </si>
  <si>
    <t>Pg ultragaz</t>
  </si>
  <si>
    <t>Pg Estacionmento</t>
  </si>
  <si>
    <t>Pg estacionamento</t>
  </si>
  <si>
    <t>Pg Antonio Carlos Machado da Silva</t>
  </si>
  <si>
    <t>Pg Alimentação - JZN</t>
  </si>
  <si>
    <t>Pg Taxi para Porto Pecém</t>
  </si>
  <si>
    <t>Pg Gratificação aniversário</t>
  </si>
  <si>
    <t>Pg BNB Clube - Vale Alimentação</t>
  </si>
  <si>
    <t>Pg Unimed</t>
  </si>
  <si>
    <t>Pg Cia Bras De Distrib</t>
  </si>
  <si>
    <t>Pg Material Escritório</t>
  </si>
  <si>
    <t>Pg Repasse contribuição BB para MF</t>
  </si>
  <si>
    <t>Pg Studio MSSom</t>
  </si>
  <si>
    <t>Pg Empório</t>
  </si>
  <si>
    <t>Pg Servis</t>
  </si>
  <si>
    <t>Pg Marina Park</t>
  </si>
  <si>
    <t>novembro</t>
  </si>
  <si>
    <t>Pg Seguro Sul América - ref mês agosto</t>
  </si>
  <si>
    <t>Pg Seguro Sul América ref mês setembro</t>
  </si>
  <si>
    <t>Pg Seguro Sul América ref mês novembro</t>
  </si>
  <si>
    <t>Pg Empreendimentos Pague Menos S/A</t>
  </si>
  <si>
    <t>Pg COPHEL</t>
  </si>
  <si>
    <t>Pg GPS s/ folha</t>
  </si>
  <si>
    <t>Pg Assessoria Contábil - Taxa de Balanço</t>
  </si>
  <si>
    <t>Pg Cia Bras de Bras de Distrb</t>
  </si>
  <si>
    <t>Pg Ibyte</t>
  </si>
  <si>
    <t xml:space="preserve">Pg Casa Iracema </t>
  </si>
  <si>
    <t>Pg Chaguinha &amp; Duarte Doces e Salgado</t>
  </si>
  <si>
    <t>Pg Szarca Delivery</t>
  </si>
  <si>
    <t>Pg  Multiserviços de Esporte e Lazer Kaolin Ltda</t>
  </si>
  <si>
    <t>Pg Miranda Tursimo</t>
  </si>
  <si>
    <t>Pg Kalunga Comercio e Ind Gráfica Ltda</t>
  </si>
  <si>
    <t>Pg Serviço Prestado marcenaria</t>
  </si>
  <si>
    <t>Saldo Inicial do Mês</t>
  </si>
  <si>
    <t>Tipo Mvimento</t>
  </si>
  <si>
    <t>Conta Debito</t>
  </si>
  <si>
    <t>Conta Credito</t>
  </si>
  <si>
    <t>Mês Digitação</t>
  </si>
  <si>
    <t>Ano Digitação</t>
  </si>
  <si>
    <t>Data Digitação</t>
  </si>
  <si>
    <t>Saldo da Digit</t>
  </si>
  <si>
    <t>Saldo Final do Mês</t>
  </si>
  <si>
    <t>Num Cod</t>
  </si>
  <si>
    <t>01/01/2016</t>
  </si>
  <si>
    <t/>
  </si>
  <si>
    <t>Tip_Cta</t>
  </si>
  <si>
    <t>17/10/2018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</si>
</sst>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&quot;R$&quot;\ #,##0.00"/>
    <numFmt numFmtId="165" formatCode="mmmm"/>
    <numFmt numFmtId="166" formatCode="0.00_);[Red]\(0.00\)"/>
  </numFmts>
  <fonts count="15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i/>
      <sz val="8"/>
      <name val="Arial"/>
      <family val="2"/>
    </font>
    <font>
      <sz val="11"/>
      <color theme="1"/>
      <name val="Calibri"/>
      <family val="2"/>
      <scheme val="minor"/>
    </font>
    <font>
      <b/>
      <i/>
      <sz val="8"/>
      <color theme="4" tint="-0.499984740745262"/>
      <name val="Arial"/>
      <family val="2"/>
    </font>
    <font>
      <i/>
      <sz val="8"/>
      <color theme="1"/>
      <name val="Arial"/>
      <family val="2"/>
    </font>
    <font>
      <i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5" tint="-0.249977111117893"/>
      <name val="Calibri"/>
      <family val="2"/>
      <scheme val="minor"/>
    </font>
    <font>
      <b/>
      <i/>
      <sz val="8"/>
      <color theme="4" tint="-0.499984740745262"/>
      <name val="Arial"/>
      <family val="2"/>
    </font>
    <font>
      <sz val="11"/>
      <color theme="4" tint="-0.499984740745262"/>
      <name val="Calibri"/>
      <family val="2"/>
      <scheme val="minor"/>
    </font>
    <font>
      <i/>
      <sz val="8"/>
      <name val="Arial"/>
      <family val="2"/>
    </font>
    <font>
      <i/>
      <sz val="8"/>
      <color theme="1"/>
      <name val="Arial"/>
      <family val="2"/>
    </font>
    <font>
      <i/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</fills>
  <borders count="3">
    <border>
      <left/>
      <right/>
      <top/>
      <bottom/>
      <diagonal/>
    </border>
    <border>
      <left/>
      <right/>
      <top style="thin">
        <color theme="4" tint="-0.2499465926084170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0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5" borderId="0" xfId="0" applyFill="1" applyBorder="1"/>
    <xf numFmtId="0" fontId="0" fillId="5" borderId="1" xfId="0" applyFill="1" applyBorder="1"/>
    <xf numFmtId="0" fontId="1" fillId="6" borderId="0" xfId="0" applyFont="1" applyFill="1" applyBorder="1"/>
    <xf numFmtId="0" fontId="2" fillId="5" borderId="0" xfId="0" applyFont="1" applyFill="1" applyBorder="1"/>
    <xf numFmtId="0" fontId="1" fillId="7" borderId="0" xfId="0" applyFont="1" applyFill="1" applyBorder="1"/>
    <xf numFmtId="0" fontId="2" fillId="8" borderId="0" xfId="0" applyFont="1" applyFill="1" applyBorder="1"/>
    <xf numFmtId="0" fontId="1" fillId="9" borderId="0" xfId="0" applyFont="1" applyFill="1" applyBorder="1"/>
    <xf numFmtId="0" fontId="2" fillId="10" borderId="0" xfId="0" applyFont="1" applyFill="1" applyBorder="1"/>
    <xf numFmtId="0" fontId="1" fillId="11" borderId="0" xfId="0" applyFont="1" applyFill="1" applyBorder="1"/>
    <xf numFmtId="0" fontId="2" fillId="12" borderId="0" xfId="0" applyFont="1" applyFill="1" applyBorder="1"/>
    <xf numFmtId="0" fontId="1" fillId="6" borderId="0" xfId="0" applyFont="1" applyFill="1" applyBorder="1" applyAlignment="1">
      <alignment horizontal="center"/>
    </xf>
    <xf numFmtId="0" fontId="1" fillId="5" borderId="0" xfId="0" applyFont="1" applyFill="1" applyBorder="1" applyAlignment="1">
      <alignment horizontal="center"/>
    </xf>
    <xf numFmtId="0" fontId="1" fillId="7" borderId="0" xfId="0" applyFont="1" applyFill="1" applyBorder="1" applyAlignment="1">
      <alignment horizontal="center"/>
    </xf>
    <xf numFmtId="0" fontId="1" fillId="8" borderId="0" xfId="0" applyFont="1" applyFill="1" applyBorder="1" applyAlignment="1">
      <alignment horizontal="center"/>
    </xf>
    <xf numFmtId="0" fontId="1" fillId="9" borderId="0" xfId="0" applyFont="1" applyFill="1" applyBorder="1" applyAlignment="1">
      <alignment horizontal="center"/>
    </xf>
    <xf numFmtId="0" fontId="1" fillId="10" borderId="0" xfId="0" applyFont="1" applyFill="1" applyBorder="1" applyAlignment="1">
      <alignment horizontal="center"/>
    </xf>
    <xf numFmtId="0" fontId="1" fillId="11" borderId="0" xfId="0" applyFont="1" applyFill="1" applyBorder="1" applyAlignment="1">
      <alignment horizontal="center"/>
    </xf>
    <xf numFmtId="0" fontId="1" fillId="12" borderId="0" xfId="0" applyFont="1" applyFill="1" applyBorder="1" applyAlignment="1">
      <alignment horizontal="center"/>
    </xf>
    <xf numFmtId="0" fontId="4" fillId="0" borderId="0" xfId="0" applyFont="1" applyFill="1" applyBorder="1" applyAlignment="1" applyProtection="1">
      <alignment horizontal="center" vertical="center"/>
    </xf>
    <xf numFmtId="0" fontId="6" fillId="13" borderId="2" xfId="0" applyFont="1" applyFill="1" applyBorder="1" applyAlignment="1">
      <alignment horizontal="center"/>
    </xf>
    <xf numFmtId="165" fontId="6" fillId="13" borderId="2" xfId="0" applyNumberFormat="1" applyFont="1" applyFill="1" applyBorder="1" applyAlignment="1">
      <alignment horizontal="center"/>
    </xf>
    <xf numFmtId="1" fontId="6" fillId="13" borderId="2" xfId="0" applyNumberFormat="1" applyFont="1" applyFill="1" applyBorder="1" applyAlignment="1">
      <alignment horizontal="center"/>
    </xf>
    <xf numFmtId="0" fontId="2" fillId="13" borderId="2" xfId="1" applyNumberFormat="1" applyFont="1" applyFill="1" applyBorder="1" applyAlignment="1">
      <alignment horizontal="center"/>
    </xf>
    <xf numFmtId="164" fontId="2" fillId="13" borderId="2" xfId="1" applyNumberFormat="1" applyFont="1" applyFill="1" applyBorder="1"/>
    <xf numFmtId="14" fontId="6" fillId="13" borderId="2" xfId="0" applyNumberFormat="1" applyFont="1" applyFill="1" applyBorder="1" applyAlignment="1">
      <alignment horizontal="center"/>
    </xf>
    <xf numFmtId="164" fontId="2" fillId="0" borderId="0" xfId="1" applyNumberFormat="1" applyFont="1" applyFill="1" applyAlignment="1" applyProtection="1">
      <alignment horizontal="right" vertical="center"/>
      <protection locked="0"/>
    </xf>
    <xf numFmtId="0" fontId="2" fillId="0" borderId="0" xfId="1" applyNumberFormat="1" applyFont="1" applyFill="1" applyBorder="1" applyAlignment="1" applyProtection="1">
      <alignment horizontal="center" vertical="center"/>
      <protection locked="0"/>
    </xf>
    <xf numFmtId="14" fontId="5" fillId="0" borderId="0" xfId="0" applyNumberFormat="1" applyFont="1" applyFill="1" applyAlignment="1" applyProtection="1">
      <alignment horizontal="center" vertical="center"/>
      <protection locked="0"/>
    </xf>
    <xf numFmtId="0" fontId="5" fillId="0" borderId="0" xfId="0" applyFont="1" applyFill="1" applyAlignment="1" applyProtection="1">
      <alignment horizontal="center" vertical="center"/>
      <protection locked="0"/>
    </xf>
    <xf numFmtId="164" fontId="2" fillId="0" borderId="0" xfId="1" applyNumberFormat="1" applyFont="1" applyFill="1" applyAlignment="1" applyProtection="1">
      <alignment horizontal="left" vertical="center"/>
      <protection locked="0"/>
    </xf>
    <xf numFmtId="0" fontId="2" fillId="0" borderId="0" xfId="0" applyFont="1" applyFill="1" applyAlignment="1" applyProtection="1">
      <alignment horizontal="left" vertical="center"/>
      <protection locked="0"/>
    </xf>
    <xf numFmtId="0" fontId="5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165" fontId="6" fillId="0" borderId="0" xfId="0" applyNumberFormat="1" applyFont="1" applyFill="1" applyAlignment="1">
      <alignment horizontal="center" vertical="center"/>
    </xf>
    <xf numFmtId="1" fontId="6" fillId="0" borderId="0" xfId="0" applyNumberFormat="1" applyFont="1" applyFill="1" applyAlignment="1">
      <alignment horizontal="center" vertical="center"/>
    </xf>
    <xf numFmtId="0" fontId="2" fillId="0" borderId="0" xfId="1" applyNumberFormat="1" applyFont="1" applyFill="1" applyAlignment="1" applyProtection="1">
      <alignment horizontal="center" vertical="center"/>
      <protection locked="0"/>
    </xf>
    <xf numFmtId="0" fontId="2" fillId="0" borderId="0" xfId="0" applyFont="1" applyFill="1" applyAlignment="1" applyProtection="1">
      <alignment horizontal="center" vertical="center"/>
      <protection locked="0"/>
    </xf>
    <xf numFmtId="14" fontId="7" fillId="0" borderId="0" xfId="0" applyNumberFormat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8" fillId="3" borderId="0" xfId="0" applyFont="1" applyFill="1" applyAlignment="1">
      <alignment vertical="center"/>
    </xf>
    <xf numFmtId="0" fontId="8" fillId="3" borderId="0" xfId="0" applyFont="1" applyFill="1" applyAlignment="1">
      <alignment horizontal="left" vertical="center"/>
    </xf>
    <xf numFmtId="1" fontId="8" fillId="3" borderId="0" xfId="0" applyNumberFormat="1" applyFont="1" applyFill="1" applyAlignment="1">
      <alignment horizontal="center" vertical="center"/>
    </xf>
    <xf numFmtId="0" fontId="9" fillId="3" borderId="0" xfId="0" applyFont="1" applyFill="1" applyBorder="1" applyProtection="1"/>
    <xf numFmtId="2" fontId="8" fillId="3" borderId="0" xfId="0" applyNumberFormat="1" applyFont="1" applyFill="1" applyAlignment="1">
      <alignment vertical="center"/>
    </xf>
    <xf numFmtId="0" fontId="10" fillId="0" borderId="0" xfId="0" applyFont="1" applyFill="1" applyBorder="1" applyAlignment="1" applyProtection="1">
      <alignment horizontal="center" vertical="center"/>
    </xf>
    <xf numFmtId="14" fontId="10" fillId="0" borderId="0" xfId="0" applyNumberFormat="1" applyFont="1" applyFill="1" applyBorder="1" applyAlignment="1" applyProtection="1">
      <alignment horizontal="left" vertical="center"/>
    </xf>
    <xf numFmtId="0" fontId="11" fillId="0" borderId="0" xfId="0" applyFont="1" applyFill="1"/>
    <xf numFmtId="0" fontId="10" fillId="0" borderId="0" xfId="0" applyFont="1" applyFill="1" applyBorder="1" applyAlignment="1" applyProtection="1">
      <alignment horizontal="left" vertical="center"/>
    </xf>
    <xf numFmtId="164" fontId="10" fillId="0" borderId="0" xfId="0" applyNumberFormat="1" applyFont="1" applyFill="1" applyBorder="1" applyAlignment="1" applyProtection="1">
      <alignment horizontal="center" vertical="center"/>
    </xf>
    <xf numFmtId="1" fontId="10" fillId="0" borderId="0" xfId="0" applyNumberFormat="1" applyFont="1" applyFill="1" applyBorder="1" applyAlignment="1" applyProtection="1">
      <alignment horizontal="center" vertical="center"/>
    </xf>
    <xf numFmtId="0" fontId="8" fillId="0" borderId="0" xfId="0" applyFont="1" applyFill="1"/>
    <xf numFmtId="2" fontId="8" fillId="0" borderId="0" xfId="0" applyNumberFormat="1" applyFont="1"/>
    <xf numFmtId="0" fontId="8" fillId="0" borderId="0" xfId="0" applyFont="1"/>
    <xf numFmtId="2" fontId="14" fillId="0" borderId="0" xfId="0" applyNumberFormat="1" applyFont="1" applyFill="1"/>
    <xf numFmtId="0" fontId="12" fillId="2" borderId="0" xfId="1" applyNumberFormat="1" applyFont="1" applyFill="1" applyBorder="1" applyAlignment="1" applyProtection="1">
      <alignment horizontal="center"/>
      <protection locked="0"/>
    </xf>
    <xf numFmtId="14" fontId="13" fillId="2" borderId="0" xfId="0" applyNumberFormat="1" applyFont="1" applyFill="1" applyAlignment="1" applyProtection="1">
      <alignment horizontal="center"/>
      <protection locked="0"/>
    </xf>
    <xf numFmtId="0" fontId="13" fillId="2" borderId="0" xfId="0" applyFont="1" applyFill="1" applyAlignment="1" applyProtection="1">
      <protection locked="0"/>
    </xf>
    <xf numFmtId="0" fontId="12" fillId="2" borderId="0" xfId="0" applyFont="1" applyFill="1" applyBorder="1" applyAlignment="1" applyProtection="1">
      <alignment horizontal="center"/>
      <protection locked="0"/>
    </xf>
    <xf numFmtId="164" fontId="12" fillId="2" borderId="0" xfId="1" applyNumberFormat="1" applyFont="1" applyFill="1" applyBorder="1" applyProtection="1">
      <protection locked="0"/>
    </xf>
    <xf numFmtId="0" fontId="13" fillId="0" borderId="0" xfId="0" applyFont="1"/>
    <xf numFmtId="0" fontId="14" fillId="0" borderId="0" xfId="0" applyFont="1" applyAlignment="1">
      <alignment horizontal="center"/>
    </xf>
    <xf numFmtId="164" fontId="14" fillId="0" borderId="0" xfId="0" applyNumberFormat="1" applyFont="1" applyAlignment="1">
      <alignment horizontal="right"/>
    </xf>
    <xf numFmtId="2" fontId="8" fillId="0" borderId="0" xfId="0" applyNumberFormat="1" applyFont="1" applyFill="1"/>
    <xf numFmtId="0" fontId="13" fillId="2" borderId="0" xfId="0" applyFont="1" applyFill="1" applyAlignment="1" applyProtection="1">
      <alignment horizontal="left"/>
      <protection locked="0"/>
    </xf>
    <xf numFmtId="14" fontId="14" fillId="0" borderId="0" xfId="0" applyNumberFormat="1" applyFont="1" applyAlignment="1">
      <alignment horizontal="center"/>
    </xf>
    <xf numFmtId="0" fontId="14" fillId="0" borderId="0" xfId="0" applyFont="1"/>
    <xf numFmtId="164" fontId="14" fillId="0" borderId="0" xfId="0" applyNumberFormat="1" applyFont="1"/>
    <xf numFmtId="14" fontId="13" fillId="2" borderId="0" xfId="0" quotePrefix="1" applyNumberFormat="1" applyFont="1" applyFill="1" applyAlignment="1" applyProtection="1">
      <alignment horizontal="center"/>
      <protection locked="0"/>
    </xf>
    <xf numFmtId="14" fontId="12" fillId="2" borderId="0" xfId="0" applyNumberFormat="1" applyFont="1" applyFill="1" applyAlignment="1" applyProtection="1">
      <alignment horizontal="center"/>
      <protection locked="0"/>
    </xf>
    <xf numFmtId="0" fontId="12" fillId="2" borderId="0" xfId="0" applyFont="1" applyFill="1" applyAlignment="1" applyProtection="1">
      <alignment horizontal="left"/>
      <protection locked="0"/>
    </xf>
    <xf numFmtId="164" fontId="12" fillId="0" borderId="0" xfId="1" applyNumberFormat="1" applyFont="1" applyFill="1" applyBorder="1" applyProtection="1">
      <protection locked="0"/>
    </xf>
    <xf numFmtId="0" fontId="12" fillId="0" borderId="0" xfId="0" applyFont="1" applyBorder="1"/>
    <xf numFmtId="166" fontId="12" fillId="2" borderId="0" xfId="1" applyNumberFormat="1" applyFont="1" applyFill="1" applyBorder="1" applyProtection="1">
      <protection locked="0"/>
    </xf>
    <xf numFmtId="166" fontId="13" fillId="2" borderId="0" xfId="1" applyNumberFormat="1" applyFont="1" applyFill="1" applyBorder="1" applyProtection="1">
      <protection locked="0"/>
    </xf>
    <xf numFmtId="0" fontId="12" fillId="0" borderId="0" xfId="1" applyNumberFormat="1" applyFont="1" applyFill="1" applyAlignment="1" applyProtection="1">
      <alignment horizontal="center"/>
      <protection locked="0"/>
    </xf>
    <xf numFmtId="14" fontId="13" fillId="0" borderId="0" xfId="0" applyNumberFormat="1" applyFont="1" applyFill="1" applyAlignment="1" applyProtection="1">
      <alignment horizontal="center"/>
      <protection locked="0"/>
    </xf>
    <xf numFmtId="0" fontId="13" fillId="0" borderId="0" xfId="0" applyFont="1" applyFill="1" applyAlignment="1" applyProtection="1">
      <alignment horizontal="center"/>
      <protection locked="0"/>
    </xf>
    <xf numFmtId="0" fontId="12" fillId="0" borderId="0" xfId="1" applyNumberFormat="1" applyFont="1" applyFill="1" applyBorder="1" applyAlignment="1" applyProtection="1">
      <alignment horizontal="center"/>
      <protection locked="0"/>
    </xf>
    <xf numFmtId="164" fontId="12" fillId="0" borderId="0" xfId="1" applyNumberFormat="1" applyFont="1" applyFill="1" applyProtection="1">
      <protection locked="0"/>
    </xf>
    <xf numFmtId="0" fontId="12" fillId="0" borderId="0" xfId="0" applyFont="1" applyFill="1" applyAlignment="1" applyProtection="1">
      <alignment horizontal="left"/>
      <protection locked="0"/>
    </xf>
    <xf numFmtId="0" fontId="13" fillId="0" borderId="0" xfId="0" applyFont="1" applyFill="1" applyAlignment="1">
      <alignment horizontal="center"/>
    </xf>
    <xf numFmtId="0" fontId="14" fillId="0" borderId="0" xfId="0" applyFont="1" applyFill="1" applyAlignment="1">
      <alignment horizontal="center"/>
    </xf>
    <xf numFmtId="165" fontId="14" fillId="0" borderId="0" xfId="0" applyNumberFormat="1" applyFont="1" applyFill="1" applyAlignment="1">
      <alignment horizontal="center"/>
    </xf>
    <xf numFmtId="1" fontId="14" fillId="0" borderId="0" xfId="0" applyNumberFormat="1" applyFont="1" applyFill="1" applyAlignment="1">
      <alignment horizontal="center"/>
    </xf>
    <xf numFmtId="0" fontId="8" fillId="0" borderId="0" xfId="0" applyFont="1" applyFill="1" applyAlignment="1">
      <alignment horizontal="center"/>
    </xf>
    <xf numFmtId="14" fontId="12" fillId="0" borderId="0" xfId="0" applyNumberFormat="1" applyFont="1" applyFill="1" applyAlignment="1" applyProtection="1">
      <alignment horizontal="left"/>
      <protection locked="0"/>
    </xf>
    <xf numFmtId="14" fontId="8" fillId="0" borderId="0" xfId="0" applyNumberFormat="1" applyFont="1" applyFill="1" applyAlignment="1">
      <alignment horizontal="center"/>
    </xf>
    <xf numFmtId="165" fontId="8" fillId="0" borderId="0" xfId="0" applyNumberFormat="1" applyFont="1" applyFill="1" applyAlignment="1">
      <alignment horizontal="center"/>
    </xf>
    <xf numFmtId="1" fontId="8" fillId="0" borderId="0" xfId="0" applyNumberFormat="1" applyFont="1" applyFill="1" applyAlignment="1">
      <alignment horizontal="center"/>
    </xf>
    <xf numFmtId="14" fontId="12" fillId="0" borderId="0" xfId="1" applyNumberFormat="1" applyFont="1" applyFill="1" applyAlignment="1" applyProtection="1">
      <alignment horizontal="center"/>
      <protection locked="0"/>
    </xf>
    <xf numFmtId="0" fontId="8" fillId="0" borderId="0" xfId="0" applyFont="1" applyAlignment="1">
      <alignment horizontal="left"/>
    </xf>
    <xf numFmtId="1" fontId="8" fillId="0" borderId="0" xfId="0" applyNumberFormat="1" applyFont="1" applyAlignment="1">
      <alignment horizontal="center"/>
    </xf>
    <xf numFmtId="164" fontId="2" fillId="14" borderId="2" xfId="1" applyNumberFormat="1" applyFont="1" applyFill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2" fillId="0" borderId="0" xfId="1" applyNumberFormat="1" applyFont="1" applyFill="1" applyBorder="1" applyAlignment="1" applyProtection="1">
      <alignment horizontal="left" vertical="center"/>
      <protection locked="0"/>
    </xf>
    <xf numFmtId="14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Font="1" applyFill="1" applyBorder="1" applyAlignment="1" applyProtection="1">
      <alignment horizontal="left" vertical="center"/>
    </xf>
    <xf numFmtId="164" fontId="4" fillId="0" borderId="0" xfId="0" applyNumberFormat="1" applyFont="1" applyFill="1" applyBorder="1" applyAlignment="1" applyProtection="1">
      <alignment horizontal="center" vertical="center"/>
    </xf>
    <xf numFmtId="0" fontId="0" fillId="2" borderId="0" xfId="0" applyFill="1" applyAlignment="1">
      <alignment horizontal="left"/>
    </xf>
  </cellXfs>
  <cellStyles count="2">
    <cellStyle name="Normal" xfId="0" builtinId="0"/>
    <cellStyle name="Vírgula" xfId="1" builtinId="3"/>
  </cellStyles>
  <dxfs count="48">
    <dxf>
      <font>
        <i/>
        <sz val="8"/>
        <color auto="1"/>
        <name val="Arial"/>
        <family val="2"/>
        <scheme val="none"/>
      </font>
      <numFmt numFmtId="164" formatCode="&quot;R$&quot;\ 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protection locked="0" hidden="0"/>
    </dxf>
    <dxf>
      <font>
        <sz val="8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i/>
        <sz val="8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i/>
        <sz val="8"/>
      </font>
      <numFmt numFmtId="165" formatCode="mm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&quot;R$&quot;\ 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&quot;R$&quot;\ #,##0.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&quot;R$&quot;\ #,##0.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</dxf>
    <dxf>
      <font>
        <i/>
        <sz val="8"/>
        <color auto="1"/>
        <name val="Arial"/>
        <family val="2"/>
        <scheme val="none"/>
      </font>
      <numFmt numFmtId="164" formatCode="&quot;R$&quot;\ 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protection locked="0" hidden="0"/>
    </dxf>
    <dxf>
      <font>
        <sz val="8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i/>
        <sz val="8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i/>
        <sz val="8"/>
      </font>
      <numFmt numFmtId="165" formatCode="mm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&quot;R$&quot;\ 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&quot;R$&quot;\ #,##0.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&quot;R$&quot;\ #,##0.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</dxf>
    <dxf>
      <font>
        <i/>
        <sz val="8"/>
        <color auto="1"/>
        <name val="Arial"/>
        <family val="2"/>
        <scheme val="none"/>
      </font>
      <numFmt numFmtId="164" formatCode="&quot;R$&quot;\ 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protection locked="0" hidden="0"/>
    </dxf>
    <dxf>
      <font>
        <sz val="8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&quot;R$&quot;\ 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&quot;R$&quot;\ #,##0.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&quot;R$&quot;\ #,##0.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2.jpeg"/><Relationship Id="rId7" Type="http://schemas.openxmlformats.org/officeDocument/2006/relationships/image" Target="../media/image5.png"/><Relationship Id="rId12" Type="http://schemas.openxmlformats.org/officeDocument/2006/relationships/image" Target="../media/image10.png"/><Relationship Id="rId2" Type="http://schemas.openxmlformats.org/officeDocument/2006/relationships/hyperlink" Target="#Home!BF2"/><Relationship Id="rId1" Type="http://schemas.openxmlformats.org/officeDocument/2006/relationships/image" Target="../media/image1.jpeg"/><Relationship Id="rId6" Type="http://schemas.openxmlformats.org/officeDocument/2006/relationships/image" Target="../media/image4.png"/><Relationship Id="rId11" Type="http://schemas.openxmlformats.org/officeDocument/2006/relationships/image" Target="../media/image9.jpeg"/><Relationship Id="rId5" Type="http://schemas.openxmlformats.org/officeDocument/2006/relationships/hyperlink" Target="#Contabil!A1"/><Relationship Id="rId10" Type="http://schemas.openxmlformats.org/officeDocument/2006/relationships/image" Target="../media/image8.png"/><Relationship Id="rId4" Type="http://schemas.openxmlformats.org/officeDocument/2006/relationships/image" Target="../media/image3.png"/><Relationship Id="rId9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3" Type="http://schemas.openxmlformats.org/officeDocument/2006/relationships/image" Target="../media/image13.png"/><Relationship Id="rId7" Type="http://schemas.openxmlformats.org/officeDocument/2006/relationships/image" Target="../media/image17.png"/><Relationship Id="rId2" Type="http://schemas.openxmlformats.org/officeDocument/2006/relationships/image" Target="../media/image12.png"/><Relationship Id="rId1" Type="http://schemas.openxmlformats.org/officeDocument/2006/relationships/image" Target="../media/image11.jpeg"/><Relationship Id="rId6" Type="http://schemas.openxmlformats.org/officeDocument/2006/relationships/image" Target="../media/image16.png"/><Relationship Id="rId5" Type="http://schemas.openxmlformats.org/officeDocument/2006/relationships/image" Target="../media/image15.png"/><Relationship Id="rId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47626</xdr:colOff>
      <xdr:row>0</xdr:row>
      <xdr:rowOff>19050</xdr:rowOff>
    </xdr:from>
    <xdr:to>
      <xdr:col>54</xdr:col>
      <xdr:colOff>161926</xdr:colOff>
      <xdr:row>3</xdr:row>
      <xdr:rowOff>5125</xdr:rowOff>
    </xdr:to>
    <xdr:sp macro="" textlink="">
      <xdr:nvSpPr>
        <xdr:cNvPr id="2" name="Forma Livre: Forma 1">
          <a:extLst>
            <a:ext uri="{FF2B5EF4-FFF2-40B4-BE49-F238E27FC236}">
              <a16:creationId xmlns:a16="http://schemas.microsoft.com/office/drawing/2014/main" id="{9AF142D7-86A0-4F6D-AD6E-F37EE0954D35}"/>
            </a:ext>
          </a:extLst>
        </xdr:cNvPr>
        <xdr:cNvSpPr/>
      </xdr:nvSpPr>
      <xdr:spPr>
        <a:xfrm>
          <a:off x="8048626" y="19050"/>
          <a:ext cx="2400300" cy="557575"/>
        </a:xfrm>
        <a:custGeom>
          <a:avLst/>
          <a:gdLst>
            <a:gd name="connsiteX0" fmla="*/ 403647 w 3722743"/>
            <a:gd name="connsiteY0" fmla="*/ 0 h 424962"/>
            <a:gd name="connsiteX1" fmla="*/ 666 w 3722743"/>
            <a:gd name="connsiteY1" fmla="*/ 293077 h 424962"/>
            <a:gd name="connsiteX2" fmla="*/ 301070 w 3722743"/>
            <a:gd name="connsiteY2" fmla="*/ 424962 h 424962"/>
            <a:gd name="connsiteX3" fmla="*/ 301070 w 3722743"/>
            <a:gd name="connsiteY3" fmla="*/ 424962 h 424962"/>
            <a:gd name="connsiteX4" fmla="*/ 3722743 w 3722743"/>
            <a:gd name="connsiteY4" fmla="*/ 417635 h 424962"/>
            <a:gd name="connsiteX5" fmla="*/ 3722743 w 3722743"/>
            <a:gd name="connsiteY5" fmla="*/ 417635 h 42496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3722743" h="424962">
              <a:moveTo>
                <a:pt x="403647" y="0"/>
              </a:moveTo>
              <a:cubicBezTo>
                <a:pt x="210704" y="111125"/>
                <a:pt x="17762" y="222250"/>
                <a:pt x="666" y="293077"/>
              </a:cubicBezTo>
              <a:cubicBezTo>
                <a:pt x="-16430" y="363904"/>
                <a:pt x="301070" y="424962"/>
                <a:pt x="301070" y="424962"/>
              </a:cubicBezTo>
              <a:lnTo>
                <a:pt x="301070" y="424962"/>
              </a:lnTo>
              <a:lnTo>
                <a:pt x="3722743" y="417635"/>
              </a:lnTo>
              <a:lnTo>
                <a:pt x="3722743" y="417635"/>
              </a:lnTo>
            </a:path>
          </a:pathLst>
        </a:custGeom>
        <a:noFill/>
        <a:ln w="19050">
          <a:solidFill>
            <a:schemeClr val="bg1">
              <a:lumMod val="8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pt-BR"/>
        </a:p>
      </xdr:txBody>
    </xdr:sp>
    <xdr:clientData/>
  </xdr:twoCellAnchor>
  <xdr:twoCellAnchor>
    <xdr:from>
      <xdr:col>22</xdr:col>
      <xdr:colOff>142875</xdr:colOff>
      <xdr:row>0</xdr:row>
      <xdr:rowOff>5902</xdr:rowOff>
    </xdr:from>
    <xdr:to>
      <xdr:col>24</xdr:col>
      <xdr:colOff>24675</xdr:colOff>
      <xdr:row>3</xdr:row>
      <xdr:rowOff>6802</xdr:rowOff>
    </xdr:to>
    <xdr:sp macro="" textlink="">
      <xdr:nvSpPr>
        <xdr:cNvPr id="3" name="Forma Livre: Forma 2">
          <a:extLst>
            <a:ext uri="{FF2B5EF4-FFF2-40B4-BE49-F238E27FC236}">
              <a16:creationId xmlns:a16="http://schemas.microsoft.com/office/drawing/2014/main" id="{4CCAD2E4-0CD5-4202-BBFF-C99CD80FA16B}"/>
            </a:ext>
          </a:extLst>
        </xdr:cNvPr>
        <xdr:cNvSpPr/>
      </xdr:nvSpPr>
      <xdr:spPr>
        <a:xfrm>
          <a:off x="4333875" y="5902"/>
          <a:ext cx="262800" cy="572400"/>
        </a:xfrm>
        <a:custGeom>
          <a:avLst/>
          <a:gdLst>
            <a:gd name="connsiteX0" fmla="*/ 241928 w 271236"/>
            <a:gd name="connsiteY0" fmla="*/ 0 h 454269"/>
            <a:gd name="connsiteX1" fmla="*/ 140 w 271236"/>
            <a:gd name="connsiteY1" fmla="*/ 80596 h 454269"/>
            <a:gd name="connsiteX2" fmla="*/ 271236 w 271236"/>
            <a:gd name="connsiteY2" fmla="*/ 454269 h 454269"/>
            <a:gd name="connsiteX3" fmla="*/ 271236 w 271236"/>
            <a:gd name="connsiteY3" fmla="*/ 454269 h 45426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271236" h="454269">
              <a:moveTo>
                <a:pt x="241928" y="0"/>
              </a:moveTo>
              <a:cubicBezTo>
                <a:pt x="118591" y="2442"/>
                <a:pt x="-4745" y="4885"/>
                <a:pt x="140" y="80596"/>
              </a:cubicBezTo>
              <a:cubicBezTo>
                <a:pt x="5025" y="156307"/>
                <a:pt x="271236" y="454269"/>
                <a:pt x="271236" y="454269"/>
              </a:cubicBezTo>
              <a:lnTo>
                <a:pt x="271236" y="454269"/>
              </a:lnTo>
            </a:path>
          </a:pathLst>
        </a:custGeom>
        <a:noFill/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pt-BR"/>
        </a:p>
      </xdr:txBody>
    </xdr:sp>
    <xdr:clientData/>
  </xdr:twoCellAnchor>
  <xdr:twoCellAnchor>
    <xdr:from>
      <xdr:col>38</xdr:col>
      <xdr:colOff>185511</xdr:colOff>
      <xdr:row>0</xdr:row>
      <xdr:rowOff>19051</xdr:rowOff>
    </xdr:from>
    <xdr:to>
      <xdr:col>40</xdr:col>
      <xdr:colOff>66675</xdr:colOff>
      <xdr:row>3</xdr:row>
      <xdr:rowOff>19951</xdr:rowOff>
    </xdr:to>
    <xdr:sp macro="" textlink="">
      <xdr:nvSpPr>
        <xdr:cNvPr id="4" name="Forma Livre: Forma 3">
          <a:extLst>
            <a:ext uri="{FF2B5EF4-FFF2-40B4-BE49-F238E27FC236}">
              <a16:creationId xmlns:a16="http://schemas.microsoft.com/office/drawing/2014/main" id="{54A7A2D3-F3D3-42BE-B727-23648860F825}"/>
            </a:ext>
          </a:extLst>
        </xdr:cNvPr>
        <xdr:cNvSpPr/>
      </xdr:nvSpPr>
      <xdr:spPr>
        <a:xfrm flipH="1">
          <a:off x="7424511" y="19051"/>
          <a:ext cx="262164" cy="572400"/>
        </a:xfrm>
        <a:custGeom>
          <a:avLst/>
          <a:gdLst>
            <a:gd name="connsiteX0" fmla="*/ 241928 w 271236"/>
            <a:gd name="connsiteY0" fmla="*/ 0 h 454269"/>
            <a:gd name="connsiteX1" fmla="*/ 140 w 271236"/>
            <a:gd name="connsiteY1" fmla="*/ 80596 h 454269"/>
            <a:gd name="connsiteX2" fmla="*/ 271236 w 271236"/>
            <a:gd name="connsiteY2" fmla="*/ 454269 h 454269"/>
            <a:gd name="connsiteX3" fmla="*/ 271236 w 271236"/>
            <a:gd name="connsiteY3" fmla="*/ 454269 h 45426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271236" h="454269">
              <a:moveTo>
                <a:pt x="241928" y="0"/>
              </a:moveTo>
              <a:cubicBezTo>
                <a:pt x="118591" y="2442"/>
                <a:pt x="-4745" y="4885"/>
                <a:pt x="140" y="80596"/>
              </a:cubicBezTo>
              <a:cubicBezTo>
                <a:pt x="5025" y="156307"/>
                <a:pt x="271236" y="454269"/>
                <a:pt x="271236" y="454269"/>
              </a:cubicBezTo>
              <a:lnTo>
                <a:pt x="271236" y="454269"/>
              </a:lnTo>
            </a:path>
          </a:pathLst>
        </a:custGeom>
        <a:noFill/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pt-BR"/>
        </a:p>
      </xdr:txBody>
    </xdr:sp>
    <xdr:clientData/>
  </xdr:twoCellAnchor>
  <xdr:twoCellAnchor>
    <xdr:from>
      <xdr:col>8</xdr:col>
      <xdr:colOff>180974</xdr:colOff>
      <xdr:row>0</xdr:row>
      <xdr:rowOff>28575</xdr:rowOff>
    </xdr:from>
    <xdr:to>
      <xdr:col>20</xdr:col>
      <xdr:colOff>161922</xdr:colOff>
      <xdr:row>3</xdr:row>
      <xdr:rowOff>14650</xdr:rowOff>
    </xdr:to>
    <xdr:sp macro="" textlink="">
      <xdr:nvSpPr>
        <xdr:cNvPr id="5" name="Forma Livre: Forma 4">
          <a:extLst>
            <a:ext uri="{FF2B5EF4-FFF2-40B4-BE49-F238E27FC236}">
              <a16:creationId xmlns:a16="http://schemas.microsoft.com/office/drawing/2014/main" id="{2D692991-9B38-4502-8C42-27134FF80111}"/>
            </a:ext>
          </a:extLst>
        </xdr:cNvPr>
        <xdr:cNvSpPr/>
      </xdr:nvSpPr>
      <xdr:spPr>
        <a:xfrm flipH="1">
          <a:off x="1704974" y="28575"/>
          <a:ext cx="2266948" cy="557575"/>
        </a:xfrm>
        <a:custGeom>
          <a:avLst/>
          <a:gdLst>
            <a:gd name="connsiteX0" fmla="*/ 403647 w 3722743"/>
            <a:gd name="connsiteY0" fmla="*/ 0 h 424962"/>
            <a:gd name="connsiteX1" fmla="*/ 666 w 3722743"/>
            <a:gd name="connsiteY1" fmla="*/ 293077 h 424962"/>
            <a:gd name="connsiteX2" fmla="*/ 301070 w 3722743"/>
            <a:gd name="connsiteY2" fmla="*/ 424962 h 424962"/>
            <a:gd name="connsiteX3" fmla="*/ 301070 w 3722743"/>
            <a:gd name="connsiteY3" fmla="*/ 424962 h 424962"/>
            <a:gd name="connsiteX4" fmla="*/ 3722743 w 3722743"/>
            <a:gd name="connsiteY4" fmla="*/ 417635 h 424962"/>
            <a:gd name="connsiteX5" fmla="*/ 3722743 w 3722743"/>
            <a:gd name="connsiteY5" fmla="*/ 417635 h 42496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3722743" h="424962">
              <a:moveTo>
                <a:pt x="403647" y="0"/>
              </a:moveTo>
              <a:cubicBezTo>
                <a:pt x="210704" y="111125"/>
                <a:pt x="17762" y="222250"/>
                <a:pt x="666" y="293077"/>
              </a:cubicBezTo>
              <a:cubicBezTo>
                <a:pt x="-16430" y="363904"/>
                <a:pt x="301070" y="424962"/>
                <a:pt x="301070" y="424962"/>
              </a:cubicBezTo>
              <a:lnTo>
                <a:pt x="301070" y="424962"/>
              </a:lnTo>
              <a:lnTo>
                <a:pt x="3722743" y="417635"/>
              </a:lnTo>
              <a:lnTo>
                <a:pt x="3722743" y="417635"/>
              </a:lnTo>
            </a:path>
          </a:pathLst>
        </a:custGeom>
        <a:noFill/>
        <a:ln w="19050">
          <a:solidFill>
            <a:schemeClr val="bg1">
              <a:lumMod val="8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pt-BR"/>
        </a:p>
      </xdr:txBody>
    </xdr:sp>
    <xdr:clientData/>
  </xdr:twoCellAnchor>
  <xdr:twoCellAnchor editAs="absolute">
    <xdr:from>
      <xdr:col>5</xdr:col>
      <xdr:colOff>85725</xdr:colOff>
      <xdr:row>0</xdr:row>
      <xdr:rowOff>66675</xdr:rowOff>
    </xdr:from>
    <xdr:to>
      <xdr:col>13</xdr:col>
      <xdr:colOff>38100</xdr:colOff>
      <xdr:row>2</xdr:row>
      <xdr:rowOff>114300</xdr:rowOff>
    </xdr:to>
    <xdr:pic>
      <xdr:nvPicPr>
        <xdr:cNvPr id="7243" name="Picture 1" descr="logo_1">
          <a:extLst>
            <a:ext uri="{FF2B5EF4-FFF2-40B4-BE49-F238E27FC236}">
              <a16:creationId xmlns:a16="http://schemas.microsoft.com/office/drawing/2014/main" id="{4F3AB4BF-E765-4F63-833F-62A677782A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8225" y="66675"/>
          <a:ext cx="1476375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55831</xdr:colOff>
      <xdr:row>0</xdr:row>
      <xdr:rowOff>104775</xdr:rowOff>
    </xdr:from>
    <xdr:to>
      <xdr:col>2</xdr:col>
      <xdr:colOff>82940</xdr:colOff>
      <xdr:row>2</xdr:row>
      <xdr:rowOff>133350</xdr:rowOff>
    </xdr:to>
    <xdr:pic>
      <xdr:nvPicPr>
        <xdr:cNvPr id="7" name="Imagem 6" descr="Ver a imagem de origem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6F1474F-321A-423F-B16C-6EA998EE6D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31" y="104775"/>
          <a:ext cx="408109" cy="409575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56416</xdr:colOff>
      <xdr:row>3</xdr:row>
      <xdr:rowOff>123825</xdr:rowOff>
    </xdr:from>
    <xdr:to>
      <xdr:col>2</xdr:col>
      <xdr:colOff>101404</xdr:colOff>
      <xdr:row>5</xdr:row>
      <xdr:rowOff>171450</xdr:rowOff>
    </xdr:to>
    <xdr:pic>
      <xdr:nvPicPr>
        <xdr:cNvPr id="8" name="Imagem 7" descr="Ver a imagem de origem">
          <a:extLst>
            <a:ext uri="{FF2B5EF4-FFF2-40B4-BE49-F238E27FC236}">
              <a16:creationId xmlns:a16="http://schemas.microsoft.com/office/drawing/2014/main" id="{980885C8-82DC-4BD4-89E1-C306BECD22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416" y="695325"/>
          <a:ext cx="425988" cy="428625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150348</xdr:colOff>
      <xdr:row>6</xdr:row>
      <xdr:rowOff>131445</xdr:rowOff>
    </xdr:from>
    <xdr:to>
      <xdr:col>2</xdr:col>
      <xdr:colOff>26523</xdr:colOff>
      <xdr:row>7</xdr:row>
      <xdr:rowOff>179070</xdr:rowOff>
    </xdr:to>
    <xdr:pic>
      <xdr:nvPicPr>
        <xdr:cNvPr id="7246" name="Imagem 66">
          <a:hlinkClick xmlns:r="http://schemas.openxmlformats.org/officeDocument/2006/relationships" r:id="rId5" tooltip="Contabilidade"/>
          <a:extLst>
            <a:ext uri="{FF2B5EF4-FFF2-40B4-BE49-F238E27FC236}">
              <a16:creationId xmlns:a16="http://schemas.microsoft.com/office/drawing/2014/main" id="{F84FB671-AD80-40C7-B87C-7CCEAF9490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348" y="1274445"/>
          <a:ext cx="2571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74148</xdr:colOff>
      <xdr:row>8</xdr:row>
      <xdr:rowOff>177165</xdr:rowOff>
    </xdr:from>
    <xdr:to>
      <xdr:col>2</xdr:col>
      <xdr:colOff>64623</xdr:colOff>
      <xdr:row>10</xdr:row>
      <xdr:rowOff>139065</xdr:rowOff>
    </xdr:to>
    <xdr:pic>
      <xdr:nvPicPr>
        <xdr:cNvPr id="7247" name="Imagem 74">
          <a:extLst>
            <a:ext uri="{FF2B5EF4-FFF2-40B4-BE49-F238E27FC236}">
              <a16:creationId xmlns:a16="http://schemas.microsoft.com/office/drawing/2014/main" id="{3E88E049-502C-4C57-9898-CFFF525B5B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48" y="1701165"/>
          <a:ext cx="371475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102723</xdr:colOff>
      <xdr:row>11</xdr:row>
      <xdr:rowOff>165735</xdr:rowOff>
    </xdr:from>
    <xdr:to>
      <xdr:col>2</xdr:col>
      <xdr:colOff>74148</xdr:colOff>
      <xdr:row>13</xdr:row>
      <xdr:rowOff>80010</xdr:rowOff>
    </xdr:to>
    <xdr:pic>
      <xdr:nvPicPr>
        <xdr:cNvPr id="7248" name="Imagem 10" descr="Resultado de imagem para imagens de icones empregos">
          <a:extLst>
            <a:ext uri="{FF2B5EF4-FFF2-40B4-BE49-F238E27FC236}">
              <a16:creationId xmlns:a16="http://schemas.microsoft.com/office/drawing/2014/main" id="{03ABC964-7C03-4917-8685-C4819B5138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723" y="2261235"/>
          <a:ext cx="35242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97960</xdr:colOff>
      <xdr:row>14</xdr:row>
      <xdr:rowOff>163830</xdr:rowOff>
    </xdr:from>
    <xdr:to>
      <xdr:col>2</xdr:col>
      <xdr:colOff>59860</xdr:colOff>
      <xdr:row>16</xdr:row>
      <xdr:rowOff>40005</xdr:rowOff>
    </xdr:to>
    <xdr:pic>
      <xdr:nvPicPr>
        <xdr:cNvPr id="7249" name="Imagem 5">
          <a:extLst>
            <a:ext uri="{FF2B5EF4-FFF2-40B4-BE49-F238E27FC236}">
              <a16:creationId xmlns:a16="http://schemas.microsoft.com/office/drawing/2014/main" id="{37EDEB6C-EDF2-4F63-BD0B-294D8C20C7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960" y="2830830"/>
          <a:ext cx="34290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28</xdr:col>
      <xdr:colOff>57150</xdr:colOff>
      <xdr:row>0</xdr:row>
      <xdr:rowOff>95250</xdr:rowOff>
    </xdr:from>
    <xdr:to>
      <xdr:col>34</xdr:col>
      <xdr:colOff>123825</xdr:colOff>
      <xdr:row>2</xdr:row>
      <xdr:rowOff>85725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5F398DFE-88E9-4488-A1B8-FFF6BA90D4CE}"/>
            </a:ext>
          </a:extLst>
        </xdr:cNvPr>
        <xdr:cNvSpPr txBox="1"/>
      </xdr:nvSpPr>
      <xdr:spPr>
        <a:xfrm>
          <a:off x="5391150" y="95250"/>
          <a:ext cx="1209675" cy="3714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000" b="0">
              <a:solidFill>
                <a:srgbClr val="00B0F0"/>
              </a:solidFill>
            </a:rPr>
            <a:t>Sistemas</a:t>
          </a:r>
        </a:p>
      </xdr:txBody>
    </xdr:sp>
    <xdr:clientData/>
  </xdr:twoCellAnchor>
  <xdr:twoCellAnchor>
    <xdr:from>
      <xdr:col>43</xdr:col>
      <xdr:colOff>142875</xdr:colOff>
      <xdr:row>0</xdr:row>
      <xdr:rowOff>66676</xdr:rowOff>
    </xdr:from>
    <xdr:to>
      <xdr:col>54</xdr:col>
      <xdr:colOff>57150</xdr:colOff>
      <xdr:row>1</xdr:row>
      <xdr:rowOff>57150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2E346198-63B4-4CBE-9794-B3815EBC4E5A}"/>
            </a:ext>
          </a:extLst>
        </xdr:cNvPr>
        <xdr:cNvSpPr txBox="1"/>
      </xdr:nvSpPr>
      <xdr:spPr>
        <a:xfrm>
          <a:off x="8334375" y="66676"/>
          <a:ext cx="2009775" cy="1809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000">
              <a:solidFill>
                <a:srgbClr val="00B0F0"/>
              </a:solidFill>
            </a:rPr>
            <a:t>Versão: </a:t>
          </a:r>
        </a:p>
      </xdr:txBody>
    </xdr:sp>
    <xdr:clientData/>
  </xdr:twoCellAnchor>
  <xdr:twoCellAnchor>
    <xdr:from>
      <xdr:col>43</xdr:col>
      <xdr:colOff>152401</xdr:colOff>
      <xdr:row>1</xdr:row>
      <xdr:rowOff>123826</xdr:rowOff>
    </xdr:from>
    <xdr:to>
      <xdr:col>47</xdr:col>
      <xdr:colOff>152401</xdr:colOff>
      <xdr:row>2</xdr:row>
      <xdr:rowOff>104775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20ABA1B8-C538-4E86-BCC4-81788EB3312F}"/>
            </a:ext>
          </a:extLst>
        </xdr:cNvPr>
        <xdr:cNvSpPr txBox="1"/>
      </xdr:nvSpPr>
      <xdr:spPr>
        <a:xfrm>
          <a:off x="8343901" y="314326"/>
          <a:ext cx="762000" cy="17144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000">
              <a:solidFill>
                <a:srgbClr val="00B0F0"/>
              </a:solidFill>
            </a:rPr>
            <a:t>Usuário:</a:t>
          </a:r>
        </a:p>
      </xdr:txBody>
    </xdr:sp>
    <xdr:clientData/>
  </xdr:twoCellAnchor>
  <xdr:twoCellAnchor editAs="oneCell">
    <xdr:from>
      <xdr:col>25</xdr:col>
      <xdr:colOff>0</xdr:colOff>
      <xdr:row>0</xdr:row>
      <xdr:rowOff>85725</xdr:rowOff>
    </xdr:from>
    <xdr:to>
      <xdr:col>27</xdr:col>
      <xdr:colOff>27109</xdr:colOff>
      <xdr:row>2</xdr:row>
      <xdr:rowOff>114300</xdr:rowOff>
    </xdr:to>
    <xdr:pic>
      <xdr:nvPicPr>
        <xdr:cNvPr id="17" name="Imagem 16" descr="Ver a imagem de origem">
          <a:extLst>
            <a:ext uri="{FF2B5EF4-FFF2-40B4-BE49-F238E27FC236}">
              <a16:creationId xmlns:a16="http://schemas.microsoft.com/office/drawing/2014/main" id="{EE1829E3-DA7C-4142-A28D-2318AD4533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0" y="85725"/>
          <a:ext cx="408109" cy="409575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54</xdr:col>
      <xdr:colOff>57150</xdr:colOff>
      <xdr:row>0</xdr:row>
      <xdr:rowOff>152400</xdr:rowOff>
    </xdr:from>
    <xdr:to>
      <xdr:col>64</xdr:col>
      <xdr:colOff>28575</xdr:colOff>
      <xdr:row>2</xdr:row>
      <xdr:rowOff>28575</xdr:rowOff>
    </xdr:to>
    <xdr:grpSp>
      <xdr:nvGrpSpPr>
        <xdr:cNvPr id="7255" name="Agrupar 10">
          <a:extLst>
            <a:ext uri="{FF2B5EF4-FFF2-40B4-BE49-F238E27FC236}">
              <a16:creationId xmlns:a16="http://schemas.microsoft.com/office/drawing/2014/main" id="{F47B2699-8A3B-4186-B418-933DADFDAEFD}"/>
            </a:ext>
          </a:extLst>
        </xdr:cNvPr>
        <xdr:cNvGrpSpPr>
          <a:grpSpLocks/>
        </xdr:cNvGrpSpPr>
      </xdr:nvGrpSpPr>
      <xdr:grpSpPr bwMode="auto">
        <a:xfrm>
          <a:off x="10344150" y="152400"/>
          <a:ext cx="1876425" cy="257175"/>
          <a:chOff x="10734675" y="152400"/>
          <a:chExt cx="1876425" cy="257175"/>
        </a:xfrm>
      </xdr:grpSpPr>
      <xdr:sp macro="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480AEFBD-CF84-424A-AEBE-9897F21F19CB}"/>
              </a:ext>
            </a:extLst>
          </xdr:cNvPr>
          <xdr:cNvSpPr/>
        </xdr:nvSpPr>
        <xdr:spPr>
          <a:xfrm>
            <a:off x="10734675" y="152400"/>
            <a:ext cx="1876425" cy="257175"/>
          </a:xfrm>
          <a:prstGeom prst="roundRect">
            <a:avLst>
              <a:gd name="adj" fmla="val 50000"/>
            </a:avLst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pt-BR"/>
          </a:p>
        </xdr:txBody>
      </xdr:sp>
      <xdr:cxnSp macro="">
        <xdr:nvCxnSpPr>
          <xdr:cNvPr id="10" name="Conector reto 9">
            <a:extLst>
              <a:ext uri="{FF2B5EF4-FFF2-40B4-BE49-F238E27FC236}">
                <a16:creationId xmlns:a16="http://schemas.microsoft.com/office/drawing/2014/main" id="{161E54C2-36E8-4691-B48C-9C6F86779E7D}"/>
              </a:ext>
            </a:extLst>
          </xdr:cNvPr>
          <xdr:cNvCxnSpPr/>
        </xdr:nvCxnSpPr>
        <xdr:spPr>
          <a:xfrm>
            <a:off x="12287250" y="190500"/>
            <a:ext cx="0" cy="19050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7258" name="Imagem 33">
            <a:extLst>
              <a:ext uri="{FF2B5EF4-FFF2-40B4-BE49-F238E27FC236}">
                <a16:creationId xmlns:a16="http://schemas.microsoft.com/office/drawing/2014/main" id="{2A291C04-440A-4169-B0F8-78CFD59558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382501" y="209551"/>
            <a:ext cx="152400" cy="1524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0</xdr:col>
      <xdr:colOff>93198</xdr:colOff>
      <xdr:row>17</xdr:row>
      <xdr:rowOff>95250</xdr:rowOff>
    </xdr:from>
    <xdr:to>
      <xdr:col>2</xdr:col>
      <xdr:colOff>83673</xdr:colOff>
      <xdr:row>19</xdr:row>
      <xdr:rowOff>49240</xdr:rowOff>
    </xdr:to>
    <xdr:pic macro="[0]!InicFluxo">
      <xdr:nvPicPr>
        <xdr:cNvPr id="22" name="Imagem 21" descr="http://fiscoecidadania.com/wp-content/uploads/2015/07/images-recupera%C3%A7%C3%A3o-de-tributos.jpg">
          <a:extLst>
            <a:ext uri="{FF2B5EF4-FFF2-40B4-BE49-F238E27FC236}">
              <a16:creationId xmlns:a16="http://schemas.microsoft.com/office/drawing/2014/main" id="{613254AE-19E7-496B-BEC8-9CB21DC1872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813" r="32187" b="26278"/>
        <a:stretch/>
      </xdr:blipFill>
      <xdr:spPr bwMode="auto">
        <a:xfrm>
          <a:off x="93198" y="3333750"/>
          <a:ext cx="371475" cy="334990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absoluteAnchor>
    <xdr:pos x="762000" y="5610225"/>
    <xdr:ext cx="5381625" cy="523876"/>
    <xdr:sp macro="" textlink="">
      <xdr:nvSpPr>
        <xdr:cNvPr id="23" name="Text Box 1">
          <a:extLst>
            <a:ext uri="{FF2B5EF4-FFF2-40B4-BE49-F238E27FC236}">
              <a16:creationId xmlns:a16="http://schemas.microsoft.com/office/drawing/2014/main" id="{9540A173-8654-4F2B-8EF1-5E5F0C13F504}"/>
            </a:ext>
          </a:extLst>
        </xdr:cNvPr>
        <xdr:cNvSpPr txBox="1">
          <a:spLocks noChangeArrowheads="1"/>
        </xdr:cNvSpPr>
      </xdr:nvSpPr>
      <xdr:spPr bwMode="auto">
        <a:xfrm>
          <a:off x="762000" y="5610225"/>
          <a:ext cx="5381625" cy="5238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1">
            <a:lnSpc>
              <a:spcPts val="800"/>
            </a:lnSpc>
            <a:defRPr sz="1000"/>
          </a:pPr>
          <a:r>
            <a:rPr lang="pt-BR" sz="1100" b="1" i="0" strike="noStrike">
              <a:solidFill>
                <a:schemeClr val="accent2">
                  <a:lumMod val="50000"/>
                </a:schemeClr>
              </a:solidFill>
              <a:latin typeface="Arial"/>
              <a:cs typeface="Arial"/>
            </a:rPr>
            <a:t>ASSESSORIA CONTÁBIL</a:t>
          </a:r>
        </a:p>
        <a:p>
          <a:pPr algn="l" rtl="1">
            <a:lnSpc>
              <a:spcPts val="500"/>
            </a:lnSpc>
            <a:defRPr sz="1000"/>
          </a:pPr>
          <a:r>
            <a:rPr lang="pt-BR" sz="700" b="0" i="0" strike="noStrike">
              <a:solidFill>
                <a:schemeClr val="accent2">
                  <a:lumMod val="50000"/>
                </a:schemeClr>
              </a:solidFill>
              <a:latin typeface="Arial"/>
              <a:cs typeface="Arial"/>
            </a:rPr>
            <a:t>Francisco de Assis Barbosa Filho                                                                              Av  Antonio Sales 1317 S/1107</a:t>
          </a:r>
        </a:p>
        <a:p>
          <a:pPr algn="l" rtl="1">
            <a:lnSpc>
              <a:spcPts val="600"/>
            </a:lnSpc>
            <a:defRPr sz="1000"/>
          </a:pPr>
          <a:r>
            <a:rPr lang="pt-BR" sz="700" b="0" i="0" strike="noStrike">
              <a:solidFill>
                <a:schemeClr val="accent2">
                  <a:lumMod val="50000"/>
                </a:schemeClr>
              </a:solidFill>
              <a:latin typeface="Arial"/>
              <a:cs typeface="Arial"/>
            </a:rPr>
            <a:t>Contador CRC-CE 008290/o-0                                                                                    Joaquim Tavora CEP 60.135-100</a:t>
          </a:r>
        </a:p>
        <a:p>
          <a:pPr algn="l" rtl="1">
            <a:lnSpc>
              <a:spcPts val="500"/>
            </a:lnSpc>
            <a:defRPr sz="1000"/>
          </a:pPr>
          <a:r>
            <a:rPr lang="pt-BR" sz="700" b="0" i="0" strike="noStrike">
              <a:solidFill>
                <a:schemeClr val="accent2">
                  <a:lumMod val="50000"/>
                </a:schemeClr>
              </a:solidFill>
              <a:latin typeface="Arial"/>
              <a:cs typeface="Arial"/>
            </a:rPr>
            <a:t>CPF 228 273 903 - 53        INSS 109 96145 61 - 0                                                       Fortaleza-Ceará</a:t>
          </a:r>
        </a:p>
        <a:p>
          <a:pPr algn="l" rtl="1">
            <a:lnSpc>
              <a:spcPts val="500"/>
            </a:lnSpc>
            <a:defRPr sz="1000"/>
          </a:pPr>
          <a:r>
            <a:rPr lang="pt-BR" sz="700" b="0" i="0" strike="noStrike">
              <a:solidFill>
                <a:schemeClr val="accent2">
                  <a:lumMod val="50000"/>
                </a:schemeClr>
              </a:solidFill>
              <a:latin typeface="Arial"/>
              <a:cs typeface="Arial"/>
            </a:rPr>
            <a:t>IM(ISS) 088175 - 9                CEI 0590101923/03                                                          Fone/Fax (0xx85) 3246 16 15</a:t>
          </a:r>
        </a:p>
        <a:p>
          <a:pPr algn="l" rtl="1">
            <a:lnSpc>
              <a:spcPts val="700"/>
            </a:lnSpc>
            <a:defRPr sz="1000"/>
          </a:pPr>
          <a:r>
            <a:rPr lang="pt-BR" sz="700" b="0" i="0" strike="noStrike">
              <a:solidFill>
                <a:schemeClr val="accent2">
                  <a:lumMod val="50000"/>
                </a:schemeClr>
              </a:solidFill>
              <a:latin typeface="Arial"/>
              <a:cs typeface="Arial"/>
            </a:rPr>
            <a:t>                                                                                        </a:t>
          </a:r>
        </a:p>
        <a:p>
          <a:pPr algn="l" rtl="1">
            <a:lnSpc>
              <a:spcPts val="600"/>
            </a:lnSpc>
            <a:defRPr sz="1000"/>
          </a:pPr>
          <a:endParaRPr lang="pt-BR" sz="700" b="0" i="0" strike="noStrike">
            <a:solidFill>
              <a:schemeClr val="accent2">
                <a:lumMod val="50000"/>
              </a:schemeClr>
            </a:solidFill>
            <a:latin typeface="Arial"/>
            <a:cs typeface="Arial"/>
          </a:endParaRPr>
        </a:p>
      </xdr:txBody>
    </xdr:sp>
    <xdr:clientData/>
  </xdr:absoluteAnchor>
  <xdr:twoCellAnchor editAs="oneCell">
    <xdr:from>
      <xdr:col>64</xdr:col>
      <xdr:colOff>152400</xdr:colOff>
      <xdr:row>0</xdr:row>
      <xdr:rowOff>114300</xdr:rowOff>
    </xdr:from>
    <xdr:to>
      <xdr:col>66</xdr:col>
      <xdr:colOff>123825</xdr:colOff>
      <xdr:row>2</xdr:row>
      <xdr:rowOff>85725</xdr:rowOff>
    </xdr:to>
    <xdr:pic>
      <xdr:nvPicPr>
        <xdr:cNvPr id="24" name="Imagem 5">
          <a:extLst>
            <a:ext uri="{FF2B5EF4-FFF2-40B4-BE49-F238E27FC236}">
              <a16:creationId xmlns:a16="http://schemas.microsoft.com/office/drawing/2014/main" id="{4B5F04C4-5B1F-4589-8D77-847E90D603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114300"/>
          <a:ext cx="352425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67</xdr:col>
      <xdr:colOff>104775</xdr:colOff>
      <xdr:row>0</xdr:row>
      <xdr:rowOff>142875</xdr:rowOff>
    </xdr:from>
    <xdr:to>
      <xdr:col>67</xdr:col>
      <xdr:colOff>457200</xdr:colOff>
      <xdr:row>2</xdr:row>
      <xdr:rowOff>114300</xdr:rowOff>
    </xdr:to>
    <xdr:pic>
      <xdr:nvPicPr>
        <xdr:cNvPr id="2" name="Imagem 5">
          <a:extLst>
            <a:ext uri="{FF2B5EF4-FFF2-40B4-BE49-F238E27FC236}">
              <a16:creationId xmlns:a16="http://schemas.microsoft.com/office/drawing/2014/main" id="{17E7450D-D1D5-4B99-86B6-9FA3E10476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302025" y="142875"/>
          <a:ext cx="352425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72</xdr:col>
      <xdr:colOff>104775</xdr:colOff>
      <xdr:row>0</xdr:row>
      <xdr:rowOff>142875</xdr:rowOff>
    </xdr:from>
    <xdr:to>
      <xdr:col>72</xdr:col>
      <xdr:colOff>457200</xdr:colOff>
      <xdr:row>2</xdr:row>
      <xdr:rowOff>114300</xdr:rowOff>
    </xdr:to>
    <xdr:pic>
      <xdr:nvPicPr>
        <xdr:cNvPr id="2" name="Imagem 5">
          <a:extLst>
            <a:ext uri="{FF2B5EF4-FFF2-40B4-BE49-F238E27FC236}">
              <a16:creationId xmlns:a16="http://schemas.microsoft.com/office/drawing/2014/main" id="{A102562A-22F2-46DB-8746-D4F83B0331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454300" y="142875"/>
          <a:ext cx="352425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71</xdr:col>
      <xdr:colOff>104775</xdr:colOff>
      <xdr:row>0</xdr:row>
      <xdr:rowOff>142875</xdr:rowOff>
    </xdr:from>
    <xdr:to>
      <xdr:col>71</xdr:col>
      <xdr:colOff>457200</xdr:colOff>
      <xdr:row>2</xdr:row>
      <xdr:rowOff>114300</xdr:rowOff>
    </xdr:to>
    <xdr:pic>
      <xdr:nvPicPr>
        <xdr:cNvPr id="2" name="Imagem 5">
          <a:extLst>
            <a:ext uri="{FF2B5EF4-FFF2-40B4-BE49-F238E27FC236}">
              <a16:creationId xmlns:a16="http://schemas.microsoft.com/office/drawing/2014/main" id="{954FC0FD-AC37-43A4-BB91-A44B6A49CF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225700" y="142875"/>
          <a:ext cx="352425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4</xdr:row>
      <xdr:rowOff>1</xdr:rowOff>
    </xdr:from>
    <xdr:to>
      <xdr:col>9</xdr:col>
      <xdr:colOff>602055</xdr:colOff>
      <xdr:row>6</xdr:row>
      <xdr:rowOff>161925</xdr:rowOff>
    </xdr:to>
    <xdr:pic>
      <xdr:nvPicPr>
        <xdr:cNvPr id="2" name="Imagem 1" descr="http://fiscoecidadania.com/wp-content/uploads/2015/07/images-recupera%C3%A7%C3%A3o-de-tributos.jpg">
          <a:extLst>
            <a:ext uri="{FF2B5EF4-FFF2-40B4-BE49-F238E27FC236}">
              <a16:creationId xmlns:a16="http://schemas.microsoft.com/office/drawing/2014/main" id="{6E4F0DC3-E2CD-47E4-B8BB-12B718CF992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813" r="32187" b="26278"/>
        <a:stretch/>
      </xdr:blipFill>
      <xdr:spPr bwMode="auto">
        <a:xfrm>
          <a:off x="5486400" y="762001"/>
          <a:ext cx="602055" cy="5429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</xdr:colOff>
      <xdr:row>3</xdr:row>
      <xdr:rowOff>142875</xdr:rowOff>
    </xdr:from>
    <xdr:to>
      <xdr:col>11</xdr:col>
      <xdr:colOff>514351</xdr:colOff>
      <xdr:row>6</xdr:row>
      <xdr:rowOff>123825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6E55831E-188F-473A-82AA-19F3AB986B0F}"/>
            </a:ext>
          </a:extLst>
        </xdr:cNvPr>
        <xdr:cNvGrpSpPr/>
      </xdr:nvGrpSpPr>
      <xdr:grpSpPr>
        <a:xfrm>
          <a:off x="6096001" y="714375"/>
          <a:ext cx="1123950" cy="552450"/>
          <a:chOff x="6096001" y="714375"/>
          <a:chExt cx="1123950" cy="552450"/>
        </a:xfrm>
      </xdr:grpSpPr>
      <xdr:sp macro="" textlink="">
        <xdr:nvSpPr>
          <xdr:cNvPr id="3" name="CaixaDeTexto 2">
            <a:extLst>
              <a:ext uri="{FF2B5EF4-FFF2-40B4-BE49-F238E27FC236}">
                <a16:creationId xmlns:a16="http://schemas.microsoft.com/office/drawing/2014/main" id="{53EF48DA-2620-48BB-B252-228695F4D2CF}"/>
              </a:ext>
            </a:extLst>
          </xdr:cNvPr>
          <xdr:cNvSpPr txBox="1"/>
        </xdr:nvSpPr>
        <xdr:spPr>
          <a:xfrm>
            <a:off x="6096001" y="714375"/>
            <a:ext cx="1114425" cy="4381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900" b="1">
                <a:solidFill>
                  <a:srgbClr val="002060"/>
                </a:solidFill>
                <a:latin typeface="Arial Black" panose="020B0A04020102020204" pitchFamily="34" charset="0"/>
              </a:rPr>
              <a:t>FLUXO</a:t>
            </a:r>
          </a:p>
        </xdr:txBody>
      </xdr:sp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5EE98407-3209-48C1-9250-FC691309857F}"/>
              </a:ext>
            </a:extLst>
          </xdr:cNvPr>
          <xdr:cNvSpPr txBox="1"/>
        </xdr:nvSpPr>
        <xdr:spPr>
          <a:xfrm>
            <a:off x="6105526" y="962025"/>
            <a:ext cx="1114425" cy="304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500" b="0">
                <a:solidFill>
                  <a:schemeClr val="accent1">
                    <a:lumMod val="40000"/>
                    <a:lumOff val="6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DE CAIXA</a:t>
            </a:r>
          </a:p>
        </xdr:txBody>
      </xdr:sp>
    </xdr:grpSp>
    <xdr:clientData/>
  </xdr:twoCellAnchor>
  <xdr:twoCellAnchor editAs="absolute">
    <xdr:from>
      <xdr:col>9</xdr:col>
      <xdr:colOff>1</xdr:colOff>
      <xdr:row>20</xdr:row>
      <xdr:rowOff>38101</xdr:rowOff>
    </xdr:from>
    <xdr:to>
      <xdr:col>10</xdr:col>
      <xdr:colOff>209551</xdr:colOff>
      <xdr:row>25</xdr:row>
      <xdr:rowOff>152401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E0B15671-5D50-42ED-A813-14CBFDDA4C78}"/>
            </a:ext>
          </a:extLst>
        </xdr:cNvPr>
        <xdr:cNvGrpSpPr/>
      </xdr:nvGrpSpPr>
      <xdr:grpSpPr>
        <a:xfrm>
          <a:off x="5486401" y="3848101"/>
          <a:ext cx="819150" cy="1066800"/>
          <a:chOff x="11925300" y="838200"/>
          <a:chExt cx="790575" cy="1352550"/>
        </a:xfrm>
      </xdr:grpSpPr>
      <xdr:grpSp>
        <xdr:nvGrpSpPr>
          <xdr:cNvPr id="6" name="Agrupar 5">
            <a:extLst>
              <a:ext uri="{FF2B5EF4-FFF2-40B4-BE49-F238E27FC236}">
                <a16:creationId xmlns:a16="http://schemas.microsoft.com/office/drawing/2014/main" id="{B5D95094-7739-4EE5-81E7-947E573334BA}"/>
              </a:ext>
            </a:extLst>
          </xdr:cNvPr>
          <xdr:cNvGrpSpPr/>
        </xdr:nvGrpSpPr>
        <xdr:grpSpPr>
          <a:xfrm>
            <a:off x="11925300" y="876299"/>
            <a:ext cx="790575" cy="1314451"/>
            <a:chOff x="11925300" y="876299"/>
            <a:chExt cx="790575" cy="1314451"/>
          </a:xfrm>
        </xdr:grpSpPr>
        <xdr:grpSp>
          <xdr:nvGrpSpPr>
            <xdr:cNvPr id="8" name="Grupo 10">
              <a:extLst>
                <a:ext uri="{FF2B5EF4-FFF2-40B4-BE49-F238E27FC236}">
                  <a16:creationId xmlns:a16="http://schemas.microsoft.com/office/drawing/2014/main" id="{023CB48A-2B49-4C4E-8803-9CAB27E4C94E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2030075" y="1076325"/>
              <a:ext cx="581025" cy="514350"/>
              <a:chOff x="7867650" y="685800"/>
              <a:chExt cx="581025" cy="514350"/>
            </a:xfrm>
          </xdr:grpSpPr>
          <xdr:sp macro="" textlink="">
            <xdr:nvSpPr>
              <xdr:cNvPr id="15" name="CaixaDeTexto 14">
                <a:extLst>
                  <a:ext uri="{FF2B5EF4-FFF2-40B4-BE49-F238E27FC236}">
                    <a16:creationId xmlns:a16="http://schemas.microsoft.com/office/drawing/2014/main" id="{F8384ED6-16B6-4174-BF17-FBF3093A1414}"/>
                  </a:ext>
                </a:extLst>
              </xdr:cNvPr>
              <xdr:cNvSpPr txBox="1"/>
            </xdr:nvSpPr>
            <xdr:spPr bwMode="auto">
              <a:xfrm>
                <a:off x="7867650" y="1057275"/>
                <a:ext cx="581025" cy="1143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r>
                  <a:rPr lang="pt-BR" sz="700">
                    <a:latin typeface="Arial" panose="020B0604020202020204" pitchFamily="34" charset="0"/>
                    <a:cs typeface="Arial" panose="020B0604020202020204" pitchFamily="34" charset="0"/>
                  </a:rPr>
                  <a:t>Pesquisar</a:t>
                </a:r>
              </a:p>
            </xdr:txBody>
          </xdr:sp>
          <xdr:pic>
            <xdr:nvPicPr>
              <xdr:cNvPr id="16" name="Imagem 33">
                <a:extLst>
                  <a:ext uri="{FF2B5EF4-FFF2-40B4-BE49-F238E27FC236}">
                    <a16:creationId xmlns:a16="http://schemas.microsoft.com/office/drawing/2014/main" id="{AF46AC14-E5EF-4D19-ACAA-8350106BBC77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7981952" y="733426"/>
                <a:ext cx="323849" cy="32384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pic>
          <xdr:sp macro="" textlink="">
            <xdr:nvSpPr>
              <xdr:cNvPr id="17" name="Retângulo de cantos arredondados 110">
                <a:extLst>
                  <a:ext uri="{FF2B5EF4-FFF2-40B4-BE49-F238E27FC236}">
                    <a16:creationId xmlns:a16="http://schemas.microsoft.com/office/drawing/2014/main" id="{80824B95-AEE4-4F8C-8F99-D22741F84ED1}"/>
                  </a:ext>
                </a:extLst>
              </xdr:cNvPr>
              <xdr:cNvSpPr/>
            </xdr:nvSpPr>
            <xdr:spPr>
              <a:xfrm>
                <a:off x="7924800" y="685800"/>
                <a:ext cx="447675" cy="514350"/>
              </a:xfrm>
              <a:prstGeom prst="roundRect">
                <a:avLst/>
              </a:prstGeom>
              <a:noFill/>
              <a:ln w="6350"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endParaRPr lang="pt-BR"/>
              </a:p>
            </xdr:txBody>
          </xdr:sp>
        </xdr:grpSp>
        <xdr:grpSp>
          <xdr:nvGrpSpPr>
            <xdr:cNvPr id="9" name="Grupo 36">
              <a:extLst>
                <a:ext uri="{FF2B5EF4-FFF2-40B4-BE49-F238E27FC236}">
                  <a16:creationId xmlns:a16="http://schemas.microsoft.com/office/drawing/2014/main" id="{5F8FBA66-BC34-41A3-BACB-80CC9FA01EAB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2087225" y="1638300"/>
              <a:ext cx="476250" cy="514350"/>
              <a:chOff x="7924800" y="6096000"/>
              <a:chExt cx="476250" cy="514350"/>
            </a:xfrm>
          </xdr:grpSpPr>
          <xdr:pic>
            <xdr:nvPicPr>
              <xdr:cNvPr id="12" name="Imagem 113" descr="https://d3cg7yq507vrx4.cloudfront.net/0c/af/bd/dc/imagen-clean-master-cleaner-0thumb.jpg">
                <a:extLst>
                  <a:ext uri="{FF2B5EF4-FFF2-40B4-BE49-F238E27FC236}">
                    <a16:creationId xmlns:a16="http://schemas.microsoft.com/office/drawing/2014/main" id="{6F688186-FEAF-44E7-ABB3-406B2FCDD58B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8001000" y="6134100"/>
                <a:ext cx="30480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pic>
          <xdr:sp macro="" textlink="">
            <xdr:nvSpPr>
              <xdr:cNvPr id="13" name="Retângulo de cantos arredondados 38">
                <a:extLst>
                  <a:ext uri="{FF2B5EF4-FFF2-40B4-BE49-F238E27FC236}">
                    <a16:creationId xmlns:a16="http://schemas.microsoft.com/office/drawing/2014/main" id="{26D9CE96-2DD1-46B2-B7AC-59B09409FBCF}"/>
                  </a:ext>
                </a:extLst>
              </xdr:cNvPr>
              <xdr:cNvSpPr/>
            </xdr:nvSpPr>
            <xdr:spPr>
              <a:xfrm>
                <a:off x="7924800" y="6096000"/>
                <a:ext cx="447675" cy="514350"/>
              </a:xfrm>
              <a:prstGeom prst="roundRect">
                <a:avLst/>
              </a:prstGeom>
              <a:noFill/>
              <a:ln w="6350"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endParaRPr lang="pt-BR"/>
              </a:p>
            </xdr:txBody>
          </xdr:sp>
          <xdr:sp macro="" textlink="">
            <xdr:nvSpPr>
              <xdr:cNvPr id="14" name="CaixaDeTexto 13">
                <a:extLst>
                  <a:ext uri="{FF2B5EF4-FFF2-40B4-BE49-F238E27FC236}">
                    <a16:creationId xmlns:a16="http://schemas.microsoft.com/office/drawing/2014/main" id="{DB2FA581-EB2C-45C1-9B47-CBB5843F4879}"/>
                  </a:ext>
                </a:extLst>
              </xdr:cNvPr>
              <xdr:cNvSpPr txBox="1"/>
            </xdr:nvSpPr>
            <xdr:spPr>
              <a:xfrm>
                <a:off x="7924800" y="6438900"/>
                <a:ext cx="476250" cy="1524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700">
                    <a:latin typeface="Arial" panose="020B0604020202020204" pitchFamily="34" charset="0"/>
                    <a:cs typeface="Arial" panose="020B0604020202020204" pitchFamily="34" charset="0"/>
                  </a:rPr>
                  <a:t>Limpar</a:t>
                </a:r>
              </a:p>
            </xdr:txBody>
          </xdr:sp>
        </xdr:grpSp>
        <xdr:sp macro="" textlink="">
          <xdr:nvSpPr>
            <xdr:cNvPr id="10" name="Retângulo: Cantos Arredondados 9">
              <a:extLst>
                <a:ext uri="{FF2B5EF4-FFF2-40B4-BE49-F238E27FC236}">
                  <a16:creationId xmlns:a16="http://schemas.microsoft.com/office/drawing/2014/main" id="{3C2C3877-3F34-4BFE-9974-595766B64624}"/>
                </a:ext>
              </a:extLst>
            </xdr:cNvPr>
            <xdr:cNvSpPr/>
          </xdr:nvSpPr>
          <xdr:spPr>
            <a:xfrm>
              <a:off x="11925300" y="923777"/>
              <a:ext cx="790575" cy="1266973"/>
            </a:xfrm>
            <a:prstGeom prst="roundRect">
              <a:avLst/>
            </a:prstGeom>
            <a:noFill/>
            <a:ln w="6350">
              <a:solidFill>
                <a:schemeClr val="accent1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pt-BR"/>
            </a:p>
          </xdr:txBody>
        </xdr:sp>
        <xdr:sp macro="" textlink="">
          <xdr:nvSpPr>
            <xdr:cNvPr id="11" name="CaixaDeTexto 10">
              <a:extLst>
                <a:ext uri="{FF2B5EF4-FFF2-40B4-BE49-F238E27FC236}">
                  <a16:creationId xmlns:a16="http://schemas.microsoft.com/office/drawing/2014/main" id="{0D67802C-04AB-4EEF-9DB9-3EB72014F8B5}"/>
                </a:ext>
              </a:extLst>
            </xdr:cNvPr>
            <xdr:cNvSpPr txBox="1"/>
          </xdr:nvSpPr>
          <xdr:spPr>
            <a:xfrm>
              <a:off x="12059369" y="876299"/>
              <a:ext cx="351706" cy="152401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endParaRPr lang="pt-BR" sz="800">
                <a:solidFill>
                  <a:schemeClr val="accent1">
                    <a:lumMod val="7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7" name="CaixaDeTexto 6">
            <a:extLst>
              <a:ext uri="{FF2B5EF4-FFF2-40B4-BE49-F238E27FC236}">
                <a16:creationId xmlns:a16="http://schemas.microsoft.com/office/drawing/2014/main" id="{BFBF7996-BCF6-42FD-AE72-93C6B2B7BFFF}"/>
              </a:ext>
            </a:extLst>
          </xdr:cNvPr>
          <xdr:cNvSpPr txBox="1"/>
        </xdr:nvSpPr>
        <xdr:spPr>
          <a:xfrm>
            <a:off x="11963399" y="838200"/>
            <a:ext cx="609601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800">
                <a:solidFill>
                  <a:schemeClr val="accent1">
                    <a:lumMod val="7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Consulta</a:t>
            </a:r>
          </a:p>
        </xdr:txBody>
      </xdr:sp>
    </xdr:grpSp>
    <xdr:clientData/>
  </xdr:twoCellAnchor>
  <xdr:twoCellAnchor editAs="absolute">
    <xdr:from>
      <xdr:col>8</xdr:col>
      <xdr:colOff>609599</xdr:colOff>
      <xdr:row>8</xdr:row>
      <xdr:rowOff>142875</xdr:rowOff>
    </xdr:from>
    <xdr:to>
      <xdr:col>12</xdr:col>
      <xdr:colOff>280977</xdr:colOff>
      <xdr:row>19</xdr:row>
      <xdr:rowOff>1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7511B9A0-DC76-49AB-87B1-9A4C0F22255E}"/>
            </a:ext>
          </a:extLst>
        </xdr:cNvPr>
        <xdr:cNvGrpSpPr/>
      </xdr:nvGrpSpPr>
      <xdr:grpSpPr>
        <a:xfrm>
          <a:off x="5486399" y="1666875"/>
          <a:ext cx="2109778" cy="1952626"/>
          <a:chOff x="11944350" y="2324099"/>
          <a:chExt cx="2084662" cy="2428876"/>
        </a:xfrm>
      </xdr:grpSpPr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E76E2E1A-3078-4ED6-A4AC-244BD60E1E1F}"/>
              </a:ext>
            </a:extLst>
          </xdr:cNvPr>
          <xdr:cNvGrpSpPr/>
        </xdr:nvGrpSpPr>
        <xdr:grpSpPr>
          <a:xfrm>
            <a:off x="11944350" y="2324099"/>
            <a:ext cx="2084662" cy="2428876"/>
            <a:chOff x="11944350" y="2324099"/>
            <a:chExt cx="2084662" cy="2428876"/>
          </a:xfrm>
        </xdr:grpSpPr>
        <xdr:sp macro="" textlink="">
          <xdr:nvSpPr>
            <xdr:cNvPr id="21" name="Retângulo: Cantos Arredondados 20">
              <a:extLst>
                <a:ext uri="{FF2B5EF4-FFF2-40B4-BE49-F238E27FC236}">
                  <a16:creationId xmlns:a16="http://schemas.microsoft.com/office/drawing/2014/main" id="{2E248566-2F30-412D-B7AE-4A0528F97632}"/>
                </a:ext>
              </a:extLst>
            </xdr:cNvPr>
            <xdr:cNvSpPr/>
          </xdr:nvSpPr>
          <xdr:spPr>
            <a:xfrm>
              <a:off x="11944350" y="2409677"/>
              <a:ext cx="790575" cy="2343298"/>
            </a:xfrm>
            <a:prstGeom prst="roundRect">
              <a:avLst/>
            </a:prstGeom>
            <a:noFill/>
            <a:ln w="6350">
              <a:solidFill>
                <a:schemeClr val="accent1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pt-BR"/>
            </a:p>
          </xdr:txBody>
        </xdr:sp>
        <xdr:grpSp>
          <xdr:nvGrpSpPr>
            <xdr:cNvPr id="22" name="Grupo 7">
              <a:extLst>
                <a:ext uri="{FF2B5EF4-FFF2-40B4-BE49-F238E27FC236}">
                  <a16:creationId xmlns:a16="http://schemas.microsoft.com/office/drawing/2014/main" id="{7BD16B6D-94FD-4501-A654-504EA53C57FE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2097229" y="2542797"/>
              <a:ext cx="468690" cy="513216"/>
              <a:chOff x="2647950" y="685800"/>
              <a:chExt cx="457200" cy="514350"/>
            </a:xfrm>
          </xdr:grpSpPr>
          <xdr:sp macro="" textlink="">
            <xdr:nvSpPr>
              <xdr:cNvPr id="36" name="CaixaDeTexto 35">
                <a:extLst>
                  <a:ext uri="{FF2B5EF4-FFF2-40B4-BE49-F238E27FC236}">
                    <a16:creationId xmlns:a16="http://schemas.microsoft.com/office/drawing/2014/main" id="{899877DA-67D8-4D8B-BA4C-3B9EB538E025}"/>
                  </a:ext>
                </a:extLst>
              </xdr:cNvPr>
              <xdr:cNvSpPr txBox="1"/>
            </xdr:nvSpPr>
            <xdr:spPr bwMode="auto">
              <a:xfrm>
                <a:off x="2647950" y="1047750"/>
                <a:ext cx="447675" cy="1428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700">
                    <a:latin typeface="Arial" panose="020B0604020202020204" pitchFamily="34" charset="0"/>
                    <a:cs typeface="Arial" panose="020B0604020202020204" pitchFamily="34" charset="0"/>
                  </a:rPr>
                  <a:t>Salvar</a:t>
                </a:r>
              </a:p>
            </xdr:txBody>
          </xdr:sp>
          <xdr:pic>
            <xdr:nvPicPr>
              <xdr:cNvPr id="37" name="Imagem 62">
                <a:extLst>
                  <a:ext uri="{FF2B5EF4-FFF2-40B4-BE49-F238E27FC236}">
                    <a16:creationId xmlns:a16="http://schemas.microsoft.com/office/drawing/2014/main" id="{D19BE70E-A73F-406E-9243-F7DF0D0D33C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2714626" y="685800"/>
                <a:ext cx="323851" cy="36966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pic>
          <xdr:sp macro="" textlink="">
            <xdr:nvSpPr>
              <xdr:cNvPr id="38" name="Retângulo de cantos arredondados 94">
                <a:extLst>
                  <a:ext uri="{FF2B5EF4-FFF2-40B4-BE49-F238E27FC236}">
                    <a16:creationId xmlns:a16="http://schemas.microsoft.com/office/drawing/2014/main" id="{09717C0F-051C-4DE5-86AC-888529A1D7F2}"/>
                  </a:ext>
                </a:extLst>
              </xdr:cNvPr>
              <xdr:cNvSpPr/>
            </xdr:nvSpPr>
            <xdr:spPr>
              <a:xfrm>
                <a:off x="2657475" y="685800"/>
                <a:ext cx="447675" cy="514350"/>
              </a:xfrm>
              <a:prstGeom prst="roundRect">
                <a:avLst/>
              </a:prstGeom>
              <a:noFill/>
              <a:ln w="6350"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endParaRPr lang="pt-BR"/>
              </a:p>
            </xdr:txBody>
          </xdr:sp>
        </xdr:grpSp>
        <xdr:grpSp>
          <xdr:nvGrpSpPr>
            <xdr:cNvPr id="23" name="Grupo 8">
              <a:extLst>
                <a:ext uri="{FF2B5EF4-FFF2-40B4-BE49-F238E27FC236}">
                  <a16:creationId xmlns:a16="http://schemas.microsoft.com/office/drawing/2014/main" id="{03A69838-BF6E-4F06-9393-0CA93916EED9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2089668" y="3095248"/>
              <a:ext cx="488219" cy="513216"/>
              <a:chOff x="3105150" y="685801"/>
              <a:chExt cx="476250" cy="514350"/>
            </a:xfrm>
          </xdr:grpSpPr>
          <xdr:pic>
            <xdr:nvPicPr>
              <xdr:cNvPr id="33" name="Imagem 52">
                <a:extLst>
                  <a:ext uri="{FF2B5EF4-FFF2-40B4-BE49-F238E27FC236}">
                    <a16:creationId xmlns:a16="http://schemas.microsoft.com/office/drawing/2014/main" id="{F09A10B3-55D7-4754-8C74-4FF0FA7F6DE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3200400" y="752474"/>
                <a:ext cx="314325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pic>
          <xdr:sp macro="" textlink="">
            <xdr:nvSpPr>
              <xdr:cNvPr id="34" name="CaixaDeTexto 33">
                <a:extLst>
                  <a:ext uri="{FF2B5EF4-FFF2-40B4-BE49-F238E27FC236}">
                    <a16:creationId xmlns:a16="http://schemas.microsoft.com/office/drawing/2014/main" id="{E6798728-6E4C-4159-9444-FC2A7FBA2974}"/>
                  </a:ext>
                </a:extLst>
              </xdr:cNvPr>
              <xdr:cNvSpPr txBox="1"/>
            </xdr:nvSpPr>
            <xdr:spPr bwMode="auto">
              <a:xfrm>
                <a:off x="3105150" y="1047750"/>
                <a:ext cx="476250" cy="1524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700">
                    <a:latin typeface="Arial" panose="020B0604020202020204" pitchFamily="34" charset="0"/>
                    <a:cs typeface="Arial" panose="020B0604020202020204" pitchFamily="34" charset="0"/>
                  </a:rPr>
                  <a:t>Excluir</a:t>
                </a:r>
              </a:p>
            </xdr:txBody>
          </xdr:sp>
          <xdr:sp macro="" textlink="">
            <xdr:nvSpPr>
              <xdr:cNvPr id="35" name="Retângulo de cantos arredondados 102">
                <a:extLst>
                  <a:ext uri="{FF2B5EF4-FFF2-40B4-BE49-F238E27FC236}">
                    <a16:creationId xmlns:a16="http://schemas.microsoft.com/office/drawing/2014/main" id="{614D75E1-7435-4414-B45D-F1037D64613D}"/>
                  </a:ext>
                </a:extLst>
              </xdr:cNvPr>
              <xdr:cNvSpPr/>
            </xdr:nvSpPr>
            <xdr:spPr>
              <a:xfrm>
                <a:off x="3124201" y="685801"/>
                <a:ext cx="447675" cy="514350"/>
              </a:xfrm>
              <a:prstGeom prst="roundRect">
                <a:avLst/>
              </a:prstGeom>
              <a:noFill/>
              <a:ln w="6350"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endParaRPr lang="pt-BR"/>
              </a:p>
            </xdr:txBody>
          </xdr:sp>
        </xdr:grpSp>
        <xdr:grpSp>
          <xdr:nvGrpSpPr>
            <xdr:cNvPr id="24" name="Grupo 3">
              <a:extLst>
                <a:ext uri="{FF2B5EF4-FFF2-40B4-BE49-F238E27FC236}">
                  <a16:creationId xmlns:a16="http://schemas.microsoft.com/office/drawing/2014/main" id="{5FB355E1-6D8C-47DF-A551-B86D0B969BAE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2092111" y="3695089"/>
              <a:ext cx="1936901" cy="513216"/>
              <a:chOff x="6734175" y="2857372"/>
              <a:chExt cx="1889417" cy="514350"/>
            </a:xfrm>
          </xdr:grpSpPr>
          <xdr:sp macro="" textlink="">
            <xdr:nvSpPr>
              <xdr:cNvPr id="30" name="CaixaDeTexto 29">
                <a:extLst>
                  <a:ext uri="{FF2B5EF4-FFF2-40B4-BE49-F238E27FC236}">
                    <a16:creationId xmlns:a16="http://schemas.microsoft.com/office/drawing/2014/main" id="{DEA81607-F99D-4F10-9FE4-07AF669352BC}"/>
                  </a:ext>
                </a:extLst>
              </xdr:cNvPr>
              <xdr:cNvSpPr txBox="1"/>
            </xdr:nvSpPr>
            <xdr:spPr bwMode="auto">
              <a:xfrm>
                <a:off x="6734175" y="3171825"/>
                <a:ext cx="476250" cy="1524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700">
                    <a:latin typeface="Arial" panose="020B0604020202020204" pitchFamily="34" charset="0"/>
                    <a:cs typeface="Arial" panose="020B0604020202020204" pitchFamily="34" charset="0"/>
                  </a:rPr>
                  <a:t>Alterar</a:t>
                </a:r>
              </a:p>
            </xdr:txBody>
          </xdr:sp>
          <xdr:pic>
            <xdr:nvPicPr>
              <xdr:cNvPr id="31" name="Imagem 17">
                <a:extLst>
                  <a:ext uri="{FF2B5EF4-FFF2-40B4-BE49-F238E27FC236}">
                    <a16:creationId xmlns:a16="http://schemas.microsoft.com/office/drawing/2014/main" id="{7B875309-FD9D-4E2B-B014-599F957459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6829425" y="2867025"/>
                <a:ext cx="276226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pic>
          <xdr:sp macro="" textlink="">
            <xdr:nvSpPr>
              <xdr:cNvPr id="32" name="Retângulo de cantos arredondados 116">
                <a:extLst>
                  <a:ext uri="{FF2B5EF4-FFF2-40B4-BE49-F238E27FC236}">
                    <a16:creationId xmlns:a16="http://schemas.microsoft.com/office/drawing/2014/main" id="{9C3A3F3A-F084-4797-B387-B27B053C7499}"/>
                  </a:ext>
                </a:extLst>
              </xdr:cNvPr>
              <xdr:cNvSpPr/>
            </xdr:nvSpPr>
            <xdr:spPr bwMode="auto">
              <a:xfrm>
                <a:off x="8175917" y="2857372"/>
                <a:ext cx="447675" cy="514350"/>
              </a:xfrm>
              <a:prstGeom prst="roundRect">
                <a:avLst/>
              </a:prstGeom>
              <a:noFill/>
              <a:ln w="6350"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endParaRPr lang="pt-BR"/>
              </a:p>
            </xdr:txBody>
          </xdr:sp>
        </xdr:grpSp>
        <xdr:grpSp>
          <xdr:nvGrpSpPr>
            <xdr:cNvPr id="25" name="Grupo 151">
              <a:extLst>
                <a:ext uri="{FF2B5EF4-FFF2-40B4-BE49-F238E27FC236}">
                  <a16:creationId xmlns:a16="http://schemas.microsoft.com/office/drawing/2014/main" id="{3B993C84-1A56-4351-A18B-D209C33B7A89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2104080" y="4200147"/>
              <a:ext cx="458925" cy="513216"/>
              <a:chOff x="1590675" y="685800"/>
              <a:chExt cx="447675" cy="514350"/>
            </a:xfrm>
          </xdr:grpSpPr>
          <xdr:sp macro="" textlink="">
            <xdr:nvSpPr>
              <xdr:cNvPr id="27" name="CaixaDeTexto 26">
                <a:extLst>
                  <a:ext uri="{FF2B5EF4-FFF2-40B4-BE49-F238E27FC236}">
                    <a16:creationId xmlns:a16="http://schemas.microsoft.com/office/drawing/2014/main" id="{AC82E955-11A2-4F9B-A74A-148E6D05AD8E}"/>
                  </a:ext>
                </a:extLst>
              </xdr:cNvPr>
              <xdr:cNvSpPr txBox="1"/>
            </xdr:nvSpPr>
            <xdr:spPr bwMode="auto">
              <a:xfrm>
                <a:off x="1609725" y="1038225"/>
                <a:ext cx="419100" cy="16192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700">
                    <a:latin typeface="Arial" panose="020B0604020202020204" pitchFamily="34" charset="0"/>
                    <a:cs typeface="Arial" panose="020B0604020202020204" pitchFamily="34" charset="0"/>
                  </a:rPr>
                  <a:t>Novo</a:t>
                </a:r>
              </a:p>
            </xdr:txBody>
          </xdr:sp>
          <xdr:pic>
            <xdr:nvPicPr>
              <xdr:cNvPr id="28" name="Imagem 25">
                <a:extLst>
                  <a:ext uri="{FF2B5EF4-FFF2-40B4-BE49-F238E27FC236}">
                    <a16:creationId xmlns:a16="http://schemas.microsoft.com/office/drawing/2014/main" id="{49CD4BC6-5F0C-4A7B-AE78-38D732C218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666875" y="742950"/>
                <a:ext cx="304801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pic>
          <xdr:sp macro="" textlink="">
            <xdr:nvSpPr>
              <xdr:cNvPr id="29" name="Retângulo de cantos arredondados 120">
                <a:extLst>
                  <a:ext uri="{FF2B5EF4-FFF2-40B4-BE49-F238E27FC236}">
                    <a16:creationId xmlns:a16="http://schemas.microsoft.com/office/drawing/2014/main" id="{3F84DBD0-BBF6-4828-9F92-91204FC8D400}"/>
                  </a:ext>
                </a:extLst>
              </xdr:cNvPr>
              <xdr:cNvSpPr/>
            </xdr:nvSpPr>
            <xdr:spPr>
              <a:xfrm>
                <a:off x="1590675" y="685800"/>
                <a:ext cx="447675" cy="514350"/>
              </a:xfrm>
              <a:prstGeom prst="roundRect">
                <a:avLst/>
              </a:prstGeom>
              <a:noFill/>
              <a:ln w="6350"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endParaRPr lang="pt-BR"/>
              </a:p>
            </xdr:txBody>
          </xdr:sp>
        </xdr:grp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227A6749-94CE-438E-9B60-9FB641DE4727}"/>
                </a:ext>
              </a:extLst>
            </xdr:cNvPr>
            <xdr:cNvSpPr txBox="1"/>
          </xdr:nvSpPr>
          <xdr:spPr>
            <a:xfrm>
              <a:off x="12097469" y="2324099"/>
              <a:ext cx="351706" cy="152401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endParaRPr lang="pt-BR" sz="800">
                <a:solidFill>
                  <a:schemeClr val="accent1">
                    <a:lumMod val="7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77672509-FAF0-493C-A309-4F9734EB21B8}"/>
              </a:ext>
            </a:extLst>
          </xdr:cNvPr>
          <xdr:cNvSpPr txBox="1"/>
        </xdr:nvSpPr>
        <xdr:spPr>
          <a:xfrm>
            <a:off x="12002219" y="2343150"/>
            <a:ext cx="618408" cy="1333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800">
                <a:solidFill>
                  <a:schemeClr val="accent1">
                    <a:lumMod val="7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Controle</a:t>
            </a:r>
          </a:p>
        </xdr:txBody>
      </xdr:sp>
    </xdr:grpSp>
    <xdr:clientData/>
  </xdr:twoCellAnchor>
  <xdr:twoCellAnchor editAs="oneCell">
    <xdr:from>
      <xdr:col>3</xdr:col>
      <xdr:colOff>504825</xdr:colOff>
      <xdr:row>6</xdr:row>
      <xdr:rowOff>85725</xdr:rowOff>
    </xdr:from>
    <xdr:to>
      <xdr:col>8</xdr:col>
      <xdr:colOff>0</xdr:colOff>
      <xdr:row>9</xdr:row>
      <xdr:rowOff>152400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217FC85A-D644-4136-9249-5839A58E3A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3625" y="1228725"/>
          <a:ext cx="2543175" cy="638175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11</xdr:row>
      <xdr:rowOff>99838</xdr:rowOff>
    </xdr:from>
    <xdr:to>
      <xdr:col>13</xdr:col>
      <xdr:colOff>464455</xdr:colOff>
      <xdr:row>12</xdr:row>
      <xdr:rowOff>23945</xdr:rowOff>
    </xdr:to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id="{C77E7F19-F132-4DC7-ADBD-F15DE19DEB1F}"/>
            </a:ext>
          </a:extLst>
        </xdr:cNvPr>
        <xdr:cNvSpPr txBox="1"/>
      </xdr:nvSpPr>
      <xdr:spPr bwMode="auto">
        <a:xfrm>
          <a:off x="7924800" y="2195338"/>
          <a:ext cx="464455" cy="1146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700">
              <a:latin typeface="Arial" panose="020B0604020202020204" pitchFamily="34" charset="0"/>
              <a:cs typeface="Arial" panose="020B0604020202020204" pitchFamily="34" charset="0"/>
            </a:rPr>
            <a:t>Salvar</a:t>
          </a:r>
        </a:p>
      </xdr:txBody>
    </xdr:sp>
    <xdr:clientData/>
  </xdr:twoCellAnchor>
  <xdr:twoCellAnchor>
    <xdr:from>
      <xdr:col>13</xdr:col>
      <xdr:colOff>69175</xdr:colOff>
      <xdr:row>10</xdr:row>
      <xdr:rowOff>0</xdr:rowOff>
    </xdr:from>
    <xdr:to>
      <xdr:col>13</xdr:col>
      <xdr:colOff>405165</xdr:colOff>
      <xdr:row>11</xdr:row>
      <xdr:rowOff>106027</xdr:rowOff>
    </xdr:to>
    <xdr:pic>
      <xdr:nvPicPr>
        <xdr:cNvPr id="42" name="Imagem 62">
          <a:extLst>
            <a:ext uri="{FF2B5EF4-FFF2-40B4-BE49-F238E27FC236}">
              <a16:creationId xmlns:a16="http://schemas.microsoft.com/office/drawing/2014/main" id="{EF4A9233-7756-43EB-A62F-4B70F3CFE9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93975" y="1905000"/>
          <a:ext cx="335990" cy="29652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98820</xdr:colOff>
      <xdr:row>8</xdr:row>
      <xdr:rowOff>0</xdr:rowOff>
    </xdr:from>
    <xdr:to>
      <xdr:col>16</xdr:col>
      <xdr:colOff>424927</xdr:colOff>
      <xdr:row>9</xdr:row>
      <xdr:rowOff>61636</xdr:rowOff>
    </xdr:to>
    <xdr:pic>
      <xdr:nvPicPr>
        <xdr:cNvPr id="43" name="Imagem 52">
          <a:extLst>
            <a:ext uri="{FF2B5EF4-FFF2-40B4-BE49-F238E27FC236}">
              <a16:creationId xmlns:a16="http://schemas.microsoft.com/office/drawing/2014/main" id="{4ED08C20-1E94-4113-9C77-7B7AC751F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52420" y="1524000"/>
          <a:ext cx="326107" cy="25213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38100</xdr:colOff>
      <xdr:row>9</xdr:row>
      <xdr:rowOff>46356</xdr:rowOff>
    </xdr:from>
    <xdr:to>
      <xdr:col>16</xdr:col>
      <xdr:colOff>532201</xdr:colOff>
      <xdr:row>9</xdr:row>
      <xdr:rowOff>168604</xdr:rowOff>
    </xdr:to>
    <xdr:sp macro="" textlink="">
      <xdr:nvSpPr>
        <xdr:cNvPr id="44" name="CaixaDeTexto 43">
          <a:extLst>
            <a:ext uri="{FF2B5EF4-FFF2-40B4-BE49-F238E27FC236}">
              <a16:creationId xmlns:a16="http://schemas.microsoft.com/office/drawing/2014/main" id="{D9817042-8B7F-41AE-8D9B-CE4E8F339772}"/>
            </a:ext>
          </a:extLst>
        </xdr:cNvPr>
        <xdr:cNvSpPr txBox="1"/>
      </xdr:nvSpPr>
      <xdr:spPr bwMode="auto">
        <a:xfrm>
          <a:off x="9791700" y="1760856"/>
          <a:ext cx="494101" cy="1222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700">
              <a:latin typeface="Arial" panose="020B0604020202020204" pitchFamily="34" charset="0"/>
              <a:cs typeface="Arial" panose="020B0604020202020204" pitchFamily="34" charset="0"/>
            </a:rPr>
            <a:t>Excluir</a:t>
          </a:r>
        </a:p>
      </xdr:txBody>
    </xdr:sp>
    <xdr:clientData/>
  </xdr:twoCellAnchor>
  <xdr:twoCellAnchor>
    <xdr:from>
      <xdr:col>17</xdr:col>
      <xdr:colOff>0</xdr:colOff>
      <xdr:row>14</xdr:row>
      <xdr:rowOff>53995</xdr:rowOff>
    </xdr:from>
    <xdr:to>
      <xdr:col>17</xdr:col>
      <xdr:colOff>494101</xdr:colOff>
      <xdr:row>14</xdr:row>
      <xdr:rowOff>176242</xdr:rowOff>
    </xdr:to>
    <xdr:sp macro="" textlink="">
      <xdr:nvSpPr>
        <xdr:cNvPr id="46" name="CaixaDeTexto 45">
          <a:extLst>
            <a:ext uri="{FF2B5EF4-FFF2-40B4-BE49-F238E27FC236}">
              <a16:creationId xmlns:a16="http://schemas.microsoft.com/office/drawing/2014/main" id="{26FF9C43-416F-4217-A543-1938B84B692E}"/>
            </a:ext>
          </a:extLst>
        </xdr:cNvPr>
        <xdr:cNvSpPr txBox="1"/>
      </xdr:nvSpPr>
      <xdr:spPr bwMode="auto">
        <a:xfrm>
          <a:off x="10363200" y="2720995"/>
          <a:ext cx="494101" cy="1222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700">
              <a:latin typeface="Arial" panose="020B0604020202020204" pitchFamily="34" charset="0"/>
              <a:cs typeface="Arial" panose="020B0604020202020204" pitchFamily="34" charset="0"/>
            </a:rPr>
            <a:t>Alterar</a:t>
          </a:r>
        </a:p>
      </xdr:txBody>
    </xdr:sp>
    <xdr:clientData/>
  </xdr:twoCellAnchor>
  <xdr:twoCellAnchor>
    <xdr:from>
      <xdr:col>17</xdr:col>
      <xdr:colOff>98820</xdr:colOff>
      <xdr:row>13</xdr:row>
      <xdr:rowOff>0</xdr:rowOff>
    </xdr:from>
    <xdr:to>
      <xdr:col>17</xdr:col>
      <xdr:colOff>385400</xdr:colOff>
      <xdr:row>14</xdr:row>
      <xdr:rowOff>31073</xdr:rowOff>
    </xdr:to>
    <xdr:pic>
      <xdr:nvPicPr>
        <xdr:cNvPr id="47" name="Imagem 17">
          <a:extLst>
            <a:ext uri="{FF2B5EF4-FFF2-40B4-BE49-F238E27FC236}">
              <a16:creationId xmlns:a16="http://schemas.microsoft.com/office/drawing/2014/main" id="{A7824D29-3DB8-4358-9A07-2E736B53D8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62020" y="2476500"/>
          <a:ext cx="286580" cy="2215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17</xdr:col>
      <xdr:colOff>0</xdr:colOff>
      <xdr:row>18</xdr:row>
      <xdr:rowOff>46354</xdr:rowOff>
    </xdr:from>
    <xdr:to>
      <xdr:col>17</xdr:col>
      <xdr:colOff>434808</xdr:colOff>
      <xdr:row>18</xdr:row>
      <xdr:rowOff>176242</xdr:rowOff>
    </xdr:to>
    <xdr:sp macro="" textlink="">
      <xdr:nvSpPr>
        <xdr:cNvPr id="48" name="CaixaDeTexto 47">
          <a:extLst>
            <a:ext uri="{FF2B5EF4-FFF2-40B4-BE49-F238E27FC236}">
              <a16:creationId xmlns:a16="http://schemas.microsoft.com/office/drawing/2014/main" id="{58FAC2E5-A252-43F9-B759-655DCD48FA9A}"/>
            </a:ext>
          </a:extLst>
        </xdr:cNvPr>
        <xdr:cNvSpPr txBox="1"/>
      </xdr:nvSpPr>
      <xdr:spPr bwMode="auto">
        <a:xfrm>
          <a:off x="10363200" y="3475354"/>
          <a:ext cx="434808" cy="1298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700">
              <a:latin typeface="Arial" panose="020B0604020202020204" pitchFamily="34" charset="0"/>
              <a:cs typeface="Arial" panose="020B0604020202020204" pitchFamily="34" charset="0"/>
            </a:rPr>
            <a:t>Novo</a:t>
          </a:r>
        </a:p>
      </xdr:txBody>
    </xdr:sp>
    <xdr:clientData/>
  </xdr:twoCellAnchor>
  <xdr:twoCellAnchor>
    <xdr:from>
      <xdr:col>17</xdr:col>
      <xdr:colOff>59292</xdr:colOff>
      <xdr:row>17</xdr:row>
      <xdr:rowOff>0</xdr:rowOff>
    </xdr:from>
    <xdr:to>
      <xdr:col>17</xdr:col>
      <xdr:colOff>375517</xdr:colOff>
      <xdr:row>18</xdr:row>
      <xdr:rowOff>53995</xdr:rowOff>
    </xdr:to>
    <xdr:pic>
      <xdr:nvPicPr>
        <xdr:cNvPr id="49" name="Imagem 25">
          <a:extLst>
            <a:ext uri="{FF2B5EF4-FFF2-40B4-BE49-F238E27FC236}">
              <a16:creationId xmlns:a16="http://schemas.microsoft.com/office/drawing/2014/main" id="{EFF0AA28-B6F4-468E-8746-9497654347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22492" y="3238500"/>
          <a:ext cx="316225" cy="2444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17</xdr:col>
      <xdr:colOff>0</xdr:colOff>
      <xdr:row>22</xdr:row>
      <xdr:rowOff>64930</xdr:rowOff>
    </xdr:from>
    <xdr:to>
      <xdr:col>17</xdr:col>
      <xdr:colOff>602026</xdr:colOff>
      <xdr:row>22</xdr:row>
      <xdr:rowOff>155082</xdr:rowOff>
    </xdr:to>
    <xdr:sp macro="" textlink="">
      <xdr:nvSpPr>
        <xdr:cNvPr id="50" name="CaixaDeTexto 49">
          <a:extLst>
            <a:ext uri="{FF2B5EF4-FFF2-40B4-BE49-F238E27FC236}">
              <a16:creationId xmlns:a16="http://schemas.microsoft.com/office/drawing/2014/main" id="{EA7455B4-D657-4AD1-881D-0A4B310CB4A9}"/>
            </a:ext>
          </a:extLst>
        </xdr:cNvPr>
        <xdr:cNvSpPr txBox="1"/>
      </xdr:nvSpPr>
      <xdr:spPr bwMode="auto">
        <a:xfrm>
          <a:off x="10363200" y="4255930"/>
          <a:ext cx="602026" cy="901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700">
              <a:latin typeface="Arial" panose="020B0604020202020204" pitchFamily="34" charset="0"/>
              <a:cs typeface="Arial" panose="020B0604020202020204" pitchFamily="34" charset="0"/>
            </a:rPr>
            <a:t>Pesquisar</a:t>
          </a:r>
        </a:p>
      </xdr:txBody>
    </xdr:sp>
    <xdr:clientData/>
  </xdr:twoCellAnchor>
  <xdr:twoCellAnchor>
    <xdr:from>
      <xdr:col>17</xdr:col>
      <xdr:colOff>118433</xdr:colOff>
      <xdr:row>21</xdr:row>
      <xdr:rowOff>0</xdr:rowOff>
    </xdr:from>
    <xdr:to>
      <xdr:col>17</xdr:col>
      <xdr:colOff>453987</xdr:colOff>
      <xdr:row>22</xdr:row>
      <xdr:rowOff>64930</xdr:rowOff>
    </xdr:to>
    <xdr:pic>
      <xdr:nvPicPr>
        <xdr:cNvPr id="51" name="Imagem 33">
          <a:extLst>
            <a:ext uri="{FF2B5EF4-FFF2-40B4-BE49-F238E27FC236}">
              <a16:creationId xmlns:a16="http://schemas.microsoft.com/office/drawing/2014/main" id="{84FBDEC6-5BB6-4D08-B5AC-AC95C8279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81633" y="4000500"/>
          <a:ext cx="335554" cy="2554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17</xdr:col>
      <xdr:colOff>78954</xdr:colOff>
      <xdr:row>24</xdr:row>
      <xdr:rowOff>0</xdr:rowOff>
    </xdr:from>
    <xdr:to>
      <xdr:col>17</xdr:col>
      <xdr:colOff>394771</xdr:colOff>
      <xdr:row>25</xdr:row>
      <xdr:rowOff>49905</xdr:rowOff>
    </xdr:to>
    <xdr:pic>
      <xdr:nvPicPr>
        <xdr:cNvPr id="52" name="Imagem 113" descr="https://d3cg7yq507vrx4.cloudfront.net/0c/af/bd/dc/imagen-clean-master-cleaner-0thumb.jpg">
          <a:extLst>
            <a:ext uri="{FF2B5EF4-FFF2-40B4-BE49-F238E27FC236}">
              <a16:creationId xmlns:a16="http://schemas.microsoft.com/office/drawing/2014/main" id="{144A3960-B61A-44DE-A4B9-08814E8D45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42154" y="4572000"/>
          <a:ext cx="315817" cy="2404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17</xdr:col>
      <xdr:colOff>0</xdr:colOff>
      <xdr:row>25</xdr:row>
      <xdr:rowOff>49905</xdr:rowOff>
    </xdr:from>
    <xdr:to>
      <xdr:col>17</xdr:col>
      <xdr:colOff>493464</xdr:colOff>
      <xdr:row>25</xdr:row>
      <xdr:rowOff>170108</xdr:rowOff>
    </xdr:to>
    <xdr:sp macro="" textlink="">
      <xdr:nvSpPr>
        <xdr:cNvPr id="53" name="CaixaDeTexto 52">
          <a:extLst>
            <a:ext uri="{FF2B5EF4-FFF2-40B4-BE49-F238E27FC236}">
              <a16:creationId xmlns:a16="http://schemas.microsoft.com/office/drawing/2014/main" id="{8BA34922-7F83-404D-874C-EC2101B2382C}"/>
            </a:ext>
          </a:extLst>
        </xdr:cNvPr>
        <xdr:cNvSpPr txBox="1"/>
      </xdr:nvSpPr>
      <xdr:spPr bwMode="auto">
        <a:xfrm>
          <a:off x="10363200" y="4812405"/>
          <a:ext cx="493464" cy="1202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700">
              <a:latin typeface="Arial" panose="020B0604020202020204" pitchFamily="34" charset="0"/>
              <a:cs typeface="Arial" panose="020B0604020202020204" pitchFamily="34" charset="0"/>
            </a:rPr>
            <a:t>Limpar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4DA7A20-AC23-42CC-AF34-04055CAA0C13}" name="TblDadosCX810" displayName="TblDadosCX810" ref="A5:L1330" totalsRowShown="0" headerRowDxfId="47">
  <autoFilter ref="A5:L1330" xr:uid="{03E238B6-4886-4C0F-A938-FE7D8A59CF8B}"/>
  <sortState ref="A6:L1330">
    <sortCondition ref="B6:B1330"/>
  </sortState>
  <tableColumns count="12">
    <tableColumn id="1" xr3:uid="{42B5E5C2-360E-407C-A245-F7E8C61BC32C}" name="NULAN" dataDxfId="46" dataCellStyle="Vírgula"/>
    <tableColumn id="2" xr3:uid="{2D48A5FA-3512-4D3A-85CE-C34A4A1A7752}" name="Data_Prev" dataDxfId="45"/>
    <tableColumn id="18" xr3:uid="{93F2A141-9FDD-4858-A2C2-79CACD240E3A}" name="Tip_Cta" dataDxfId="44" dataCellStyle="Vírgula"/>
    <tableColumn id="5" xr3:uid="{73EB224B-2D0E-4B2C-BAA9-167C78FD74EF}" name="Categoria" dataDxfId="43" dataCellStyle="Vírgula"/>
    <tableColumn id="6" xr3:uid="{63D72718-E73D-4399-9A51-B47760C07290}" name="Conta" dataDxfId="42" dataCellStyle="Vírgula"/>
    <tableColumn id="4" xr3:uid="{57EA3C34-41D1-48F2-8276-BCC696C9FC7C}" name="Historico" dataDxfId="41"/>
    <tableColumn id="8" xr3:uid="{7724A543-8FEA-4C2B-BC1B-A063CABBAA6B}" name="Numero" dataDxfId="40"/>
    <tableColumn id="7" xr3:uid="{3C8C63FE-CC52-4D22-A9AF-065D2239E4C5}" name="Valor R$" dataDxfId="39" dataCellStyle="Vírgula"/>
    <tableColumn id="10" xr3:uid="{6B6C6D4B-45EE-4E10-9A3D-4B4DA06DBB61}" name="CtDeb" dataDxfId="38"/>
    <tableColumn id="11" xr3:uid="{B17D26E9-D0C6-4D4E-B2BC-22B092123056}" name="CtCre" dataDxfId="37"/>
    <tableColumn id="15" xr3:uid="{356F1714-C0B8-4B03-BEF2-BC2424F3A22F}" name="Data Registro" dataDxfId="36"/>
    <tableColumn id="16" xr3:uid="{C4D42472-AD1D-4EC0-AEF1-9EB36469E89E}" name="saldo" dataDxfId="35" dataCellStyle="Vírgula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6235302-25E0-4879-A127-63ADF0364C2A}" name="TblDadosCX8" displayName="TblDadosCX8" ref="A5:Q1330" totalsRowShown="0" headerRowDxfId="34">
  <autoFilter ref="A5:Q1330" xr:uid="{03E238B6-4886-4C0F-A938-FE7D8A59CF8B}"/>
  <sortState ref="A6:Q1330">
    <sortCondition ref="B6:B1330"/>
    <sortCondition ref="D6:D1330"/>
  </sortState>
  <tableColumns count="17">
    <tableColumn id="1" xr3:uid="{8D64C77A-9B9B-436F-9720-44E718A0F0F3}" name="NULAN" dataDxfId="33" dataCellStyle="Vírgula"/>
    <tableColumn id="2" xr3:uid="{FAAC06AD-4BFF-4D17-8EEC-831586E94A1B}" name="Data_Prev" dataDxfId="32"/>
    <tableColumn id="3" xr3:uid="{40572358-EDD7-409F-AE99-C3B01490F6D2}" name="Parcela" dataDxfId="31"/>
    <tableColumn id="17" xr3:uid="{59C6DD27-40D1-4ACC-804F-9FB5BAD319E4}" name="Tipo" dataDxfId="30" dataCellStyle="Vírgula"/>
    <tableColumn id="18" xr3:uid="{67C05890-19B8-4678-BA74-32CA20CAD1EB}" name="Tip_Cta" dataDxfId="29" dataCellStyle="Vírgula"/>
    <tableColumn id="5" xr3:uid="{A0F568DE-9BDB-4264-9980-6C5513FA8C61}" name="Categoria" dataDxfId="28" dataCellStyle="Vírgula"/>
    <tableColumn id="6" xr3:uid="{136E0ED5-A183-4F32-B651-00B4A172DBC4}" name="Conta" dataDxfId="27" dataCellStyle="Vírgula"/>
    <tableColumn id="4" xr3:uid="{F7E259D0-9336-4A5E-A854-21183196927F}" name="Historico" dataDxfId="26"/>
    <tableColumn id="8" xr3:uid="{A6EB6D1E-8618-45AA-849C-FF6C738D8B76}" name="Numero" dataDxfId="25"/>
    <tableColumn id="7" xr3:uid="{D468037F-E0BA-465C-B1AF-1E49D5F09C31}" name="Valor R$" dataDxfId="24" dataCellStyle="Vírgula"/>
    <tableColumn id="9" xr3:uid="{6310EFC4-F793-4889-9FBD-778C65CE5EF3}" name="Data_RP" dataDxfId="23"/>
    <tableColumn id="10" xr3:uid="{D68B3083-4706-442D-AD08-8E7174BFB75F}" name="CtDeb" dataDxfId="22"/>
    <tableColumn id="11" xr3:uid="{413AFE1E-24CE-42B1-B228-ED40E60AD83B}" name="CtCre" dataDxfId="21"/>
    <tableColumn id="13" xr3:uid="{8525B6B6-94F3-4B28-98BB-F39CE6881078}" name="Mês" dataDxfId="20"/>
    <tableColumn id="14" xr3:uid="{F09FF562-F753-4D84-A035-942362686862}" name="Ano" dataDxfId="19"/>
    <tableColumn id="15" xr3:uid="{4494513C-81A2-4B42-B473-57AC7375B82B}" name="Data Registro" dataDxfId="18"/>
    <tableColumn id="16" xr3:uid="{2DF2C515-0567-4B30-A42B-1B43DD9F8B06}" name="saldo" dataDxfId="17" dataCellStyle="Vírgula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C0F35B0-E65C-468E-B727-0C163AE4B4DB}" name="TblDadosCX" displayName="TblDadosCX" ref="A5:P1330" totalsRowShown="0" headerRowDxfId="16">
  <autoFilter ref="A5:P1330" xr:uid="{03E238B6-4886-4C0F-A938-FE7D8A59CF8B}"/>
  <sortState ref="A6:P1330">
    <sortCondition ref="B6:B1330"/>
    <sortCondition ref="D6:D1330"/>
  </sortState>
  <tableColumns count="16">
    <tableColumn id="1" xr3:uid="{E0AB4533-64A6-42BD-A406-5FA4AC649785}" name="NULAN" dataDxfId="15" dataCellStyle="Vírgula"/>
    <tableColumn id="2" xr3:uid="{6196F2AD-5793-4403-B7CC-85530FC93B31}" name="Data_Prev" dataDxfId="14"/>
    <tableColumn id="3" xr3:uid="{609DA98B-D349-4DA4-85B1-850E56161A25}" name="Parcela" dataDxfId="13"/>
    <tableColumn id="17" xr3:uid="{878A9039-50FD-4252-853F-24E587B92C2A}" name="Tipo" dataDxfId="12" dataCellStyle="Vírgula"/>
    <tableColumn id="5" xr3:uid="{B17F2B3F-5FB4-43D2-8A42-D90018F54E32}" name="Categoria" dataDxfId="11" dataCellStyle="Vírgula"/>
    <tableColumn id="6" xr3:uid="{EF970AB5-6813-444A-AD74-DD492BB6FB4A}" name="Conta" dataDxfId="10" dataCellStyle="Vírgula"/>
    <tableColumn id="4" xr3:uid="{6314C5E8-3128-43A4-BB54-EBDD4BA3EAE0}" name="Historico" dataDxfId="9"/>
    <tableColumn id="8" xr3:uid="{A75D8502-AB67-4553-B249-EB259A8E1AD4}" name="Numero" dataDxfId="8"/>
    <tableColumn id="7" xr3:uid="{F39F3A7B-2F19-4F8D-90B0-E7FEA1E040B2}" name="Valor R$" dataDxfId="7" dataCellStyle="Vírgula"/>
    <tableColumn id="9" xr3:uid="{1E12A09E-25D7-4EDE-9D32-A33E35C33BD5}" name="Data_RP" dataDxfId="6"/>
    <tableColumn id="10" xr3:uid="{EC8AF89E-16BE-4DFC-A474-79B7020C87FD}" name="CtDeb" dataDxfId="5"/>
    <tableColumn id="11" xr3:uid="{401A7731-4E08-4C59-990C-8859AB2234FD}" name="CtCre" dataDxfId="4"/>
    <tableColumn id="13" xr3:uid="{F9BCAB0E-6D15-41CD-B600-A6E4B229A165}" name="Mês" dataDxfId="3"/>
    <tableColumn id="14" xr3:uid="{495390E8-2970-4B9C-809E-DCA836E65E2F}" name="Ano" dataDxfId="2"/>
    <tableColumn id="15" xr3:uid="{C5B1483B-FB69-4D72-93FA-729AEDB34670}" name="Data Registro" dataDxfId="1"/>
    <tableColumn id="16" xr3:uid="{995E2470-38A6-4536-9A3C-4573CCC3B806}" name="saldo" dataDxfId="0" dataCellStyle="Vírgula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BD633B-B688-463D-9B89-4C0FEEBE30E4}" name="TblTipo" displayName="TblTipo" ref="B1:C4" totalsRowShown="0">
  <autoFilter ref="B1:C4" xr:uid="{EF14D682-1AB5-440A-B2B4-3C50E295C538}"/>
  <tableColumns count="2">
    <tableColumn id="1" xr3:uid="{0D61768E-2079-4FAA-927D-418197C5CEA5}" name="Tipo"/>
    <tableColumn id="2" xr3:uid="{8E91FB84-EB6A-4A14-A6A8-815B73B542B5}" name="Codigo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09172A0-3852-4BD8-89E8-31247E37F826}" name="TblCatEntCx" displayName="TblCatEntCx" ref="E1:F9" totalsRowShown="0">
  <autoFilter ref="E1:F9" xr:uid="{85D82954-9453-4C12-8156-90E3AB6785BA}"/>
  <tableColumns count="2">
    <tableColumn id="1" xr3:uid="{713964A9-0B78-425A-AF7B-EE3C51E801D8}" name="Entrada Caixa"/>
    <tableColumn id="2" xr3:uid="{385FBCD3-8E95-425F-AF10-A0B94230FFFD}" name="Tipo"/>
  </tableColumns>
  <tableStyleInfo name="TableStyleLight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8CC74CC-0E52-4585-9104-D272CF359D47}" name="TblCtEnt" displayName="TblCtEnt" ref="K1:O112" totalsRowShown="0">
  <autoFilter ref="K1:O112" xr:uid="{F108CED4-5FCF-44B5-9742-3D4AEF512A21}"/>
  <tableColumns count="5">
    <tableColumn id="1" xr3:uid="{32ADA409-E9B3-4F15-B249-A12C494D8397}" name="Conta Entrada Caixa"/>
    <tableColumn id="6" xr3:uid="{654AA74B-4CA7-4D46-B152-4B015B398D25}" name="Tipo Fluxo"/>
    <tableColumn id="2" xr3:uid="{2214867A-183B-44B8-B064-210BC18232BF}" name="Tipo"/>
    <tableColumn id="3" xr3:uid="{93166653-6C09-4DE8-AE7E-F176305D4D5A}" name="Deb"/>
    <tableColumn id="4" xr3:uid="{74C677DB-0660-4B2F-8216-C2727736BC26}" name="Cred"/>
  </tableColumns>
  <tableStyleInfo name="TableStyleLight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93B53C4-79BB-4DE3-A252-86BF41A9BC7E}" name="TblCatSaiCx" displayName="TblCatSaiCx" ref="H1:I16" totalsRowShown="0">
  <autoFilter ref="H1:I16" xr:uid="{9ECE8E8D-1492-45F1-BEF4-25CFEC976374}"/>
  <tableColumns count="2">
    <tableColumn id="1" xr3:uid="{78E75B48-9CF3-432B-B5ED-AE2F6A50191A}" name="Saida Caixa"/>
    <tableColumn id="2" xr3:uid="{F6A9271B-2756-4A99-A62B-CB5DD65BAE6F}" name="Tipo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35ED81-7496-4B40-BA47-F0AFEFC2F6DA}" name="TblCtSai" displayName="TblCtSai" ref="T1:W63" totalsRowShown="0">
  <autoFilter ref="T1:W63" xr:uid="{7CDA6D35-D0DC-42AA-AB4C-4DB9B8705ACD}"/>
  <tableColumns count="4">
    <tableColumn id="1" xr3:uid="{C0C1566B-B744-47F7-8394-BF8FFD289595}" name="Conta Saida Caixa"/>
    <tableColumn id="2" xr3:uid="{D662EA81-4737-4995-AA60-05FF7C4716EB}" name="Tipo"/>
    <tableColumn id="3" xr3:uid="{F93917D8-CC24-48A3-A151-B0B06225EB75}" name="Deb"/>
    <tableColumn id="4" xr3:uid="{41805498-8449-42DE-B084-AAFADF943C89}" name="Cred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Home"/>
  <dimension ref="A1:BP91"/>
  <sheetViews>
    <sheetView showGridLines="0" showRowColHeaders="0" tabSelected="1" workbookViewId="0">
      <selection activeCell="J22" sqref="J22"/>
    </sheetView>
  </sheetViews>
  <sheetFormatPr defaultColWidth="2.85546875" defaultRowHeight="15" x14ac:dyDescent="0.25"/>
  <cols>
    <col min="1" max="4" width="2.85546875" style="4"/>
    <col min="5" max="67" width="2.85546875" style="3"/>
    <col min="68" max="68" width="2.85546875" style="1"/>
    <col min="69" max="16384" width="2.85546875" style="3"/>
  </cols>
  <sheetData>
    <row r="1" spans="1:68" s="1" customFormat="1" x14ac:dyDescent="0.25">
      <c r="A1" s="5"/>
      <c r="B1" s="5"/>
      <c r="C1" s="5"/>
    </row>
    <row r="2" spans="1:68" s="1" customFormat="1" x14ac:dyDescent="0.25">
      <c r="A2" s="5"/>
      <c r="B2" s="5"/>
      <c r="C2" s="5"/>
      <c r="BF2" s="103"/>
      <c r="BG2" s="103"/>
      <c r="BH2" s="103"/>
      <c r="BI2" s="103"/>
      <c r="BJ2" s="103"/>
      <c r="BK2" s="103"/>
      <c r="BL2" s="103"/>
    </row>
    <row r="3" spans="1:68" s="1" customFormat="1" x14ac:dyDescent="0.25">
      <c r="A3" s="5"/>
      <c r="B3" s="5"/>
      <c r="C3" s="5"/>
    </row>
    <row r="4" spans="1:68" s="2" customFormat="1" x14ac:dyDescent="0.25">
      <c r="A4" s="6"/>
      <c r="B4" s="6"/>
      <c r="C4" s="6"/>
      <c r="BP4" s="1"/>
    </row>
    <row r="5" spans="1:68" s="2" customFormat="1" x14ac:dyDescent="0.25">
      <c r="A5" s="4"/>
      <c r="B5" s="4"/>
      <c r="C5" s="4"/>
      <c r="BP5" s="1"/>
    </row>
    <row r="6" spans="1:68" s="2" customFormat="1" x14ac:dyDescent="0.25">
      <c r="A6" s="4"/>
      <c r="B6" s="4"/>
      <c r="C6" s="4"/>
      <c r="BP6" s="1"/>
    </row>
    <row r="7" spans="1:68" s="2" customFormat="1" x14ac:dyDescent="0.25">
      <c r="A7" s="4"/>
      <c r="B7" s="4"/>
      <c r="C7" s="4"/>
      <c r="BP7" s="1"/>
    </row>
    <row r="8" spans="1:68" s="2" customFormat="1" x14ac:dyDescent="0.25">
      <c r="A8" s="4"/>
      <c r="B8" s="4"/>
      <c r="C8" s="4"/>
      <c r="BP8" s="1"/>
    </row>
    <row r="9" spans="1:68" s="2" customFormat="1" x14ac:dyDescent="0.25">
      <c r="A9" s="4"/>
      <c r="B9" s="4"/>
      <c r="C9" s="4"/>
      <c r="BP9" s="1"/>
    </row>
    <row r="10" spans="1:68" s="2" customFormat="1" x14ac:dyDescent="0.25">
      <c r="A10" s="4"/>
      <c r="B10" s="4"/>
      <c r="C10" s="4"/>
      <c r="BP10" s="1"/>
    </row>
    <row r="11" spans="1:68" s="2" customFormat="1" x14ac:dyDescent="0.25">
      <c r="A11" s="4"/>
      <c r="B11" s="4"/>
      <c r="C11" s="4"/>
      <c r="BP11" s="1"/>
    </row>
    <row r="12" spans="1:68" s="2" customFormat="1" x14ac:dyDescent="0.25">
      <c r="A12" s="4"/>
      <c r="B12" s="4"/>
      <c r="C12" s="4"/>
      <c r="BP12" s="1"/>
    </row>
    <row r="13" spans="1:68" s="2" customFormat="1" x14ac:dyDescent="0.25">
      <c r="A13" s="4"/>
      <c r="B13" s="4"/>
      <c r="C13" s="4"/>
      <c r="BP13" s="1"/>
    </row>
    <row r="14" spans="1:68" s="2" customFormat="1" x14ac:dyDescent="0.25">
      <c r="A14" s="4"/>
      <c r="B14" s="4"/>
      <c r="C14" s="4"/>
      <c r="BP14" s="1"/>
    </row>
    <row r="15" spans="1:68" s="2" customFormat="1" x14ac:dyDescent="0.25">
      <c r="A15" s="4"/>
      <c r="B15" s="4"/>
      <c r="C15" s="4"/>
      <c r="BP15" s="1"/>
    </row>
    <row r="16" spans="1:68" s="2" customFormat="1" x14ac:dyDescent="0.25">
      <c r="A16" s="4"/>
      <c r="B16" s="4"/>
      <c r="C16" s="4"/>
      <c r="BP16" s="1"/>
    </row>
    <row r="17" spans="1:68" s="2" customFormat="1" x14ac:dyDescent="0.25">
      <c r="A17" s="4"/>
      <c r="B17" s="4"/>
      <c r="C17" s="4"/>
      <c r="BP17" s="1"/>
    </row>
    <row r="18" spans="1:68" s="2" customFormat="1" x14ac:dyDescent="0.25">
      <c r="A18" s="4"/>
      <c r="B18" s="4"/>
      <c r="C18" s="4"/>
      <c r="BP18" s="1"/>
    </row>
    <row r="19" spans="1:68" s="2" customFormat="1" x14ac:dyDescent="0.25">
      <c r="A19" s="4"/>
      <c r="B19" s="4"/>
      <c r="C19" s="4"/>
      <c r="BP19" s="1"/>
    </row>
    <row r="20" spans="1:68" s="2" customFormat="1" x14ac:dyDescent="0.25">
      <c r="A20" s="4"/>
      <c r="B20" s="4"/>
      <c r="C20" s="4"/>
      <c r="BP20" s="1"/>
    </row>
    <row r="21" spans="1:68" s="2" customFormat="1" x14ac:dyDescent="0.25">
      <c r="A21" s="4"/>
      <c r="B21" s="4"/>
      <c r="C21" s="4"/>
      <c r="BP21" s="1"/>
    </row>
    <row r="22" spans="1:68" s="2" customFormat="1" x14ac:dyDescent="0.25">
      <c r="A22" s="4"/>
      <c r="B22" s="4"/>
      <c r="C22" s="4"/>
      <c r="BP22" s="1"/>
    </row>
    <row r="23" spans="1:68" s="2" customFormat="1" x14ac:dyDescent="0.25">
      <c r="A23" s="4"/>
      <c r="B23" s="4"/>
      <c r="C23" s="4"/>
      <c r="BP23" s="1"/>
    </row>
    <row r="24" spans="1:68" s="2" customFormat="1" x14ac:dyDescent="0.25">
      <c r="A24" s="4"/>
      <c r="B24" s="4"/>
      <c r="C24" s="4"/>
      <c r="BP24" s="1"/>
    </row>
    <row r="25" spans="1:68" s="2" customFormat="1" x14ac:dyDescent="0.25">
      <c r="A25" s="4"/>
      <c r="B25" s="4"/>
      <c r="C25" s="4"/>
      <c r="BP25" s="1"/>
    </row>
    <row r="26" spans="1:68" s="2" customFormat="1" x14ac:dyDescent="0.25">
      <c r="A26" s="4"/>
      <c r="B26" s="4"/>
      <c r="C26" s="4"/>
      <c r="BP26" s="1"/>
    </row>
    <row r="27" spans="1:68" s="2" customFormat="1" x14ac:dyDescent="0.25">
      <c r="A27" s="4"/>
      <c r="B27" s="4"/>
      <c r="C27" s="4"/>
      <c r="BP27" s="1"/>
    </row>
    <row r="28" spans="1:68" s="2" customFormat="1" x14ac:dyDescent="0.25">
      <c r="A28" s="4"/>
      <c r="B28" s="4"/>
      <c r="C28" s="4"/>
      <c r="BP28" s="1"/>
    </row>
    <row r="29" spans="1:68" s="2" customFormat="1" x14ac:dyDescent="0.25">
      <c r="A29" s="4"/>
      <c r="B29" s="4"/>
      <c r="C29" s="4"/>
      <c r="BP29" s="1"/>
    </row>
    <row r="30" spans="1:68" s="2" customFormat="1" x14ac:dyDescent="0.25">
      <c r="A30" s="4"/>
      <c r="B30" s="4"/>
      <c r="C30" s="4"/>
      <c r="BP30" s="1"/>
    </row>
    <row r="31" spans="1:68" s="2" customFormat="1" x14ac:dyDescent="0.25">
      <c r="A31" s="4"/>
      <c r="B31" s="4"/>
      <c r="C31" s="4"/>
      <c r="BP31" s="1"/>
    </row>
    <row r="32" spans="1:68" s="2" customFormat="1" x14ac:dyDescent="0.25">
      <c r="A32" s="4"/>
      <c r="B32" s="4"/>
      <c r="C32" s="4"/>
      <c r="BP32" s="1"/>
    </row>
    <row r="33" spans="1:68" s="2" customFormat="1" x14ac:dyDescent="0.25">
      <c r="A33" s="4"/>
      <c r="B33" s="4"/>
      <c r="C33" s="4"/>
      <c r="BP33" s="1"/>
    </row>
    <row r="34" spans="1:68" s="2" customFormat="1" x14ac:dyDescent="0.25">
      <c r="A34" s="4"/>
      <c r="B34" s="4"/>
      <c r="C34" s="4"/>
      <c r="BP34" s="1"/>
    </row>
    <row r="35" spans="1:68" s="2" customFormat="1" x14ac:dyDescent="0.25">
      <c r="A35" s="4"/>
      <c r="B35" s="4"/>
      <c r="C35" s="4"/>
      <c r="BP35" s="1"/>
    </row>
    <row r="36" spans="1:68" s="2" customFormat="1" x14ac:dyDescent="0.25">
      <c r="A36" s="4"/>
      <c r="B36" s="4"/>
      <c r="C36" s="4"/>
      <c r="BP36" s="1"/>
    </row>
    <row r="37" spans="1:68" s="2" customFormat="1" x14ac:dyDescent="0.25">
      <c r="A37" s="4"/>
      <c r="B37" s="4"/>
      <c r="C37" s="4"/>
      <c r="BP37" s="1"/>
    </row>
    <row r="38" spans="1:68" s="2" customFormat="1" x14ac:dyDescent="0.25">
      <c r="A38" s="4"/>
      <c r="B38" s="4"/>
      <c r="C38" s="4"/>
      <c r="BP38" s="1"/>
    </row>
    <row r="39" spans="1:68" s="2" customFormat="1" x14ac:dyDescent="0.25">
      <c r="A39" s="4"/>
      <c r="B39" s="4"/>
      <c r="C39" s="4"/>
      <c r="BP39" s="1"/>
    </row>
    <row r="40" spans="1:68" s="2" customFormat="1" x14ac:dyDescent="0.25">
      <c r="A40" s="4"/>
      <c r="B40" s="4"/>
      <c r="C40" s="4"/>
      <c r="BP40" s="1"/>
    </row>
    <row r="41" spans="1:68" s="2" customFormat="1" x14ac:dyDescent="0.25">
      <c r="A41" s="4"/>
      <c r="B41" s="4"/>
      <c r="C41" s="4"/>
      <c r="BP41" s="1"/>
    </row>
    <row r="42" spans="1:68" s="2" customFormat="1" x14ac:dyDescent="0.25">
      <c r="A42" s="4"/>
      <c r="B42" s="4"/>
      <c r="C42" s="4"/>
      <c r="BP42" s="1"/>
    </row>
    <row r="43" spans="1:68" s="2" customFormat="1" x14ac:dyDescent="0.25">
      <c r="A43" s="4"/>
      <c r="B43" s="4"/>
      <c r="C43" s="4"/>
      <c r="BP43" s="1"/>
    </row>
    <row r="44" spans="1:68" s="2" customFormat="1" x14ac:dyDescent="0.25">
      <c r="A44" s="4"/>
      <c r="B44" s="4"/>
      <c r="C44" s="4"/>
      <c r="BP44" s="1"/>
    </row>
    <row r="45" spans="1:68" s="2" customFormat="1" x14ac:dyDescent="0.25">
      <c r="A45" s="4"/>
      <c r="B45" s="4"/>
      <c r="C45" s="4"/>
      <c r="BP45" s="1"/>
    </row>
    <row r="46" spans="1:68" s="2" customFormat="1" x14ac:dyDescent="0.25">
      <c r="A46" s="4"/>
      <c r="B46" s="4"/>
      <c r="C46" s="4"/>
      <c r="BP46" s="1"/>
    </row>
    <row r="47" spans="1:68" s="2" customFormat="1" x14ac:dyDescent="0.25">
      <c r="A47" s="4"/>
      <c r="B47" s="4"/>
      <c r="C47" s="4"/>
      <c r="BP47" s="1"/>
    </row>
    <row r="48" spans="1:68" s="2" customFormat="1" x14ac:dyDescent="0.25">
      <c r="A48" s="4"/>
      <c r="B48" s="4"/>
      <c r="C48" s="4"/>
      <c r="BP48" s="1"/>
    </row>
    <row r="49" spans="1:68" s="2" customFormat="1" x14ac:dyDescent="0.25">
      <c r="A49" s="4"/>
      <c r="B49" s="4"/>
      <c r="C49" s="4"/>
      <c r="BP49" s="1"/>
    </row>
    <row r="50" spans="1:68" s="2" customFormat="1" x14ac:dyDescent="0.25">
      <c r="A50" s="4"/>
      <c r="B50" s="4"/>
      <c r="C50" s="4"/>
      <c r="BP50" s="1"/>
    </row>
    <row r="51" spans="1:68" s="2" customFormat="1" x14ac:dyDescent="0.25">
      <c r="A51" s="4"/>
      <c r="B51" s="4"/>
      <c r="C51" s="4"/>
      <c r="BP51" s="1"/>
    </row>
    <row r="52" spans="1:68" s="2" customFormat="1" x14ac:dyDescent="0.25">
      <c r="A52" s="4"/>
      <c r="B52" s="4"/>
      <c r="C52" s="4"/>
      <c r="BP52" s="1"/>
    </row>
    <row r="53" spans="1:68" s="2" customFormat="1" x14ac:dyDescent="0.25">
      <c r="A53" s="4"/>
      <c r="B53" s="4"/>
      <c r="C53" s="4"/>
      <c r="BP53" s="1"/>
    </row>
    <row r="54" spans="1:68" s="2" customFormat="1" x14ac:dyDescent="0.25">
      <c r="A54" s="4"/>
      <c r="B54" s="4"/>
      <c r="C54" s="4"/>
      <c r="BP54" s="1"/>
    </row>
    <row r="55" spans="1:68" s="2" customFormat="1" x14ac:dyDescent="0.25">
      <c r="A55" s="4"/>
      <c r="B55" s="4"/>
      <c r="C55" s="4"/>
      <c r="BP55" s="1"/>
    </row>
    <row r="56" spans="1:68" s="2" customFormat="1" x14ac:dyDescent="0.25">
      <c r="A56" s="4"/>
      <c r="B56" s="4"/>
      <c r="C56" s="4"/>
      <c r="BP56" s="1"/>
    </row>
    <row r="57" spans="1:68" s="2" customFormat="1" x14ac:dyDescent="0.25">
      <c r="A57" s="4"/>
      <c r="B57" s="4"/>
      <c r="C57" s="4"/>
      <c r="BP57" s="1"/>
    </row>
    <row r="58" spans="1:68" s="2" customFormat="1" x14ac:dyDescent="0.25">
      <c r="A58" s="4"/>
      <c r="B58" s="4"/>
      <c r="C58" s="4"/>
      <c r="BP58" s="1"/>
    </row>
    <row r="59" spans="1:68" s="2" customFormat="1" x14ac:dyDescent="0.25">
      <c r="A59" s="4"/>
      <c r="B59" s="4"/>
      <c r="C59" s="4"/>
      <c r="BP59" s="1"/>
    </row>
    <row r="60" spans="1:68" s="2" customFormat="1" x14ac:dyDescent="0.25">
      <c r="A60" s="4"/>
      <c r="B60" s="4"/>
      <c r="C60" s="4"/>
      <c r="BP60" s="1"/>
    </row>
    <row r="61" spans="1:68" s="2" customFormat="1" x14ac:dyDescent="0.25">
      <c r="A61" s="4"/>
      <c r="B61" s="4"/>
      <c r="C61" s="4"/>
      <c r="BP61" s="1"/>
    </row>
    <row r="62" spans="1:68" s="2" customFormat="1" x14ac:dyDescent="0.25">
      <c r="A62" s="4"/>
      <c r="B62" s="4"/>
      <c r="C62" s="4"/>
      <c r="BP62" s="1"/>
    </row>
    <row r="63" spans="1:68" s="2" customFormat="1" x14ac:dyDescent="0.25">
      <c r="A63" s="4"/>
      <c r="B63" s="4"/>
      <c r="C63" s="4"/>
      <c r="BP63" s="1"/>
    </row>
    <row r="64" spans="1:68" s="2" customFormat="1" x14ac:dyDescent="0.25">
      <c r="A64" s="4"/>
      <c r="B64" s="4"/>
      <c r="C64" s="4"/>
      <c r="BP64" s="1"/>
    </row>
    <row r="65" spans="1:68" s="2" customFormat="1" x14ac:dyDescent="0.25">
      <c r="A65" s="4"/>
      <c r="B65" s="4"/>
      <c r="C65" s="4"/>
      <c r="BP65" s="1"/>
    </row>
    <row r="66" spans="1:68" s="2" customFormat="1" x14ac:dyDescent="0.25">
      <c r="A66" s="4"/>
      <c r="B66" s="4"/>
      <c r="C66" s="4"/>
      <c r="BP66" s="1"/>
    </row>
    <row r="67" spans="1:68" s="2" customFormat="1" x14ac:dyDescent="0.25">
      <c r="A67" s="4"/>
      <c r="B67" s="4"/>
      <c r="C67" s="4"/>
      <c r="BP67" s="1"/>
    </row>
    <row r="68" spans="1:68" s="2" customFormat="1" x14ac:dyDescent="0.25">
      <c r="A68" s="4"/>
      <c r="B68" s="4"/>
      <c r="C68" s="4"/>
      <c r="BP68" s="1"/>
    </row>
    <row r="69" spans="1:68" s="2" customFormat="1" x14ac:dyDescent="0.25">
      <c r="A69" s="4"/>
      <c r="B69" s="4"/>
      <c r="C69" s="4"/>
      <c r="BP69" s="1"/>
    </row>
    <row r="70" spans="1:68" s="2" customFormat="1" x14ac:dyDescent="0.25">
      <c r="A70" s="4"/>
      <c r="B70" s="4"/>
      <c r="C70" s="4"/>
      <c r="BP70" s="1"/>
    </row>
    <row r="71" spans="1:68" s="2" customFormat="1" x14ac:dyDescent="0.25">
      <c r="A71" s="4"/>
      <c r="B71" s="4"/>
      <c r="C71" s="4"/>
      <c r="BP71" s="1"/>
    </row>
    <row r="72" spans="1:68" s="2" customFormat="1" x14ac:dyDescent="0.25">
      <c r="A72" s="4"/>
      <c r="B72" s="4"/>
      <c r="C72" s="4"/>
      <c r="BP72" s="1"/>
    </row>
    <row r="73" spans="1:68" s="2" customFormat="1" x14ac:dyDescent="0.25">
      <c r="A73" s="4"/>
      <c r="B73" s="4"/>
      <c r="C73" s="4"/>
      <c r="BP73" s="1"/>
    </row>
    <row r="74" spans="1:68" s="2" customFormat="1" x14ac:dyDescent="0.25">
      <c r="A74" s="4"/>
      <c r="B74" s="4"/>
      <c r="C74" s="4"/>
      <c r="BP74" s="1"/>
    </row>
    <row r="75" spans="1:68" s="2" customFormat="1" x14ac:dyDescent="0.25">
      <c r="A75" s="4"/>
      <c r="B75" s="4"/>
      <c r="C75" s="4"/>
      <c r="BP75" s="1"/>
    </row>
    <row r="76" spans="1:68" s="2" customFormat="1" x14ac:dyDescent="0.25">
      <c r="A76" s="4"/>
      <c r="B76" s="4"/>
      <c r="C76" s="4"/>
      <c r="BP76" s="1"/>
    </row>
    <row r="77" spans="1:68" s="2" customFormat="1" x14ac:dyDescent="0.25">
      <c r="A77" s="4"/>
      <c r="B77" s="4"/>
      <c r="C77" s="4"/>
      <c r="BP77" s="1"/>
    </row>
    <row r="78" spans="1:68" s="2" customFormat="1" x14ac:dyDescent="0.25">
      <c r="A78" s="4"/>
      <c r="B78" s="4"/>
      <c r="C78" s="4"/>
      <c r="BP78" s="1"/>
    </row>
    <row r="79" spans="1:68" s="2" customFormat="1" x14ac:dyDescent="0.25">
      <c r="A79" s="4"/>
      <c r="B79" s="4"/>
      <c r="C79" s="4"/>
      <c r="BP79" s="1"/>
    </row>
    <row r="80" spans="1:68" s="2" customFormat="1" x14ac:dyDescent="0.25">
      <c r="A80" s="4"/>
      <c r="B80" s="4"/>
      <c r="C80" s="4"/>
      <c r="BP80" s="1"/>
    </row>
    <row r="81" spans="1:68" s="2" customFormat="1" x14ac:dyDescent="0.25">
      <c r="A81" s="4"/>
      <c r="B81" s="4"/>
      <c r="C81" s="4"/>
      <c r="BP81" s="1"/>
    </row>
    <row r="82" spans="1:68" s="2" customFormat="1" x14ac:dyDescent="0.25">
      <c r="A82" s="4"/>
      <c r="B82" s="4"/>
      <c r="C82" s="4"/>
      <c r="BP82" s="1"/>
    </row>
    <row r="83" spans="1:68" s="2" customFormat="1" x14ac:dyDescent="0.25">
      <c r="A83" s="4"/>
      <c r="B83" s="4"/>
      <c r="C83" s="4"/>
      <c r="BP83" s="1"/>
    </row>
    <row r="84" spans="1:68" s="2" customFormat="1" x14ac:dyDescent="0.25">
      <c r="A84" s="4"/>
      <c r="B84" s="4"/>
      <c r="C84" s="4"/>
      <c r="BP84" s="1"/>
    </row>
    <row r="85" spans="1:68" s="2" customFormat="1" x14ac:dyDescent="0.25">
      <c r="A85" s="4"/>
      <c r="B85" s="4"/>
      <c r="C85" s="4"/>
      <c r="BP85" s="1"/>
    </row>
    <row r="86" spans="1:68" s="2" customFormat="1" x14ac:dyDescent="0.25">
      <c r="A86" s="4"/>
      <c r="B86" s="4"/>
      <c r="C86" s="4"/>
      <c r="BP86" s="1"/>
    </row>
    <row r="87" spans="1:68" s="2" customFormat="1" x14ac:dyDescent="0.25">
      <c r="A87" s="4"/>
      <c r="B87" s="4"/>
      <c r="C87" s="4"/>
      <c r="BP87" s="1"/>
    </row>
    <row r="88" spans="1:68" s="2" customFormat="1" x14ac:dyDescent="0.25">
      <c r="A88" s="4"/>
      <c r="B88" s="4"/>
      <c r="C88" s="4"/>
      <c r="BP88" s="1"/>
    </row>
    <row r="89" spans="1:68" s="2" customFormat="1" x14ac:dyDescent="0.25">
      <c r="A89" s="4"/>
      <c r="B89" s="4"/>
      <c r="C89" s="4"/>
      <c r="BP89" s="1"/>
    </row>
    <row r="90" spans="1:68" s="2" customFormat="1" x14ac:dyDescent="0.25">
      <c r="A90" s="4"/>
      <c r="B90" s="4"/>
      <c r="C90" s="4"/>
      <c r="BP90" s="1"/>
    </row>
    <row r="91" spans="1:68" s="2" customFormat="1" x14ac:dyDescent="0.25">
      <c r="A91" s="4"/>
      <c r="B91" s="4"/>
      <c r="C91" s="4"/>
      <c r="BP91" s="1"/>
    </row>
  </sheetData>
  <mergeCells count="1">
    <mergeCell ref="BF2:BL2"/>
  </mergeCell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AFC72-EB08-47B0-83EC-CE77BB077BA5}">
  <sheetPr codeName="ShtDadosCX2"/>
  <dimension ref="A1:AB2021"/>
  <sheetViews>
    <sheetView topLeftCell="G1" workbookViewId="0">
      <selection activeCell="L5" sqref="L5"/>
    </sheetView>
  </sheetViews>
  <sheetFormatPr defaultRowHeight="15" x14ac:dyDescent="0.25"/>
  <cols>
    <col min="1" max="1" width="9.140625" style="57"/>
    <col min="2" max="2" width="10.28515625" style="57" customWidth="1"/>
    <col min="3" max="3" width="13.28515625" style="57" customWidth="1"/>
    <col min="4" max="4" width="25.42578125" style="57" bestFit="1" customWidth="1"/>
    <col min="5" max="5" width="45.42578125" style="57" bestFit="1" customWidth="1"/>
    <col min="6" max="6" width="38.42578125" style="95" bestFit="1" customWidth="1"/>
    <col min="7" max="7" width="9.140625" style="57"/>
    <col min="8" max="8" width="14.28515625" style="57" customWidth="1"/>
    <col min="9" max="9" width="10.85546875" style="57" bestFit="1" customWidth="1"/>
    <col min="10" max="10" width="9.140625" style="57"/>
    <col min="11" max="11" width="16.85546875" style="57" bestFit="1" customWidth="1"/>
    <col min="12" max="12" width="10.85546875" style="57" bestFit="1" customWidth="1"/>
    <col min="13" max="14" width="9.140625" style="57"/>
    <col min="15" max="15" width="9.5703125" style="56" bestFit="1" customWidth="1"/>
    <col min="16" max="17" width="10" style="57" bestFit="1" customWidth="1"/>
    <col min="18" max="19" width="9.140625" style="57"/>
    <col min="20" max="20" width="31.7109375" style="57" customWidth="1"/>
    <col min="21" max="22" width="9.140625" style="57"/>
    <col min="23" max="23" width="10.85546875" style="57" bestFit="1" customWidth="1"/>
    <col min="24" max="24" width="35.5703125" style="57" customWidth="1"/>
    <col min="25" max="27" width="9.140625" style="57"/>
    <col min="28" max="28" width="10.42578125" style="57" bestFit="1" customWidth="1"/>
    <col min="29" max="16384" width="9.140625" style="57"/>
  </cols>
  <sheetData>
    <row r="1" spans="1:28" s="44" customFormat="1" x14ac:dyDescent="0.2">
      <c r="F1" s="45"/>
      <c r="N1" s="44">
        <f>COUNT(A:A)+1</f>
        <v>1326</v>
      </c>
      <c r="O1" s="44">
        <f>COUNT(A:A)+6</f>
        <v>1331</v>
      </c>
      <c r="R1" s="47"/>
      <c r="S1" s="47"/>
      <c r="Y1" s="47"/>
    </row>
    <row r="2" spans="1:28" s="44" customFormat="1" x14ac:dyDescent="0.25">
      <c r="F2" s="45"/>
      <c r="N2" s="44" t="s">
        <v>165</v>
      </c>
      <c r="O2" s="48" t="s">
        <v>166</v>
      </c>
    </row>
    <row r="3" spans="1:28" s="44" customFormat="1" x14ac:dyDescent="0.25">
      <c r="F3" s="45"/>
      <c r="O3" s="48"/>
    </row>
    <row r="4" spans="1:28" s="44" customFormat="1" x14ac:dyDescent="0.2">
      <c r="F4" s="45"/>
      <c r="O4" s="97">
        <v>747.13</v>
      </c>
      <c r="P4" s="97">
        <v>1000</v>
      </c>
      <c r="Q4" s="97">
        <v>2000</v>
      </c>
      <c r="R4" s="47"/>
      <c r="S4" s="47"/>
      <c r="Y4" s="47"/>
    </row>
    <row r="5" spans="1:28" x14ac:dyDescent="0.25">
      <c r="A5" s="23" t="s">
        <v>167</v>
      </c>
      <c r="B5" s="100" t="s">
        <v>168</v>
      </c>
      <c r="C5" s="23" t="s">
        <v>644</v>
      </c>
      <c r="D5" s="101" t="s">
        <v>170</v>
      </c>
      <c r="E5" s="102" t="s">
        <v>172</v>
      </c>
      <c r="F5" s="23" t="s">
        <v>169</v>
      </c>
      <c r="G5" s="51" t="s">
        <v>180</v>
      </c>
      <c r="H5" s="53" t="s">
        <v>171</v>
      </c>
      <c r="I5" s="23" t="s">
        <v>174</v>
      </c>
      <c r="J5" s="23" t="s">
        <v>175</v>
      </c>
      <c r="K5" s="23" t="s">
        <v>178</v>
      </c>
      <c r="L5" s="51" t="s">
        <v>181</v>
      </c>
      <c r="M5" s="55"/>
      <c r="N5" s="55"/>
    </row>
    <row r="6" spans="1:28" x14ac:dyDescent="0.25">
      <c r="A6" s="31">
        <v>1</v>
      </c>
      <c r="B6" s="32">
        <v>42370</v>
      </c>
      <c r="C6" s="99" t="s">
        <v>1</v>
      </c>
      <c r="D6" s="34"/>
      <c r="E6" s="34"/>
      <c r="F6" s="35" t="s">
        <v>632</v>
      </c>
      <c r="G6" s="36" t="s">
        <v>643</v>
      </c>
      <c r="H6" s="30">
        <v>747.13</v>
      </c>
      <c r="I6" s="37"/>
      <c r="J6" s="37"/>
      <c r="K6" s="42"/>
      <c r="L6" s="30">
        <v>747.13</v>
      </c>
      <c r="M6" s="58"/>
      <c r="N6" s="58"/>
      <c r="O6" s="56">
        <f>TblDadosCX810[[#This Row],[Valor R$]]</f>
        <v>747.13</v>
      </c>
      <c r="Q6" s="59">
        <v>1</v>
      </c>
      <c r="R6" s="60">
        <v>42373</v>
      </c>
      <c r="S6" s="60"/>
      <c r="T6" s="61" t="s">
        <v>183</v>
      </c>
      <c r="U6" s="62"/>
      <c r="V6" s="62"/>
      <c r="W6" s="63">
        <v>122.06</v>
      </c>
      <c r="X6" s="64" t="s">
        <v>184</v>
      </c>
      <c r="Y6" s="60">
        <v>42373</v>
      </c>
      <c r="Z6" s="65">
        <v>837</v>
      </c>
      <c r="AA6" s="65">
        <v>12</v>
      </c>
      <c r="AB6" s="66">
        <v>625.07000000000005</v>
      </c>
    </row>
    <row r="7" spans="1:28" x14ac:dyDescent="0.25">
      <c r="A7" s="31">
        <v>2</v>
      </c>
      <c r="B7" s="32">
        <v>42370</v>
      </c>
      <c r="C7" s="99" t="s">
        <v>2</v>
      </c>
      <c r="D7" s="34"/>
      <c r="E7" s="34" t="s">
        <v>643</v>
      </c>
      <c r="F7" s="35" t="s">
        <v>632</v>
      </c>
      <c r="G7" s="36" t="s">
        <v>643</v>
      </c>
      <c r="H7" s="30">
        <v>1000</v>
      </c>
      <c r="I7" s="37"/>
      <c r="J7" s="37"/>
      <c r="K7" s="42"/>
      <c r="L7" s="30">
        <v>1000</v>
      </c>
      <c r="M7" s="67"/>
      <c r="N7" s="67"/>
      <c r="O7" s="56" t="e">
        <f>IF(#REF!=3,O6-TblDadosCX810[[#This Row],[Valor R$]],IF(#REF!=2,O6+TblDadosCX810[[#This Row],[Valor R$]],TblDadosCX810[[#This Row],[Valor R$]]))</f>
        <v>#REF!</v>
      </c>
      <c r="Q7" s="59">
        <v>2</v>
      </c>
      <c r="R7" s="60">
        <v>42373</v>
      </c>
      <c r="S7" s="60"/>
      <c r="T7" s="61" t="s">
        <v>185</v>
      </c>
      <c r="U7" s="62"/>
      <c r="V7" s="62"/>
      <c r="W7" s="63">
        <v>21.16</v>
      </c>
      <c r="X7" s="64" t="s">
        <v>186</v>
      </c>
      <c r="Y7" s="60">
        <v>42373</v>
      </c>
      <c r="Z7" s="65">
        <v>863</v>
      </c>
      <c r="AA7" s="65">
        <v>12</v>
      </c>
      <c r="AB7" s="66">
        <v>603.91</v>
      </c>
    </row>
    <row r="8" spans="1:28" x14ac:dyDescent="0.25">
      <c r="A8" s="31">
        <v>3</v>
      </c>
      <c r="B8" s="32">
        <v>42370</v>
      </c>
      <c r="C8" s="99" t="s">
        <v>3</v>
      </c>
      <c r="D8" s="34"/>
      <c r="E8" s="34"/>
      <c r="F8" s="35" t="s">
        <v>632</v>
      </c>
      <c r="G8" s="36"/>
      <c r="H8" s="30">
        <v>2000</v>
      </c>
      <c r="I8" s="37"/>
      <c r="J8" s="37"/>
      <c r="K8" s="42"/>
      <c r="L8" s="30">
        <v>2000</v>
      </c>
      <c r="M8" s="67"/>
      <c r="N8" s="67"/>
      <c r="O8" s="56" t="e">
        <f>IF(#REF!=3,O7-TblDadosCX810[[#This Row],[Valor R$]],IF(#REF!=2,O7+TblDadosCX810[[#This Row],[Valor R$]],TblDadosCX810[[#This Row],[Valor R$]]))</f>
        <v>#REF!</v>
      </c>
      <c r="Q8" s="59">
        <v>2</v>
      </c>
      <c r="R8" s="60">
        <v>42373</v>
      </c>
      <c r="S8" s="60"/>
      <c r="T8" s="61" t="s">
        <v>185</v>
      </c>
      <c r="U8" s="62"/>
      <c r="V8" s="62"/>
      <c r="W8" s="63">
        <v>21.16</v>
      </c>
      <c r="X8" s="64" t="s">
        <v>186</v>
      </c>
      <c r="Y8" s="60">
        <v>42373</v>
      </c>
      <c r="Z8" s="65">
        <v>863</v>
      </c>
      <c r="AA8" s="65">
        <v>12</v>
      </c>
      <c r="AB8" s="66">
        <v>603.91</v>
      </c>
    </row>
    <row r="9" spans="1:28" x14ac:dyDescent="0.25">
      <c r="A9" s="31">
        <v>4</v>
      </c>
      <c r="B9" s="32">
        <v>42373</v>
      </c>
      <c r="C9" s="99" t="s">
        <v>1</v>
      </c>
      <c r="D9" s="34" t="s">
        <v>38</v>
      </c>
      <c r="E9" s="34" t="s">
        <v>83</v>
      </c>
      <c r="F9" s="35" t="s">
        <v>185</v>
      </c>
      <c r="G9" s="36"/>
      <c r="H9" s="30">
        <v>21.16</v>
      </c>
      <c r="I9" s="37">
        <v>863</v>
      </c>
      <c r="J9" s="37">
        <v>12</v>
      </c>
      <c r="K9" s="42"/>
      <c r="L9" s="30">
        <v>725.97</v>
      </c>
      <c r="M9" s="67"/>
      <c r="N9" s="67"/>
      <c r="O9" s="56" t="e">
        <f>IF(#REF!=3,O8-TblDadosCX810[[#This Row],[Valor R$]],IF(#REF!=2,O8+TblDadosCX810[[#This Row],[Valor R$]],TblDadosCX810[[#This Row],[Valor R$]]))</f>
        <v>#REF!</v>
      </c>
      <c r="Q9" s="59">
        <v>3</v>
      </c>
      <c r="R9" s="60">
        <v>42373</v>
      </c>
      <c r="S9" s="60"/>
      <c r="T9" s="61" t="s">
        <v>187</v>
      </c>
      <c r="U9" s="62"/>
      <c r="V9" s="62"/>
      <c r="W9" s="63">
        <v>47.02</v>
      </c>
      <c r="X9" s="64" t="s">
        <v>186</v>
      </c>
      <c r="Y9" s="60">
        <v>42373</v>
      </c>
      <c r="Z9" s="65">
        <v>863</v>
      </c>
      <c r="AA9" s="65">
        <v>12</v>
      </c>
      <c r="AB9" s="66">
        <v>556.89</v>
      </c>
    </row>
    <row r="10" spans="1:28" x14ac:dyDescent="0.25">
      <c r="A10" s="31">
        <v>5</v>
      </c>
      <c r="B10" s="32">
        <v>42373</v>
      </c>
      <c r="C10" s="99" t="s">
        <v>1</v>
      </c>
      <c r="D10" s="34" t="s">
        <v>38</v>
      </c>
      <c r="E10" s="34" t="s">
        <v>83</v>
      </c>
      <c r="F10" s="35" t="s">
        <v>187</v>
      </c>
      <c r="G10" s="36"/>
      <c r="H10" s="30">
        <v>47.02</v>
      </c>
      <c r="I10" s="37">
        <v>863</v>
      </c>
      <c r="J10" s="37">
        <v>12</v>
      </c>
      <c r="K10" s="42"/>
      <c r="L10" s="30">
        <v>678.95</v>
      </c>
      <c r="M10" s="67"/>
      <c r="N10" s="67"/>
      <c r="O10" s="56" t="e">
        <f>IF(#REF!=3,O9-TblDadosCX810[[#This Row],[Valor R$]],IF(#REF!=2,O9+TblDadosCX810[[#This Row],[Valor R$]],TblDadosCX810[[#This Row],[Valor R$]]))</f>
        <v>#REF!</v>
      </c>
      <c r="Q10" s="59">
        <v>4</v>
      </c>
      <c r="R10" s="60">
        <v>42373</v>
      </c>
      <c r="S10" s="60"/>
      <c r="T10" s="61" t="s">
        <v>188</v>
      </c>
      <c r="U10" s="62"/>
      <c r="V10" s="62"/>
      <c r="W10" s="63">
        <v>61.21</v>
      </c>
      <c r="X10" s="64" t="s">
        <v>186</v>
      </c>
      <c r="Y10" s="60">
        <v>42373</v>
      </c>
      <c r="Z10" s="65">
        <v>863</v>
      </c>
      <c r="AA10" s="65">
        <v>12</v>
      </c>
      <c r="AB10" s="66">
        <v>495.68</v>
      </c>
    </row>
    <row r="11" spans="1:28" x14ac:dyDescent="0.25">
      <c r="A11" s="31">
        <v>6</v>
      </c>
      <c r="B11" s="32">
        <v>42373</v>
      </c>
      <c r="C11" s="99" t="s">
        <v>1</v>
      </c>
      <c r="D11" s="34" t="s">
        <v>38</v>
      </c>
      <c r="E11" s="34" t="s">
        <v>83</v>
      </c>
      <c r="F11" s="35" t="s">
        <v>188</v>
      </c>
      <c r="G11" s="36"/>
      <c r="H11" s="30">
        <v>61.21</v>
      </c>
      <c r="I11" s="37">
        <v>863</v>
      </c>
      <c r="J11" s="37">
        <v>12</v>
      </c>
      <c r="K11" s="42"/>
      <c r="L11" s="30">
        <v>617.74</v>
      </c>
      <c r="M11" s="67"/>
      <c r="N11" s="67"/>
      <c r="O11" s="56" t="e">
        <f>IF(#REF!=3,O10-TblDadosCX810[[#This Row],[Valor R$]],IF(#REF!=2,O10+TblDadosCX810[[#This Row],[Valor R$]],TblDadosCX810[[#This Row],[Valor R$]]))</f>
        <v>#REF!</v>
      </c>
      <c r="Q11" s="59">
        <v>5</v>
      </c>
      <c r="R11" s="60">
        <v>42373</v>
      </c>
      <c r="S11" s="60"/>
      <c r="T11" s="61" t="s">
        <v>189</v>
      </c>
      <c r="U11" s="62"/>
      <c r="V11" s="62"/>
      <c r="W11" s="63">
        <v>12.5</v>
      </c>
      <c r="X11" s="64" t="s">
        <v>186</v>
      </c>
      <c r="Y11" s="60">
        <v>42373</v>
      </c>
      <c r="Z11" s="65">
        <v>863</v>
      </c>
      <c r="AA11" s="65">
        <v>12</v>
      </c>
      <c r="AB11" s="66">
        <v>483.18</v>
      </c>
    </row>
    <row r="12" spans="1:28" x14ac:dyDescent="0.25">
      <c r="A12" s="31">
        <v>7</v>
      </c>
      <c r="B12" s="32">
        <v>42373</v>
      </c>
      <c r="C12" s="99" t="s">
        <v>1</v>
      </c>
      <c r="D12" s="34" t="s">
        <v>38</v>
      </c>
      <c r="E12" s="34" t="s">
        <v>83</v>
      </c>
      <c r="F12" s="35" t="s">
        <v>189</v>
      </c>
      <c r="G12" s="36"/>
      <c r="H12" s="30">
        <v>12.5</v>
      </c>
      <c r="I12" s="37">
        <v>863</v>
      </c>
      <c r="J12" s="37">
        <v>12</v>
      </c>
      <c r="K12" s="42"/>
      <c r="L12" s="30">
        <v>605.24</v>
      </c>
      <c r="M12" s="67"/>
      <c r="N12" s="67"/>
      <c r="O12" s="56" t="e">
        <f>IF(#REF!=3,O11-TblDadosCX810[[#This Row],[Valor R$]],IF(#REF!=2,O11+TblDadosCX810[[#This Row],[Valor R$]],TblDadosCX810[[#This Row],[Valor R$]]))</f>
        <v>#REF!</v>
      </c>
      <c r="Q12" s="59">
        <v>6</v>
      </c>
      <c r="R12" s="60">
        <v>42374</v>
      </c>
      <c r="S12" s="60"/>
      <c r="T12" s="61" t="s">
        <v>190</v>
      </c>
      <c r="U12" s="62"/>
      <c r="V12" s="62"/>
      <c r="W12" s="63">
        <v>43.8</v>
      </c>
      <c r="X12" s="64" t="s">
        <v>184</v>
      </c>
      <c r="Y12" s="60">
        <v>42374</v>
      </c>
      <c r="Z12" s="65">
        <v>837</v>
      </c>
      <c r="AA12" s="65">
        <v>12</v>
      </c>
      <c r="AB12" s="66">
        <v>439.38</v>
      </c>
    </row>
    <row r="13" spans="1:28" x14ac:dyDescent="0.25">
      <c r="A13" s="31">
        <v>8</v>
      </c>
      <c r="B13" s="32">
        <v>42374</v>
      </c>
      <c r="C13" s="99" t="s">
        <v>1</v>
      </c>
      <c r="D13" s="34" t="s">
        <v>38</v>
      </c>
      <c r="E13" s="34" t="s">
        <v>72</v>
      </c>
      <c r="F13" s="35" t="s">
        <v>190</v>
      </c>
      <c r="G13" s="36"/>
      <c r="H13" s="30">
        <v>43.8</v>
      </c>
      <c r="I13" s="37">
        <v>837</v>
      </c>
      <c r="J13" s="37">
        <v>12</v>
      </c>
      <c r="K13" s="42"/>
      <c r="L13" s="30">
        <v>561.44000000000005</v>
      </c>
      <c r="M13" s="67"/>
      <c r="N13" s="67"/>
      <c r="O13" s="56" t="e">
        <f>IF(#REF!=3,O12-TblDadosCX810[[#This Row],[Valor R$]],IF(#REF!=2,O12+TblDadosCX810[[#This Row],[Valor R$]],TblDadosCX810[[#This Row],[Valor R$]]))</f>
        <v>#REF!</v>
      </c>
      <c r="Q13" s="59">
        <v>7</v>
      </c>
      <c r="R13" s="60">
        <v>42374</v>
      </c>
      <c r="S13" s="60"/>
      <c r="T13" s="61" t="s">
        <v>191</v>
      </c>
      <c r="U13" s="62"/>
      <c r="V13" s="62"/>
      <c r="W13" s="63">
        <v>96.4</v>
      </c>
      <c r="X13" s="64" t="s">
        <v>186</v>
      </c>
      <c r="Y13" s="60">
        <v>42374</v>
      </c>
      <c r="Z13" s="65">
        <v>863</v>
      </c>
      <c r="AA13" s="65">
        <v>12</v>
      </c>
      <c r="AB13" s="66">
        <v>342.98</v>
      </c>
    </row>
    <row r="14" spans="1:28" x14ac:dyDescent="0.25">
      <c r="A14" s="31">
        <v>9</v>
      </c>
      <c r="B14" s="32">
        <v>42374</v>
      </c>
      <c r="C14" s="99" t="s">
        <v>1</v>
      </c>
      <c r="D14" s="34" t="s">
        <v>38</v>
      </c>
      <c r="E14" s="34" t="s">
        <v>83</v>
      </c>
      <c r="F14" s="35" t="s">
        <v>191</v>
      </c>
      <c r="G14" s="36"/>
      <c r="H14" s="30">
        <v>96.4</v>
      </c>
      <c r="I14" s="37">
        <v>863</v>
      </c>
      <c r="J14" s="37">
        <v>12</v>
      </c>
      <c r="K14" s="42"/>
      <c r="L14" s="30">
        <v>465.04</v>
      </c>
      <c r="M14" s="67"/>
      <c r="N14" s="67"/>
      <c r="O14" s="56" t="e">
        <f>IF(#REF!=3,O13-TblDadosCX810[[#This Row],[Valor R$]],IF(#REF!=2,O13+TblDadosCX810[[#This Row],[Valor R$]],TblDadosCX810[[#This Row],[Valor R$]]))</f>
        <v>#REF!</v>
      </c>
      <c r="Q14" s="59">
        <v>8</v>
      </c>
      <c r="R14" s="60">
        <v>42374</v>
      </c>
      <c r="S14" s="60"/>
      <c r="T14" s="61" t="s">
        <v>192</v>
      </c>
      <c r="U14" s="62"/>
      <c r="V14" s="62"/>
      <c r="W14" s="63">
        <v>10.77</v>
      </c>
      <c r="X14" s="64" t="s">
        <v>184</v>
      </c>
      <c r="Y14" s="60">
        <v>42374</v>
      </c>
      <c r="Z14" s="65">
        <v>837</v>
      </c>
      <c r="AA14" s="65">
        <v>12</v>
      </c>
      <c r="AB14" s="66">
        <v>332.21</v>
      </c>
    </row>
    <row r="15" spans="1:28" x14ac:dyDescent="0.25">
      <c r="A15" s="31">
        <v>10</v>
      </c>
      <c r="B15" s="32">
        <v>42374</v>
      </c>
      <c r="C15" s="99" t="s">
        <v>1</v>
      </c>
      <c r="D15" s="34" t="s">
        <v>38</v>
      </c>
      <c r="E15" s="34" t="s">
        <v>72</v>
      </c>
      <c r="F15" s="35" t="s">
        <v>192</v>
      </c>
      <c r="G15" s="36"/>
      <c r="H15" s="30">
        <v>10.77</v>
      </c>
      <c r="I15" s="37">
        <v>837</v>
      </c>
      <c r="J15" s="37">
        <v>12</v>
      </c>
      <c r="K15" s="42"/>
      <c r="L15" s="30">
        <v>454.27</v>
      </c>
      <c r="M15" s="67"/>
      <c r="N15" s="67"/>
      <c r="O15" s="56" t="e">
        <f>IF(#REF!=3,O14-TblDadosCX810[[#This Row],[Valor R$]],IF(#REF!=2,O14+TblDadosCX810[[#This Row],[Valor R$]],TblDadosCX810[[#This Row],[Valor R$]]))</f>
        <v>#REF!</v>
      </c>
      <c r="Q15" s="59">
        <v>9</v>
      </c>
      <c r="R15" s="60">
        <v>42374</v>
      </c>
      <c r="S15" s="60"/>
      <c r="T15" s="61" t="s">
        <v>193</v>
      </c>
      <c r="U15" s="62"/>
      <c r="V15" s="62"/>
      <c r="W15" s="63">
        <v>30</v>
      </c>
      <c r="X15" s="64" t="s">
        <v>186</v>
      </c>
      <c r="Y15" s="60">
        <v>42374</v>
      </c>
      <c r="Z15" s="65">
        <v>863</v>
      </c>
      <c r="AA15" s="65">
        <v>12</v>
      </c>
      <c r="AB15" s="66">
        <v>302.20999999999998</v>
      </c>
    </row>
    <row r="16" spans="1:28" x14ac:dyDescent="0.25">
      <c r="A16" s="31">
        <v>11</v>
      </c>
      <c r="B16" s="32">
        <v>42374</v>
      </c>
      <c r="C16" s="99" t="s">
        <v>1</v>
      </c>
      <c r="D16" s="34" t="s">
        <v>38</v>
      </c>
      <c r="E16" s="34" t="s">
        <v>83</v>
      </c>
      <c r="F16" s="35" t="s">
        <v>193</v>
      </c>
      <c r="G16" s="36"/>
      <c r="H16" s="30">
        <v>30</v>
      </c>
      <c r="I16" s="37">
        <v>863</v>
      </c>
      <c r="J16" s="37">
        <v>12</v>
      </c>
      <c r="K16" s="42"/>
      <c r="L16" s="30">
        <v>424.27</v>
      </c>
      <c r="M16" s="67"/>
      <c r="N16" s="67"/>
      <c r="O16" s="56" t="e">
        <f>IF(#REF!=3,O15-TblDadosCX810[[#This Row],[Valor R$]],IF(#REF!=2,O15+TblDadosCX810[[#This Row],[Valor R$]],TblDadosCX810[[#This Row],[Valor R$]]))</f>
        <v>#REF!</v>
      </c>
      <c r="Q16" s="59">
        <v>10</v>
      </c>
      <c r="R16" s="60">
        <v>42374</v>
      </c>
      <c r="S16" s="60"/>
      <c r="T16" s="61" t="s">
        <v>194</v>
      </c>
      <c r="U16" s="62"/>
      <c r="V16" s="62"/>
      <c r="W16" s="63">
        <v>72.3</v>
      </c>
      <c r="X16" s="64" t="s">
        <v>186</v>
      </c>
      <c r="Y16" s="60">
        <v>42374</v>
      </c>
      <c r="Z16" s="65">
        <v>863</v>
      </c>
      <c r="AA16" s="65">
        <v>12</v>
      </c>
      <c r="AB16" s="66">
        <v>229.91</v>
      </c>
    </row>
    <row r="17" spans="1:28" x14ac:dyDescent="0.25">
      <c r="A17" s="31">
        <v>12</v>
      </c>
      <c r="B17" s="32">
        <v>42374</v>
      </c>
      <c r="C17" s="99" t="s">
        <v>1</v>
      </c>
      <c r="D17" s="34" t="s">
        <v>38</v>
      </c>
      <c r="E17" s="34" t="s">
        <v>83</v>
      </c>
      <c r="F17" s="35" t="s">
        <v>194</v>
      </c>
      <c r="G17" s="36"/>
      <c r="H17" s="30">
        <v>72.3</v>
      </c>
      <c r="I17" s="37">
        <v>863</v>
      </c>
      <c r="J17" s="37">
        <v>12</v>
      </c>
      <c r="K17" s="42"/>
      <c r="L17" s="30">
        <v>351.97</v>
      </c>
      <c r="M17" s="67"/>
      <c r="N17" s="67"/>
      <c r="O17" s="56" t="e">
        <f>IF(#REF!=3,O16-TblDadosCX810[[#This Row],[Valor R$]],IF(#REF!=2,O16+TblDadosCX810[[#This Row],[Valor R$]],TblDadosCX810[[#This Row],[Valor R$]]))</f>
        <v>#REF!</v>
      </c>
      <c r="Q17" s="59">
        <v>11</v>
      </c>
      <c r="R17" s="60">
        <v>42374</v>
      </c>
      <c r="S17" s="60"/>
      <c r="T17" s="61" t="s">
        <v>195</v>
      </c>
      <c r="U17" s="62"/>
      <c r="V17" s="62"/>
      <c r="W17" s="63">
        <v>11</v>
      </c>
      <c r="X17" s="64" t="s">
        <v>196</v>
      </c>
      <c r="Y17" s="60">
        <v>42374</v>
      </c>
      <c r="Z17" s="65">
        <v>869</v>
      </c>
      <c r="AA17" s="65">
        <v>12</v>
      </c>
      <c r="AB17" s="66">
        <v>218.91</v>
      </c>
    </row>
    <row r="18" spans="1:28" x14ac:dyDescent="0.25">
      <c r="A18" s="31">
        <v>13</v>
      </c>
      <c r="B18" s="32">
        <v>42374</v>
      </c>
      <c r="C18" s="99" t="s">
        <v>1</v>
      </c>
      <c r="D18" s="34" t="s">
        <v>38</v>
      </c>
      <c r="E18" s="34" t="s">
        <v>86</v>
      </c>
      <c r="F18" s="35" t="s">
        <v>195</v>
      </c>
      <c r="G18" s="36"/>
      <c r="H18" s="30">
        <v>11</v>
      </c>
      <c r="I18" s="37">
        <v>869</v>
      </c>
      <c r="J18" s="37">
        <v>12</v>
      </c>
      <c r="K18" s="42"/>
      <c r="L18" s="30">
        <v>340.97</v>
      </c>
      <c r="M18" s="67"/>
      <c r="N18" s="67"/>
      <c r="O18" s="56" t="e">
        <f>IF(#REF!=3,O17-TblDadosCX810[[#This Row],[Valor R$]],IF(#REF!=2,O17+TblDadosCX810[[#This Row],[Valor R$]],TblDadosCX810[[#This Row],[Valor R$]]))</f>
        <v>#REF!</v>
      </c>
      <c r="Q18" s="59">
        <v>12</v>
      </c>
      <c r="R18" s="60">
        <v>42375</v>
      </c>
      <c r="S18" s="60"/>
      <c r="T18" s="61" t="s">
        <v>197</v>
      </c>
      <c r="U18" s="62">
        <v>854207</v>
      </c>
      <c r="V18" s="62"/>
      <c r="W18" s="63">
        <v>2521.92</v>
      </c>
      <c r="X18" s="64" t="s">
        <v>9</v>
      </c>
      <c r="Y18" s="60">
        <v>42375</v>
      </c>
      <c r="Z18" s="65">
        <v>12</v>
      </c>
      <c r="AA18" s="65">
        <v>34</v>
      </c>
      <c r="AB18" s="66">
        <v>2740.83</v>
      </c>
    </row>
    <row r="19" spans="1:28" x14ac:dyDescent="0.25">
      <c r="A19" s="31">
        <v>14</v>
      </c>
      <c r="B19" s="32">
        <v>42375</v>
      </c>
      <c r="C19" s="99" t="s">
        <v>1</v>
      </c>
      <c r="D19" s="34" t="s">
        <v>6</v>
      </c>
      <c r="E19" s="34" t="s">
        <v>9</v>
      </c>
      <c r="F19" s="35" t="s">
        <v>197</v>
      </c>
      <c r="G19" s="36">
        <v>854207</v>
      </c>
      <c r="H19" s="30">
        <v>2521.92</v>
      </c>
      <c r="I19" s="37">
        <v>12</v>
      </c>
      <c r="J19" s="37">
        <v>34</v>
      </c>
      <c r="K19" s="42"/>
      <c r="L19" s="30">
        <v>2862.89</v>
      </c>
      <c r="M19" s="67"/>
      <c r="N19" s="67"/>
      <c r="O19" s="56" t="e">
        <f>IF(#REF!=3,O18-TblDadosCX810[[#This Row],[Valor R$]],IF(#REF!=2,O18+TblDadosCX810[[#This Row],[Valor R$]],TblDadosCX810[[#This Row],[Valor R$]]))</f>
        <v>#REF!</v>
      </c>
      <c r="Q19" s="59">
        <v>13</v>
      </c>
      <c r="R19" s="60">
        <v>42375</v>
      </c>
      <c r="S19" s="60"/>
      <c r="T19" s="61" t="s">
        <v>198</v>
      </c>
      <c r="U19" s="62"/>
      <c r="V19" s="62"/>
      <c r="W19" s="63">
        <v>150</v>
      </c>
      <c r="X19" s="64" t="s">
        <v>199</v>
      </c>
      <c r="Y19" s="60">
        <v>42375</v>
      </c>
      <c r="Z19" s="65">
        <v>845</v>
      </c>
      <c r="AA19" s="65">
        <v>12</v>
      </c>
      <c r="AB19" s="66">
        <v>2590.83</v>
      </c>
    </row>
    <row r="20" spans="1:28" x14ac:dyDescent="0.25">
      <c r="A20" s="31">
        <v>15</v>
      </c>
      <c r="B20" s="32">
        <v>42375</v>
      </c>
      <c r="C20" s="99" t="s">
        <v>1</v>
      </c>
      <c r="D20" s="34" t="s">
        <v>38</v>
      </c>
      <c r="E20" s="34" t="s">
        <v>75</v>
      </c>
      <c r="F20" s="35" t="s">
        <v>198</v>
      </c>
      <c r="G20" s="36"/>
      <c r="H20" s="30">
        <v>150</v>
      </c>
      <c r="I20" s="37">
        <v>845</v>
      </c>
      <c r="J20" s="37">
        <v>12</v>
      </c>
      <c r="K20" s="42"/>
      <c r="L20" s="30">
        <v>2712.89</v>
      </c>
      <c r="M20" s="67"/>
      <c r="N20" s="67"/>
      <c r="O20" s="56" t="e">
        <f>IF(#REF!=3,O19-TblDadosCX810[[#This Row],[Valor R$]],IF(#REF!=2,O19+TblDadosCX810[[#This Row],[Valor R$]],TblDadosCX810[[#This Row],[Valor R$]]))</f>
        <v>#REF!</v>
      </c>
      <c r="Q20" s="59">
        <v>14</v>
      </c>
      <c r="R20" s="60">
        <v>42375</v>
      </c>
      <c r="S20" s="60"/>
      <c r="T20" s="68" t="s">
        <v>200</v>
      </c>
      <c r="U20" s="62"/>
      <c r="V20" s="62"/>
      <c r="W20" s="63">
        <v>20</v>
      </c>
      <c r="X20" s="64" t="s">
        <v>186</v>
      </c>
      <c r="Y20" s="60">
        <v>42375</v>
      </c>
      <c r="Z20" s="65">
        <v>863</v>
      </c>
      <c r="AA20" s="65">
        <v>12</v>
      </c>
      <c r="AB20" s="66">
        <v>2570.83</v>
      </c>
    </row>
    <row r="21" spans="1:28" x14ac:dyDescent="0.25">
      <c r="A21" s="31">
        <v>16</v>
      </c>
      <c r="B21" s="32">
        <v>42375</v>
      </c>
      <c r="C21" s="99" t="s">
        <v>1</v>
      </c>
      <c r="D21" s="34" t="s">
        <v>38</v>
      </c>
      <c r="E21" s="34" t="s">
        <v>83</v>
      </c>
      <c r="F21" s="35" t="s">
        <v>200</v>
      </c>
      <c r="G21" s="36"/>
      <c r="H21" s="30">
        <v>20</v>
      </c>
      <c r="I21" s="37">
        <v>863</v>
      </c>
      <c r="J21" s="37">
        <v>12</v>
      </c>
      <c r="K21" s="42"/>
      <c r="L21" s="30">
        <v>2692.89</v>
      </c>
      <c r="M21" s="67"/>
      <c r="N21" s="67"/>
      <c r="O21" s="56" t="e">
        <f>IF(#REF!=3,O20-TblDadosCX810[[#This Row],[Valor R$]],IF(#REF!=2,O20+TblDadosCX810[[#This Row],[Valor R$]],TblDadosCX810[[#This Row],[Valor R$]]))</f>
        <v>#REF!</v>
      </c>
      <c r="Q21" s="59">
        <v>15</v>
      </c>
      <c r="R21" s="60">
        <v>42375</v>
      </c>
      <c r="S21" s="60"/>
      <c r="T21" s="68" t="s">
        <v>195</v>
      </c>
      <c r="U21" s="62"/>
      <c r="V21" s="62"/>
      <c r="W21" s="63">
        <v>5.5</v>
      </c>
      <c r="X21" s="64" t="s">
        <v>196</v>
      </c>
      <c r="Y21" s="60">
        <v>42375</v>
      </c>
      <c r="Z21" s="65">
        <v>869</v>
      </c>
      <c r="AA21" s="65">
        <v>12</v>
      </c>
      <c r="AB21" s="66">
        <v>2565.33</v>
      </c>
    </row>
    <row r="22" spans="1:28" x14ac:dyDescent="0.25">
      <c r="A22" s="31">
        <v>17</v>
      </c>
      <c r="B22" s="32">
        <v>42375</v>
      </c>
      <c r="C22" s="99" t="s">
        <v>1</v>
      </c>
      <c r="D22" s="34" t="s">
        <v>38</v>
      </c>
      <c r="E22" s="34" t="s">
        <v>86</v>
      </c>
      <c r="F22" s="35" t="s">
        <v>195</v>
      </c>
      <c r="G22" s="36"/>
      <c r="H22" s="30">
        <v>5.5</v>
      </c>
      <c r="I22" s="37">
        <v>869</v>
      </c>
      <c r="J22" s="37">
        <v>12</v>
      </c>
      <c r="K22" s="42"/>
      <c r="L22" s="30">
        <v>2687.39</v>
      </c>
      <c r="M22" s="67"/>
      <c r="N22" s="67"/>
      <c r="O22" s="56" t="e">
        <f>IF(#REF!=3,O21-TblDadosCX810[[#This Row],[Valor R$]],IF(#REF!=2,O21+TblDadosCX810[[#This Row],[Valor R$]],TblDadosCX810[[#This Row],[Valor R$]]))</f>
        <v>#REF!</v>
      </c>
      <c r="Q22" s="59">
        <v>16</v>
      </c>
      <c r="R22" s="60">
        <v>42375</v>
      </c>
      <c r="S22" s="60"/>
      <c r="T22" s="68" t="s">
        <v>201</v>
      </c>
      <c r="U22" s="62"/>
      <c r="V22" s="62"/>
      <c r="W22" s="63">
        <v>10.8</v>
      </c>
      <c r="X22" s="64" t="s">
        <v>184</v>
      </c>
      <c r="Y22" s="60">
        <v>42375</v>
      </c>
      <c r="Z22" s="65">
        <v>837</v>
      </c>
      <c r="AA22" s="65">
        <v>12</v>
      </c>
      <c r="AB22" s="66">
        <v>2554.5300000000002</v>
      </c>
    </row>
    <row r="23" spans="1:28" x14ac:dyDescent="0.25">
      <c r="A23" s="31">
        <v>18</v>
      </c>
      <c r="B23" s="32">
        <v>42375</v>
      </c>
      <c r="C23" s="99" t="s">
        <v>1</v>
      </c>
      <c r="D23" s="34" t="s">
        <v>38</v>
      </c>
      <c r="E23" s="34" t="s">
        <v>72</v>
      </c>
      <c r="F23" s="35" t="s">
        <v>201</v>
      </c>
      <c r="G23" s="36"/>
      <c r="H23" s="30">
        <v>10.8</v>
      </c>
      <c r="I23" s="37">
        <v>837</v>
      </c>
      <c r="J23" s="37">
        <v>12</v>
      </c>
      <c r="K23" s="42"/>
      <c r="L23" s="30">
        <v>2676.59</v>
      </c>
      <c r="M23" s="67"/>
      <c r="N23" s="67"/>
      <c r="O23" s="56" t="e">
        <f>IF(#REF!=3,O22-TblDadosCX810[[#This Row],[Valor R$]],IF(#REF!=2,O22+TblDadosCX810[[#This Row],[Valor R$]],TblDadosCX810[[#This Row],[Valor R$]]))</f>
        <v>#REF!</v>
      </c>
      <c r="Q23" s="59">
        <v>17</v>
      </c>
      <c r="R23" s="60">
        <v>42375</v>
      </c>
      <c r="S23" s="60"/>
      <c r="T23" s="68" t="s">
        <v>202</v>
      </c>
      <c r="U23" s="62"/>
      <c r="V23" s="62"/>
      <c r="W23" s="63">
        <v>35</v>
      </c>
      <c r="X23" s="64" t="s">
        <v>196</v>
      </c>
      <c r="Y23" s="60">
        <v>42375</v>
      </c>
      <c r="Z23" s="65">
        <v>869</v>
      </c>
      <c r="AA23" s="65">
        <v>12</v>
      </c>
      <c r="AB23" s="66">
        <v>2519.5300000000002</v>
      </c>
    </row>
    <row r="24" spans="1:28" x14ac:dyDescent="0.25">
      <c r="A24" s="31">
        <v>19</v>
      </c>
      <c r="B24" s="32">
        <v>42375</v>
      </c>
      <c r="C24" s="99" t="s">
        <v>1</v>
      </c>
      <c r="D24" s="34" t="s">
        <v>38</v>
      </c>
      <c r="E24" s="34" t="s">
        <v>86</v>
      </c>
      <c r="F24" s="35" t="s">
        <v>202</v>
      </c>
      <c r="G24" s="36"/>
      <c r="H24" s="30">
        <v>35</v>
      </c>
      <c r="I24" s="37">
        <v>869</v>
      </c>
      <c r="J24" s="37">
        <v>12</v>
      </c>
      <c r="K24" s="42"/>
      <c r="L24" s="30">
        <v>2641.59</v>
      </c>
      <c r="M24" s="67"/>
      <c r="N24" s="67"/>
      <c r="O24" s="56" t="e">
        <f>IF(#REF!=3,O23-TblDadosCX810[[#This Row],[Valor R$]],IF(#REF!=2,O23+TblDadosCX810[[#This Row],[Valor R$]],TblDadosCX810[[#This Row],[Valor R$]]))</f>
        <v>#REF!</v>
      </c>
      <c r="Q24" s="59">
        <v>18</v>
      </c>
      <c r="R24" s="60">
        <v>42375</v>
      </c>
      <c r="S24" s="60"/>
      <c r="T24" s="68" t="s">
        <v>202</v>
      </c>
      <c r="U24" s="62"/>
      <c r="V24" s="62"/>
      <c r="W24" s="63">
        <v>35</v>
      </c>
      <c r="X24" s="64" t="s">
        <v>196</v>
      </c>
      <c r="Y24" s="60">
        <v>42375</v>
      </c>
      <c r="Z24" s="65">
        <v>869</v>
      </c>
      <c r="AA24" s="65">
        <v>12</v>
      </c>
      <c r="AB24" s="66">
        <v>2484.5300000000002</v>
      </c>
    </row>
    <row r="25" spans="1:28" x14ac:dyDescent="0.25">
      <c r="A25" s="31">
        <v>20</v>
      </c>
      <c r="B25" s="32">
        <v>42375</v>
      </c>
      <c r="C25" s="99" t="s">
        <v>1</v>
      </c>
      <c r="D25" s="34" t="s">
        <v>38</v>
      </c>
      <c r="E25" s="34" t="s">
        <v>86</v>
      </c>
      <c r="F25" s="35" t="s">
        <v>202</v>
      </c>
      <c r="G25" s="36"/>
      <c r="H25" s="30">
        <v>35</v>
      </c>
      <c r="I25" s="37">
        <v>869</v>
      </c>
      <c r="J25" s="37">
        <v>12</v>
      </c>
      <c r="K25" s="42"/>
      <c r="L25" s="30">
        <v>2606.59</v>
      </c>
      <c r="M25" s="67"/>
      <c r="N25" s="67"/>
      <c r="O25" s="56" t="e">
        <f>IF(#REF!=3,O24-TblDadosCX810[[#This Row],[Valor R$]],IF(#REF!=2,O24+TblDadosCX810[[#This Row],[Valor R$]],TblDadosCX810[[#This Row],[Valor R$]]))</f>
        <v>#REF!</v>
      </c>
      <c r="Q25" s="59">
        <v>19</v>
      </c>
      <c r="R25" s="60">
        <v>42376</v>
      </c>
      <c r="S25" s="60"/>
      <c r="T25" s="68" t="s">
        <v>203</v>
      </c>
      <c r="U25" s="62"/>
      <c r="V25" s="62"/>
      <c r="W25" s="63">
        <v>120</v>
      </c>
      <c r="X25" s="64" t="s">
        <v>204</v>
      </c>
      <c r="Y25" s="60">
        <v>42376</v>
      </c>
      <c r="Z25" s="65">
        <v>856</v>
      </c>
      <c r="AA25" s="65">
        <v>12</v>
      </c>
      <c r="AB25" s="66">
        <v>2364.5300000000002</v>
      </c>
    </row>
    <row r="26" spans="1:28" x14ac:dyDescent="0.25">
      <c r="A26" s="31">
        <v>21</v>
      </c>
      <c r="B26" s="32">
        <v>42376</v>
      </c>
      <c r="C26" s="99" t="s">
        <v>1</v>
      </c>
      <c r="D26" s="34" t="s">
        <v>38</v>
      </c>
      <c r="E26" s="34" t="s">
        <v>79</v>
      </c>
      <c r="F26" s="35" t="s">
        <v>203</v>
      </c>
      <c r="G26" s="36"/>
      <c r="H26" s="30">
        <v>120</v>
      </c>
      <c r="I26" s="37">
        <v>856</v>
      </c>
      <c r="J26" s="37">
        <v>12</v>
      </c>
      <c r="K26" s="42"/>
      <c r="L26" s="30">
        <v>2486.59</v>
      </c>
      <c r="M26" s="67"/>
      <c r="N26" s="67"/>
      <c r="O26" s="56" t="e">
        <f>IF(#REF!=3,O25-TblDadosCX810[[#This Row],[Valor R$]],IF(#REF!=2,O25+TblDadosCX810[[#This Row],[Valor R$]],TblDadosCX810[[#This Row],[Valor R$]]))</f>
        <v>#REF!</v>
      </c>
      <c r="Q26" s="59">
        <v>20</v>
      </c>
      <c r="R26" s="60">
        <v>42377</v>
      </c>
      <c r="S26" s="60"/>
      <c r="T26" s="61" t="s">
        <v>205</v>
      </c>
      <c r="U26" s="62"/>
      <c r="V26" s="62"/>
      <c r="W26" s="63">
        <v>23.66</v>
      </c>
      <c r="X26" s="64" t="s">
        <v>186</v>
      </c>
      <c r="Y26" s="60">
        <v>42377</v>
      </c>
      <c r="Z26" s="65">
        <v>863</v>
      </c>
      <c r="AA26" s="65">
        <v>12</v>
      </c>
      <c r="AB26" s="66">
        <v>2340.87</v>
      </c>
    </row>
    <row r="27" spans="1:28" x14ac:dyDescent="0.25">
      <c r="A27" s="31">
        <v>22</v>
      </c>
      <c r="B27" s="32">
        <v>42377</v>
      </c>
      <c r="C27" s="99" t="s">
        <v>1</v>
      </c>
      <c r="D27" s="34" t="s">
        <v>38</v>
      </c>
      <c r="E27" s="34" t="s">
        <v>83</v>
      </c>
      <c r="F27" s="35" t="s">
        <v>205</v>
      </c>
      <c r="G27" s="36"/>
      <c r="H27" s="30">
        <v>23.66</v>
      </c>
      <c r="I27" s="37">
        <v>863</v>
      </c>
      <c r="J27" s="37">
        <v>12</v>
      </c>
      <c r="K27" s="42"/>
      <c r="L27" s="30">
        <v>2462.9299999999998</v>
      </c>
      <c r="M27" s="67"/>
      <c r="N27" s="67"/>
      <c r="O27" s="56" t="e">
        <f>IF(#REF!=3,O26-TblDadosCX810[[#This Row],[Valor R$]],IF(#REF!=2,O26+TblDadosCX810[[#This Row],[Valor R$]],TblDadosCX810[[#This Row],[Valor R$]]))</f>
        <v>#REF!</v>
      </c>
      <c r="Q27" s="59">
        <v>21</v>
      </c>
      <c r="R27" s="60">
        <v>42377</v>
      </c>
      <c r="S27" s="60"/>
      <c r="T27" s="61" t="s">
        <v>206</v>
      </c>
      <c r="U27" s="62"/>
      <c r="V27" s="62"/>
      <c r="W27" s="63">
        <v>28</v>
      </c>
      <c r="X27" s="64" t="s">
        <v>186</v>
      </c>
      <c r="Y27" s="60">
        <v>42377</v>
      </c>
      <c r="Z27" s="65">
        <v>863</v>
      </c>
      <c r="AA27" s="65">
        <v>12</v>
      </c>
      <c r="AB27" s="66">
        <v>2312.87</v>
      </c>
    </row>
    <row r="28" spans="1:28" x14ac:dyDescent="0.25">
      <c r="A28" s="31">
        <v>23</v>
      </c>
      <c r="B28" s="32">
        <v>42377</v>
      </c>
      <c r="C28" s="99" t="s">
        <v>1</v>
      </c>
      <c r="D28" s="34" t="s">
        <v>38</v>
      </c>
      <c r="E28" s="34" t="s">
        <v>83</v>
      </c>
      <c r="F28" s="35" t="s">
        <v>206</v>
      </c>
      <c r="G28" s="36"/>
      <c r="H28" s="30">
        <v>28</v>
      </c>
      <c r="I28" s="37">
        <v>863</v>
      </c>
      <c r="J28" s="37">
        <v>12</v>
      </c>
      <c r="K28" s="42"/>
      <c r="L28" s="30">
        <v>2434.9299999999998</v>
      </c>
      <c r="M28" s="67"/>
      <c r="N28" s="67"/>
      <c r="O28" s="56" t="e">
        <f>IF(#REF!=3,O27-TblDadosCX810[[#This Row],[Valor R$]],IF(#REF!=2,O27+TblDadosCX810[[#This Row],[Valor R$]],TblDadosCX810[[#This Row],[Valor R$]]))</f>
        <v>#REF!</v>
      </c>
      <c r="Q28" s="59">
        <v>22</v>
      </c>
      <c r="R28" s="60">
        <v>42380</v>
      </c>
      <c r="S28" s="60"/>
      <c r="T28" s="61" t="s">
        <v>197</v>
      </c>
      <c r="U28" s="62">
        <v>854219</v>
      </c>
      <c r="V28" s="62"/>
      <c r="W28" s="63">
        <v>6780.75</v>
      </c>
      <c r="X28" s="64" t="s">
        <v>9</v>
      </c>
      <c r="Y28" s="60">
        <v>42380</v>
      </c>
      <c r="Z28" s="65">
        <v>12</v>
      </c>
      <c r="AA28" s="65">
        <v>34</v>
      </c>
      <c r="AB28" s="66">
        <v>9093.6200000000008</v>
      </c>
    </row>
    <row r="29" spans="1:28" x14ac:dyDescent="0.25">
      <c r="A29" s="31">
        <v>24</v>
      </c>
      <c r="B29" s="32">
        <v>42380</v>
      </c>
      <c r="C29" s="99" t="s">
        <v>1</v>
      </c>
      <c r="D29" s="34" t="s">
        <v>6</v>
      </c>
      <c r="E29" s="34" t="s">
        <v>9</v>
      </c>
      <c r="F29" s="35" t="s">
        <v>197</v>
      </c>
      <c r="G29" s="36">
        <v>854219</v>
      </c>
      <c r="H29" s="30">
        <v>6780.75</v>
      </c>
      <c r="I29" s="37">
        <v>12</v>
      </c>
      <c r="J29" s="37">
        <v>34</v>
      </c>
      <c r="K29" s="42"/>
      <c r="L29" s="30">
        <v>9215.68</v>
      </c>
      <c r="M29" s="67"/>
      <c r="N29" s="67"/>
      <c r="O29" s="56" t="e">
        <f>IF(#REF!=3,O28-TblDadosCX810[[#This Row],[Valor R$]],IF(#REF!=2,O28+TblDadosCX810[[#This Row],[Valor R$]],TblDadosCX810[[#This Row],[Valor R$]]))</f>
        <v>#REF!</v>
      </c>
      <c r="Q29" s="59">
        <v>23</v>
      </c>
      <c r="R29" s="60">
        <v>42380</v>
      </c>
      <c r="S29" s="60"/>
      <c r="T29" s="61" t="s">
        <v>190</v>
      </c>
      <c r="U29" s="62"/>
      <c r="V29" s="62"/>
      <c r="W29" s="63">
        <v>36.5</v>
      </c>
      <c r="X29" s="64" t="s">
        <v>184</v>
      </c>
      <c r="Y29" s="60">
        <v>42380</v>
      </c>
      <c r="Z29" s="65">
        <v>837</v>
      </c>
      <c r="AA29" s="65">
        <v>12</v>
      </c>
      <c r="AB29" s="66">
        <v>9057.1200000000008</v>
      </c>
    </row>
    <row r="30" spans="1:28" x14ac:dyDescent="0.25">
      <c r="A30" s="31">
        <v>25</v>
      </c>
      <c r="B30" s="32">
        <v>42380</v>
      </c>
      <c r="C30" s="99" t="s">
        <v>1</v>
      </c>
      <c r="D30" s="34" t="s">
        <v>38</v>
      </c>
      <c r="E30" s="34" t="s">
        <v>72</v>
      </c>
      <c r="F30" s="35" t="s">
        <v>190</v>
      </c>
      <c r="G30" s="36"/>
      <c r="H30" s="30">
        <v>36.5</v>
      </c>
      <c r="I30" s="37">
        <v>837</v>
      </c>
      <c r="J30" s="37">
        <v>12</v>
      </c>
      <c r="K30" s="42"/>
      <c r="L30" s="30">
        <v>9179.18</v>
      </c>
      <c r="M30" s="67"/>
      <c r="N30" s="67"/>
      <c r="O30" s="56" t="e">
        <f>IF(#REF!=3,O29-TblDadosCX810[[#This Row],[Valor R$]],IF(#REF!=2,O29+TblDadosCX810[[#This Row],[Valor R$]],TblDadosCX810[[#This Row],[Valor R$]]))</f>
        <v>#REF!</v>
      </c>
      <c r="Q30" s="59">
        <v>24</v>
      </c>
      <c r="R30" s="60">
        <v>42380</v>
      </c>
      <c r="S30" s="60"/>
      <c r="T30" s="61" t="s">
        <v>195</v>
      </c>
      <c r="U30" s="62"/>
      <c r="V30" s="62"/>
      <c r="W30" s="63">
        <v>5.5</v>
      </c>
      <c r="X30" s="64" t="s">
        <v>196</v>
      </c>
      <c r="Y30" s="60">
        <v>42380</v>
      </c>
      <c r="Z30" s="65">
        <v>869</v>
      </c>
      <c r="AA30" s="65">
        <v>12</v>
      </c>
      <c r="AB30" s="66">
        <v>9051.6200000000008</v>
      </c>
    </row>
    <row r="31" spans="1:28" x14ac:dyDescent="0.25">
      <c r="A31" s="31">
        <v>26</v>
      </c>
      <c r="B31" s="32">
        <v>42380</v>
      </c>
      <c r="C31" s="99" t="s">
        <v>1</v>
      </c>
      <c r="D31" s="34" t="s">
        <v>38</v>
      </c>
      <c r="E31" s="34" t="s">
        <v>86</v>
      </c>
      <c r="F31" s="35" t="s">
        <v>195</v>
      </c>
      <c r="G31" s="36"/>
      <c r="H31" s="30">
        <v>5.5</v>
      </c>
      <c r="I31" s="37">
        <v>869</v>
      </c>
      <c r="J31" s="37">
        <v>12</v>
      </c>
      <c r="K31" s="42"/>
      <c r="L31" s="30">
        <v>9173.68</v>
      </c>
      <c r="M31" s="67"/>
      <c r="N31" s="67"/>
      <c r="O31" s="56" t="e">
        <f>IF(#REF!=3,O30-TblDadosCX810[[#This Row],[Valor R$]],IF(#REF!=2,O30+TblDadosCX810[[#This Row],[Valor R$]],TblDadosCX810[[#This Row],[Valor R$]]))</f>
        <v>#REF!</v>
      </c>
      <c r="Q31" s="59">
        <v>25</v>
      </c>
      <c r="R31" s="60">
        <v>42380</v>
      </c>
      <c r="S31" s="60"/>
      <c r="T31" s="61" t="s">
        <v>207</v>
      </c>
      <c r="U31" s="62"/>
      <c r="V31" s="62"/>
      <c r="W31" s="63">
        <v>6</v>
      </c>
      <c r="X31" s="64" t="s">
        <v>186</v>
      </c>
      <c r="Y31" s="60">
        <v>42380</v>
      </c>
      <c r="Z31" s="65">
        <v>863</v>
      </c>
      <c r="AA31" s="65">
        <v>12</v>
      </c>
      <c r="AB31" s="66">
        <v>9045.6200000000008</v>
      </c>
    </row>
    <row r="32" spans="1:28" x14ac:dyDescent="0.25">
      <c r="A32" s="31">
        <v>27</v>
      </c>
      <c r="B32" s="32">
        <v>42380</v>
      </c>
      <c r="C32" s="99" t="s">
        <v>1</v>
      </c>
      <c r="D32" s="34" t="s">
        <v>38</v>
      </c>
      <c r="E32" s="34" t="s">
        <v>83</v>
      </c>
      <c r="F32" s="35" t="s">
        <v>207</v>
      </c>
      <c r="G32" s="36"/>
      <c r="H32" s="30">
        <v>6</v>
      </c>
      <c r="I32" s="37">
        <v>863</v>
      </c>
      <c r="J32" s="37">
        <v>12</v>
      </c>
      <c r="K32" s="42"/>
      <c r="L32" s="30">
        <v>9167.68</v>
      </c>
      <c r="M32" s="67"/>
      <c r="N32" s="67"/>
      <c r="O32" s="56" t="e">
        <f>IF(#REF!=3,O31-TblDadosCX810[[#This Row],[Valor R$]],IF(#REF!=2,O31+TblDadosCX810[[#This Row],[Valor R$]],TblDadosCX810[[#This Row],[Valor R$]]))</f>
        <v>#REF!</v>
      </c>
      <c r="Q32" s="59">
        <v>26</v>
      </c>
      <c r="R32" s="60">
        <v>42381</v>
      </c>
      <c r="S32" s="60"/>
      <c r="T32" s="61" t="s">
        <v>190</v>
      </c>
      <c r="U32" s="62"/>
      <c r="V32" s="62"/>
      <c r="W32" s="63">
        <v>10.95</v>
      </c>
      <c r="X32" s="64" t="s">
        <v>184</v>
      </c>
      <c r="Y32" s="60">
        <v>42381</v>
      </c>
      <c r="Z32" s="65">
        <v>837</v>
      </c>
      <c r="AA32" s="65">
        <v>12</v>
      </c>
      <c r="AB32" s="66">
        <v>9034.67</v>
      </c>
    </row>
    <row r="33" spans="1:28" x14ac:dyDescent="0.25">
      <c r="A33" s="31">
        <v>28</v>
      </c>
      <c r="B33" s="32">
        <v>42381</v>
      </c>
      <c r="C33" s="99" t="s">
        <v>1</v>
      </c>
      <c r="D33" s="34" t="s">
        <v>38</v>
      </c>
      <c r="E33" s="34" t="s">
        <v>72</v>
      </c>
      <c r="F33" s="35" t="s">
        <v>190</v>
      </c>
      <c r="G33" s="36"/>
      <c r="H33" s="30">
        <v>10.95</v>
      </c>
      <c r="I33" s="37">
        <v>837</v>
      </c>
      <c r="J33" s="37">
        <v>12</v>
      </c>
      <c r="K33" s="42"/>
      <c r="L33" s="30">
        <v>9156.73</v>
      </c>
      <c r="M33" s="67"/>
      <c r="N33" s="67"/>
      <c r="O33" s="56" t="e">
        <f>IF(#REF!=3,O32-TblDadosCX810[[#This Row],[Valor R$]],IF(#REF!=2,O32+TblDadosCX810[[#This Row],[Valor R$]],TblDadosCX810[[#This Row],[Valor R$]]))</f>
        <v>#REF!</v>
      </c>
      <c r="Q33" s="59">
        <v>27</v>
      </c>
      <c r="R33" s="60">
        <v>42381</v>
      </c>
      <c r="S33" s="60"/>
      <c r="T33" s="61" t="s">
        <v>183</v>
      </c>
      <c r="U33" s="62"/>
      <c r="V33" s="62"/>
      <c r="W33" s="63">
        <v>10.8</v>
      </c>
      <c r="X33" s="64" t="s">
        <v>184</v>
      </c>
      <c r="Y33" s="60">
        <v>42381</v>
      </c>
      <c r="Z33" s="65">
        <v>837</v>
      </c>
      <c r="AA33" s="65">
        <v>12</v>
      </c>
      <c r="AB33" s="66">
        <v>9023.8700000000008</v>
      </c>
    </row>
    <row r="34" spans="1:28" x14ac:dyDescent="0.25">
      <c r="A34" s="31">
        <v>29</v>
      </c>
      <c r="B34" s="32">
        <v>42381</v>
      </c>
      <c r="C34" s="99" t="s">
        <v>1</v>
      </c>
      <c r="D34" s="34" t="s">
        <v>38</v>
      </c>
      <c r="E34" s="34" t="s">
        <v>72</v>
      </c>
      <c r="F34" s="35" t="s">
        <v>183</v>
      </c>
      <c r="G34" s="36"/>
      <c r="H34" s="30">
        <v>10.8</v>
      </c>
      <c r="I34" s="37">
        <v>837</v>
      </c>
      <c r="J34" s="37">
        <v>12</v>
      </c>
      <c r="K34" s="42"/>
      <c r="L34" s="30">
        <v>9145.93</v>
      </c>
      <c r="M34" s="67"/>
      <c r="N34" s="67"/>
      <c r="O34" s="56" t="e">
        <f>IF(#REF!=3,O33-TblDadosCX810[[#This Row],[Valor R$]],IF(#REF!=2,O33+TblDadosCX810[[#This Row],[Valor R$]],TblDadosCX810[[#This Row],[Valor R$]]))</f>
        <v>#REF!</v>
      </c>
      <c r="Q34" s="59">
        <v>28</v>
      </c>
      <c r="R34" s="60">
        <v>42381</v>
      </c>
      <c r="S34" s="60"/>
      <c r="T34" s="61" t="s">
        <v>191</v>
      </c>
      <c r="U34" s="62"/>
      <c r="V34" s="62"/>
      <c r="W34" s="63">
        <v>61.1</v>
      </c>
      <c r="X34" s="64" t="s">
        <v>186</v>
      </c>
      <c r="Y34" s="60">
        <v>42381</v>
      </c>
      <c r="Z34" s="65">
        <v>863</v>
      </c>
      <c r="AA34" s="65">
        <v>12</v>
      </c>
      <c r="AB34" s="66">
        <v>8962.77</v>
      </c>
    </row>
    <row r="35" spans="1:28" x14ac:dyDescent="0.25">
      <c r="A35" s="31">
        <v>30</v>
      </c>
      <c r="B35" s="32">
        <v>42381</v>
      </c>
      <c r="C35" s="99" t="s">
        <v>1</v>
      </c>
      <c r="D35" s="34" t="s">
        <v>38</v>
      </c>
      <c r="E35" s="34" t="s">
        <v>83</v>
      </c>
      <c r="F35" s="35" t="s">
        <v>191</v>
      </c>
      <c r="G35" s="36"/>
      <c r="H35" s="30">
        <v>61.1</v>
      </c>
      <c r="I35" s="37">
        <v>863</v>
      </c>
      <c r="J35" s="37">
        <v>12</v>
      </c>
      <c r="K35" s="42"/>
      <c r="L35" s="30">
        <v>9084.83</v>
      </c>
      <c r="M35" s="67"/>
      <c r="N35" s="67"/>
      <c r="O35" s="56" t="e">
        <f>IF(#REF!=3,O34-TblDadosCX810[[#This Row],[Valor R$]],IF(#REF!=2,O34+TblDadosCX810[[#This Row],[Valor R$]],TblDadosCX810[[#This Row],[Valor R$]]))</f>
        <v>#REF!</v>
      </c>
      <c r="Q35" s="59">
        <v>29</v>
      </c>
      <c r="R35" s="60">
        <v>42381</v>
      </c>
      <c r="S35" s="60"/>
      <c r="T35" s="61" t="s">
        <v>208</v>
      </c>
      <c r="U35" s="62"/>
      <c r="V35" s="62"/>
      <c r="W35" s="63">
        <v>10.77</v>
      </c>
      <c r="X35" s="64" t="s">
        <v>184</v>
      </c>
      <c r="Y35" s="60">
        <v>42381</v>
      </c>
      <c r="Z35" s="65">
        <v>837</v>
      </c>
      <c r="AA35" s="65">
        <v>12</v>
      </c>
      <c r="AB35" s="66">
        <v>8952</v>
      </c>
    </row>
    <row r="36" spans="1:28" x14ac:dyDescent="0.25">
      <c r="A36" s="31">
        <v>31</v>
      </c>
      <c r="B36" s="32">
        <v>42381</v>
      </c>
      <c r="C36" s="99" t="s">
        <v>1</v>
      </c>
      <c r="D36" s="34" t="s">
        <v>38</v>
      </c>
      <c r="E36" s="34" t="s">
        <v>72</v>
      </c>
      <c r="F36" s="35" t="s">
        <v>208</v>
      </c>
      <c r="G36" s="36"/>
      <c r="H36" s="30">
        <v>10.77</v>
      </c>
      <c r="I36" s="37">
        <v>837</v>
      </c>
      <c r="J36" s="37">
        <v>12</v>
      </c>
      <c r="K36" s="42"/>
      <c r="L36" s="30">
        <v>9074.06</v>
      </c>
      <c r="M36" s="67"/>
      <c r="N36" s="67"/>
      <c r="O36" s="56" t="e">
        <f>IF(#REF!=3,O35-TblDadosCX810[[#This Row],[Valor R$]],IF(#REF!=2,O35+TblDadosCX810[[#This Row],[Valor R$]],TblDadosCX810[[#This Row],[Valor R$]]))</f>
        <v>#REF!</v>
      </c>
      <c r="Q36" s="59">
        <v>30</v>
      </c>
      <c r="R36" s="60">
        <v>42381</v>
      </c>
      <c r="S36" s="60"/>
      <c r="T36" s="61" t="s">
        <v>209</v>
      </c>
      <c r="U36" s="62"/>
      <c r="V36" s="62"/>
      <c r="W36" s="63">
        <v>10</v>
      </c>
      <c r="X36" s="64" t="s">
        <v>196</v>
      </c>
      <c r="Y36" s="60">
        <v>42381</v>
      </c>
      <c r="Z36" s="65">
        <v>869</v>
      </c>
      <c r="AA36" s="65">
        <v>12</v>
      </c>
      <c r="AB36" s="66">
        <v>8942</v>
      </c>
    </row>
    <row r="37" spans="1:28" x14ac:dyDescent="0.25">
      <c r="A37" s="31">
        <v>32</v>
      </c>
      <c r="B37" s="32">
        <v>42381</v>
      </c>
      <c r="C37" s="99" t="s">
        <v>1</v>
      </c>
      <c r="D37" s="34" t="s">
        <v>38</v>
      </c>
      <c r="E37" s="34" t="s">
        <v>86</v>
      </c>
      <c r="F37" s="35" t="s">
        <v>209</v>
      </c>
      <c r="G37" s="36"/>
      <c r="H37" s="30">
        <v>10</v>
      </c>
      <c r="I37" s="37">
        <v>869</v>
      </c>
      <c r="J37" s="37">
        <v>12</v>
      </c>
      <c r="K37" s="42"/>
      <c r="L37" s="30">
        <v>9064.06</v>
      </c>
      <c r="M37" s="67"/>
      <c r="N37" s="67"/>
      <c r="O37" s="56" t="e">
        <f>IF(#REF!=3,O36-TblDadosCX810[[#This Row],[Valor R$]],IF(#REF!=2,O36+TblDadosCX810[[#This Row],[Valor R$]],TblDadosCX810[[#This Row],[Valor R$]]))</f>
        <v>#REF!</v>
      </c>
      <c r="Q37" s="59">
        <v>31</v>
      </c>
      <c r="R37" s="60">
        <v>42381</v>
      </c>
      <c r="S37" s="60"/>
      <c r="T37" s="61" t="s">
        <v>210</v>
      </c>
      <c r="U37" s="62"/>
      <c r="V37" s="62"/>
      <c r="W37" s="63">
        <v>850</v>
      </c>
      <c r="X37" s="64" t="s">
        <v>196</v>
      </c>
      <c r="Y37" s="60">
        <v>42381</v>
      </c>
      <c r="Z37" s="65">
        <v>869</v>
      </c>
      <c r="AA37" s="65">
        <v>12</v>
      </c>
      <c r="AB37" s="66">
        <v>8092</v>
      </c>
    </row>
    <row r="38" spans="1:28" x14ac:dyDescent="0.25">
      <c r="A38" s="31">
        <v>33</v>
      </c>
      <c r="B38" s="32">
        <v>42381</v>
      </c>
      <c r="C38" s="99" t="s">
        <v>1</v>
      </c>
      <c r="D38" s="34" t="s">
        <v>38</v>
      </c>
      <c r="E38" s="34" t="s">
        <v>86</v>
      </c>
      <c r="F38" s="35" t="s">
        <v>210</v>
      </c>
      <c r="G38" s="36"/>
      <c r="H38" s="30">
        <v>850</v>
      </c>
      <c r="I38" s="37">
        <v>869</v>
      </c>
      <c r="J38" s="37">
        <v>12</v>
      </c>
      <c r="K38" s="42"/>
      <c r="L38" s="30">
        <v>8214.06</v>
      </c>
      <c r="M38" s="67"/>
      <c r="N38" s="67"/>
      <c r="O38" s="56" t="e">
        <f>IF(#REF!=3,O37-TblDadosCX810[[#This Row],[Valor R$]],IF(#REF!=2,O37+TblDadosCX810[[#This Row],[Valor R$]],TblDadosCX810[[#This Row],[Valor R$]]))</f>
        <v>#REF!</v>
      </c>
      <c r="Q38" s="59">
        <v>32</v>
      </c>
      <c r="R38" s="60">
        <v>42382</v>
      </c>
      <c r="S38" s="60"/>
      <c r="T38" s="61" t="s">
        <v>183</v>
      </c>
      <c r="U38" s="62"/>
      <c r="V38" s="62"/>
      <c r="W38" s="63">
        <v>10.8</v>
      </c>
      <c r="X38" s="64" t="s">
        <v>184</v>
      </c>
      <c r="Y38" s="60">
        <v>42382</v>
      </c>
      <c r="Z38" s="65">
        <v>837</v>
      </c>
      <c r="AA38" s="65">
        <v>12</v>
      </c>
      <c r="AB38" s="66">
        <v>8081.2</v>
      </c>
    </row>
    <row r="39" spans="1:28" x14ac:dyDescent="0.25">
      <c r="A39" s="31">
        <v>34</v>
      </c>
      <c r="B39" s="32">
        <v>42382</v>
      </c>
      <c r="C39" s="99" t="s">
        <v>1</v>
      </c>
      <c r="D39" s="34" t="s">
        <v>38</v>
      </c>
      <c r="E39" s="34" t="s">
        <v>72</v>
      </c>
      <c r="F39" s="35" t="s">
        <v>183</v>
      </c>
      <c r="G39" s="36"/>
      <c r="H39" s="30">
        <v>10.8</v>
      </c>
      <c r="I39" s="37">
        <v>837</v>
      </c>
      <c r="J39" s="37">
        <v>12</v>
      </c>
      <c r="K39" s="42"/>
      <c r="L39" s="30">
        <v>8203.26</v>
      </c>
      <c r="M39" s="67"/>
      <c r="N39" s="67"/>
      <c r="O39" s="56" t="e">
        <f>IF(#REF!=3,O38-TblDadosCX810[[#This Row],[Valor R$]],IF(#REF!=2,O38+TblDadosCX810[[#This Row],[Valor R$]],TblDadosCX810[[#This Row],[Valor R$]]))</f>
        <v>#REF!</v>
      </c>
      <c r="Q39" s="59">
        <v>33</v>
      </c>
      <c r="R39" s="60">
        <v>42382</v>
      </c>
      <c r="S39" s="60"/>
      <c r="T39" s="61" t="s">
        <v>183</v>
      </c>
      <c r="U39" s="62"/>
      <c r="V39" s="62"/>
      <c r="W39" s="63">
        <v>87.31</v>
      </c>
      <c r="X39" s="64" t="s">
        <v>184</v>
      </c>
      <c r="Y39" s="60">
        <v>42382</v>
      </c>
      <c r="Z39" s="65">
        <v>837</v>
      </c>
      <c r="AA39" s="65">
        <v>12</v>
      </c>
      <c r="AB39" s="66">
        <v>7993.89</v>
      </c>
    </row>
    <row r="40" spans="1:28" x14ac:dyDescent="0.25">
      <c r="A40" s="31">
        <v>35</v>
      </c>
      <c r="B40" s="32">
        <v>42382</v>
      </c>
      <c r="C40" s="99" t="s">
        <v>1</v>
      </c>
      <c r="D40" s="34" t="s">
        <v>38</v>
      </c>
      <c r="E40" s="34" t="s">
        <v>72</v>
      </c>
      <c r="F40" s="35" t="s">
        <v>183</v>
      </c>
      <c r="G40" s="36"/>
      <c r="H40" s="30">
        <v>87.31</v>
      </c>
      <c r="I40" s="37">
        <v>837</v>
      </c>
      <c r="J40" s="37">
        <v>12</v>
      </c>
      <c r="K40" s="42"/>
      <c r="L40" s="30">
        <v>8115.95</v>
      </c>
      <c r="M40" s="67"/>
      <c r="N40" s="67"/>
      <c r="O40" s="56" t="e">
        <f>IF(#REF!=3,O39-TblDadosCX810[[#This Row],[Valor R$]],IF(#REF!=2,O39+TblDadosCX810[[#This Row],[Valor R$]],TblDadosCX810[[#This Row],[Valor R$]]))</f>
        <v>#REF!</v>
      </c>
      <c r="Q40" s="59">
        <v>34</v>
      </c>
      <c r="R40" s="60">
        <v>42382</v>
      </c>
      <c r="S40" s="60"/>
      <c r="T40" s="61" t="s">
        <v>183</v>
      </c>
      <c r="U40" s="62"/>
      <c r="V40" s="62"/>
      <c r="W40" s="63">
        <v>98.92</v>
      </c>
      <c r="X40" s="64" t="s">
        <v>184</v>
      </c>
      <c r="Y40" s="60">
        <v>42382</v>
      </c>
      <c r="Z40" s="65">
        <v>837</v>
      </c>
      <c r="AA40" s="65">
        <v>12</v>
      </c>
      <c r="AB40" s="66">
        <v>7894.97</v>
      </c>
    </row>
    <row r="41" spans="1:28" x14ac:dyDescent="0.25">
      <c r="A41" s="31">
        <v>36</v>
      </c>
      <c r="B41" s="32">
        <v>42382</v>
      </c>
      <c r="C41" s="99" t="s">
        <v>1</v>
      </c>
      <c r="D41" s="34" t="s">
        <v>38</v>
      </c>
      <c r="E41" s="34" t="s">
        <v>72</v>
      </c>
      <c r="F41" s="35" t="s">
        <v>183</v>
      </c>
      <c r="G41" s="36"/>
      <c r="H41" s="30">
        <v>98.92</v>
      </c>
      <c r="I41" s="37">
        <v>837</v>
      </c>
      <c r="J41" s="37">
        <v>12</v>
      </c>
      <c r="K41" s="42"/>
      <c r="L41" s="30">
        <v>8017.03</v>
      </c>
      <c r="M41" s="67"/>
      <c r="N41" s="67"/>
      <c r="O41" s="56" t="e">
        <f>IF(#REF!=3,O40-TblDadosCX810[[#This Row],[Valor R$]],IF(#REF!=2,O40+TblDadosCX810[[#This Row],[Valor R$]],TblDadosCX810[[#This Row],[Valor R$]]))</f>
        <v>#REF!</v>
      </c>
      <c r="Q41" s="59">
        <v>35</v>
      </c>
      <c r="R41" s="60">
        <v>42382</v>
      </c>
      <c r="S41" s="60"/>
      <c r="T41" s="61" t="s">
        <v>195</v>
      </c>
      <c r="U41" s="62"/>
      <c r="V41" s="62"/>
      <c r="W41" s="63">
        <v>5.5</v>
      </c>
      <c r="X41" s="64" t="s">
        <v>196</v>
      </c>
      <c r="Y41" s="60">
        <v>42382</v>
      </c>
      <c r="Z41" s="65">
        <v>869</v>
      </c>
      <c r="AA41" s="65">
        <v>12</v>
      </c>
      <c r="AB41" s="66">
        <v>7889.47</v>
      </c>
    </row>
    <row r="42" spans="1:28" x14ac:dyDescent="0.25">
      <c r="A42" s="31">
        <v>37</v>
      </c>
      <c r="B42" s="32">
        <v>42382</v>
      </c>
      <c r="C42" s="99" t="s">
        <v>1</v>
      </c>
      <c r="D42" s="34" t="s">
        <v>38</v>
      </c>
      <c r="E42" s="34" t="s">
        <v>86</v>
      </c>
      <c r="F42" s="35" t="s">
        <v>195</v>
      </c>
      <c r="G42" s="36"/>
      <c r="H42" s="30">
        <v>5.5</v>
      </c>
      <c r="I42" s="37">
        <v>869</v>
      </c>
      <c r="J42" s="37">
        <v>12</v>
      </c>
      <c r="K42" s="42"/>
      <c r="L42" s="30">
        <v>8011.53</v>
      </c>
      <c r="M42" s="67"/>
      <c r="N42" s="67"/>
      <c r="O42" s="56" t="e">
        <f>IF(#REF!=3,O41-TblDadosCX810[[#This Row],[Valor R$]],IF(#REF!=2,O41+TblDadosCX810[[#This Row],[Valor R$]],TblDadosCX810[[#This Row],[Valor R$]]))</f>
        <v>#REF!</v>
      </c>
      <c r="Q42" s="59">
        <v>36</v>
      </c>
      <c r="R42" s="60">
        <v>42382</v>
      </c>
      <c r="S42" s="60"/>
      <c r="T42" s="61" t="s">
        <v>211</v>
      </c>
      <c r="U42" s="62"/>
      <c r="V42" s="62"/>
      <c r="W42" s="63">
        <v>1456</v>
      </c>
      <c r="X42" s="64" t="s">
        <v>212</v>
      </c>
      <c r="Y42" s="60">
        <v>42382</v>
      </c>
      <c r="Z42" s="65">
        <v>831</v>
      </c>
      <c r="AA42" s="65">
        <v>12</v>
      </c>
      <c r="AB42" s="66">
        <v>6433.47</v>
      </c>
    </row>
    <row r="43" spans="1:28" x14ac:dyDescent="0.25">
      <c r="A43" s="31">
        <v>38</v>
      </c>
      <c r="B43" s="32">
        <v>42382</v>
      </c>
      <c r="C43" s="99" t="s">
        <v>1</v>
      </c>
      <c r="D43" s="34" t="s">
        <v>38</v>
      </c>
      <c r="E43" s="34" t="s">
        <v>18</v>
      </c>
      <c r="F43" s="35" t="s">
        <v>211</v>
      </c>
      <c r="G43" s="36"/>
      <c r="H43" s="30">
        <v>1456</v>
      </c>
      <c r="I43" s="37">
        <v>831</v>
      </c>
      <c r="J43" s="37">
        <v>12</v>
      </c>
      <c r="K43" s="42"/>
      <c r="L43" s="30">
        <v>6555.53</v>
      </c>
      <c r="M43" s="67"/>
      <c r="N43" s="67"/>
      <c r="O43" s="56" t="e">
        <f>IF(#REF!=3,O42-TblDadosCX810[[#This Row],[Valor R$]],IF(#REF!=2,O42+TblDadosCX810[[#This Row],[Valor R$]],TblDadosCX810[[#This Row],[Valor R$]]))</f>
        <v>#REF!</v>
      </c>
      <c r="Q43" s="59">
        <v>37</v>
      </c>
      <c r="R43" s="60">
        <v>42382</v>
      </c>
      <c r="S43" s="60"/>
      <c r="T43" s="61" t="s">
        <v>213</v>
      </c>
      <c r="U43" s="62"/>
      <c r="V43" s="62"/>
      <c r="W43" s="63">
        <v>2788.6</v>
      </c>
      <c r="X43" s="64" t="s">
        <v>214</v>
      </c>
      <c r="Y43" s="60">
        <v>42382</v>
      </c>
      <c r="Z43" s="65">
        <v>402</v>
      </c>
      <c r="AA43" s="65">
        <v>12</v>
      </c>
      <c r="AB43" s="66">
        <v>3644.87</v>
      </c>
    </row>
    <row r="44" spans="1:28" x14ac:dyDescent="0.25">
      <c r="A44" s="31">
        <v>39</v>
      </c>
      <c r="B44" s="32">
        <v>42382</v>
      </c>
      <c r="C44" s="99" t="s">
        <v>1</v>
      </c>
      <c r="D44" s="34" t="s">
        <v>215</v>
      </c>
      <c r="E44" s="34" t="s">
        <v>214</v>
      </c>
      <c r="F44" s="35" t="s">
        <v>213</v>
      </c>
      <c r="G44" s="36"/>
      <c r="H44" s="30">
        <v>2788.6</v>
      </c>
      <c r="I44" s="37">
        <v>402</v>
      </c>
      <c r="J44" s="37">
        <v>12</v>
      </c>
      <c r="K44" s="42"/>
      <c r="L44" s="30">
        <v>3766.93</v>
      </c>
      <c r="M44" s="67"/>
      <c r="N44" s="67"/>
      <c r="O44" s="56" t="e">
        <f>IF(#REF!=3,O43-TblDadosCX810[[#This Row],[Valor R$]],IF(#REF!=2,O43+TblDadosCX810[[#This Row],[Valor R$]],TblDadosCX810[[#This Row],[Valor R$]]))</f>
        <v>#REF!</v>
      </c>
      <c r="Q44" s="59">
        <v>38</v>
      </c>
      <c r="R44" s="60">
        <v>42382</v>
      </c>
      <c r="S44" s="60"/>
      <c r="T44" s="61" t="s">
        <v>216</v>
      </c>
      <c r="U44" s="62"/>
      <c r="V44" s="62"/>
      <c r="W44" s="63">
        <v>164.9</v>
      </c>
      <c r="X44" s="64" t="s">
        <v>217</v>
      </c>
      <c r="Y44" s="60">
        <v>42382</v>
      </c>
      <c r="Z44" s="65">
        <v>955</v>
      </c>
      <c r="AA44" s="65">
        <v>12</v>
      </c>
      <c r="AB44" s="66">
        <v>3479.97</v>
      </c>
    </row>
    <row r="45" spans="1:28" x14ac:dyDescent="0.25">
      <c r="A45" s="31">
        <v>40</v>
      </c>
      <c r="B45" s="32">
        <v>42382</v>
      </c>
      <c r="C45" s="99" t="s">
        <v>1</v>
      </c>
      <c r="D45" s="34" t="s">
        <v>38</v>
      </c>
      <c r="E45" s="34" t="s">
        <v>217</v>
      </c>
      <c r="F45" s="35" t="s">
        <v>216</v>
      </c>
      <c r="G45" s="36"/>
      <c r="H45" s="30">
        <v>164.9</v>
      </c>
      <c r="I45" s="37">
        <v>955</v>
      </c>
      <c r="J45" s="37">
        <v>12</v>
      </c>
      <c r="K45" s="42"/>
      <c r="L45" s="30">
        <v>3602.03</v>
      </c>
      <c r="M45" s="67"/>
      <c r="N45" s="67"/>
      <c r="O45" s="56" t="e">
        <f>IF(#REF!=3,O44-TblDadosCX810[[#This Row],[Valor R$]],IF(#REF!=2,O44+TblDadosCX810[[#This Row],[Valor R$]],TblDadosCX810[[#This Row],[Valor R$]]))</f>
        <v>#REF!</v>
      </c>
      <c r="Q45" s="59">
        <v>39</v>
      </c>
      <c r="R45" s="60">
        <v>42382</v>
      </c>
      <c r="S45" s="60"/>
      <c r="T45" s="61" t="s">
        <v>218</v>
      </c>
      <c r="U45" s="62"/>
      <c r="V45" s="62"/>
      <c r="W45" s="63">
        <v>2317.02</v>
      </c>
      <c r="X45" s="64" t="s">
        <v>219</v>
      </c>
      <c r="Y45" s="60">
        <v>42382</v>
      </c>
      <c r="Z45" s="65">
        <v>864</v>
      </c>
      <c r="AA45" s="65">
        <v>12</v>
      </c>
      <c r="AB45" s="66">
        <v>1162.95</v>
      </c>
    </row>
    <row r="46" spans="1:28" x14ac:dyDescent="0.25">
      <c r="A46" s="31">
        <v>41</v>
      </c>
      <c r="B46" s="32">
        <v>42382</v>
      </c>
      <c r="C46" s="99" t="s">
        <v>1</v>
      </c>
      <c r="D46" s="34" t="s">
        <v>38</v>
      </c>
      <c r="E46" s="34" t="s">
        <v>84</v>
      </c>
      <c r="F46" s="35" t="s">
        <v>218</v>
      </c>
      <c r="G46" s="36"/>
      <c r="H46" s="30">
        <v>2317.02</v>
      </c>
      <c r="I46" s="37">
        <v>864</v>
      </c>
      <c r="J46" s="37">
        <v>12</v>
      </c>
      <c r="K46" s="42"/>
      <c r="L46" s="30">
        <v>1285.01</v>
      </c>
      <c r="M46" s="67"/>
      <c r="N46" s="67"/>
      <c r="O46" s="56" t="e">
        <f>IF(#REF!=3,O45-TblDadosCX810[[#This Row],[Valor R$]],IF(#REF!=2,O45+TblDadosCX810[[#This Row],[Valor R$]],TblDadosCX810[[#This Row],[Valor R$]]))</f>
        <v>#REF!</v>
      </c>
      <c r="Q46" s="59">
        <v>40</v>
      </c>
      <c r="R46" s="60">
        <v>42382</v>
      </c>
      <c r="S46" s="60"/>
      <c r="T46" s="61" t="s">
        <v>218</v>
      </c>
      <c r="U46" s="62"/>
      <c r="V46" s="62"/>
      <c r="W46" s="63">
        <v>40</v>
      </c>
      <c r="X46" s="64" t="s">
        <v>219</v>
      </c>
      <c r="Y46" s="60">
        <v>42382</v>
      </c>
      <c r="Z46" s="65">
        <v>864</v>
      </c>
      <c r="AA46" s="65">
        <v>12</v>
      </c>
      <c r="AB46" s="66">
        <v>1122.95</v>
      </c>
    </row>
    <row r="47" spans="1:28" x14ac:dyDescent="0.25">
      <c r="A47" s="31">
        <v>42</v>
      </c>
      <c r="B47" s="32">
        <v>42382</v>
      </c>
      <c r="C47" s="99" t="s">
        <v>1</v>
      </c>
      <c r="D47" s="34" t="s">
        <v>38</v>
      </c>
      <c r="E47" s="34" t="s">
        <v>84</v>
      </c>
      <c r="F47" s="35" t="s">
        <v>218</v>
      </c>
      <c r="G47" s="36"/>
      <c r="H47" s="30">
        <v>40</v>
      </c>
      <c r="I47" s="37">
        <v>864</v>
      </c>
      <c r="J47" s="37">
        <v>12</v>
      </c>
      <c r="K47" s="42"/>
      <c r="L47" s="30">
        <v>1245.01</v>
      </c>
      <c r="M47" s="67"/>
      <c r="N47" s="67"/>
      <c r="O47" s="56" t="e">
        <f>IF(#REF!=3,O46-TblDadosCX810[[#This Row],[Valor R$]],IF(#REF!=2,O46+TblDadosCX810[[#This Row],[Valor R$]],TblDadosCX810[[#This Row],[Valor R$]]))</f>
        <v>#REF!</v>
      </c>
      <c r="Q47" s="59">
        <v>41</v>
      </c>
      <c r="R47" s="60">
        <v>42383</v>
      </c>
      <c r="S47" s="60"/>
      <c r="T47" s="61" t="s">
        <v>197</v>
      </c>
      <c r="U47" s="62">
        <v>854220</v>
      </c>
      <c r="V47" s="62"/>
      <c r="W47" s="63">
        <v>76839.42</v>
      </c>
      <c r="X47" s="64" t="s">
        <v>9</v>
      </c>
      <c r="Y47" s="60">
        <v>42383</v>
      </c>
      <c r="Z47" s="65">
        <v>12</v>
      </c>
      <c r="AA47" s="65">
        <v>34</v>
      </c>
      <c r="AB47" s="66">
        <v>77962.37</v>
      </c>
    </row>
    <row r="48" spans="1:28" x14ac:dyDescent="0.25">
      <c r="A48" s="31">
        <v>43</v>
      </c>
      <c r="B48" s="32">
        <v>42383</v>
      </c>
      <c r="C48" s="99" t="s">
        <v>1</v>
      </c>
      <c r="D48" s="34" t="s">
        <v>6</v>
      </c>
      <c r="E48" s="34" t="s">
        <v>9</v>
      </c>
      <c r="F48" s="35" t="s">
        <v>197</v>
      </c>
      <c r="G48" s="36">
        <v>854220</v>
      </c>
      <c r="H48" s="30">
        <v>76839.42</v>
      </c>
      <c r="I48" s="37">
        <v>12</v>
      </c>
      <c r="J48" s="37">
        <v>34</v>
      </c>
      <c r="K48" s="42"/>
      <c r="L48" s="30">
        <v>78084.429999999993</v>
      </c>
      <c r="M48" s="67"/>
      <c r="N48" s="67"/>
      <c r="O48" s="56" t="e">
        <f>IF(#REF!=3,O47-TblDadosCX810[[#This Row],[Valor R$]],IF(#REF!=2,O47+TblDadosCX810[[#This Row],[Valor R$]],TblDadosCX810[[#This Row],[Valor R$]]))</f>
        <v>#REF!</v>
      </c>
      <c r="Q48" s="59">
        <v>42</v>
      </c>
      <c r="R48" s="60">
        <v>42383</v>
      </c>
      <c r="S48" s="60"/>
      <c r="T48" s="61" t="s">
        <v>187</v>
      </c>
      <c r="U48" s="62"/>
      <c r="V48" s="62"/>
      <c r="W48" s="63">
        <v>10.17</v>
      </c>
      <c r="X48" s="64" t="s">
        <v>186</v>
      </c>
      <c r="Y48" s="60">
        <v>42383</v>
      </c>
      <c r="Z48" s="65">
        <v>863</v>
      </c>
      <c r="AA48" s="65">
        <v>12</v>
      </c>
      <c r="AB48" s="66">
        <v>77952.2</v>
      </c>
    </row>
    <row r="49" spans="1:28" x14ac:dyDescent="0.25">
      <c r="A49" s="31">
        <v>44</v>
      </c>
      <c r="B49" s="32">
        <v>42383</v>
      </c>
      <c r="C49" s="99" t="s">
        <v>1</v>
      </c>
      <c r="D49" s="34" t="s">
        <v>38</v>
      </c>
      <c r="E49" s="34" t="s">
        <v>83</v>
      </c>
      <c r="F49" s="35" t="s">
        <v>187</v>
      </c>
      <c r="G49" s="36"/>
      <c r="H49" s="30">
        <v>10.17</v>
      </c>
      <c r="I49" s="37">
        <v>863</v>
      </c>
      <c r="J49" s="37">
        <v>12</v>
      </c>
      <c r="K49" s="42"/>
      <c r="L49" s="30">
        <v>78074.259999999995</v>
      </c>
      <c r="M49" s="67"/>
      <c r="N49" s="67"/>
      <c r="O49" s="56" t="e">
        <f>IF(#REF!=3,O48-TblDadosCX810[[#This Row],[Valor R$]],IF(#REF!=2,O48+TblDadosCX810[[#This Row],[Valor R$]],TblDadosCX810[[#This Row],[Valor R$]]))</f>
        <v>#REF!</v>
      </c>
      <c r="Q49" s="59">
        <v>43</v>
      </c>
      <c r="R49" s="60">
        <v>42383</v>
      </c>
      <c r="S49" s="60"/>
      <c r="T49" s="61" t="s">
        <v>220</v>
      </c>
      <c r="U49" s="62"/>
      <c r="V49" s="62"/>
      <c r="W49" s="63">
        <v>25</v>
      </c>
      <c r="X49" s="64" t="s">
        <v>199</v>
      </c>
      <c r="Y49" s="60">
        <v>42383</v>
      </c>
      <c r="Z49" s="65">
        <v>845</v>
      </c>
      <c r="AA49" s="65">
        <v>12</v>
      </c>
      <c r="AB49" s="66">
        <v>77927.199999999997</v>
      </c>
    </row>
    <row r="50" spans="1:28" x14ac:dyDescent="0.25">
      <c r="A50" s="31">
        <v>45</v>
      </c>
      <c r="B50" s="32">
        <v>42383</v>
      </c>
      <c r="C50" s="99" t="s">
        <v>1</v>
      </c>
      <c r="D50" s="34" t="s">
        <v>38</v>
      </c>
      <c r="E50" s="34" t="s">
        <v>75</v>
      </c>
      <c r="F50" s="35" t="s">
        <v>220</v>
      </c>
      <c r="G50" s="36"/>
      <c r="H50" s="30">
        <v>25</v>
      </c>
      <c r="I50" s="37">
        <v>845</v>
      </c>
      <c r="J50" s="37">
        <v>12</v>
      </c>
      <c r="K50" s="42"/>
      <c r="L50" s="30">
        <v>78049.259999999995</v>
      </c>
      <c r="M50" s="67"/>
      <c r="N50" s="67"/>
      <c r="O50" s="56" t="e">
        <f>IF(#REF!=3,O49-TblDadosCX810[[#This Row],[Valor R$]],IF(#REF!=2,O49+TblDadosCX810[[#This Row],[Valor R$]],TblDadosCX810[[#This Row],[Valor R$]]))</f>
        <v>#REF!</v>
      </c>
      <c r="Q50" s="59">
        <v>44</v>
      </c>
      <c r="R50" s="60">
        <v>42383</v>
      </c>
      <c r="S50" s="60"/>
      <c r="T50" s="61" t="s">
        <v>221</v>
      </c>
      <c r="U50" s="62"/>
      <c r="V50" s="62"/>
      <c r="W50" s="63">
        <v>60</v>
      </c>
      <c r="X50" s="64" t="s">
        <v>186</v>
      </c>
      <c r="Y50" s="60">
        <v>42383</v>
      </c>
      <c r="Z50" s="65">
        <v>863</v>
      </c>
      <c r="AA50" s="65">
        <v>12</v>
      </c>
      <c r="AB50" s="66">
        <v>77867.199999999997</v>
      </c>
    </row>
    <row r="51" spans="1:28" x14ac:dyDescent="0.25">
      <c r="A51" s="31">
        <v>46</v>
      </c>
      <c r="B51" s="32">
        <v>42383</v>
      </c>
      <c r="C51" s="99" t="s">
        <v>1</v>
      </c>
      <c r="D51" s="34" t="s">
        <v>38</v>
      </c>
      <c r="E51" s="34" t="s">
        <v>83</v>
      </c>
      <c r="F51" s="35" t="s">
        <v>221</v>
      </c>
      <c r="G51" s="36"/>
      <c r="H51" s="30">
        <v>60</v>
      </c>
      <c r="I51" s="37">
        <v>863</v>
      </c>
      <c r="J51" s="37">
        <v>12</v>
      </c>
      <c r="K51" s="42"/>
      <c r="L51" s="30">
        <v>77989.259999999995</v>
      </c>
      <c r="M51" s="67"/>
      <c r="N51" s="67"/>
      <c r="O51" s="56" t="e">
        <f>IF(#REF!=3,O50-TblDadosCX810[[#This Row],[Valor R$]],IF(#REF!=2,O50+TblDadosCX810[[#This Row],[Valor R$]],TblDadosCX810[[#This Row],[Valor R$]]))</f>
        <v>#REF!</v>
      </c>
      <c r="Q51" s="59">
        <v>45</v>
      </c>
      <c r="R51" s="60">
        <v>42383</v>
      </c>
      <c r="S51" s="60"/>
      <c r="T51" s="61" t="s">
        <v>222</v>
      </c>
      <c r="U51" s="62"/>
      <c r="V51" s="62"/>
      <c r="W51" s="63">
        <v>600</v>
      </c>
      <c r="X51" s="64" t="s">
        <v>186</v>
      </c>
      <c r="Y51" s="60">
        <v>42383</v>
      </c>
      <c r="Z51" s="65">
        <v>863</v>
      </c>
      <c r="AA51" s="65">
        <v>12</v>
      </c>
      <c r="AB51" s="66">
        <v>77267.199999999997</v>
      </c>
    </row>
    <row r="52" spans="1:28" x14ac:dyDescent="0.25">
      <c r="A52" s="31">
        <v>47</v>
      </c>
      <c r="B52" s="32">
        <v>42383</v>
      </c>
      <c r="C52" s="99" t="s">
        <v>1</v>
      </c>
      <c r="D52" s="34" t="s">
        <v>38</v>
      </c>
      <c r="E52" s="34" t="s">
        <v>83</v>
      </c>
      <c r="F52" s="35" t="s">
        <v>222</v>
      </c>
      <c r="G52" s="36"/>
      <c r="H52" s="30">
        <v>600</v>
      </c>
      <c r="I52" s="37">
        <v>863</v>
      </c>
      <c r="J52" s="37">
        <v>12</v>
      </c>
      <c r="K52" s="42"/>
      <c r="L52" s="30">
        <v>77389.259999999995</v>
      </c>
      <c r="M52" s="67"/>
      <c r="N52" s="67"/>
      <c r="O52" s="56" t="e">
        <f>IF(#REF!=3,O51-TblDadosCX810[[#This Row],[Valor R$]],IF(#REF!=2,O51+TblDadosCX810[[#This Row],[Valor R$]],TblDadosCX810[[#This Row],[Valor R$]]))</f>
        <v>#REF!</v>
      </c>
      <c r="Q52" s="59">
        <v>46</v>
      </c>
      <c r="R52" s="60">
        <v>42383</v>
      </c>
      <c r="S52" s="60"/>
      <c r="T52" s="61" t="s">
        <v>223</v>
      </c>
      <c r="U52" s="62"/>
      <c r="V52" s="62"/>
      <c r="W52" s="63">
        <v>76839.42</v>
      </c>
      <c r="X52" s="64" t="s">
        <v>224</v>
      </c>
      <c r="Y52" s="60">
        <v>42383</v>
      </c>
      <c r="Z52" s="65">
        <v>402</v>
      </c>
      <c r="AA52" s="65">
        <v>12</v>
      </c>
      <c r="AB52" s="66">
        <v>427.78</v>
      </c>
    </row>
    <row r="53" spans="1:28" x14ac:dyDescent="0.25">
      <c r="A53" s="31">
        <v>48</v>
      </c>
      <c r="B53" s="32">
        <v>42383</v>
      </c>
      <c r="C53" s="99" t="s">
        <v>1</v>
      </c>
      <c r="D53" s="34" t="s">
        <v>215</v>
      </c>
      <c r="E53" s="34" t="s">
        <v>224</v>
      </c>
      <c r="F53" s="35" t="s">
        <v>223</v>
      </c>
      <c r="G53" s="36"/>
      <c r="H53" s="30">
        <v>76839.42</v>
      </c>
      <c r="I53" s="37">
        <v>402</v>
      </c>
      <c r="J53" s="37">
        <v>12</v>
      </c>
      <c r="K53" s="42"/>
      <c r="L53" s="30">
        <v>549.84</v>
      </c>
      <c r="M53" s="67"/>
      <c r="N53" s="67"/>
      <c r="O53" s="56" t="e">
        <f>IF(#REF!=3,O52-TblDadosCX810[[#This Row],[Valor R$]],IF(#REF!=2,O52+TblDadosCX810[[#This Row],[Valor R$]],TblDadosCX810[[#This Row],[Valor R$]]))</f>
        <v>#REF!</v>
      </c>
      <c r="Q53" s="59">
        <v>47</v>
      </c>
      <c r="R53" s="60">
        <v>42383</v>
      </c>
      <c r="S53" s="60"/>
      <c r="T53" s="61" t="s">
        <v>200</v>
      </c>
      <c r="U53" s="62"/>
      <c r="V53" s="62"/>
      <c r="W53" s="63">
        <v>30</v>
      </c>
      <c r="X53" s="64" t="s">
        <v>186</v>
      </c>
      <c r="Y53" s="60">
        <v>42383</v>
      </c>
      <c r="Z53" s="65">
        <v>863</v>
      </c>
      <c r="AA53" s="65">
        <v>12</v>
      </c>
      <c r="AB53" s="66">
        <v>397.78</v>
      </c>
    </row>
    <row r="54" spans="1:28" x14ac:dyDescent="0.25">
      <c r="A54" s="31">
        <v>49</v>
      </c>
      <c r="B54" s="32">
        <v>42383</v>
      </c>
      <c r="C54" s="99" t="s">
        <v>1</v>
      </c>
      <c r="D54" s="34" t="s">
        <v>38</v>
      </c>
      <c r="E54" s="34" t="s">
        <v>83</v>
      </c>
      <c r="F54" s="35" t="s">
        <v>200</v>
      </c>
      <c r="G54" s="36"/>
      <c r="H54" s="30">
        <v>30</v>
      </c>
      <c r="I54" s="37">
        <v>863</v>
      </c>
      <c r="J54" s="37">
        <v>12</v>
      </c>
      <c r="K54" s="42"/>
      <c r="L54" s="30">
        <v>519.84</v>
      </c>
      <c r="M54" s="67"/>
      <c r="N54" s="67"/>
      <c r="O54" s="56" t="e">
        <f>IF(#REF!=3,O53-TblDadosCX810[[#This Row],[Valor R$]],IF(#REF!=2,O53+TblDadosCX810[[#This Row],[Valor R$]],TblDadosCX810[[#This Row],[Valor R$]]))</f>
        <v>#REF!</v>
      </c>
      <c r="Q54" s="59">
        <v>48</v>
      </c>
      <c r="R54" s="60">
        <v>42384</v>
      </c>
      <c r="S54" s="60"/>
      <c r="T54" s="61" t="s">
        <v>197</v>
      </c>
      <c r="U54" s="62">
        <v>854221</v>
      </c>
      <c r="V54" s="62"/>
      <c r="W54" s="63">
        <v>2604</v>
      </c>
      <c r="X54" s="64" t="s">
        <v>9</v>
      </c>
      <c r="Y54" s="60">
        <v>42384</v>
      </c>
      <c r="Z54" s="65">
        <v>12</v>
      </c>
      <c r="AA54" s="65">
        <v>34</v>
      </c>
      <c r="AB54" s="66">
        <v>3001.78</v>
      </c>
    </row>
    <row r="55" spans="1:28" x14ac:dyDescent="0.25">
      <c r="A55" s="31">
        <v>50</v>
      </c>
      <c r="B55" s="32">
        <v>42384</v>
      </c>
      <c r="C55" s="99" t="s">
        <v>1</v>
      </c>
      <c r="D55" s="34" t="s">
        <v>6</v>
      </c>
      <c r="E55" s="34" t="s">
        <v>9</v>
      </c>
      <c r="F55" s="35" t="s">
        <v>197</v>
      </c>
      <c r="G55" s="36">
        <v>854221</v>
      </c>
      <c r="H55" s="30">
        <v>2604</v>
      </c>
      <c r="I55" s="37">
        <v>12</v>
      </c>
      <c r="J55" s="37">
        <v>34</v>
      </c>
      <c r="K55" s="42"/>
      <c r="L55" s="30">
        <v>3123.84</v>
      </c>
      <c r="M55" s="67"/>
      <c r="N55" s="67"/>
      <c r="O55" s="56" t="e">
        <f>IF(#REF!=3,O54-TblDadosCX810[[#This Row],[Valor R$]],IF(#REF!=2,O54+TblDadosCX810[[#This Row],[Valor R$]],TblDadosCX810[[#This Row],[Valor R$]]))</f>
        <v>#REF!</v>
      </c>
      <c r="Q55" s="59">
        <v>49</v>
      </c>
      <c r="R55" s="60">
        <v>42384</v>
      </c>
      <c r="S55" s="60"/>
      <c r="T55" s="61" t="s">
        <v>197</v>
      </c>
      <c r="U55" s="62">
        <v>854222</v>
      </c>
      <c r="V55" s="62"/>
      <c r="W55" s="63">
        <v>1000</v>
      </c>
      <c r="X55" s="64" t="s">
        <v>9</v>
      </c>
      <c r="Y55" s="60">
        <v>42384</v>
      </c>
      <c r="Z55" s="65">
        <v>12</v>
      </c>
      <c r="AA55" s="65">
        <v>34</v>
      </c>
      <c r="AB55" s="66">
        <v>4001.78</v>
      </c>
    </row>
    <row r="56" spans="1:28" x14ac:dyDescent="0.25">
      <c r="A56" s="31">
        <v>51</v>
      </c>
      <c r="B56" s="32">
        <v>42384</v>
      </c>
      <c r="C56" s="99" t="s">
        <v>1</v>
      </c>
      <c r="D56" s="34" t="s">
        <v>6</v>
      </c>
      <c r="E56" s="34" t="s">
        <v>9</v>
      </c>
      <c r="F56" s="35" t="s">
        <v>197</v>
      </c>
      <c r="G56" s="36">
        <v>854222</v>
      </c>
      <c r="H56" s="30">
        <v>1000</v>
      </c>
      <c r="I56" s="37">
        <v>12</v>
      </c>
      <c r="J56" s="37">
        <v>34</v>
      </c>
      <c r="K56" s="42"/>
      <c r="L56" s="30">
        <v>4123.84</v>
      </c>
      <c r="M56" s="67"/>
      <c r="N56" s="67"/>
      <c r="O56" s="56" t="e">
        <f>IF(#REF!=3,O55-TblDadosCX810[[#This Row],[Valor R$]],IF(#REF!=2,O55+TblDadosCX810[[#This Row],[Valor R$]],TblDadosCX810[[#This Row],[Valor R$]]))</f>
        <v>#REF!</v>
      </c>
      <c r="Q56" s="59">
        <v>50</v>
      </c>
      <c r="R56" s="60">
        <v>42384</v>
      </c>
      <c r="S56" s="60"/>
      <c r="T56" s="61" t="s">
        <v>195</v>
      </c>
      <c r="U56" s="62"/>
      <c r="V56" s="62"/>
      <c r="W56" s="63">
        <v>11</v>
      </c>
      <c r="X56" s="64" t="s">
        <v>196</v>
      </c>
      <c r="Y56" s="60">
        <v>42384</v>
      </c>
      <c r="Z56" s="65">
        <v>869</v>
      </c>
      <c r="AA56" s="65">
        <v>12</v>
      </c>
      <c r="AB56" s="66">
        <v>3990.78</v>
      </c>
    </row>
    <row r="57" spans="1:28" x14ac:dyDescent="0.25">
      <c r="A57" s="31">
        <v>52</v>
      </c>
      <c r="B57" s="32">
        <v>42384</v>
      </c>
      <c r="C57" s="99" t="s">
        <v>1</v>
      </c>
      <c r="D57" s="34" t="s">
        <v>38</v>
      </c>
      <c r="E57" s="34" t="s">
        <v>86</v>
      </c>
      <c r="F57" s="35" t="s">
        <v>195</v>
      </c>
      <c r="G57" s="36"/>
      <c r="H57" s="30">
        <v>11</v>
      </c>
      <c r="I57" s="37">
        <v>869</v>
      </c>
      <c r="J57" s="37">
        <v>12</v>
      </c>
      <c r="K57" s="42"/>
      <c r="L57" s="30">
        <v>4112.84</v>
      </c>
      <c r="M57" s="67"/>
      <c r="N57" s="67"/>
      <c r="O57" s="56" t="e">
        <f>IF(#REF!=3,O56-TblDadosCX810[[#This Row],[Valor R$]],IF(#REF!=2,O56+TblDadosCX810[[#This Row],[Valor R$]],TblDadosCX810[[#This Row],[Valor R$]]))</f>
        <v>#REF!</v>
      </c>
      <c r="Q57" s="59">
        <v>51</v>
      </c>
      <c r="R57" s="60">
        <v>42384</v>
      </c>
      <c r="S57" s="60"/>
      <c r="T57" s="61" t="s">
        <v>195</v>
      </c>
      <c r="U57" s="62"/>
      <c r="V57" s="62"/>
      <c r="W57" s="63">
        <v>17.75</v>
      </c>
      <c r="X57" s="64" t="s">
        <v>196</v>
      </c>
      <c r="Y57" s="60">
        <v>42384</v>
      </c>
      <c r="Z57" s="65">
        <v>869</v>
      </c>
      <c r="AA57" s="65">
        <v>12</v>
      </c>
      <c r="AB57" s="66">
        <v>3973.03</v>
      </c>
    </row>
    <row r="58" spans="1:28" x14ac:dyDescent="0.25">
      <c r="A58" s="31">
        <v>53</v>
      </c>
      <c r="B58" s="32">
        <v>42384</v>
      </c>
      <c r="C58" s="99" t="s">
        <v>1</v>
      </c>
      <c r="D58" s="34" t="s">
        <v>38</v>
      </c>
      <c r="E58" s="34" t="s">
        <v>86</v>
      </c>
      <c r="F58" s="35" t="s">
        <v>195</v>
      </c>
      <c r="G58" s="36"/>
      <c r="H58" s="30">
        <v>17.75</v>
      </c>
      <c r="I58" s="37">
        <v>869</v>
      </c>
      <c r="J58" s="37">
        <v>12</v>
      </c>
      <c r="K58" s="42"/>
      <c r="L58" s="30">
        <v>4095.09</v>
      </c>
      <c r="M58" s="67"/>
      <c r="N58" s="67"/>
      <c r="O58" s="56" t="e">
        <f>IF(#REF!=3,O57-TblDadosCX810[[#This Row],[Valor R$]],IF(#REF!=2,O57+TblDadosCX810[[#This Row],[Valor R$]],TblDadosCX810[[#This Row],[Valor R$]]))</f>
        <v>#REF!</v>
      </c>
      <c r="Q58" s="59">
        <v>52</v>
      </c>
      <c r="R58" s="60">
        <v>42384</v>
      </c>
      <c r="S58" s="60"/>
      <c r="T58" s="61" t="s">
        <v>220</v>
      </c>
      <c r="U58" s="62"/>
      <c r="V58" s="62"/>
      <c r="W58" s="63">
        <v>45</v>
      </c>
      <c r="X58" s="64" t="s">
        <v>199</v>
      </c>
      <c r="Y58" s="60">
        <v>42384</v>
      </c>
      <c r="Z58" s="65">
        <v>845</v>
      </c>
      <c r="AA58" s="65">
        <v>12</v>
      </c>
      <c r="AB58" s="66">
        <v>3928.03</v>
      </c>
    </row>
    <row r="59" spans="1:28" x14ac:dyDescent="0.25">
      <c r="A59" s="31">
        <v>54</v>
      </c>
      <c r="B59" s="32">
        <v>42384</v>
      </c>
      <c r="C59" s="99" t="s">
        <v>1</v>
      </c>
      <c r="D59" s="34" t="s">
        <v>38</v>
      </c>
      <c r="E59" s="34" t="s">
        <v>75</v>
      </c>
      <c r="F59" s="35" t="s">
        <v>220</v>
      </c>
      <c r="G59" s="36"/>
      <c r="H59" s="30">
        <v>45</v>
      </c>
      <c r="I59" s="37">
        <v>845</v>
      </c>
      <c r="J59" s="37">
        <v>12</v>
      </c>
      <c r="K59" s="42"/>
      <c r="L59" s="30">
        <v>4050.09</v>
      </c>
      <c r="M59" s="67"/>
      <c r="N59" s="67"/>
      <c r="O59" s="56" t="e">
        <f>IF(#REF!=3,O58-TblDadosCX810[[#This Row],[Valor R$]],IF(#REF!=2,O58+TblDadosCX810[[#This Row],[Valor R$]],TblDadosCX810[[#This Row],[Valor R$]]))</f>
        <v>#REF!</v>
      </c>
      <c r="Q59" s="59">
        <v>53</v>
      </c>
      <c r="R59" s="60">
        <v>42384</v>
      </c>
      <c r="S59" s="60"/>
      <c r="T59" s="61" t="s">
        <v>225</v>
      </c>
      <c r="U59" s="62"/>
      <c r="V59" s="62"/>
      <c r="W59" s="63">
        <v>98.58</v>
      </c>
      <c r="X59" s="64" t="s">
        <v>212</v>
      </c>
      <c r="Y59" s="60">
        <v>42384</v>
      </c>
      <c r="Z59" s="65">
        <v>831</v>
      </c>
      <c r="AA59" s="65">
        <v>12</v>
      </c>
      <c r="AB59" s="66">
        <v>3829.45</v>
      </c>
    </row>
    <row r="60" spans="1:28" x14ac:dyDescent="0.25">
      <c r="A60" s="31">
        <v>55</v>
      </c>
      <c r="B60" s="32">
        <v>42384</v>
      </c>
      <c r="C60" s="99" t="s">
        <v>1</v>
      </c>
      <c r="D60" s="34" t="s">
        <v>38</v>
      </c>
      <c r="E60" s="34" t="s">
        <v>18</v>
      </c>
      <c r="F60" s="35" t="s">
        <v>225</v>
      </c>
      <c r="G60" s="36"/>
      <c r="H60" s="30">
        <v>98.58</v>
      </c>
      <c r="I60" s="37">
        <v>831</v>
      </c>
      <c r="J60" s="37">
        <v>12</v>
      </c>
      <c r="K60" s="42"/>
      <c r="L60" s="30">
        <v>3951.51</v>
      </c>
      <c r="M60" s="67"/>
      <c r="N60" s="67"/>
      <c r="O60" s="56" t="e">
        <f>IF(#REF!=3,O59-TblDadosCX810[[#This Row],[Valor R$]],IF(#REF!=2,O59+TblDadosCX810[[#This Row],[Valor R$]],TblDadosCX810[[#This Row],[Valor R$]]))</f>
        <v>#REF!</v>
      </c>
      <c r="Q60" s="59">
        <v>54</v>
      </c>
      <c r="R60" s="60">
        <v>42384</v>
      </c>
      <c r="S60" s="60"/>
      <c r="T60" s="61" t="s">
        <v>226</v>
      </c>
      <c r="U60" s="62"/>
      <c r="V60" s="62"/>
      <c r="W60" s="63">
        <v>2604</v>
      </c>
      <c r="X60" s="64" t="s">
        <v>227</v>
      </c>
      <c r="Y60" s="60">
        <v>42384</v>
      </c>
      <c r="Z60" s="65">
        <v>426</v>
      </c>
      <c r="AA60" s="65">
        <v>12</v>
      </c>
      <c r="AB60" s="66">
        <v>1225.45</v>
      </c>
    </row>
    <row r="61" spans="1:28" x14ac:dyDescent="0.25">
      <c r="A61" s="31">
        <v>56</v>
      </c>
      <c r="B61" s="32">
        <v>42384</v>
      </c>
      <c r="C61" s="99" t="s">
        <v>1</v>
      </c>
      <c r="D61" s="34" t="s">
        <v>26</v>
      </c>
      <c r="E61" s="34" t="s">
        <v>227</v>
      </c>
      <c r="F61" s="35" t="s">
        <v>226</v>
      </c>
      <c r="G61" s="36"/>
      <c r="H61" s="30">
        <v>2604</v>
      </c>
      <c r="I61" s="37">
        <v>426</v>
      </c>
      <c r="J61" s="37">
        <v>12</v>
      </c>
      <c r="K61" s="42"/>
      <c r="L61" s="30">
        <v>1347.51</v>
      </c>
      <c r="M61" s="67"/>
      <c r="N61" s="67"/>
      <c r="O61" s="56" t="e">
        <f>IF(#REF!=3,O60-TblDadosCX810[[#This Row],[Valor R$]],IF(#REF!=2,O60+TblDadosCX810[[#This Row],[Valor R$]],TblDadosCX810[[#This Row],[Valor R$]]))</f>
        <v>#REF!</v>
      </c>
      <c r="Q61" s="59">
        <v>55</v>
      </c>
      <c r="R61" s="60">
        <v>42384</v>
      </c>
      <c r="S61" s="60"/>
      <c r="T61" s="61" t="s">
        <v>228</v>
      </c>
      <c r="U61" s="62"/>
      <c r="V61" s="62"/>
      <c r="W61" s="63">
        <v>319</v>
      </c>
      <c r="X61" s="64" t="s">
        <v>196</v>
      </c>
      <c r="Y61" s="60">
        <v>42384</v>
      </c>
      <c r="Z61" s="65">
        <v>869</v>
      </c>
      <c r="AA61" s="65">
        <v>12</v>
      </c>
      <c r="AB61" s="66">
        <v>906.45</v>
      </c>
    </row>
    <row r="62" spans="1:28" x14ac:dyDescent="0.25">
      <c r="A62" s="31">
        <v>57</v>
      </c>
      <c r="B62" s="32">
        <v>42384</v>
      </c>
      <c r="C62" s="99" t="s">
        <v>1</v>
      </c>
      <c r="D62" s="34" t="s">
        <v>38</v>
      </c>
      <c r="E62" s="34" t="s">
        <v>86</v>
      </c>
      <c r="F62" s="35" t="s">
        <v>228</v>
      </c>
      <c r="G62" s="36"/>
      <c r="H62" s="30">
        <v>319</v>
      </c>
      <c r="I62" s="37">
        <v>869</v>
      </c>
      <c r="J62" s="37">
        <v>12</v>
      </c>
      <c r="K62" s="42"/>
      <c r="L62" s="30">
        <v>1028.51</v>
      </c>
      <c r="M62" s="67"/>
      <c r="N62" s="67"/>
      <c r="O62" s="56" t="e">
        <f>IF(#REF!=3,O61-TblDadosCX810[[#This Row],[Valor R$]],IF(#REF!=2,O61+TblDadosCX810[[#This Row],[Valor R$]],TblDadosCX810[[#This Row],[Valor R$]]))</f>
        <v>#REF!</v>
      </c>
      <c r="Q62" s="59">
        <v>56</v>
      </c>
      <c r="R62" s="60">
        <v>42387</v>
      </c>
      <c r="S62" s="60"/>
      <c r="T62" s="61" t="s">
        <v>195</v>
      </c>
      <c r="U62" s="62"/>
      <c r="V62" s="62"/>
      <c r="W62" s="63">
        <v>5.5</v>
      </c>
      <c r="X62" s="64" t="s">
        <v>196</v>
      </c>
      <c r="Y62" s="60">
        <v>42387</v>
      </c>
      <c r="Z62" s="65">
        <v>869</v>
      </c>
      <c r="AA62" s="65">
        <v>12</v>
      </c>
      <c r="AB62" s="66">
        <v>900.95</v>
      </c>
    </row>
    <row r="63" spans="1:28" x14ac:dyDescent="0.25">
      <c r="A63" s="31">
        <v>58</v>
      </c>
      <c r="B63" s="32">
        <v>42387</v>
      </c>
      <c r="C63" s="99" t="s">
        <v>1</v>
      </c>
      <c r="D63" s="34" t="s">
        <v>38</v>
      </c>
      <c r="E63" s="34" t="s">
        <v>86</v>
      </c>
      <c r="F63" s="35" t="s">
        <v>195</v>
      </c>
      <c r="G63" s="36"/>
      <c r="H63" s="30">
        <v>5.5</v>
      </c>
      <c r="I63" s="37">
        <v>869</v>
      </c>
      <c r="J63" s="37">
        <v>12</v>
      </c>
      <c r="K63" s="42"/>
      <c r="L63" s="30">
        <v>1023.01</v>
      </c>
      <c r="M63" s="67"/>
      <c r="N63" s="67"/>
      <c r="O63" s="56" t="e">
        <f>IF(#REF!=3,O62-TblDadosCX810[[#This Row],[Valor R$]],IF(#REF!=2,O62+TblDadosCX810[[#This Row],[Valor R$]],TblDadosCX810[[#This Row],[Valor R$]]))</f>
        <v>#REF!</v>
      </c>
      <c r="Q63" s="59">
        <v>57</v>
      </c>
      <c r="R63" s="60">
        <v>42387</v>
      </c>
      <c r="S63" s="60"/>
      <c r="T63" s="61" t="s">
        <v>195</v>
      </c>
      <c r="U63" s="62"/>
      <c r="V63" s="62"/>
      <c r="W63" s="63">
        <v>11</v>
      </c>
      <c r="X63" s="64" t="s">
        <v>196</v>
      </c>
      <c r="Y63" s="60">
        <v>42387</v>
      </c>
      <c r="Z63" s="65">
        <v>869</v>
      </c>
      <c r="AA63" s="65">
        <v>12</v>
      </c>
      <c r="AB63" s="66">
        <v>889.95</v>
      </c>
    </row>
    <row r="64" spans="1:28" x14ac:dyDescent="0.25">
      <c r="A64" s="31">
        <v>59</v>
      </c>
      <c r="B64" s="32">
        <v>42387</v>
      </c>
      <c r="C64" s="99" t="s">
        <v>1</v>
      </c>
      <c r="D64" s="34" t="s">
        <v>38</v>
      </c>
      <c r="E64" s="34" t="s">
        <v>86</v>
      </c>
      <c r="F64" s="35" t="s">
        <v>195</v>
      </c>
      <c r="G64" s="36"/>
      <c r="H64" s="30">
        <v>11</v>
      </c>
      <c r="I64" s="37">
        <v>869</v>
      </c>
      <c r="J64" s="37">
        <v>12</v>
      </c>
      <c r="K64" s="42"/>
      <c r="L64" s="30">
        <v>1012.01</v>
      </c>
      <c r="M64" s="67"/>
      <c r="N64" s="67"/>
      <c r="O64" s="56" t="e">
        <f>IF(#REF!=3,O63-TblDadosCX810[[#This Row],[Valor R$]],IF(#REF!=2,O63+TblDadosCX810[[#This Row],[Valor R$]],TblDadosCX810[[#This Row],[Valor R$]]))</f>
        <v>#REF!</v>
      </c>
      <c r="Q64" s="59">
        <v>58</v>
      </c>
      <c r="R64" s="60">
        <v>42387</v>
      </c>
      <c r="S64" s="60"/>
      <c r="T64" s="61" t="s">
        <v>229</v>
      </c>
      <c r="U64" s="62"/>
      <c r="V64" s="62"/>
      <c r="W64" s="63">
        <v>62</v>
      </c>
      <c r="X64" s="64" t="s">
        <v>186</v>
      </c>
      <c r="Y64" s="60">
        <v>42387</v>
      </c>
      <c r="Z64" s="65">
        <v>863</v>
      </c>
      <c r="AA64" s="65">
        <v>12</v>
      </c>
      <c r="AB64" s="66">
        <v>827.95</v>
      </c>
    </row>
    <row r="65" spans="1:28" x14ac:dyDescent="0.25">
      <c r="A65" s="31">
        <v>60</v>
      </c>
      <c r="B65" s="32">
        <v>42387</v>
      </c>
      <c r="C65" s="99" t="s">
        <v>1</v>
      </c>
      <c r="D65" s="34" t="s">
        <v>38</v>
      </c>
      <c r="E65" s="34" t="s">
        <v>83</v>
      </c>
      <c r="F65" s="35" t="s">
        <v>229</v>
      </c>
      <c r="G65" s="36"/>
      <c r="H65" s="30">
        <v>62</v>
      </c>
      <c r="I65" s="37">
        <v>863</v>
      </c>
      <c r="J65" s="37">
        <v>12</v>
      </c>
      <c r="K65" s="42"/>
      <c r="L65" s="30">
        <v>950.01</v>
      </c>
      <c r="M65" s="67"/>
      <c r="N65" s="67"/>
      <c r="O65" s="56" t="e">
        <f>IF(#REF!=3,O64-TblDadosCX810[[#This Row],[Valor R$]],IF(#REF!=2,O64+TblDadosCX810[[#This Row],[Valor R$]],TblDadosCX810[[#This Row],[Valor R$]]))</f>
        <v>#REF!</v>
      </c>
      <c r="Q65" s="59">
        <v>59</v>
      </c>
      <c r="R65" s="60">
        <v>42388</v>
      </c>
      <c r="S65" s="60"/>
      <c r="T65" s="61" t="s">
        <v>187</v>
      </c>
      <c r="U65" s="62"/>
      <c r="V65" s="62"/>
      <c r="W65" s="63">
        <v>17.260000000000002</v>
      </c>
      <c r="X65" s="64" t="s">
        <v>186</v>
      </c>
      <c r="Y65" s="60">
        <v>42388</v>
      </c>
      <c r="Z65" s="65">
        <v>863</v>
      </c>
      <c r="AA65" s="65">
        <v>12</v>
      </c>
      <c r="AB65" s="66">
        <v>810.69</v>
      </c>
    </row>
    <row r="66" spans="1:28" x14ac:dyDescent="0.25">
      <c r="A66" s="31">
        <v>61</v>
      </c>
      <c r="B66" s="32">
        <v>42388</v>
      </c>
      <c r="C66" s="99" t="s">
        <v>1</v>
      </c>
      <c r="D66" s="34" t="s">
        <v>38</v>
      </c>
      <c r="E66" s="34" t="s">
        <v>83</v>
      </c>
      <c r="F66" s="35" t="s">
        <v>187</v>
      </c>
      <c r="G66" s="36"/>
      <c r="H66" s="30">
        <v>17.260000000000002</v>
      </c>
      <c r="I66" s="37">
        <v>863</v>
      </c>
      <c r="J66" s="37">
        <v>12</v>
      </c>
      <c r="K66" s="42"/>
      <c r="L66" s="30">
        <v>932.75</v>
      </c>
      <c r="M66" s="67"/>
      <c r="N66" s="67"/>
      <c r="O66" s="56" t="e">
        <f>IF(#REF!=3,O65-TblDadosCX810[[#This Row],[Valor R$]],IF(#REF!=2,O65+TblDadosCX810[[#This Row],[Valor R$]],TblDadosCX810[[#This Row],[Valor R$]]))</f>
        <v>#REF!</v>
      </c>
      <c r="Q66" s="59">
        <v>60</v>
      </c>
      <c r="R66" s="60">
        <v>42389</v>
      </c>
      <c r="S66" s="60"/>
      <c r="T66" s="61" t="s">
        <v>197</v>
      </c>
      <c r="U66" s="62">
        <v>854212</v>
      </c>
      <c r="V66" s="62"/>
      <c r="W66" s="63">
        <v>5599.84</v>
      </c>
      <c r="X66" s="64" t="s">
        <v>9</v>
      </c>
      <c r="Y66" s="60">
        <v>42389</v>
      </c>
      <c r="Z66" s="65">
        <v>12</v>
      </c>
      <c r="AA66" s="65">
        <v>34</v>
      </c>
      <c r="AB66" s="66">
        <v>6410.53</v>
      </c>
    </row>
    <row r="67" spans="1:28" x14ac:dyDescent="0.25">
      <c r="A67" s="31">
        <v>62</v>
      </c>
      <c r="B67" s="32">
        <v>42389</v>
      </c>
      <c r="C67" s="99" t="s">
        <v>1</v>
      </c>
      <c r="D67" s="34" t="s">
        <v>6</v>
      </c>
      <c r="E67" s="34" t="s">
        <v>9</v>
      </c>
      <c r="F67" s="35" t="s">
        <v>197</v>
      </c>
      <c r="G67" s="36">
        <v>854212</v>
      </c>
      <c r="H67" s="30">
        <v>5599.84</v>
      </c>
      <c r="I67" s="37">
        <v>12</v>
      </c>
      <c r="J67" s="37">
        <v>34</v>
      </c>
      <c r="K67" s="42"/>
      <c r="L67" s="30">
        <v>6532.59</v>
      </c>
      <c r="M67" s="67"/>
      <c r="N67" s="67"/>
      <c r="O67" s="56" t="e">
        <f>IF(#REF!=3,O66-TblDadosCX810[[#This Row],[Valor R$]],IF(#REF!=2,O66+TblDadosCX810[[#This Row],[Valor R$]],TblDadosCX810[[#This Row],[Valor R$]]))</f>
        <v>#REF!</v>
      </c>
      <c r="Q67" s="59">
        <v>61</v>
      </c>
      <c r="R67" s="60">
        <v>42389</v>
      </c>
      <c r="S67" s="60"/>
      <c r="T67" s="61" t="s">
        <v>197</v>
      </c>
      <c r="U67" s="62">
        <v>854225</v>
      </c>
      <c r="V67" s="62"/>
      <c r="W67" s="63">
        <v>3500</v>
      </c>
      <c r="X67" s="64" t="s">
        <v>9</v>
      </c>
      <c r="Y67" s="60">
        <v>42389</v>
      </c>
      <c r="Z67" s="65">
        <v>12</v>
      </c>
      <c r="AA67" s="65">
        <v>34</v>
      </c>
      <c r="AB67" s="66">
        <v>9910.5300000000007</v>
      </c>
    </row>
    <row r="68" spans="1:28" x14ac:dyDescent="0.25">
      <c r="A68" s="31">
        <v>63</v>
      </c>
      <c r="B68" s="32">
        <v>42389</v>
      </c>
      <c r="C68" s="99" t="s">
        <v>1</v>
      </c>
      <c r="D68" s="34" t="s">
        <v>6</v>
      </c>
      <c r="E68" s="34" t="s">
        <v>9</v>
      </c>
      <c r="F68" s="35" t="s">
        <v>197</v>
      </c>
      <c r="G68" s="36">
        <v>854225</v>
      </c>
      <c r="H68" s="30">
        <v>3500</v>
      </c>
      <c r="I68" s="37">
        <v>12</v>
      </c>
      <c r="J68" s="37">
        <v>34</v>
      </c>
      <c r="K68" s="42"/>
      <c r="L68" s="30">
        <v>10032.59</v>
      </c>
      <c r="M68" s="67"/>
      <c r="N68" s="67"/>
      <c r="O68" s="56" t="e">
        <f>IF(#REF!=3,O67-TblDadosCX810[[#This Row],[Valor R$]],IF(#REF!=2,O67+TblDadosCX810[[#This Row],[Valor R$]],TblDadosCX810[[#This Row],[Valor R$]]))</f>
        <v>#REF!</v>
      </c>
      <c r="Q68" s="59">
        <v>62</v>
      </c>
      <c r="R68" s="60">
        <v>42389</v>
      </c>
      <c r="S68" s="60"/>
      <c r="T68" s="68" t="s">
        <v>197</v>
      </c>
      <c r="U68" s="62">
        <v>854226</v>
      </c>
      <c r="V68" s="62"/>
      <c r="W68" s="63">
        <v>2850</v>
      </c>
      <c r="X68" s="64" t="s">
        <v>9</v>
      </c>
      <c r="Y68" s="60">
        <v>42389</v>
      </c>
      <c r="Z68" s="65">
        <v>12</v>
      </c>
      <c r="AA68" s="65">
        <v>34</v>
      </c>
      <c r="AB68" s="66">
        <v>12760.53</v>
      </c>
    </row>
    <row r="69" spans="1:28" x14ac:dyDescent="0.25">
      <c r="A69" s="31">
        <v>64</v>
      </c>
      <c r="B69" s="32">
        <v>42389</v>
      </c>
      <c r="C69" s="99" t="s">
        <v>1</v>
      </c>
      <c r="D69" s="34" t="s">
        <v>6</v>
      </c>
      <c r="E69" s="34" t="s">
        <v>9</v>
      </c>
      <c r="F69" s="35" t="s">
        <v>197</v>
      </c>
      <c r="G69" s="36">
        <v>854226</v>
      </c>
      <c r="H69" s="30">
        <v>2850</v>
      </c>
      <c r="I69" s="37">
        <v>12</v>
      </c>
      <c r="J69" s="37">
        <v>34</v>
      </c>
      <c r="K69" s="42"/>
      <c r="L69" s="30">
        <v>12882.59</v>
      </c>
      <c r="M69" s="67"/>
      <c r="N69" s="67"/>
      <c r="O69" s="56" t="e">
        <f>IF(#REF!=3,O68-TblDadosCX810[[#This Row],[Valor R$]],IF(#REF!=2,O68+TblDadosCX810[[#This Row],[Valor R$]],TblDadosCX810[[#This Row],[Valor R$]]))</f>
        <v>#REF!</v>
      </c>
      <c r="Q69" s="59">
        <v>63</v>
      </c>
      <c r="R69" s="60">
        <v>42389</v>
      </c>
      <c r="S69" s="60"/>
      <c r="T69" s="68" t="s">
        <v>205</v>
      </c>
      <c r="U69" s="62"/>
      <c r="V69" s="62"/>
      <c r="W69" s="63">
        <v>16.03</v>
      </c>
      <c r="X69" s="64" t="s">
        <v>186</v>
      </c>
      <c r="Y69" s="60">
        <v>42389</v>
      </c>
      <c r="Z69" s="65">
        <v>863</v>
      </c>
      <c r="AA69" s="65">
        <v>12</v>
      </c>
      <c r="AB69" s="66">
        <v>12744.5</v>
      </c>
    </row>
    <row r="70" spans="1:28" x14ac:dyDescent="0.25">
      <c r="A70" s="31">
        <v>65</v>
      </c>
      <c r="B70" s="32">
        <v>42389</v>
      </c>
      <c r="C70" s="99" t="s">
        <v>1</v>
      </c>
      <c r="D70" s="34" t="s">
        <v>38</v>
      </c>
      <c r="E70" s="34" t="s">
        <v>83</v>
      </c>
      <c r="F70" s="35" t="s">
        <v>205</v>
      </c>
      <c r="G70" s="36"/>
      <c r="H70" s="30">
        <v>16.03</v>
      </c>
      <c r="I70" s="37">
        <v>863</v>
      </c>
      <c r="J70" s="37">
        <v>12</v>
      </c>
      <c r="K70" s="42"/>
      <c r="L70" s="30">
        <v>12866.56</v>
      </c>
      <c r="M70" s="67"/>
      <c r="N70" s="67"/>
      <c r="O70" s="56" t="e">
        <f>IF(#REF!=3,O69-TblDadosCX810[[#This Row],[Valor R$]],IF(#REF!=2,O69+TblDadosCX810[[#This Row],[Valor R$]],TblDadosCX810[[#This Row],[Valor R$]]))</f>
        <v>#REF!</v>
      </c>
      <c r="Q70" s="59">
        <v>64</v>
      </c>
      <c r="R70" s="60">
        <v>42389</v>
      </c>
      <c r="S70" s="60"/>
      <c r="T70" s="68" t="s">
        <v>195</v>
      </c>
      <c r="U70" s="62"/>
      <c r="V70" s="62"/>
      <c r="W70" s="63">
        <v>17.75</v>
      </c>
      <c r="X70" s="64" t="s">
        <v>196</v>
      </c>
      <c r="Y70" s="60">
        <v>42389</v>
      </c>
      <c r="Z70" s="65">
        <v>869</v>
      </c>
      <c r="AA70" s="65">
        <v>12</v>
      </c>
      <c r="AB70" s="66">
        <v>12726.75</v>
      </c>
    </row>
    <row r="71" spans="1:28" x14ac:dyDescent="0.25">
      <c r="A71" s="31">
        <v>66</v>
      </c>
      <c r="B71" s="32">
        <v>42389</v>
      </c>
      <c r="C71" s="99" t="s">
        <v>1</v>
      </c>
      <c r="D71" s="34" t="s">
        <v>38</v>
      </c>
      <c r="E71" s="34" t="s">
        <v>86</v>
      </c>
      <c r="F71" s="35" t="s">
        <v>195</v>
      </c>
      <c r="G71" s="36"/>
      <c r="H71" s="30">
        <v>17.75</v>
      </c>
      <c r="I71" s="37">
        <v>869</v>
      </c>
      <c r="J71" s="37">
        <v>12</v>
      </c>
      <c r="K71" s="42"/>
      <c r="L71" s="30">
        <v>12848.81</v>
      </c>
      <c r="M71" s="67"/>
      <c r="N71" s="67"/>
      <c r="O71" s="56" t="e">
        <f>IF(#REF!=3,O70-TblDadosCX810[[#This Row],[Valor R$]],IF(#REF!=2,O70+TblDadosCX810[[#This Row],[Valor R$]],TblDadosCX810[[#This Row],[Valor R$]]))</f>
        <v>#REF!</v>
      </c>
      <c r="Q71" s="59">
        <v>65</v>
      </c>
      <c r="R71" s="60">
        <v>42389</v>
      </c>
      <c r="S71" s="60"/>
      <c r="T71" s="68" t="s">
        <v>218</v>
      </c>
      <c r="U71" s="62"/>
      <c r="V71" s="62"/>
      <c r="W71" s="63">
        <v>955.4</v>
      </c>
      <c r="X71" s="64" t="s">
        <v>219</v>
      </c>
      <c r="Y71" s="60">
        <v>42389</v>
      </c>
      <c r="Z71" s="65">
        <v>864</v>
      </c>
      <c r="AA71" s="65">
        <v>12</v>
      </c>
      <c r="AB71" s="66">
        <v>11771.35</v>
      </c>
    </row>
    <row r="72" spans="1:28" x14ac:dyDescent="0.25">
      <c r="A72" s="31">
        <v>67</v>
      </c>
      <c r="B72" s="32">
        <v>42389</v>
      </c>
      <c r="C72" s="99" t="s">
        <v>1</v>
      </c>
      <c r="D72" s="34" t="s">
        <v>38</v>
      </c>
      <c r="E72" s="34" t="s">
        <v>84</v>
      </c>
      <c r="F72" s="35" t="s">
        <v>218</v>
      </c>
      <c r="G72" s="36"/>
      <c r="H72" s="30">
        <v>955.4</v>
      </c>
      <c r="I72" s="37">
        <v>864</v>
      </c>
      <c r="J72" s="37">
        <v>12</v>
      </c>
      <c r="K72" s="42"/>
      <c r="L72" s="30">
        <v>11893.41</v>
      </c>
      <c r="M72" s="67"/>
      <c r="N72" s="67"/>
      <c r="O72" s="56" t="e">
        <f>IF(#REF!=3,O71-TblDadosCX810[[#This Row],[Valor R$]],IF(#REF!=2,O71+TblDadosCX810[[#This Row],[Valor R$]],TblDadosCX810[[#This Row],[Valor R$]]))</f>
        <v>#REF!</v>
      </c>
      <c r="Q72" s="59">
        <v>66</v>
      </c>
      <c r="R72" s="60">
        <v>42389</v>
      </c>
      <c r="S72" s="60"/>
      <c r="T72" s="68" t="s">
        <v>230</v>
      </c>
      <c r="U72" s="62"/>
      <c r="V72" s="62"/>
      <c r="W72" s="63">
        <v>363.83</v>
      </c>
      <c r="X72" s="64" t="s">
        <v>231</v>
      </c>
      <c r="Y72" s="60">
        <v>42389</v>
      </c>
      <c r="Z72" s="65">
        <v>806</v>
      </c>
      <c r="AA72" s="65">
        <v>12</v>
      </c>
      <c r="AB72" s="66">
        <v>11407.52</v>
      </c>
    </row>
    <row r="73" spans="1:28" x14ac:dyDescent="0.25">
      <c r="A73" s="31">
        <v>68</v>
      </c>
      <c r="B73" s="32">
        <v>42389</v>
      </c>
      <c r="C73" s="99" t="s">
        <v>1</v>
      </c>
      <c r="D73" s="34" t="s">
        <v>34</v>
      </c>
      <c r="E73" s="34" t="s">
        <v>63</v>
      </c>
      <c r="F73" s="35" t="s">
        <v>230</v>
      </c>
      <c r="G73" s="36"/>
      <c r="H73" s="30">
        <v>363.83</v>
      </c>
      <c r="I73" s="37">
        <v>806</v>
      </c>
      <c r="J73" s="37">
        <v>12</v>
      </c>
      <c r="K73" s="42"/>
      <c r="L73" s="30">
        <v>11529.58</v>
      </c>
      <c r="M73" s="67"/>
      <c r="N73" s="67"/>
      <c r="O73" s="56" t="e">
        <f>IF(#REF!=3,O72-TblDadosCX810[[#This Row],[Valor R$]],IF(#REF!=2,O72+TblDadosCX810[[#This Row],[Valor R$]],TblDadosCX810[[#This Row],[Valor R$]]))</f>
        <v>#REF!</v>
      </c>
      <c r="Q73" s="59">
        <v>67</v>
      </c>
      <c r="R73" s="60">
        <v>42389</v>
      </c>
      <c r="S73" s="60"/>
      <c r="T73" s="68" t="s">
        <v>232</v>
      </c>
      <c r="U73" s="62"/>
      <c r="V73" s="62"/>
      <c r="W73" s="63">
        <v>1126.08</v>
      </c>
      <c r="X73" s="64" t="s">
        <v>233</v>
      </c>
      <c r="Y73" s="60">
        <v>42389</v>
      </c>
      <c r="Z73" s="65">
        <v>1113</v>
      </c>
      <c r="AA73" s="65">
        <v>12</v>
      </c>
      <c r="AB73" s="66">
        <v>10281.44</v>
      </c>
    </row>
    <row r="74" spans="1:28" x14ac:dyDescent="0.25">
      <c r="A74" s="31">
        <v>69</v>
      </c>
      <c r="B74" s="32">
        <v>42389</v>
      </c>
      <c r="C74" s="99" t="s">
        <v>1</v>
      </c>
      <c r="D74" s="34" t="s">
        <v>26</v>
      </c>
      <c r="E74" s="34" t="s">
        <v>233</v>
      </c>
      <c r="F74" s="35" t="s">
        <v>232</v>
      </c>
      <c r="G74" s="36"/>
      <c r="H74" s="30">
        <v>1126.08</v>
      </c>
      <c r="I74" s="37">
        <v>1113</v>
      </c>
      <c r="J74" s="37">
        <v>12</v>
      </c>
      <c r="K74" s="42"/>
      <c r="L74" s="30">
        <v>10403.5</v>
      </c>
      <c r="M74" s="67"/>
      <c r="N74" s="67"/>
      <c r="O74" s="56" t="e">
        <f>IF(#REF!=3,O73-TblDadosCX810[[#This Row],[Valor R$]],IF(#REF!=2,O73+TblDadosCX810[[#This Row],[Valor R$]],TblDadosCX810[[#This Row],[Valor R$]]))</f>
        <v>#REF!</v>
      </c>
      <c r="Q74" s="59">
        <v>68</v>
      </c>
      <c r="R74" s="60">
        <v>42389</v>
      </c>
      <c r="S74" s="60"/>
      <c r="T74" s="68" t="s">
        <v>234</v>
      </c>
      <c r="U74" s="62"/>
      <c r="V74" s="62"/>
      <c r="W74" s="63">
        <v>152.46</v>
      </c>
      <c r="X74" s="64" t="s">
        <v>235</v>
      </c>
      <c r="Y74" s="60">
        <v>42389</v>
      </c>
      <c r="Z74" s="65">
        <v>841</v>
      </c>
      <c r="AA74" s="65">
        <v>12</v>
      </c>
      <c r="AB74" s="66">
        <v>10128.98</v>
      </c>
    </row>
    <row r="75" spans="1:28" x14ac:dyDescent="0.25">
      <c r="A75" s="31">
        <v>70</v>
      </c>
      <c r="B75" s="32">
        <v>42389</v>
      </c>
      <c r="C75" s="99" t="s">
        <v>1</v>
      </c>
      <c r="D75" s="34" t="s">
        <v>38</v>
      </c>
      <c r="E75" s="34" t="s">
        <v>74</v>
      </c>
      <c r="F75" s="35" t="s">
        <v>234</v>
      </c>
      <c r="G75" s="36"/>
      <c r="H75" s="30">
        <v>152.46</v>
      </c>
      <c r="I75" s="37">
        <v>841</v>
      </c>
      <c r="J75" s="37">
        <v>12</v>
      </c>
      <c r="K75" s="42"/>
      <c r="L75" s="30">
        <v>10251.040000000001</v>
      </c>
      <c r="M75" s="67"/>
      <c r="N75" s="67"/>
      <c r="O75" s="56" t="e">
        <f>IF(#REF!=3,O74-TblDadosCX810[[#This Row],[Valor R$]],IF(#REF!=2,O74+TblDadosCX810[[#This Row],[Valor R$]],TblDadosCX810[[#This Row],[Valor R$]]))</f>
        <v>#REF!</v>
      </c>
      <c r="Q75" s="59">
        <v>69</v>
      </c>
      <c r="R75" s="60">
        <v>42389</v>
      </c>
      <c r="S75" s="60"/>
      <c r="T75" s="68" t="s">
        <v>236</v>
      </c>
      <c r="U75" s="62"/>
      <c r="V75" s="62"/>
      <c r="W75" s="63">
        <v>3002.07</v>
      </c>
      <c r="X75" s="64" t="s">
        <v>237</v>
      </c>
      <c r="Y75" s="60">
        <v>42389</v>
      </c>
      <c r="Z75" s="65">
        <v>516</v>
      </c>
      <c r="AA75" s="65">
        <v>12</v>
      </c>
      <c r="AB75" s="66">
        <v>7126.91</v>
      </c>
    </row>
    <row r="76" spans="1:28" x14ac:dyDescent="0.25">
      <c r="A76" s="31">
        <v>71</v>
      </c>
      <c r="B76" s="32">
        <v>42389</v>
      </c>
      <c r="C76" s="99" t="s">
        <v>1</v>
      </c>
      <c r="D76" s="34" t="s">
        <v>30</v>
      </c>
      <c r="E76" s="34" t="s">
        <v>60</v>
      </c>
      <c r="F76" s="35" t="s">
        <v>236</v>
      </c>
      <c r="G76" s="36"/>
      <c r="H76" s="30">
        <v>3002.07</v>
      </c>
      <c r="I76" s="37">
        <v>516</v>
      </c>
      <c r="J76" s="37">
        <v>12</v>
      </c>
      <c r="K76" s="42"/>
      <c r="L76" s="30">
        <v>7248.97</v>
      </c>
      <c r="M76" s="67"/>
      <c r="N76" s="67"/>
      <c r="O76" s="56" t="e">
        <f>IF(#REF!=3,O75-TblDadosCX810[[#This Row],[Valor R$]],IF(#REF!=2,O75+TblDadosCX810[[#This Row],[Valor R$]],TblDadosCX810[[#This Row],[Valor R$]]))</f>
        <v>#REF!</v>
      </c>
      <c r="Q76" s="59">
        <v>70</v>
      </c>
      <c r="R76" s="60">
        <v>42390</v>
      </c>
      <c r="S76" s="60"/>
      <c r="T76" s="68" t="s">
        <v>238</v>
      </c>
      <c r="U76" s="62"/>
      <c r="V76" s="62"/>
      <c r="W76" s="63">
        <v>100</v>
      </c>
      <c r="X76" s="64" t="s">
        <v>186</v>
      </c>
      <c r="Y76" s="60">
        <v>42390</v>
      </c>
      <c r="Z76" s="65">
        <v>863</v>
      </c>
      <c r="AA76" s="65">
        <v>12</v>
      </c>
      <c r="AB76" s="66">
        <v>7026.91</v>
      </c>
    </row>
    <row r="77" spans="1:28" x14ac:dyDescent="0.25">
      <c r="A77" s="31">
        <v>72</v>
      </c>
      <c r="B77" s="32">
        <v>42390</v>
      </c>
      <c r="C77" s="99" t="s">
        <v>1</v>
      </c>
      <c r="D77" s="34" t="s">
        <v>38</v>
      </c>
      <c r="E77" s="34" t="s">
        <v>83</v>
      </c>
      <c r="F77" s="35" t="s">
        <v>238</v>
      </c>
      <c r="G77" s="36"/>
      <c r="H77" s="30">
        <v>100</v>
      </c>
      <c r="I77" s="37">
        <v>863</v>
      </c>
      <c r="J77" s="37">
        <v>12</v>
      </c>
      <c r="K77" s="42"/>
      <c r="L77" s="30">
        <v>7148.97</v>
      </c>
      <c r="M77" s="67"/>
      <c r="N77" s="67"/>
      <c r="O77" s="56" t="e">
        <f>IF(#REF!=3,O76-TblDadosCX810[[#This Row],[Valor R$]],IF(#REF!=2,O76+TblDadosCX810[[#This Row],[Valor R$]],TblDadosCX810[[#This Row],[Valor R$]]))</f>
        <v>#REF!</v>
      </c>
      <c r="Q77" s="59">
        <v>71</v>
      </c>
      <c r="R77" s="60">
        <v>42390</v>
      </c>
      <c r="S77" s="60"/>
      <c r="T77" s="68" t="s">
        <v>239</v>
      </c>
      <c r="U77" s="62"/>
      <c r="V77" s="62"/>
      <c r="W77" s="63">
        <v>200</v>
      </c>
      <c r="X77" s="64" t="s">
        <v>196</v>
      </c>
      <c r="Y77" s="60">
        <v>42390</v>
      </c>
      <c r="Z77" s="65">
        <v>869</v>
      </c>
      <c r="AA77" s="65">
        <v>12</v>
      </c>
      <c r="AB77" s="66">
        <v>6826.91</v>
      </c>
    </row>
    <row r="78" spans="1:28" x14ac:dyDescent="0.25">
      <c r="A78" s="31">
        <v>73</v>
      </c>
      <c r="B78" s="32">
        <v>42390</v>
      </c>
      <c r="C78" s="99" t="s">
        <v>1</v>
      </c>
      <c r="D78" s="34" t="s">
        <v>38</v>
      </c>
      <c r="E78" s="34" t="s">
        <v>86</v>
      </c>
      <c r="F78" s="35" t="s">
        <v>239</v>
      </c>
      <c r="G78" s="36"/>
      <c r="H78" s="30">
        <v>200</v>
      </c>
      <c r="I78" s="37">
        <v>869</v>
      </c>
      <c r="J78" s="37">
        <v>12</v>
      </c>
      <c r="K78" s="42"/>
      <c r="L78" s="30">
        <v>6948.97</v>
      </c>
      <c r="M78" s="67"/>
      <c r="N78" s="67"/>
      <c r="O78" s="56" t="e">
        <f>IF(#REF!=3,O77-TblDadosCX810[[#This Row],[Valor R$]],IF(#REF!=2,O77+TblDadosCX810[[#This Row],[Valor R$]],TblDadosCX810[[#This Row],[Valor R$]]))</f>
        <v>#REF!</v>
      </c>
      <c r="Q78" s="59">
        <v>72</v>
      </c>
      <c r="R78" s="60">
        <v>42391</v>
      </c>
      <c r="S78" s="60"/>
      <c r="T78" s="68" t="s">
        <v>205</v>
      </c>
      <c r="U78" s="62"/>
      <c r="V78" s="62"/>
      <c r="W78" s="63">
        <v>13.16</v>
      </c>
      <c r="X78" s="64" t="s">
        <v>186</v>
      </c>
      <c r="Y78" s="60">
        <v>42391</v>
      </c>
      <c r="Z78" s="65">
        <v>863</v>
      </c>
      <c r="AA78" s="65">
        <v>12</v>
      </c>
      <c r="AB78" s="66">
        <v>6813.75</v>
      </c>
    </row>
    <row r="79" spans="1:28" x14ac:dyDescent="0.25">
      <c r="A79" s="31">
        <v>74</v>
      </c>
      <c r="B79" s="32">
        <v>42391</v>
      </c>
      <c r="C79" s="99" t="s">
        <v>1</v>
      </c>
      <c r="D79" s="34" t="s">
        <v>38</v>
      </c>
      <c r="E79" s="34" t="s">
        <v>83</v>
      </c>
      <c r="F79" s="35" t="s">
        <v>205</v>
      </c>
      <c r="G79" s="36"/>
      <c r="H79" s="30">
        <v>13.16</v>
      </c>
      <c r="I79" s="37">
        <v>863</v>
      </c>
      <c r="J79" s="37">
        <v>12</v>
      </c>
      <c r="K79" s="42"/>
      <c r="L79" s="30">
        <v>6935.81</v>
      </c>
      <c r="M79" s="67"/>
      <c r="N79" s="67"/>
      <c r="O79" s="56" t="e">
        <f>IF(#REF!=3,O78-TblDadosCX810[[#This Row],[Valor R$]],IF(#REF!=2,O78+TblDadosCX810[[#This Row],[Valor R$]],TblDadosCX810[[#This Row],[Valor R$]]))</f>
        <v>#REF!</v>
      </c>
      <c r="Q79" s="59">
        <v>73</v>
      </c>
      <c r="R79" s="60">
        <v>42391</v>
      </c>
      <c r="S79" s="60"/>
      <c r="T79" s="68" t="s">
        <v>195</v>
      </c>
      <c r="U79" s="62"/>
      <c r="V79" s="62"/>
      <c r="W79" s="63">
        <v>14.75</v>
      </c>
      <c r="X79" s="64" t="s">
        <v>196</v>
      </c>
      <c r="Y79" s="60">
        <v>42391</v>
      </c>
      <c r="Z79" s="65">
        <v>869</v>
      </c>
      <c r="AA79" s="65">
        <v>12</v>
      </c>
      <c r="AB79" s="66">
        <v>6799</v>
      </c>
    </row>
    <row r="80" spans="1:28" x14ac:dyDescent="0.25">
      <c r="A80" s="31">
        <v>75</v>
      </c>
      <c r="B80" s="32">
        <v>42391</v>
      </c>
      <c r="C80" s="99" t="s">
        <v>1</v>
      </c>
      <c r="D80" s="34" t="s">
        <v>38</v>
      </c>
      <c r="E80" s="34" t="s">
        <v>86</v>
      </c>
      <c r="F80" s="35" t="s">
        <v>195</v>
      </c>
      <c r="G80" s="36"/>
      <c r="H80" s="30">
        <v>14.75</v>
      </c>
      <c r="I80" s="37">
        <v>869</v>
      </c>
      <c r="J80" s="37">
        <v>12</v>
      </c>
      <c r="K80" s="42"/>
      <c r="L80" s="30">
        <v>6921.06</v>
      </c>
      <c r="M80" s="67"/>
      <c r="N80" s="67"/>
      <c r="O80" s="56" t="e">
        <f>IF(#REF!=3,O79-TblDadosCX810[[#This Row],[Valor R$]],IF(#REF!=2,O79+TblDadosCX810[[#This Row],[Valor R$]],TblDadosCX810[[#This Row],[Valor R$]]))</f>
        <v>#REF!</v>
      </c>
      <c r="Q80" s="59">
        <v>74</v>
      </c>
      <c r="R80" s="60">
        <v>42391</v>
      </c>
      <c r="S80" s="60"/>
      <c r="T80" s="68" t="s">
        <v>193</v>
      </c>
      <c r="U80" s="62"/>
      <c r="V80" s="62"/>
      <c r="W80" s="63">
        <v>30</v>
      </c>
      <c r="X80" s="64" t="s">
        <v>186</v>
      </c>
      <c r="Y80" s="60">
        <v>42391</v>
      </c>
      <c r="Z80" s="65">
        <v>863</v>
      </c>
      <c r="AA80" s="65">
        <v>12</v>
      </c>
      <c r="AB80" s="66">
        <v>6769</v>
      </c>
    </row>
    <row r="81" spans="1:28" x14ac:dyDescent="0.25">
      <c r="A81" s="31">
        <v>76</v>
      </c>
      <c r="B81" s="32">
        <v>42391</v>
      </c>
      <c r="C81" s="99" t="s">
        <v>1</v>
      </c>
      <c r="D81" s="34" t="s">
        <v>38</v>
      </c>
      <c r="E81" s="34" t="s">
        <v>83</v>
      </c>
      <c r="F81" s="35" t="s">
        <v>193</v>
      </c>
      <c r="G81" s="36"/>
      <c r="H81" s="30">
        <v>30</v>
      </c>
      <c r="I81" s="37">
        <v>863</v>
      </c>
      <c r="J81" s="37">
        <v>12</v>
      </c>
      <c r="K81" s="42"/>
      <c r="L81" s="30">
        <v>6891.06</v>
      </c>
      <c r="M81" s="67"/>
      <c r="N81" s="67"/>
      <c r="O81" s="56" t="e">
        <f>IF(#REF!=3,O80-TblDadosCX810[[#This Row],[Valor R$]],IF(#REF!=2,O80+TblDadosCX810[[#This Row],[Valor R$]],TblDadosCX810[[#This Row],[Valor R$]]))</f>
        <v>#REF!</v>
      </c>
      <c r="Q81" s="59">
        <v>75</v>
      </c>
      <c r="R81" s="60">
        <v>42391</v>
      </c>
      <c r="S81" s="60"/>
      <c r="T81" s="68" t="s">
        <v>240</v>
      </c>
      <c r="U81" s="62"/>
      <c r="V81" s="62"/>
      <c r="W81" s="63">
        <v>25</v>
      </c>
      <c r="X81" s="64" t="s">
        <v>186</v>
      </c>
      <c r="Y81" s="60">
        <v>42391</v>
      </c>
      <c r="Z81" s="65">
        <v>863</v>
      </c>
      <c r="AA81" s="65">
        <v>12</v>
      </c>
      <c r="AB81" s="66">
        <v>6744</v>
      </c>
    </row>
    <row r="82" spans="1:28" x14ac:dyDescent="0.25">
      <c r="A82" s="31">
        <v>77</v>
      </c>
      <c r="B82" s="32">
        <v>42391</v>
      </c>
      <c r="C82" s="99" t="s">
        <v>1</v>
      </c>
      <c r="D82" s="34" t="s">
        <v>38</v>
      </c>
      <c r="E82" s="34" t="s">
        <v>83</v>
      </c>
      <c r="F82" s="35" t="s">
        <v>240</v>
      </c>
      <c r="G82" s="36"/>
      <c r="H82" s="30">
        <v>25</v>
      </c>
      <c r="I82" s="37">
        <v>863</v>
      </c>
      <c r="J82" s="37">
        <v>12</v>
      </c>
      <c r="K82" s="42"/>
      <c r="L82" s="30">
        <v>6866.06</v>
      </c>
      <c r="M82" s="67"/>
      <c r="N82" s="67"/>
      <c r="O82" s="56" t="e">
        <f>IF(#REF!=3,O81-TblDadosCX810[[#This Row],[Valor R$]],IF(#REF!=2,O81+TblDadosCX810[[#This Row],[Valor R$]],TblDadosCX810[[#This Row],[Valor R$]]))</f>
        <v>#REF!</v>
      </c>
      <c r="Q82" s="59">
        <v>76</v>
      </c>
      <c r="R82" s="60">
        <v>42391</v>
      </c>
      <c r="S82" s="60"/>
      <c r="T82" s="68" t="s">
        <v>220</v>
      </c>
      <c r="U82" s="62"/>
      <c r="V82" s="62"/>
      <c r="W82" s="63">
        <v>21</v>
      </c>
      <c r="X82" s="64" t="s">
        <v>199</v>
      </c>
      <c r="Y82" s="60">
        <v>42391</v>
      </c>
      <c r="Z82" s="65">
        <v>845</v>
      </c>
      <c r="AA82" s="65">
        <v>12</v>
      </c>
      <c r="AB82" s="66">
        <v>6723</v>
      </c>
    </row>
    <row r="83" spans="1:28" x14ac:dyDescent="0.25">
      <c r="A83" s="31">
        <v>78</v>
      </c>
      <c r="B83" s="32">
        <v>42391</v>
      </c>
      <c r="C83" s="99" t="s">
        <v>1</v>
      </c>
      <c r="D83" s="34" t="s">
        <v>38</v>
      </c>
      <c r="E83" s="34" t="s">
        <v>75</v>
      </c>
      <c r="F83" s="35" t="s">
        <v>220</v>
      </c>
      <c r="G83" s="36"/>
      <c r="H83" s="30">
        <v>21</v>
      </c>
      <c r="I83" s="37">
        <v>845</v>
      </c>
      <c r="J83" s="37">
        <v>12</v>
      </c>
      <c r="K83" s="42"/>
      <c r="L83" s="30">
        <v>6845.06</v>
      </c>
      <c r="M83" s="67"/>
      <c r="N83" s="67"/>
      <c r="O83" s="56" t="e">
        <f>IF(#REF!=3,O82-TblDadosCX810[[#This Row],[Valor R$]],IF(#REF!=2,O82+TblDadosCX810[[#This Row],[Valor R$]],TblDadosCX810[[#This Row],[Valor R$]]))</f>
        <v>#REF!</v>
      </c>
      <c r="Q83" s="59">
        <v>77</v>
      </c>
      <c r="R83" s="60">
        <v>42391</v>
      </c>
      <c r="S83" s="60"/>
      <c r="T83" s="68" t="s">
        <v>220</v>
      </c>
      <c r="U83" s="62"/>
      <c r="V83" s="62"/>
      <c r="W83" s="63">
        <v>15</v>
      </c>
      <c r="X83" s="64" t="s">
        <v>199</v>
      </c>
      <c r="Y83" s="60">
        <v>42391</v>
      </c>
      <c r="Z83" s="65">
        <v>845</v>
      </c>
      <c r="AA83" s="65">
        <v>12</v>
      </c>
      <c r="AB83" s="66">
        <v>6708</v>
      </c>
    </row>
    <row r="84" spans="1:28" x14ac:dyDescent="0.25">
      <c r="A84" s="31">
        <v>79</v>
      </c>
      <c r="B84" s="32">
        <v>42391</v>
      </c>
      <c r="C84" s="99" t="s">
        <v>1</v>
      </c>
      <c r="D84" s="34" t="s">
        <v>38</v>
      </c>
      <c r="E84" s="34" t="s">
        <v>75</v>
      </c>
      <c r="F84" s="35" t="s">
        <v>220</v>
      </c>
      <c r="G84" s="36"/>
      <c r="H84" s="30">
        <v>15</v>
      </c>
      <c r="I84" s="37">
        <v>845</v>
      </c>
      <c r="J84" s="37">
        <v>12</v>
      </c>
      <c r="K84" s="42"/>
      <c r="L84" s="30">
        <v>6830.06</v>
      </c>
      <c r="M84" s="67"/>
      <c r="N84" s="67"/>
      <c r="O84" s="56" t="e">
        <f>IF(#REF!=3,O83-TblDadosCX810[[#This Row],[Valor R$]],IF(#REF!=2,O83+TblDadosCX810[[#This Row],[Valor R$]],TblDadosCX810[[#This Row],[Valor R$]]))</f>
        <v>#REF!</v>
      </c>
      <c r="Q84" s="59">
        <v>78</v>
      </c>
      <c r="R84" s="60">
        <v>42391</v>
      </c>
      <c r="S84" s="60"/>
      <c r="T84" s="68" t="s">
        <v>241</v>
      </c>
      <c r="U84" s="62"/>
      <c r="V84" s="62"/>
      <c r="W84" s="63">
        <v>203.7</v>
      </c>
      <c r="X84" s="64" t="s">
        <v>242</v>
      </c>
      <c r="Y84" s="60">
        <v>42391</v>
      </c>
      <c r="Z84" s="65">
        <v>858</v>
      </c>
      <c r="AA84" s="65">
        <v>12</v>
      </c>
      <c r="AB84" s="66">
        <v>6504.3</v>
      </c>
    </row>
    <row r="85" spans="1:28" x14ac:dyDescent="0.25">
      <c r="A85" s="31">
        <v>80</v>
      </c>
      <c r="B85" s="32">
        <v>42391</v>
      </c>
      <c r="C85" s="99" t="s">
        <v>1</v>
      </c>
      <c r="D85" s="34" t="s">
        <v>38</v>
      </c>
      <c r="E85" s="34" t="s">
        <v>80</v>
      </c>
      <c r="F85" s="35" t="s">
        <v>241</v>
      </c>
      <c r="G85" s="36"/>
      <c r="H85" s="30">
        <v>203.7</v>
      </c>
      <c r="I85" s="37">
        <v>858</v>
      </c>
      <c r="J85" s="37">
        <v>12</v>
      </c>
      <c r="K85" s="42"/>
      <c r="L85" s="30">
        <v>6626.36</v>
      </c>
      <c r="M85" s="67"/>
      <c r="N85" s="67"/>
      <c r="O85" s="56" t="e">
        <f>IF(#REF!=3,O84-TblDadosCX810[[#This Row],[Valor R$]],IF(#REF!=2,O84+TblDadosCX810[[#This Row],[Valor R$]],TblDadosCX810[[#This Row],[Valor R$]]))</f>
        <v>#REF!</v>
      </c>
      <c r="Q85" s="59">
        <v>79</v>
      </c>
      <c r="R85" s="60">
        <v>42391</v>
      </c>
      <c r="S85" s="60"/>
      <c r="T85" s="68" t="s">
        <v>239</v>
      </c>
      <c r="U85" s="62"/>
      <c r="V85" s="62"/>
      <c r="W85" s="63">
        <v>100</v>
      </c>
      <c r="X85" s="64" t="s">
        <v>196</v>
      </c>
      <c r="Y85" s="60">
        <v>42391</v>
      </c>
      <c r="Z85" s="65">
        <v>869</v>
      </c>
      <c r="AA85" s="65">
        <v>12</v>
      </c>
      <c r="AB85" s="66">
        <v>6404.3</v>
      </c>
    </row>
    <row r="86" spans="1:28" x14ac:dyDescent="0.25">
      <c r="A86" s="31">
        <v>81</v>
      </c>
      <c r="B86" s="32">
        <v>42391</v>
      </c>
      <c r="C86" s="99" t="s">
        <v>1</v>
      </c>
      <c r="D86" s="34" t="s">
        <v>38</v>
      </c>
      <c r="E86" s="34" t="s">
        <v>86</v>
      </c>
      <c r="F86" s="35" t="s">
        <v>239</v>
      </c>
      <c r="G86" s="36"/>
      <c r="H86" s="30">
        <v>100</v>
      </c>
      <c r="I86" s="37">
        <v>869</v>
      </c>
      <c r="J86" s="37">
        <v>12</v>
      </c>
      <c r="K86" s="42"/>
      <c r="L86" s="30">
        <v>6526.36</v>
      </c>
      <c r="M86" s="67"/>
      <c r="N86" s="67"/>
      <c r="O86" s="56" t="e">
        <f>IF(#REF!=3,O85-TblDadosCX810[[#This Row],[Valor R$]],IF(#REF!=2,O85+TblDadosCX810[[#This Row],[Valor R$]],TblDadosCX810[[#This Row],[Valor R$]]))</f>
        <v>#REF!</v>
      </c>
      <c r="Q86" s="59">
        <v>80</v>
      </c>
      <c r="R86" s="60">
        <v>42394</v>
      </c>
      <c r="S86" s="60"/>
      <c r="T86" s="68" t="s">
        <v>243</v>
      </c>
      <c r="U86" s="62"/>
      <c r="V86" s="62"/>
      <c r="W86" s="63">
        <v>3.57</v>
      </c>
      <c r="X86" s="64" t="s">
        <v>186</v>
      </c>
      <c r="Y86" s="60">
        <v>42394</v>
      </c>
      <c r="Z86" s="65">
        <v>863</v>
      </c>
      <c r="AA86" s="65">
        <v>12</v>
      </c>
      <c r="AB86" s="66">
        <v>6400.73</v>
      </c>
    </row>
    <row r="87" spans="1:28" x14ac:dyDescent="0.25">
      <c r="A87" s="31">
        <v>82</v>
      </c>
      <c r="B87" s="32">
        <v>42394</v>
      </c>
      <c r="C87" s="99" t="s">
        <v>1</v>
      </c>
      <c r="D87" s="34" t="s">
        <v>38</v>
      </c>
      <c r="E87" s="34" t="s">
        <v>83</v>
      </c>
      <c r="F87" s="35" t="s">
        <v>243</v>
      </c>
      <c r="G87" s="36"/>
      <c r="H87" s="30">
        <v>3.57</v>
      </c>
      <c r="I87" s="37">
        <v>863</v>
      </c>
      <c r="J87" s="37">
        <v>12</v>
      </c>
      <c r="K87" s="42"/>
      <c r="L87" s="30">
        <v>6522.79</v>
      </c>
      <c r="M87" s="67"/>
      <c r="N87" s="67"/>
      <c r="O87" s="56" t="e">
        <f>IF(#REF!=3,O86-TblDadosCX810[[#This Row],[Valor R$]],IF(#REF!=2,O86+TblDadosCX810[[#This Row],[Valor R$]],TblDadosCX810[[#This Row],[Valor R$]]))</f>
        <v>#REF!</v>
      </c>
      <c r="Q87" s="59">
        <v>81</v>
      </c>
      <c r="R87" s="60">
        <v>42395</v>
      </c>
      <c r="S87" s="60"/>
      <c r="T87" s="68" t="s">
        <v>244</v>
      </c>
      <c r="U87" s="62"/>
      <c r="V87" s="62"/>
      <c r="W87" s="63">
        <v>5</v>
      </c>
      <c r="X87" s="64" t="s">
        <v>186</v>
      </c>
      <c r="Y87" s="60">
        <v>42395</v>
      </c>
      <c r="Z87" s="65">
        <v>863</v>
      </c>
      <c r="AA87" s="65">
        <v>12</v>
      </c>
      <c r="AB87" s="66">
        <v>6395.73</v>
      </c>
    </row>
    <row r="88" spans="1:28" x14ac:dyDescent="0.25">
      <c r="A88" s="31">
        <v>83</v>
      </c>
      <c r="B88" s="32">
        <v>42395</v>
      </c>
      <c r="C88" s="99" t="s">
        <v>1</v>
      </c>
      <c r="D88" s="34" t="s">
        <v>38</v>
      </c>
      <c r="E88" s="34" t="s">
        <v>83</v>
      </c>
      <c r="F88" s="35" t="s">
        <v>244</v>
      </c>
      <c r="G88" s="36"/>
      <c r="H88" s="30">
        <v>5</v>
      </c>
      <c r="I88" s="37">
        <v>863</v>
      </c>
      <c r="J88" s="37">
        <v>12</v>
      </c>
      <c r="K88" s="42"/>
      <c r="L88" s="30">
        <v>6517.79</v>
      </c>
      <c r="M88" s="67"/>
      <c r="N88" s="67"/>
      <c r="O88" s="56" t="e">
        <f>IF(#REF!=3,O87-TblDadosCX810[[#This Row],[Valor R$]],IF(#REF!=2,O87+TblDadosCX810[[#This Row],[Valor R$]],TblDadosCX810[[#This Row],[Valor R$]]))</f>
        <v>#REF!</v>
      </c>
      <c r="Q88" s="59">
        <v>82</v>
      </c>
      <c r="R88" s="60">
        <v>42395</v>
      </c>
      <c r="S88" s="60"/>
      <c r="T88" s="68" t="s">
        <v>200</v>
      </c>
      <c r="U88" s="62"/>
      <c r="V88" s="62"/>
      <c r="W88" s="63">
        <v>20</v>
      </c>
      <c r="X88" s="64" t="s">
        <v>186</v>
      </c>
      <c r="Y88" s="60">
        <v>42395</v>
      </c>
      <c r="Z88" s="65">
        <v>863</v>
      </c>
      <c r="AA88" s="65">
        <v>12</v>
      </c>
      <c r="AB88" s="66">
        <v>6375.73</v>
      </c>
    </row>
    <row r="89" spans="1:28" x14ac:dyDescent="0.25">
      <c r="A89" s="31">
        <v>84</v>
      </c>
      <c r="B89" s="32">
        <v>42395</v>
      </c>
      <c r="C89" s="99" t="s">
        <v>1</v>
      </c>
      <c r="D89" s="34" t="s">
        <v>38</v>
      </c>
      <c r="E89" s="34" t="s">
        <v>83</v>
      </c>
      <c r="F89" s="35" t="s">
        <v>200</v>
      </c>
      <c r="G89" s="36"/>
      <c r="H89" s="30">
        <v>20</v>
      </c>
      <c r="I89" s="37">
        <v>863</v>
      </c>
      <c r="J89" s="37">
        <v>12</v>
      </c>
      <c r="K89" s="42"/>
      <c r="L89" s="30">
        <v>6497.79</v>
      </c>
      <c r="M89" s="67"/>
      <c r="N89" s="67"/>
      <c r="O89" s="56" t="e">
        <f>IF(#REF!=3,O88-TblDadosCX810[[#This Row],[Valor R$]],IF(#REF!=2,O88+TblDadosCX810[[#This Row],[Valor R$]],TblDadosCX810[[#This Row],[Valor R$]]))</f>
        <v>#REF!</v>
      </c>
      <c r="Q89" s="59">
        <v>83</v>
      </c>
      <c r="R89" s="60">
        <v>42396</v>
      </c>
      <c r="S89" s="60"/>
      <c r="T89" s="68" t="s">
        <v>197</v>
      </c>
      <c r="U89" s="62">
        <v>854223</v>
      </c>
      <c r="V89" s="62"/>
      <c r="W89" s="63">
        <v>2500</v>
      </c>
      <c r="X89" s="64" t="s">
        <v>9</v>
      </c>
      <c r="Y89" s="60">
        <v>42396</v>
      </c>
      <c r="Z89" s="65">
        <v>12</v>
      </c>
      <c r="AA89" s="65">
        <v>34</v>
      </c>
      <c r="AB89" s="66">
        <v>8875.73</v>
      </c>
    </row>
    <row r="90" spans="1:28" x14ac:dyDescent="0.25">
      <c r="A90" s="31">
        <v>85</v>
      </c>
      <c r="B90" s="32">
        <v>42396</v>
      </c>
      <c r="C90" s="99" t="s">
        <v>1</v>
      </c>
      <c r="D90" s="34" t="s">
        <v>6</v>
      </c>
      <c r="E90" s="34" t="s">
        <v>9</v>
      </c>
      <c r="F90" s="35" t="s">
        <v>197</v>
      </c>
      <c r="G90" s="36">
        <v>854223</v>
      </c>
      <c r="H90" s="30">
        <v>2500</v>
      </c>
      <c r="I90" s="37">
        <v>12</v>
      </c>
      <c r="J90" s="37">
        <v>34</v>
      </c>
      <c r="K90" s="42"/>
      <c r="L90" s="30">
        <v>8997.7900000000009</v>
      </c>
      <c r="M90" s="67"/>
      <c r="N90" s="67"/>
      <c r="O90" s="56" t="e">
        <f>IF(#REF!=3,O89-TblDadosCX810[[#This Row],[Valor R$]],IF(#REF!=2,O89+TblDadosCX810[[#This Row],[Valor R$]],TblDadosCX810[[#This Row],[Valor R$]]))</f>
        <v>#REF!</v>
      </c>
      <c r="Q90" s="59">
        <v>84</v>
      </c>
      <c r="R90" s="60">
        <v>42396</v>
      </c>
      <c r="S90" s="60"/>
      <c r="T90" s="68" t="s">
        <v>197</v>
      </c>
      <c r="U90" s="62">
        <v>854224</v>
      </c>
      <c r="V90" s="62"/>
      <c r="W90" s="63">
        <v>2000</v>
      </c>
      <c r="X90" s="64" t="s">
        <v>9</v>
      </c>
      <c r="Y90" s="60">
        <v>42396</v>
      </c>
      <c r="Z90" s="65">
        <v>12</v>
      </c>
      <c r="AA90" s="65">
        <v>34</v>
      </c>
      <c r="AB90" s="66">
        <v>10875.73</v>
      </c>
    </row>
    <row r="91" spans="1:28" x14ac:dyDescent="0.25">
      <c r="A91" s="31">
        <v>86</v>
      </c>
      <c r="B91" s="32">
        <v>42396</v>
      </c>
      <c r="C91" s="99" t="s">
        <v>1</v>
      </c>
      <c r="D91" s="34" t="s">
        <v>6</v>
      </c>
      <c r="E91" s="34" t="s">
        <v>9</v>
      </c>
      <c r="F91" s="35" t="s">
        <v>197</v>
      </c>
      <c r="G91" s="36">
        <v>854224</v>
      </c>
      <c r="H91" s="30">
        <v>2000</v>
      </c>
      <c r="I91" s="37">
        <v>12</v>
      </c>
      <c r="J91" s="37">
        <v>34</v>
      </c>
      <c r="K91" s="42"/>
      <c r="L91" s="30">
        <v>10997.79</v>
      </c>
      <c r="M91" s="67"/>
      <c r="N91" s="67"/>
      <c r="O91" s="56" t="e">
        <f>IF(#REF!=3,O90-TblDadosCX810[[#This Row],[Valor R$]],IF(#REF!=2,O90+TblDadosCX810[[#This Row],[Valor R$]],TblDadosCX810[[#This Row],[Valor R$]]))</f>
        <v>#REF!</v>
      </c>
      <c r="Q91" s="59">
        <v>85</v>
      </c>
      <c r="R91" s="60">
        <v>42396</v>
      </c>
      <c r="S91" s="60"/>
      <c r="T91" s="68" t="s">
        <v>228</v>
      </c>
      <c r="U91" s="62"/>
      <c r="V91" s="62"/>
      <c r="W91" s="63">
        <v>8</v>
      </c>
      <c r="X91" s="64" t="s">
        <v>196</v>
      </c>
      <c r="Y91" s="60">
        <v>42396</v>
      </c>
      <c r="Z91" s="65">
        <v>869</v>
      </c>
      <c r="AA91" s="65">
        <v>12</v>
      </c>
      <c r="AB91" s="66">
        <v>10867.73</v>
      </c>
    </row>
    <row r="92" spans="1:28" x14ac:dyDescent="0.25">
      <c r="A92" s="31">
        <v>87</v>
      </c>
      <c r="B92" s="32">
        <v>42396</v>
      </c>
      <c r="C92" s="99" t="s">
        <v>1</v>
      </c>
      <c r="D92" s="34" t="s">
        <v>38</v>
      </c>
      <c r="E92" s="34" t="s">
        <v>86</v>
      </c>
      <c r="F92" s="35" t="s">
        <v>228</v>
      </c>
      <c r="G92" s="36"/>
      <c r="H92" s="30">
        <v>8</v>
      </c>
      <c r="I92" s="37">
        <v>869</v>
      </c>
      <c r="J92" s="37">
        <v>12</v>
      </c>
      <c r="K92" s="42"/>
      <c r="L92" s="30">
        <v>10989.79</v>
      </c>
      <c r="M92" s="67"/>
      <c r="N92" s="67"/>
      <c r="O92" s="56" t="e">
        <f>IF(#REF!=3,O91-TblDadosCX810[[#This Row],[Valor R$]],IF(#REF!=2,O91+TblDadosCX810[[#This Row],[Valor R$]],TblDadosCX810[[#This Row],[Valor R$]]))</f>
        <v>#REF!</v>
      </c>
      <c r="Q92" s="59">
        <v>86</v>
      </c>
      <c r="R92" s="60">
        <v>42396</v>
      </c>
      <c r="S92" s="60"/>
      <c r="T92" s="68" t="s">
        <v>245</v>
      </c>
      <c r="U92" s="62"/>
      <c r="V92" s="62"/>
      <c r="W92" s="63">
        <v>35</v>
      </c>
      <c r="X92" s="64" t="s">
        <v>196</v>
      </c>
      <c r="Y92" s="60">
        <v>42396</v>
      </c>
      <c r="Z92" s="65">
        <v>869</v>
      </c>
      <c r="AA92" s="65">
        <v>12</v>
      </c>
      <c r="AB92" s="66">
        <v>10832.73</v>
      </c>
    </row>
    <row r="93" spans="1:28" x14ac:dyDescent="0.25">
      <c r="A93" s="40">
        <v>88</v>
      </c>
      <c r="B93" s="32">
        <v>42396</v>
      </c>
      <c r="C93" s="99" t="s">
        <v>1</v>
      </c>
      <c r="D93" s="34" t="s">
        <v>38</v>
      </c>
      <c r="E93" s="34" t="s">
        <v>86</v>
      </c>
      <c r="F93" s="35" t="s">
        <v>245</v>
      </c>
      <c r="G93" s="36"/>
      <c r="H93" s="30">
        <v>35</v>
      </c>
      <c r="I93" s="37">
        <v>869</v>
      </c>
      <c r="J93" s="37">
        <v>12</v>
      </c>
      <c r="K93" s="42"/>
      <c r="L93" s="30">
        <v>10954.79</v>
      </c>
      <c r="M93" s="67"/>
      <c r="N93" s="67"/>
      <c r="O93" s="56" t="e">
        <f>IF(#REF!=3,O92-TblDadosCX810[[#This Row],[Valor R$]],IF(#REF!=2,O92+TblDadosCX810[[#This Row],[Valor R$]],TblDadosCX810[[#This Row],[Valor R$]]))</f>
        <v>#REF!</v>
      </c>
      <c r="Q93" s="59">
        <v>87</v>
      </c>
      <c r="R93" s="60">
        <v>42396</v>
      </c>
      <c r="S93" s="60"/>
      <c r="T93" s="68" t="s">
        <v>245</v>
      </c>
      <c r="U93" s="62"/>
      <c r="V93" s="62"/>
      <c r="W93" s="63">
        <v>38.5</v>
      </c>
      <c r="X93" s="64" t="s">
        <v>196</v>
      </c>
      <c r="Y93" s="60">
        <v>42396</v>
      </c>
      <c r="Z93" s="65">
        <v>869</v>
      </c>
      <c r="AA93" s="65">
        <v>12</v>
      </c>
      <c r="AB93" s="66">
        <v>10794.23</v>
      </c>
    </row>
    <row r="94" spans="1:28" x14ac:dyDescent="0.25">
      <c r="A94" s="40">
        <v>89</v>
      </c>
      <c r="B94" s="32">
        <v>42396</v>
      </c>
      <c r="C94" s="99" t="s">
        <v>1</v>
      </c>
      <c r="D94" s="34" t="s">
        <v>38</v>
      </c>
      <c r="E94" s="34" t="s">
        <v>86</v>
      </c>
      <c r="F94" s="35" t="s">
        <v>245</v>
      </c>
      <c r="G94" s="36"/>
      <c r="H94" s="30">
        <v>38.5</v>
      </c>
      <c r="I94" s="37">
        <v>869</v>
      </c>
      <c r="J94" s="37">
        <v>12</v>
      </c>
      <c r="K94" s="42"/>
      <c r="L94" s="30">
        <v>10916.29</v>
      </c>
      <c r="M94" s="67"/>
      <c r="N94" s="67"/>
      <c r="O94" s="56" t="e">
        <f>IF(#REF!=3,O93-TblDadosCX810[[#This Row],[Valor R$]],IF(#REF!=2,O93+TblDadosCX810[[#This Row],[Valor R$]],TblDadosCX810[[#This Row],[Valor R$]]))</f>
        <v>#REF!</v>
      </c>
      <c r="Q94" s="59">
        <v>88</v>
      </c>
      <c r="R94" s="60">
        <v>42396</v>
      </c>
      <c r="S94" s="60"/>
      <c r="T94" s="68" t="s">
        <v>187</v>
      </c>
      <c r="U94" s="62"/>
      <c r="V94" s="62"/>
      <c r="W94" s="63">
        <v>4.8899999999999997</v>
      </c>
      <c r="X94" s="64" t="s">
        <v>186</v>
      </c>
      <c r="Y94" s="60">
        <v>42396</v>
      </c>
      <c r="Z94" s="65">
        <v>863</v>
      </c>
      <c r="AA94" s="65">
        <v>12</v>
      </c>
      <c r="AB94" s="66">
        <v>10789.34</v>
      </c>
    </row>
    <row r="95" spans="1:28" x14ac:dyDescent="0.25">
      <c r="A95" s="40">
        <v>90</v>
      </c>
      <c r="B95" s="32">
        <v>42396</v>
      </c>
      <c r="C95" s="99" t="s">
        <v>1</v>
      </c>
      <c r="D95" s="34" t="s">
        <v>38</v>
      </c>
      <c r="E95" s="34" t="s">
        <v>83</v>
      </c>
      <c r="F95" s="35" t="s">
        <v>187</v>
      </c>
      <c r="G95" s="36"/>
      <c r="H95" s="30">
        <v>4.8899999999999997</v>
      </c>
      <c r="I95" s="37">
        <v>863</v>
      </c>
      <c r="J95" s="37">
        <v>12</v>
      </c>
      <c r="K95" s="42"/>
      <c r="L95" s="30">
        <v>10911.4</v>
      </c>
      <c r="M95" s="67"/>
      <c r="N95" s="67"/>
      <c r="O95" s="56" t="e">
        <f>IF(#REF!=3,O94-TblDadosCX810[[#This Row],[Valor R$]],IF(#REF!=2,O94+TblDadosCX810[[#This Row],[Valor R$]],TblDadosCX810[[#This Row],[Valor R$]]))</f>
        <v>#REF!</v>
      </c>
      <c r="Q95" s="59">
        <v>89</v>
      </c>
      <c r="R95" s="60">
        <v>42396</v>
      </c>
      <c r="S95" s="60"/>
      <c r="T95" s="68" t="s">
        <v>246</v>
      </c>
      <c r="U95" s="62"/>
      <c r="V95" s="62"/>
      <c r="W95" s="63">
        <v>358.89</v>
      </c>
      <c r="X95" s="64" t="s">
        <v>247</v>
      </c>
      <c r="Y95" s="60">
        <v>42396</v>
      </c>
      <c r="Z95" s="65">
        <v>818</v>
      </c>
      <c r="AA95" s="65">
        <v>12</v>
      </c>
      <c r="AB95" s="66">
        <v>10430.450000000001</v>
      </c>
    </row>
    <row r="96" spans="1:28" x14ac:dyDescent="0.25">
      <c r="A96" s="40">
        <v>91</v>
      </c>
      <c r="B96" s="32">
        <v>42396</v>
      </c>
      <c r="C96" s="99" t="s">
        <v>1</v>
      </c>
      <c r="D96" s="34" t="s">
        <v>34</v>
      </c>
      <c r="E96" s="34" t="s">
        <v>64</v>
      </c>
      <c r="F96" s="35" t="s">
        <v>246</v>
      </c>
      <c r="G96" s="36"/>
      <c r="H96" s="30">
        <v>358.89</v>
      </c>
      <c r="I96" s="37">
        <v>818</v>
      </c>
      <c r="J96" s="37">
        <v>12</v>
      </c>
      <c r="K96" s="42"/>
      <c r="L96" s="30">
        <v>10552.51</v>
      </c>
      <c r="M96" s="67"/>
      <c r="N96" s="67"/>
      <c r="O96" s="56" t="e">
        <f>IF(#REF!=3,O95-TblDadosCX810[[#This Row],[Valor R$]],IF(#REF!=2,O95+TblDadosCX810[[#This Row],[Valor R$]],TblDadosCX810[[#This Row],[Valor R$]]))</f>
        <v>#REF!</v>
      </c>
      <c r="Q96" s="59">
        <v>90</v>
      </c>
      <c r="R96" s="60">
        <v>42396</v>
      </c>
      <c r="S96" s="60"/>
      <c r="T96" s="68" t="s">
        <v>248</v>
      </c>
      <c r="U96" s="62"/>
      <c r="V96" s="62"/>
      <c r="W96" s="63">
        <v>50</v>
      </c>
      <c r="X96" s="64" t="s">
        <v>186</v>
      </c>
      <c r="Y96" s="60">
        <v>42396</v>
      </c>
      <c r="Z96" s="65">
        <v>863</v>
      </c>
      <c r="AA96" s="65">
        <v>12</v>
      </c>
      <c r="AB96" s="66">
        <v>10380.450000000001</v>
      </c>
    </row>
    <row r="97" spans="1:28" x14ac:dyDescent="0.25">
      <c r="A97" s="40">
        <v>92</v>
      </c>
      <c r="B97" s="32">
        <v>42396</v>
      </c>
      <c r="C97" s="99" t="s">
        <v>1</v>
      </c>
      <c r="D97" s="34" t="s">
        <v>38</v>
      </c>
      <c r="E97" s="34" t="s">
        <v>83</v>
      </c>
      <c r="F97" s="35" t="s">
        <v>248</v>
      </c>
      <c r="G97" s="36"/>
      <c r="H97" s="30">
        <v>50</v>
      </c>
      <c r="I97" s="37">
        <v>863</v>
      </c>
      <c r="J97" s="37">
        <v>12</v>
      </c>
      <c r="K97" s="42"/>
      <c r="L97" s="30">
        <v>10502.51</v>
      </c>
      <c r="M97" s="67"/>
      <c r="N97" s="67"/>
      <c r="O97" s="56" t="e">
        <f>IF(#REF!=3,O96-TblDadosCX810[[#This Row],[Valor R$]],IF(#REF!=2,O96+TblDadosCX810[[#This Row],[Valor R$]],TblDadosCX810[[#This Row],[Valor R$]]))</f>
        <v>#REF!</v>
      </c>
      <c r="Q97" s="59">
        <v>91</v>
      </c>
      <c r="R97" s="60">
        <v>42396</v>
      </c>
      <c r="S97" s="60"/>
      <c r="T97" s="68" t="s">
        <v>248</v>
      </c>
      <c r="U97" s="62"/>
      <c r="V97" s="62"/>
      <c r="W97" s="63">
        <v>50</v>
      </c>
      <c r="X97" s="64" t="s">
        <v>186</v>
      </c>
      <c r="Y97" s="60">
        <v>42396</v>
      </c>
      <c r="Z97" s="65">
        <v>863</v>
      </c>
      <c r="AA97" s="65">
        <v>12</v>
      </c>
      <c r="AB97" s="66">
        <v>10330.450000000001</v>
      </c>
    </row>
    <row r="98" spans="1:28" x14ac:dyDescent="0.25">
      <c r="A98" s="40">
        <v>93</v>
      </c>
      <c r="B98" s="32">
        <v>42396</v>
      </c>
      <c r="C98" s="99" t="s">
        <v>1</v>
      </c>
      <c r="D98" s="34" t="s">
        <v>38</v>
      </c>
      <c r="E98" s="34" t="s">
        <v>83</v>
      </c>
      <c r="F98" s="35" t="s">
        <v>248</v>
      </c>
      <c r="G98" s="36"/>
      <c r="H98" s="30">
        <v>50</v>
      </c>
      <c r="I98" s="37">
        <v>863</v>
      </c>
      <c r="J98" s="37">
        <v>12</v>
      </c>
      <c r="K98" s="42"/>
      <c r="L98" s="30">
        <v>10452.51</v>
      </c>
      <c r="M98" s="67"/>
      <c r="N98" s="67"/>
      <c r="O98" s="56" t="e">
        <f>IF(#REF!=3,O97-TblDadosCX810[[#This Row],[Valor R$]],IF(#REF!=2,O97+TblDadosCX810[[#This Row],[Valor R$]],TblDadosCX810[[#This Row],[Valor R$]]))</f>
        <v>#REF!</v>
      </c>
      <c r="Q98" s="59">
        <v>92</v>
      </c>
      <c r="R98" s="60">
        <v>42396</v>
      </c>
      <c r="S98" s="60"/>
      <c r="T98" s="68" t="s">
        <v>249</v>
      </c>
      <c r="U98" s="62"/>
      <c r="V98" s="62"/>
      <c r="W98" s="63">
        <v>2000</v>
      </c>
      <c r="X98" s="64" t="s">
        <v>199</v>
      </c>
      <c r="Y98" s="60">
        <v>42396</v>
      </c>
      <c r="Z98" s="65">
        <v>863</v>
      </c>
      <c r="AA98" s="65">
        <v>12</v>
      </c>
      <c r="AB98" s="66">
        <v>8330.4500000000007</v>
      </c>
    </row>
    <row r="99" spans="1:28" x14ac:dyDescent="0.25">
      <c r="A99" s="40">
        <v>94</v>
      </c>
      <c r="B99" s="32">
        <v>42396</v>
      </c>
      <c r="C99" s="99" t="s">
        <v>1</v>
      </c>
      <c r="D99" s="34" t="s">
        <v>38</v>
      </c>
      <c r="E99" s="34" t="s">
        <v>75</v>
      </c>
      <c r="F99" s="35" t="s">
        <v>249</v>
      </c>
      <c r="G99" s="36"/>
      <c r="H99" s="30">
        <v>2000</v>
      </c>
      <c r="I99" s="37">
        <v>863</v>
      </c>
      <c r="J99" s="37">
        <v>12</v>
      </c>
      <c r="K99" s="42"/>
      <c r="L99" s="30">
        <v>8452.51</v>
      </c>
      <c r="M99" s="67"/>
      <c r="N99" s="67"/>
      <c r="O99" s="56" t="e">
        <f>IF(#REF!=3,O98-TblDadosCX810[[#This Row],[Valor R$]],IF(#REF!=2,O98+TblDadosCX810[[#This Row],[Valor R$]],TblDadosCX810[[#This Row],[Valor R$]]))</f>
        <v>#REF!</v>
      </c>
      <c r="Q99" s="59">
        <v>93</v>
      </c>
      <c r="R99" s="60">
        <v>42397</v>
      </c>
      <c r="S99" s="60"/>
      <c r="T99" s="68" t="s">
        <v>220</v>
      </c>
      <c r="U99" s="62"/>
      <c r="V99" s="62"/>
      <c r="W99" s="63">
        <v>12</v>
      </c>
      <c r="X99" s="64" t="s">
        <v>186</v>
      </c>
      <c r="Y99" s="60">
        <v>42397</v>
      </c>
      <c r="Z99" s="65">
        <v>845</v>
      </c>
      <c r="AA99" s="65">
        <v>12</v>
      </c>
      <c r="AB99" s="66">
        <v>8318.4500000000007</v>
      </c>
    </row>
    <row r="100" spans="1:28" x14ac:dyDescent="0.25">
      <c r="A100" s="40">
        <v>95</v>
      </c>
      <c r="B100" s="32">
        <v>42397</v>
      </c>
      <c r="C100" s="99" t="s">
        <v>1</v>
      </c>
      <c r="D100" s="34" t="s">
        <v>38</v>
      </c>
      <c r="E100" s="34" t="s">
        <v>75</v>
      </c>
      <c r="F100" s="35" t="s">
        <v>220</v>
      </c>
      <c r="G100" s="36"/>
      <c r="H100" s="30">
        <v>12</v>
      </c>
      <c r="I100" s="37">
        <v>845</v>
      </c>
      <c r="J100" s="37">
        <v>12</v>
      </c>
      <c r="K100" s="42"/>
      <c r="L100" s="30">
        <v>8440.51</v>
      </c>
      <c r="M100" s="67"/>
      <c r="N100" s="67"/>
      <c r="O100" s="56" t="e">
        <f>IF(#REF!=3,O99-TblDadosCX810[[#This Row],[Valor R$]],IF(#REF!=2,O99+TblDadosCX810[[#This Row],[Valor R$]],TblDadosCX810[[#This Row],[Valor R$]]))</f>
        <v>#REF!</v>
      </c>
      <c r="Q100" s="59">
        <v>94</v>
      </c>
      <c r="R100" s="60">
        <v>42397</v>
      </c>
      <c r="S100" s="60"/>
      <c r="T100" s="68" t="s">
        <v>250</v>
      </c>
      <c r="U100" s="62"/>
      <c r="V100" s="62"/>
      <c r="W100" s="63">
        <v>14</v>
      </c>
      <c r="X100" s="64" t="s">
        <v>186</v>
      </c>
      <c r="Y100" s="60">
        <v>42397</v>
      </c>
      <c r="Z100" s="65">
        <v>863</v>
      </c>
      <c r="AA100" s="65">
        <v>12</v>
      </c>
      <c r="AB100" s="66">
        <v>8304.4500000000007</v>
      </c>
    </row>
    <row r="101" spans="1:28" x14ac:dyDescent="0.25">
      <c r="A101" s="40">
        <v>96</v>
      </c>
      <c r="B101" s="32">
        <v>42397</v>
      </c>
      <c r="C101" s="99" t="s">
        <v>1</v>
      </c>
      <c r="D101" s="34" t="s">
        <v>38</v>
      </c>
      <c r="E101" s="34" t="s">
        <v>83</v>
      </c>
      <c r="F101" s="35" t="s">
        <v>250</v>
      </c>
      <c r="G101" s="36"/>
      <c r="H101" s="30">
        <v>14</v>
      </c>
      <c r="I101" s="37">
        <v>863</v>
      </c>
      <c r="J101" s="37">
        <v>12</v>
      </c>
      <c r="K101" s="42"/>
      <c r="L101" s="30">
        <v>8426.51</v>
      </c>
      <c r="M101" s="67"/>
      <c r="N101" s="67"/>
      <c r="O101" s="56" t="e">
        <f>IF(#REF!=3,O100-TblDadosCX810[[#This Row],[Valor R$]],IF(#REF!=2,O100+TblDadosCX810[[#This Row],[Valor R$]],TblDadosCX810[[#This Row],[Valor R$]]))</f>
        <v>#REF!</v>
      </c>
      <c r="Q101" s="59">
        <v>95</v>
      </c>
      <c r="R101" s="60">
        <v>42397</v>
      </c>
      <c r="S101" s="60"/>
      <c r="T101" s="68" t="s">
        <v>251</v>
      </c>
      <c r="U101" s="62"/>
      <c r="V101" s="62"/>
      <c r="W101" s="63">
        <v>900</v>
      </c>
      <c r="X101" s="64" t="s">
        <v>186</v>
      </c>
      <c r="Y101" s="60">
        <v>42397</v>
      </c>
      <c r="Z101" s="65">
        <v>863</v>
      </c>
      <c r="AA101" s="65">
        <v>12</v>
      </c>
      <c r="AB101" s="66">
        <v>7404.45</v>
      </c>
    </row>
    <row r="102" spans="1:28" x14ac:dyDescent="0.25">
      <c r="A102" s="40">
        <v>97</v>
      </c>
      <c r="B102" s="32">
        <v>42397</v>
      </c>
      <c r="C102" s="99" t="s">
        <v>1</v>
      </c>
      <c r="D102" s="34" t="s">
        <v>38</v>
      </c>
      <c r="E102" s="34" t="s">
        <v>83</v>
      </c>
      <c r="F102" s="35" t="s">
        <v>251</v>
      </c>
      <c r="G102" s="36"/>
      <c r="H102" s="30">
        <v>900</v>
      </c>
      <c r="I102" s="37">
        <v>863</v>
      </c>
      <c r="J102" s="37">
        <v>12</v>
      </c>
      <c r="K102" s="42"/>
      <c r="L102" s="30">
        <v>7526.51</v>
      </c>
      <c r="M102" s="67"/>
      <c r="N102" s="67"/>
      <c r="O102" s="56" t="e">
        <f>IF(#REF!=3,O101-TblDadosCX810[[#This Row],[Valor R$]],IF(#REF!=2,O101+TblDadosCX810[[#This Row],[Valor R$]],TblDadosCX810[[#This Row],[Valor R$]]))</f>
        <v>#REF!</v>
      </c>
      <c r="Q102" s="59">
        <v>96</v>
      </c>
      <c r="R102" s="60">
        <v>42397</v>
      </c>
      <c r="S102" s="60"/>
      <c r="T102" s="68" t="s">
        <v>252</v>
      </c>
      <c r="U102" s="62" t="s">
        <v>253</v>
      </c>
      <c r="V102" s="62"/>
      <c r="W102" s="63">
        <v>240</v>
      </c>
      <c r="X102" s="64" t="s">
        <v>196</v>
      </c>
      <c r="Y102" s="60">
        <v>42397</v>
      </c>
      <c r="Z102" s="65">
        <v>863</v>
      </c>
      <c r="AA102" s="65">
        <v>12</v>
      </c>
      <c r="AB102" s="66">
        <v>7164.45</v>
      </c>
    </row>
    <row r="103" spans="1:28" x14ac:dyDescent="0.25">
      <c r="A103" s="40">
        <v>98</v>
      </c>
      <c r="B103" s="32">
        <v>42397</v>
      </c>
      <c r="C103" s="99" t="s">
        <v>1</v>
      </c>
      <c r="D103" s="34" t="s">
        <v>38</v>
      </c>
      <c r="E103" s="34" t="s">
        <v>86</v>
      </c>
      <c r="F103" s="35" t="s">
        <v>252</v>
      </c>
      <c r="G103" s="36" t="s">
        <v>253</v>
      </c>
      <c r="H103" s="30">
        <v>240</v>
      </c>
      <c r="I103" s="37">
        <v>863</v>
      </c>
      <c r="J103" s="37">
        <v>12</v>
      </c>
      <c r="K103" s="42"/>
      <c r="L103" s="30">
        <v>7286.51</v>
      </c>
      <c r="M103" s="67"/>
      <c r="N103" s="67"/>
      <c r="O103" s="56" t="e">
        <f>IF(#REF!=3,O102-TblDadosCX810[[#This Row],[Valor R$]],IF(#REF!=2,O102+TblDadosCX810[[#This Row],[Valor R$]],TblDadosCX810[[#This Row],[Valor R$]]))</f>
        <v>#REF!</v>
      </c>
      <c r="Q103" s="59">
        <v>97</v>
      </c>
      <c r="R103" s="60">
        <v>42397</v>
      </c>
      <c r="S103" s="60"/>
      <c r="T103" s="68" t="s">
        <v>210</v>
      </c>
      <c r="U103" s="62"/>
      <c r="V103" s="62"/>
      <c r="W103" s="63">
        <v>850</v>
      </c>
      <c r="X103" s="64" t="s">
        <v>186</v>
      </c>
      <c r="Y103" s="60">
        <v>42397</v>
      </c>
      <c r="Z103" s="65">
        <v>869</v>
      </c>
      <c r="AA103" s="65">
        <v>12</v>
      </c>
      <c r="AB103" s="66">
        <v>6314.45</v>
      </c>
    </row>
    <row r="104" spans="1:28" x14ac:dyDescent="0.25">
      <c r="A104" s="40">
        <v>99</v>
      </c>
      <c r="B104" s="32">
        <v>42397</v>
      </c>
      <c r="C104" s="99" t="s">
        <v>1</v>
      </c>
      <c r="D104" s="34" t="s">
        <v>38</v>
      </c>
      <c r="E104" s="34" t="s">
        <v>83</v>
      </c>
      <c r="F104" s="35" t="s">
        <v>210</v>
      </c>
      <c r="G104" s="36"/>
      <c r="H104" s="30">
        <v>850</v>
      </c>
      <c r="I104" s="37">
        <v>869</v>
      </c>
      <c r="J104" s="37">
        <v>12</v>
      </c>
      <c r="K104" s="42"/>
      <c r="L104" s="30">
        <v>6436.51</v>
      </c>
      <c r="M104" s="67"/>
      <c r="N104" s="67"/>
      <c r="O104" s="56" t="e">
        <f>IF(#REF!=3,O103-TblDadosCX810[[#This Row],[Valor R$]],IF(#REF!=2,O103+TblDadosCX810[[#This Row],[Valor R$]],TblDadosCX810[[#This Row],[Valor R$]]))</f>
        <v>#REF!</v>
      </c>
      <c r="Q104" s="59">
        <v>98</v>
      </c>
      <c r="R104" s="60">
        <v>42397</v>
      </c>
      <c r="S104" s="60"/>
      <c r="T104" s="68" t="s">
        <v>254</v>
      </c>
      <c r="U104" s="62"/>
      <c r="V104" s="62"/>
      <c r="W104" s="63">
        <v>126.78</v>
      </c>
      <c r="X104" s="64" t="s">
        <v>186</v>
      </c>
      <c r="Y104" s="60">
        <v>42397</v>
      </c>
      <c r="Z104" s="65">
        <v>863</v>
      </c>
      <c r="AA104" s="65">
        <v>12</v>
      </c>
      <c r="AB104" s="66">
        <v>6187.67</v>
      </c>
    </row>
    <row r="105" spans="1:28" x14ac:dyDescent="0.25">
      <c r="A105" s="40">
        <v>100</v>
      </c>
      <c r="B105" s="32">
        <v>42397</v>
      </c>
      <c r="C105" s="99" t="s">
        <v>1</v>
      </c>
      <c r="D105" s="34" t="s">
        <v>38</v>
      </c>
      <c r="E105" s="34" t="s">
        <v>83</v>
      </c>
      <c r="F105" s="35" t="s">
        <v>254</v>
      </c>
      <c r="G105" s="36"/>
      <c r="H105" s="30">
        <v>126.78</v>
      </c>
      <c r="I105" s="37">
        <v>863</v>
      </c>
      <c r="J105" s="37">
        <v>12</v>
      </c>
      <c r="K105" s="42"/>
      <c r="L105" s="30">
        <v>6309.73</v>
      </c>
      <c r="M105" s="67"/>
      <c r="N105" s="67"/>
      <c r="O105" s="56" t="e">
        <f>IF(#REF!=3,O104-TblDadosCX810[[#This Row],[Valor R$]],IF(#REF!=2,O104+TblDadosCX810[[#This Row],[Valor R$]],TblDadosCX810[[#This Row],[Valor R$]]))</f>
        <v>#REF!</v>
      </c>
      <c r="Q105" s="59">
        <v>99</v>
      </c>
      <c r="R105" s="60">
        <v>42398</v>
      </c>
      <c r="S105" s="60"/>
      <c r="T105" s="68" t="s">
        <v>197</v>
      </c>
      <c r="U105" s="62">
        <v>854227</v>
      </c>
      <c r="V105" s="62"/>
      <c r="W105" s="63">
        <v>6158.73</v>
      </c>
      <c r="X105" s="64" t="s">
        <v>9</v>
      </c>
      <c r="Y105" s="60">
        <v>42398</v>
      </c>
      <c r="Z105" s="65">
        <v>12</v>
      </c>
      <c r="AA105" s="65">
        <v>34</v>
      </c>
      <c r="AB105" s="66">
        <v>12346.4</v>
      </c>
    </row>
    <row r="106" spans="1:28" x14ac:dyDescent="0.25">
      <c r="A106" s="40">
        <v>101</v>
      </c>
      <c r="B106" s="32">
        <v>42398</v>
      </c>
      <c r="C106" s="99" t="s">
        <v>1</v>
      </c>
      <c r="D106" s="34" t="s">
        <v>6</v>
      </c>
      <c r="E106" s="34" t="s">
        <v>9</v>
      </c>
      <c r="F106" s="35" t="s">
        <v>197</v>
      </c>
      <c r="G106" s="36">
        <v>854227</v>
      </c>
      <c r="H106" s="30">
        <v>6158.73</v>
      </c>
      <c r="I106" s="37">
        <v>12</v>
      </c>
      <c r="J106" s="37">
        <v>34</v>
      </c>
      <c r="K106" s="42"/>
      <c r="L106" s="30">
        <v>12468.46</v>
      </c>
      <c r="M106" s="67"/>
      <c r="N106" s="67"/>
      <c r="O106" s="56" t="e">
        <f>IF(#REF!=3,O105-TblDadosCX810[[#This Row],[Valor R$]],IF(#REF!=2,O105+TblDadosCX810[[#This Row],[Valor R$]],TblDadosCX810[[#This Row],[Valor R$]]))</f>
        <v>#REF!</v>
      </c>
      <c r="Q106" s="59">
        <v>100</v>
      </c>
      <c r="R106" s="60">
        <v>42398</v>
      </c>
      <c r="S106" s="60"/>
      <c r="T106" s="68" t="s">
        <v>187</v>
      </c>
      <c r="U106" s="62"/>
      <c r="V106" s="62"/>
      <c r="W106" s="63">
        <v>6.78</v>
      </c>
      <c r="X106" s="64" t="s">
        <v>186</v>
      </c>
      <c r="Y106" s="60">
        <v>42398</v>
      </c>
      <c r="Z106" s="65">
        <v>863</v>
      </c>
      <c r="AA106" s="65">
        <v>12</v>
      </c>
      <c r="AB106" s="66">
        <v>12339.62</v>
      </c>
    </row>
    <row r="107" spans="1:28" x14ac:dyDescent="0.25">
      <c r="A107" s="40">
        <v>102</v>
      </c>
      <c r="B107" s="32">
        <v>42398</v>
      </c>
      <c r="C107" s="99" t="s">
        <v>1</v>
      </c>
      <c r="D107" s="34" t="s">
        <v>38</v>
      </c>
      <c r="E107" s="34" t="s">
        <v>83</v>
      </c>
      <c r="F107" s="35" t="s">
        <v>187</v>
      </c>
      <c r="G107" s="36"/>
      <c r="H107" s="30">
        <v>6.78</v>
      </c>
      <c r="I107" s="37">
        <v>863</v>
      </c>
      <c r="J107" s="37">
        <v>12</v>
      </c>
      <c r="K107" s="42"/>
      <c r="L107" s="30">
        <v>12461.68</v>
      </c>
      <c r="M107" s="67"/>
      <c r="N107" s="67"/>
      <c r="O107" s="56" t="e">
        <f>IF(#REF!=3,O106-TblDadosCX810[[#This Row],[Valor R$]],IF(#REF!=2,O106+TblDadosCX810[[#This Row],[Valor R$]],TblDadosCX810[[#This Row],[Valor R$]]))</f>
        <v>#REF!</v>
      </c>
      <c r="Q107" s="59">
        <v>101</v>
      </c>
      <c r="R107" s="60">
        <v>42398</v>
      </c>
      <c r="S107" s="60"/>
      <c r="T107" s="68" t="s">
        <v>191</v>
      </c>
      <c r="U107" s="62"/>
      <c r="V107" s="62"/>
      <c r="W107" s="63">
        <v>40</v>
      </c>
      <c r="X107" s="64" t="s">
        <v>186</v>
      </c>
      <c r="Y107" s="60">
        <v>42398</v>
      </c>
      <c r="Z107" s="65">
        <v>863</v>
      </c>
      <c r="AA107" s="65">
        <v>12</v>
      </c>
      <c r="AB107" s="66">
        <v>12299.62</v>
      </c>
    </row>
    <row r="108" spans="1:28" x14ac:dyDescent="0.25">
      <c r="A108" s="40">
        <v>103</v>
      </c>
      <c r="B108" s="32">
        <v>42398</v>
      </c>
      <c r="C108" s="99" t="s">
        <v>1</v>
      </c>
      <c r="D108" s="34" t="s">
        <v>38</v>
      </c>
      <c r="E108" s="34" t="s">
        <v>83</v>
      </c>
      <c r="F108" s="35" t="s">
        <v>191</v>
      </c>
      <c r="G108" s="36"/>
      <c r="H108" s="30">
        <v>40</v>
      </c>
      <c r="I108" s="37">
        <v>863</v>
      </c>
      <c r="J108" s="37">
        <v>12</v>
      </c>
      <c r="K108" s="42"/>
      <c r="L108" s="30">
        <v>12421.68</v>
      </c>
      <c r="M108" s="67"/>
      <c r="N108" s="67"/>
      <c r="O108" s="56" t="e">
        <f>IF(#REF!=3,O107-TblDadosCX810[[#This Row],[Valor R$]],IF(#REF!=2,O107+TblDadosCX810[[#This Row],[Valor R$]],TblDadosCX810[[#This Row],[Valor R$]]))</f>
        <v>#REF!</v>
      </c>
      <c r="Q108" s="59">
        <v>102</v>
      </c>
      <c r="R108" s="60">
        <v>42398</v>
      </c>
      <c r="S108" s="60"/>
      <c r="T108" s="68" t="s">
        <v>193</v>
      </c>
      <c r="U108" s="62"/>
      <c r="V108" s="62"/>
      <c r="W108" s="63">
        <v>48</v>
      </c>
      <c r="X108" s="64" t="s">
        <v>227</v>
      </c>
      <c r="Y108" s="60">
        <v>42398</v>
      </c>
      <c r="Z108" s="65">
        <v>863</v>
      </c>
      <c r="AA108" s="65">
        <v>12</v>
      </c>
      <c r="AB108" s="66">
        <v>12251.62</v>
      </c>
    </row>
    <row r="109" spans="1:28" x14ac:dyDescent="0.25">
      <c r="A109" s="40">
        <v>104</v>
      </c>
      <c r="B109" s="32">
        <v>42398</v>
      </c>
      <c r="C109" s="99" t="s">
        <v>1</v>
      </c>
      <c r="D109" s="34" t="s">
        <v>26</v>
      </c>
      <c r="E109" s="34" t="s">
        <v>227</v>
      </c>
      <c r="F109" s="35" t="s">
        <v>193</v>
      </c>
      <c r="G109" s="36"/>
      <c r="H109" s="30">
        <v>48</v>
      </c>
      <c r="I109" s="37">
        <v>863</v>
      </c>
      <c r="J109" s="37">
        <v>12</v>
      </c>
      <c r="K109" s="42"/>
      <c r="L109" s="30">
        <v>12373.68</v>
      </c>
      <c r="M109" s="67"/>
      <c r="N109" s="67"/>
      <c r="O109" s="56" t="e">
        <f>IF(#REF!=3,O108-TblDadosCX810[[#This Row],[Valor R$]],IF(#REF!=2,O108+TblDadosCX810[[#This Row],[Valor R$]],TblDadosCX810[[#This Row],[Valor R$]]))</f>
        <v>#REF!</v>
      </c>
      <c r="Q109" s="59">
        <v>103</v>
      </c>
      <c r="R109" s="60">
        <v>42398</v>
      </c>
      <c r="S109" s="60"/>
      <c r="T109" s="68" t="s">
        <v>226</v>
      </c>
      <c r="U109" s="62"/>
      <c r="V109" s="62"/>
      <c r="W109" s="63">
        <v>5029</v>
      </c>
      <c r="X109" s="64" t="s">
        <v>227</v>
      </c>
      <c r="Y109" s="60">
        <v>42398</v>
      </c>
      <c r="Z109" s="65">
        <v>426</v>
      </c>
      <c r="AA109" s="65">
        <v>12</v>
      </c>
      <c r="AB109" s="66">
        <v>7222.62</v>
      </c>
    </row>
    <row r="110" spans="1:28" x14ac:dyDescent="0.25">
      <c r="A110" s="40">
        <v>105</v>
      </c>
      <c r="B110" s="32">
        <v>42398</v>
      </c>
      <c r="C110" s="99" t="s">
        <v>1</v>
      </c>
      <c r="D110" s="34" t="s">
        <v>26</v>
      </c>
      <c r="E110" s="34" t="s">
        <v>227</v>
      </c>
      <c r="F110" s="35" t="s">
        <v>226</v>
      </c>
      <c r="G110" s="36"/>
      <c r="H110" s="30">
        <v>5029</v>
      </c>
      <c r="I110" s="37">
        <v>426</v>
      </c>
      <c r="J110" s="37">
        <v>12</v>
      </c>
      <c r="K110" s="42"/>
      <c r="L110" s="30">
        <v>7344.68</v>
      </c>
      <c r="M110" s="67"/>
      <c r="N110" s="67"/>
      <c r="O110" s="56" t="e">
        <f>IF(#REF!=3,O109-TblDadosCX810[[#This Row],[Valor R$]],IF(#REF!=2,O109+TblDadosCX810[[#This Row],[Valor R$]],TblDadosCX810[[#This Row],[Valor R$]]))</f>
        <v>#REF!</v>
      </c>
      <c r="Q110" s="59">
        <v>104</v>
      </c>
      <c r="R110" s="60">
        <v>42398</v>
      </c>
      <c r="S110" s="60"/>
      <c r="T110" s="68" t="s">
        <v>255</v>
      </c>
      <c r="U110" s="62"/>
      <c r="V110" s="62"/>
      <c r="W110" s="63">
        <v>363.21</v>
      </c>
      <c r="X110" s="64" t="s">
        <v>186</v>
      </c>
      <c r="Y110" s="60">
        <v>42398</v>
      </c>
      <c r="Z110" s="65">
        <v>426</v>
      </c>
      <c r="AA110" s="65">
        <v>12</v>
      </c>
      <c r="AB110" s="66">
        <v>6859.41</v>
      </c>
    </row>
    <row r="111" spans="1:28" x14ac:dyDescent="0.25">
      <c r="A111" s="40">
        <v>106</v>
      </c>
      <c r="B111" s="32">
        <v>42398</v>
      </c>
      <c r="C111" s="99" t="s">
        <v>1</v>
      </c>
      <c r="D111" s="34" t="s">
        <v>26</v>
      </c>
      <c r="E111" s="34" t="s">
        <v>83</v>
      </c>
      <c r="F111" s="35" t="s">
        <v>255</v>
      </c>
      <c r="G111" s="36"/>
      <c r="H111" s="30">
        <v>363.21</v>
      </c>
      <c r="I111" s="37">
        <v>426</v>
      </c>
      <c r="J111" s="37">
        <v>12</v>
      </c>
      <c r="K111" s="42"/>
      <c r="L111" s="30">
        <v>6981.47</v>
      </c>
      <c r="M111" s="67"/>
      <c r="N111" s="67"/>
      <c r="O111" s="56" t="e">
        <f>IF(#REF!=3,O110-TblDadosCX810[[#This Row],[Valor R$]],IF(#REF!=2,O110+TblDadosCX810[[#This Row],[Valor R$]],TblDadosCX810[[#This Row],[Valor R$]]))</f>
        <v>#REF!</v>
      </c>
      <c r="Q111" s="59">
        <v>105</v>
      </c>
      <c r="R111" s="60">
        <v>42398</v>
      </c>
      <c r="S111" s="60"/>
      <c r="T111" s="68" t="s">
        <v>256</v>
      </c>
      <c r="U111" s="62"/>
      <c r="V111" s="62"/>
      <c r="W111" s="63">
        <v>257</v>
      </c>
      <c r="X111" s="64" t="s">
        <v>186</v>
      </c>
      <c r="Y111" s="60">
        <v>42398</v>
      </c>
      <c r="Z111" s="65">
        <v>863</v>
      </c>
      <c r="AA111" s="65">
        <v>12</v>
      </c>
      <c r="AB111" s="66">
        <v>6602.41</v>
      </c>
    </row>
    <row r="112" spans="1:28" x14ac:dyDescent="0.25">
      <c r="A112" s="40">
        <v>107</v>
      </c>
      <c r="B112" s="32">
        <v>42398</v>
      </c>
      <c r="C112" s="99" t="s">
        <v>1</v>
      </c>
      <c r="D112" s="34" t="s">
        <v>38</v>
      </c>
      <c r="E112" s="34" t="s">
        <v>83</v>
      </c>
      <c r="F112" s="35" t="s">
        <v>256</v>
      </c>
      <c r="G112" s="36"/>
      <c r="H112" s="30">
        <v>257</v>
      </c>
      <c r="I112" s="37">
        <v>863</v>
      </c>
      <c r="J112" s="37">
        <v>12</v>
      </c>
      <c r="K112" s="42"/>
      <c r="L112" s="30">
        <v>6724.47</v>
      </c>
      <c r="M112" s="67"/>
      <c r="N112" s="67"/>
      <c r="O112" s="56" t="e">
        <f>IF(#REF!=3,O111-TblDadosCX810[[#This Row],[Valor R$]],IF(#REF!=2,O111+TblDadosCX810[[#This Row],[Valor R$]],TblDadosCX810[[#This Row],[Valor R$]]))</f>
        <v>#REF!</v>
      </c>
      <c r="Q112" s="59">
        <v>106</v>
      </c>
      <c r="R112" s="60">
        <v>42398</v>
      </c>
      <c r="S112" s="60"/>
      <c r="T112" s="68" t="s">
        <v>257</v>
      </c>
      <c r="U112" s="62"/>
      <c r="V112" s="62"/>
      <c r="W112" s="63">
        <v>324.62</v>
      </c>
      <c r="X112" s="64" t="s">
        <v>258</v>
      </c>
      <c r="Y112" s="60">
        <v>42398</v>
      </c>
      <c r="Z112" s="65">
        <v>339</v>
      </c>
      <c r="AA112" s="65">
        <v>12</v>
      </c>
      <c r="AB112" s="66">
        <v>6277.79</v>
      </c>
    </row>
    <row r="113" spans="1:28" x14ac:dyDescent="0.25">
      <c r="A113" s="40">
        <v>108</v>
      </c>
      <c r="B113" s="32">
        <v>42398</v>
      </c>
      <c r="C113" s="99" t="s">
        <v>1</v>
      </c>
      <c r="D113" s="34" t="s">
        <v>24</v>
      </c>
      <c r="E113" s="34" t="s">
        <v>44</v>
      </c>
      <c r="F113" s="35" t="s">
        <v>257</v>
      </c>
      <c r="G113" s="36"/>
      <c r="H113" s="30">
        <v>324.62</v>
      </c>
      <c r="I113" s="37">
        <v>863</v>
      </c>
      <c r="J113" s="37">
        <v>12</v>
      </c>
      <c r="K113" s="42"/>
      <c r="L113" s="30">
        <v>6399.85</v>
      </c>
      <c r="M113" s="67"/>
      <c r="N113" s="67"/>
      <c r="O113" s="56" t="e">
        <f>IF(#REF!=3,O112-TblDadosCX810[[#This Row],[Valor R$]],IF(#REF!=2,O112+TblDadosCX810[[#This Row],[Valor R$]],TblDadosCX810[[#This Row],[Valor R$]]))</f>
        <v>#REF!</v>
      </c>
      <c r="Q113" s="59">
        <v>107</v>
      </c>
      <c r="R113" s="60">
        <v>42398</v>
      </c>
      <c r="S113" s="60"/>
      <c r="T113" s="68" t="s">
        <v>259</v>
      </c>
      <c r="U113" s="62"/>
      <c r="V113" s="62"/>
      <c r="W113" s="63">
        <v>58.4</v>
      </c>
      <c r="X113" s="64" t="s">
        <v>186</v>
      </c>
      <c r="Y113" s="60">
        <v>42398</v>
      </c>
      <c r="Z113" s="65">
        <v>863</v>
      </c>
      <c r="AA113" s="65">
        <v>12</v>
      </c>
      <c r="AB113" s="66">
        <v>6219.39</v>
      </c>
    </row>
    <row r="114" spans="1:28" x14ac:dyDescent="0.25">
      <c r="A114" s="40">
        <v>109</v>
      </c>
      <c r="B114" s="32">
        <v>42398</v>
      </c>
      <c r="C114" s="99" t="s">
        <v>1</v>
      </c>
      <c r="D114" s="34" t="s">
        <v>38</v>
      </c>
      <c r="E114" s="34" t="s">
        <v>83</v>
      </c>
      <c r="F114" s="35" t="s">
        <v>259</v>
      </c>
      <c r="G114" s="36"/>
      <c r="H114" s="30">
        <v>58.4</v>
      </c>
      <c r="I114" s="37">
        <v>863</v>
      </c>
      <c r="J114" s="37">
        <v>12</v>
      </c>
      <c r="K114" s="42"/>
      <c r="L114" s="30">
        <v>6341.45</v>
      </c>
      <c r="M114" s="67"/>
      <c r="N114" s="67"/>
      <c r="O114" s="56" t="e">
        <f>IF(#REF!=3,O113-TblDadosCX810[[#This Row],[Valor R$]],IF(#REF!=2,O113+TblDadosCX810[[#This Row],[Valor R$]],TblDadosCX810[[#This Row],[Valor R$]]))</f>
        <v>#REF!</v>
      </c>
      <c r="Q114" s="59">
        <v>108</v>
      </c>
      <c r="R114" s="60">
        <v>42398</v>
      </c>
      <c r="S114" s="60"/>
      <c r="T114" s="61" t="s">
        <v>260</v>
      </c>
      <c r="U114" s="62"/>
      <c r="V114" s="62"/>
      <c r="W114" s="63">
        <v>1999</v>
      </c>
      <c r="X114" s="64" t="s">
        <v>261</v>
      </c>
      <c r="Y114" s="60">
        <v>42398</v>
      </c>
      <c r="Z114" s="65">
        <v>34</v>
      </c>
      <c r="AA114" s="65">
        <v>12</v>
      </c>
      <c r="AB114" s="66">
        <v>4220.3900000000003</v>
      </c>
    </row>
    <row r="115" spans="1:28" x14ac:dyDescent="0.25">
      <c r="A115" s="40">
        <v>110</v>
      </c>
      <c r="B115" s="32">
        <v>42398</v>
      </c>
      <c r="C115" s="99" t="s">
        <v>1</v>
      </c>
      <c r="D115" s="34" t="s">
        <v>38</v>
      </c>
      <c r="E115" s="34" t="s">
        <v>91</v>
      </c>
      <c r="F115" s="35" t="s">
        <v>260</v>
      </c>
      <c r="G115" s="36"/>
      <c r="H115" s="30">
        <v>1999</v>
      </c>
      <c r="I115" s="37">
        <v>34</v>
      </c>
      <c r="J115" s="37">
        <v>12</v>
      </c>
      <c r="K115" s="42"/>
      <c r="L115" s="30">
        <v>4342.45</v>
      </c>
      <c r="M115" s="67"/>
      <c r="N115" s="67"/>
      <c r="O115" s="56" t="e">
        <f>IF(#REF!=3,O114-TblDadosCX810[[#This Row],[Valor R$]],IF(#REF!=2,O114+TblDadosCX810[[#This Row],[Valor R$]],TblDadosCX810[[#This Row],[Valor R$]]))</f>
        <v>#REF!</v>
      </c>
      <c r="Q115" s="59">
        <v>109</v>
      </c>
      <c r="R115" s="60">
        <v>42398</v>
      </c>
      <c r="S115" s="60"/>
      <c r="T115" s="61" t="s">
        <v>262</v>
      </c>
      <c r="U115" s="62"/>
      <c r="V115" s="62"/>
      <c r="W115" s="63">
        <v>2000</v>
      </c>
      <c r="X115" s="64" t="s">
        <v>261</v>
      </c>
      <c r="Y115" s="60">
        <v>42398</v>
      </c>
      <c r="Z115" s="65">
        <v>839</v>
      </c>
      <c r="AA115" s="65">
        <v>12</v>
      </c>
      <c r="AB115" s="66">
        <v>2220.39</v>
      </c>
    </row>
    <row r="116" spans="1:28" x14ac:dyDescent="0.25">
      <c r="A116" s="40">
        <v>111</v>
      </c>
      <c r="B116" s="32">
        <v>42398</v>
      </c>
      <c r="C116" s="99" t="s">
        <v>1</v>
      </c>
      <c r="D116" s="34" t="s">
        <v>38</v>
      </c>
      <c r="E116" s="34" t="s">
        <v>73</v>
      </c>
      <c r="F116" s="35" t="s">
        <v>262</v>
      </c>
      <c r="G116" s="36"/>
      <c r="H116" s="30">
        <v>2000</v>
      </c>
      <c r="I116" s="37">
        <v>839</v>
      </c>
      <c r="J116" s="37">
        <v>12</v>
      </c>
      <c r="K116" s="42"/>
      <c r="L116" s="30">
        <v>2342.4499999999998</v>
      </c>
      <c r="M116" s="67"/>
      <c r="N116" s="67"/>
      <c r="O116" s="56" t="e">
        <f>IF(#REF!=3,O115-TblDadosCX810[[#This Row],[Valor R$]],IF(#REF!=2,O115+TblDadosCX810[[#This Row],[Valor R$]],TblDadosCX810[[#This Row],[Valor R$]]))</f>
        <v>#REF!</v>
      </c>
      <c r="Q116" s="65">
        <v>110</v>
      </c>
      <c r="R116" s="60">
        <v>42398</v>
      </c>
      <c r="S116" s="60"/>
      <c r="T116" s="61" t="s">
        <v>263</v>
      </c>
      <c r="U116" s="62"/>
      <c r="V116" s="62"/>
      <c r="W116" s="63">
        <v>440</v>
      </c>
      <c r="X116" s="64" t="s">
        <v>261</v>
      </c>
      <c r="Y116" s="60">
        <v>42398</v>
      </c>
      <c r="Z116" s="65">
        <v>839</v>
      </c>
      <c r="AA116" s="65">
        <v>12</v>
      </c>
      <c r="AB116" s="66">
        <v>1780.39</v>
      </c>
    </row>
    <row r="117" spans="1:28" x14ac:dyDescent="0.25">
      <c r="A117" s="40">
        <v>112</v>
      </c>
      <c r="B117" s="32">
        <v>42398</v>
      </c>
      <c r="C117" s="99" t="s">
        <v>1</v>
      </c>
      <c r="D117" s="34" t="s">
        <v>38</v>
      </c>
      <c r="E117" s="34" t="s">
        <v>73</v>
      </c>
      <c r="F117" s="35" t="s">
        <v>263</v>
      </c>
      <c r="G117" s="36"/>
      <c r="H117" s="30">
        <v>440</v>
      </c>
      <c r="I117" s="37">
        <v>839</v>
      </c>
      <c r="J117" s="37">
        <v>12</v>
      </c>
      <c r="K117" s="42"/>
      <c r="L117" s="30">
        <v>1902.45</v>
      </c>
      <c r="M117" s="67"/>
      <c r="N117" s="67"/>
      <c r="O117" s="56" t="e">
        <f>IF(#REF!=3,O116-TblDadosCX810[[#This Row],[Valor R$]],IF(#REF!=2,O116+TblDadosCX810[[#This Row],[Valor R$]],TblDadosCX810[[#This Row],[Valor R$]]))</f>
        <v>#REF!</v>
      </c>
      <c r="Q117" s="59">
        <v>111</v>
      </c>
      <c r="R117" s="60">
        <v>42401</v>
      </c>
      <c r="S117" s="60"/>
      <c r="T117" s="61" t="s">
        <v>193</v>
      </c>
      <c r="U117" s="62"/>
      <c r="V117" s="62"/>
      <c r="W117" s="63">
        <v>50</v>
      </c>
      <c r="X117" s="64" t="s">
        <v>186</v>
      </c>
      <c r="Y117" s="60">
        <v>42401</v>
      </c>
      <c r="Z117" s="65">
        <v>863</v>
      </c>
      <c r="AA117" s="65">
        <v>12</v>
      </c>
      <c r="AB117" s="66">
        <v>1730.39</v>
      </c>
    </row>
    <row r="118" spans="1:28" x14ac:dyDescent="0.25">
      <c r="A118" s="40">
        <v>113</v>
      </c>
      <c r="B118" s="32">
        <v>42400</v>
      </c>
      <c r="C118" s="99" t="s">
        <v>1</v>
      </c>
      <c r="D118" s="34"/>
      <c r="E118" s="34"/>
      <c r="F118" s="35" t="s">
        <v>640</v>
      </c>
      <c r="G118" s="36"/>
      <c r="H118" s="30">
        <v>1902.45</v>
      </c>
      <c r="I118" s="37"/>
      <c r="J118" s="37"/>
      <c r="K118" s="42"/>
      <c r="L118" s="30">
        <v>1902.45</v>
      </c>
      <c r="M118" s="67"/>
      <c r="N118" s="67"/>
      <c r="O118" s="56" t="e">
        <f>IF(#REF!=3,O117-TblDadosCX810[[#This Row],[Valor R$]],IF(#REF!=2,O117+TblDadosCX810[[#This Row],[Valor R$]],TblDadosCX810[[#This Row],[Valor R$]]))</f>
        <v>#REF!</v>
      </c>
      <c r="Q118" s="65">
        <v>112</v>
      </c>
      <c r="R118" s="60">
        <v>42401</v>
      </c>
      <c r="S118" s="60"/>
      <c r="T118" s="61" t="s">
        <v>265</v>
      </c>
      <c r="U118" s="62"/>
      <c r="V118" s="62"/>
      <c r="W118" s="63">
        <v>126.5</v>
      </c>
      <c r="X118" s="64" t="s">
        <v>266</v>
      </c>
      <c r="Y118" s="60">
        <v>42401</v>
      </c>
      <c r="Z118" s="65">
        <v>480</v>
      </c>
      <c r="AA118" s="65">
        <v>12</v>
      </c>
      <c r="AB118" s="66">
        <v>1603.89</v>
      </c>
    </row>
    <row r="119" spans="1:28" x14ac:dyDescent="0.25">
      <c r="A119" s="40">
        <v>114</v>
      </c>
      <c r="B119" s="32">
        <v>42400</v>
      </c>
      <c r="C119" s="99" t="s">
        <v>2</v>
      </c>
      <c r="D119" s="34"/>
      <c r="E119" s="34"/>
      <c r="F119" s="35" t="s">
        <v>640</v>
      </c>
      <c r="G119" s="36"/>
      <c r="H119" s="30">
        <v>1000</v>
      </c>
      <c r="I119" s="37"/>
      <c r="J119" s="37"/>
      <c r="K119" s="42"/>
      <c r="L119" s="30">
        <v>1000</v>
      </c>
      <c r="M119" s="67"/>
      <c r="N119" s="67"/>
      <c r="O119" s="56" t="e">
        <f>IF(#REF!=3,O118-TblDadosCX810[[#This Row],[Valor R$]],IF(#REF!=2,O118+TblDadosCX810[[#This Row],[Valor R$]],TblDadosCX810[[#This Row],[Valor R$]]))</f>
        <v>#REF!</v>
      </c>
      <c r="Q119" s="65">
        <v>113</v>
      </c>
      <c r="R119" s="69">
        <v>42401</v>
      </c>
      <c r="S119" s="69"/>
      <c r="T119" s="70" t="s">
        <v>187</v>
      </c>
      <c r="U119" s="70"/>
      <c r="V119" s="70"/>
      <c r="W119" s="71">
        <v>12.56</v>
      </c>
      <c r="X119" s="64" t="s">
        <v>186</v>
      </c>
      <c r="Y119" s="69">
        <v>42401</v>
      </c>
      <c r="Z119" s="65">
        <v>863</v>
      </c>
      <c r="AA119" s="65">
        <v>12</v>
      </c>
      <c r="AB119" s="66">
        <v>1591.33</v>
      </c>
    </row>
    <row r="120" spans="1:28" x14ac:dyDescent="0.25">
      <c r="A120" s="40">
        <v>115</v>
      </c>
      <c r="B120" s="32">
        <v>42400</v>
      </c>
      <c r="C120" s="99" t="s">
        <v>3</v>
      </c>
      <c r="D120" s="34"/>
      <c r="E120" s="34"/>
      <c r="F120" s="35" t="s">
        <v>640</v>
      </c>
      <c r="G120" s="36"/>
      <c r="H120" s="30">
        <v>2000</v>
      </c>
      <c r="I120" s="37"/>
      <c r="J120" s="37"/>
      <c r="K120" s="42"/>
      <c r="L120" s="30">
        <v>2000</v>
      </c>
      <c r="M120" s="67"/>
      <c r="N120" s="67"/>
      <c r="O120" s="56" t="e">
        <f>IF(#REF!=3,O119-TblDadosCX810[[#This Row],[Valor R$]],IF(#REF!=2,O119+TblDadosCX810[[#This Row],[Valor R$]],TblDadosCX810[[#This Row],[Valor R$]]))</f>
        <v>#REF!</v>
      </c>
      <c r="Q120" s="59">
        <v>114</v>
      </c>
      <c r="R120" s="60">
        <v>42402</v>
      </c>
      <c r="S120" s="60"/>
      <c r="T120" s="61" t="s">
        <v>193</v>
      </c>
      <c r="U120" s="62"/>
      <c r="V120" s="62"/>
      <c r="W120" s="63">
        <v>30</v>
      </c>
      <c r="X120" s="64" t="s">
        <v>186</v>
      </c>
      <c r="Y120" s="60">
        <v>42402</v>
      </c>
      <c r="Z120" s="65">
        <v>863</v>
      </c>
      <c r="AA120" s="65">
        <v>12</v>
      </c>
      <c r="AB120" s="66">
        <v>1561.33</v>
      </c>
    </row>
    <row r="121" spans="1:28" x14ac:dyDescent="0.25">
      <c r="A121" s="40">
        <v>116</v>
      </c>
      <c r="B121" s="32">
        <v>42401</v>
      </c>
      <c r="C121" s="99" t="s">
        <v>1</v>
      </c>
      <c r="D121" s="34"/>
      <c r="E121" s="34"/>
      <c r="F121" s="35" t="s">
        <v>632</v>
      </c>
      <c r="G121" s="36"/>
      <c r="H121" s="30">
        <v>1902.45</v>
      </c>
      <c r="I121" s="37"/>
      <c r="J121" s="37"/>
      <c r="K121" s="42"/>
      <c r="L121" s="30">
        <v>1902.45</v>
      </c>
      <c r="M121" s="67"/>
      <c r="N121" s="67"/>
      <c r="O121" s="56" t="e">
        <f>IF(#REF!=3,O120-TblDadosCX810[[#This Row],[Valor R$]],IF(#REF!=2,O120+TblDadosCX810[[#This Row],[Valor R$]],TblDadosCX810[[#This Row],[Valor R$]]))</f>
        <v>#REF!</v>
      </c>
      <c r="Q121" s="65">
        <v>113</v>
      </c>
      <c r="R121" s="69">
        <v>42401</v>
      </c>
      <c r="S121" s="69"/>
      <c r="T121" s="70" t="s">
        <v>187</v>
      </c>
      <c r="U121" s="70"/>
      <c r="V121" s="70"/>
      <c r="W121" s="71">
        <v>12.56</v>
      </c>
      <c r="X121" s="64" t="s">
        <v>186</v>
      </c>
      <c r="Y121" s="69">
        <v>42401</v>
      </c>
      <c r="Z121" s="65">
        <v>863</v>
      </c>
      <c r="AA121" s="65">
        <v>12</v>
      </c>
      <c r="AB121" s="66">
        <v>1591.33</v>
      </c>
    </row>
    <row r="122" spans="1:28" x14ac:dyDescent="0.25">
      <c r="A122" s="40">
        <v>117</v>
      </c>
      <c r="B122" s="32">
        <v>42401</v>
      </c>
      <c r="C122" s="99" t="s">
        <v>2</v>
      </c>
      <c r="D122" s="34"/>
      <c r="E122" s="34"/>
      <c r="F122" s="35" t="s">
        <v>632</v>
      </c>
      <c r="G122" s="36"/>
      <c r="H122" s="30">
        <v>1000</v>
      </c>
      <c r="I122" s="37"/>
      <c r="J122" s="37"/>
      <c r="K122" s="42"/>
      <c r="L122" s="30">
        <v>1000</v>
      </c>
      <c r="M122" s="67"/>
      <c r="N122" s="67"/>
      <c r="O122" s="56" t="e">
        <f>IF(#REF!=3,O121-TblDadosCX810[[#This Row],[Valor R$]],IF(#REF!=2,O121+TblDadosCX810[[#This Row],[Valor R$]],TblDadosCX810[[#This Row],[Valor R$]]))</f>
        <v>#REF!</v>
      </c>
      <c r="Q122" s="59">
        <v>114</v>
      </c>
      <c r="R122" s="60">
        <v>42402</v>
      </c>
      <c r="S122" s="60"/>
      <c r="T122" s="61" t="s">
        <v>193</v>
      </c>
      <c r="U122" s="62"/>
      <c r="V122" s="62"/>
      <c r="W122" s="63">
        <v>30</v>
      </c>
      <c r="X122" s="64" t="s">
        <v>186</v>
      </c>
      <c r="Y122" s="60">
        <v>42402</v>
      </c>
      <c r="Z122" s="65">
        <v>863</v>
      </c>
      <c r="AA122" s="65">
        <v>12</v>
      </c>
      <c r="AB122" s="66">
        <v>1561.33</v>
      </c>
    </row>
    <row r="123" spans="1:28" x14ac:dyDescent="0.25">
      <c r="A123" s="40">
        <v>118</v>
      </c>
      <c r="B123" s="32">
        <v>42401</v>
      </c>
      <c r="C123" s="99" t="s">
        <v>3</v>
      </c>
      <c r="D123" s="34"/>
      <c r="E123" s="34"/>
      <c r="F123" s="35" t="s">
        <v>632</v>
      </c>
      <c r="G123" s="36"/>
      <c r="H123" s="30">
        <v>2000</v>
      </c>
      <c r="I123" s="37"/>
      <c r="J123" s="37"/>
      <c r="K123" s="42"/>
      <c r="L123" s="30">
        <v>2000</v>
      </c>
      <c r="M123" s="67"/>
      <c r="N123" s="67"/>
      <c r="O123" s="56" t="e">
        <f>IF(#REF!=3,O122-TblDadosCX810[[#This Row],[Valor R$]],IF(#REF!=2,O122+TblDadosCX810[[#This Row],[Valor R$]],TblDadosCX810[[#This Row],[Valor R$]]))</f>
        <v>#REF!</v>
      </c>
      <c r="Q123" s="65">
        <v>115</v>
      </c>
      <c r="R123" s="60">
        <v>42402</v>
      </c>
      <c r="S123" s="60"/>
      <c r="T123" s="61" t="s">
        <v>267</v>
      </c>
      <c r="U123" s="62"/>
      <c r="V123" s="62"/>
      <c r="W123" s="63">
        <v>10</v>
      </c>
      <c r="X123" s="64" t="s">
        <v>186</v>
      </c>
      <c r="Y123" s="60">
        <v>42402</v>
      </c>
      <c r="Z123" s="65">
        <v>863</v>
      </c>
      <c r="AA123" s="65">
        <v>12</v>
      </c>
      <c r="AB123" s="66">
        <v>1551.33</v>
      </c>
    </row>
    <row r="124" spans="1:28" x14ac:dyDescent="0.25">
      <c r="A124" s="40">
        <v>119</v>
      </c>
      <c r="B124" s="32">
        <v>42401</v>
      </c>
      <c r="C124" s="99" t="s">
        <v>1</v>
      </c>
      <c r="D124" s="34" t="s">
        <v>38</v>
      </c>
      <c r="E124" s="34" t="s">
        <v>83</v>
      </c>
      <c r="F124" s="35" t="s">
        <v>193</v>
      </c>
      <c r="G124" s="36"/>
      <c r="H124" s="30">
        <v>50</v>
      </c>
      <c r="I124" s="37">
        <v>863</v>
      </c>
      <c r="J124" s="37">
        <v>12</v>
      </c>
      <c r="K124" s="42"/>
      <c r="L124" s="30">
        <v>1852.45</v>
      </c>
      <c r="M124" s="67"/>
      <c r="N124" s="67"/>
      <c r="O124" s="56" t="e">
        <f>IF(#REF!=3,O123-TblDadosCX810[[#This Row],[Valor R$]],IF(#REF!=2,O123+TblDadosCX810[[#This Row],[Valor R$]],TblDadosCX810[[#This Row],[Valor R$]]))</f>
        <v>#REF!</v>
      </c>
      <c r="Q124" s="59">
        <v>114</v>
      </c>
      <c r="R124" s="60">
        <v>42402</v>
      </c>
      <c r="S124" s="60"/>
      <c r="T124" s="61" t="s">
        <v>193</v>
      </c>
      <c r="U124" s="62"/>
      <c r="V124" s="62"/>
      <c r="W124" s="63">
        <v>30</v>
      </c>
      <c r="X124" s="64" t="s">
        <v>186</v>
      </c>
      <c r="Y124" s="60">
        <v>42402</v>
      </c>
      <c r="Z124" s="65">
        <v>863</v>
      </c>
      <c r="AA124" s="65">
        <v>12</v>
      </c>
      <c r="AB124" s="66">
        <v>1561.33</v>
      </c>
    </row>
    <row r="125" spans="1:28" x14ac:dyDescent="0.25">
      <c r="A125" s="40">
        <v>120</v>
      </c>
      <c r="B125" s="32">
        <v>42401</v>
      </c>
      <c r="C125" s="99" t="s">
        <v>1</v>
      </c>
      <c r="D125" s="34" t="s">
        <v>30</v>
      </c>
      <c r="E125" s="34" t="s">
        <v>59</v>
      </c>
      <c r="F125" s="35" t="s">
        <v>265</v>
      </c>
      <c r="G125" s="36"/>
      <c r="H125" s="30">
        <v>126.5</v>
      </c>
      <c r="I125" s="37">
        <v>480</v>
      </c>
      <c r="J125" s="37">
        <v>12</v>
      </c>
      <c r="K125" s="42"/>
      <c r="L125" s="30">
        <v>1725.95</v>
      </c>
      <c r="M125" s="67"/>
      <c r="N125" s="67"/>
      <c r="O125" s="56" t="e">
        <f>IF(#REF!=3,O124-TblDadosCX810[[#This Row],[Valor R$]],IF(#REF!=2,O124+TblDadosCX810[[#This Row],[Valor R$]],TblDadosCX810[[#This Row],[Valor R$]]))</f>
        <v>#REF!</v>
      </c>
      <c r="Q125" s="65">
        <v>115</v>
      </c>
      <c r="R125" s="60">
        <v>42402</v>
      </c>
      <c r="S125" s="60"/>
      <c r="T125" s="61" t="s">
        <v>267</v>
      </c>
      <c r="U125" s="62"/>
      <c r="V125" s="62"/>
      <c r="W125" s="63">
        <v>10</v>
      </c>
      <c r="X125" s="64" t="s">
        <v>186</v>
      </c>
      <c r="Y125" s="60">
        <v>42402</v>
      </c>
      <c r="Z125" s="65">
        <v>863</v>
      </c>
      <c r="AA125" s="65">
        <v>12</v>
      </c>
      <c r="AB125" s="66">
        <v>1551.33</v>
      </c>
    </row>
    <row r="126" spans="1:28" x14ac:dyDescent="0.25">
      <c r="A126" s="40">
        <v>121</v>
      </c>
      <c r="B126" s="32">
        <v>42401</v>
      </c>
      <c r="C126" s="99" t="s">
        <v>1</v>
      </c>
      <c r="D126" s="34" t="s">
        <v>38</v>
      </c>
      <c r="E126" s="34" t="s">
        <v>83</v>
      </c>
      <c r="F126" s="35" t="s">
        <v>187</v>
      </c>
      <c r="G126" s="36"/>
      <c r="H126" s="30">
        <v>12.56</v>
      </c>
      <c r="I126" s="37">
        <v>863</v>
      </c>
      <c r="J126" s="37">
        <v>12</v>
      </c>
      <c r="K126" s="42"/>
      <c r="L126" s="30">
        <v>1713.39</v>
      </c>
      <c r="M126" s="67"/>
      <c r="N126" s="67"/>
      <c r="O126" s="56" t="e">
        <f>IF(#REF!=3,O125-TblDadosCX810[[#This Row],[Valor R$]],IF(#REF!=2,O125+TblDadosCX810[[#This Row],[Valor R$]],TblDadosCX810[[#This Row],[Valor R$]]))</f>
        <v>#REF!</v>
      </c>
      <c r="Q126" s="59">
        <v>116</v>
      </c>
      <c r="R126" s="60">
        <v>42402</v>
      </c>
      <c r="S126" s="60"/>
      <c r="T126" s="61" t="s">
        <v>200</v>
      </c>
      <c r="U126" s="62"/>
      <c r="V126" s="62"/>
      <c r="W126" s="63">
        <v>20</v>
      </c>
      <c r="X126" s="64" t="s">
        <v>186</v>
      </c>
      <c r="Y126" s="60">
        <v>42402</v>
      </c>
      <c r="Z126" s="65">
        <v>863</v>
      </c>
      <c r="AA126" s="65">
        <v>12</v>
      </c>
      <c r="AB126" s="66">
        <v>1531.33</v>
      </c>
    </row>
    <row r="127" spans="1:28" x14ac:dyDescent="0.25">
      <c r="A127" s="40">
        <v>122</v>
      </c>
      <c r="B127" s="32">
        <v>42402</v>
      </c>
      <c r="C127" s="99" t="s">
        <v>1</v>
      </c>
      <c r="D127" s="34" t="s">
        <v>38</v>
      </c>
      <c r="E127" s="34" t="s">
        <v>83</v>
      </c>
      <c r="F127" s="35" t="s">
        <v>193</v>
      </c>
      <c r="G127" s="36"/>
      <c r="H127" s="30">
        <v>30</v>
      </c>
      <c r="I127" s="37">
        <v>863</v>
      </c>
      <c r="J127" s="37">
        <v>12</v>
      </c>
      <c r="K127" s="42"/>
      <c r="L127" s="30">
        <v>1683.39</v>
      </c>
      <c r="M127" s="67"/>
      <c r="N127" s="67"/>
      <c r="O127" s="56" t="e">
        <f>IF(#REF!=3,O126-TblDadosCX810[[#This Row],[Valor R$]],IF(#REF!=2,O126+TblDadosCX810[[#This Row],[Valor R$]],TblDadosCX810[[#This Row],[Valor R$]]))</f>
        <v>#REF!</v>
      </c>
      <c r="Q127" s="65">
        <v>117</v>
      </c>
      <c r="R127" s="60">
        <v>42403</v>
      </c>
      <c r="S127" s="60"/>
      <c r="T127" s="61" t="s">
        <v>197</v>
      </c>
      <c r="U127" s="62">
        <v>854229</v>
      </c>
      <c r="V127" s="62"/>
      <c r="W127" s="63">
        <v>26142.05</v>
      </c>
      <c r="X127" s="64" t="s">
        <v>9</v>
      </c>
      <c r="Y127" s="60">
        <v>42403</v>
      </c>
      <c r="Z127" s="65">
        <v>12</v>
      </c>
      <c r="AA127" s="65">
        <v>34</v>
      </c>
      <c r="AB127" s="66">
        <v>27673.38</v>
      </c>
    </row>
    <row r="128" spans="1:28" x14ac:dyDescent="0.25">
      <c r="A128" s="40">
        <v>123</v>
      </c>
      <c r="B128" s="32">
        <v>42402</v>
      </c>
      <c r="C128" s="99" t="s">
        <v>1</v>
      </c>
      <c r="D128" s="34" t="s">
        <v>38</v>
      </c>
      <c r="E128" s="34" t="s">
        <v>83</v>
      </c>
      <c r="F128" s="35" t="s">
        <v>267</v>
      </c>
      <c r="G128" s="36"/>
      <c r="H128" s="30">
        <v>10</v>
      </c>
      <c r="I128" s="37">
        <v>863</v>
      </c>
      <c r="J128" s="37">
        <v>12</v>
      </c>
      <c r="K128" s="42"/>
      <c r="L128" s="30">
        <v>1673.39</v>
      </c>
      <c r="M128" s="67"/>
      <c r="N128" s="67"/>
      <c r="O128" s="56" t="e">
        <f>IF(#REF!=3,O127-TblDadosCX810[[#This Row],[Valor R$]],IF(#REF!=2,O127+TblDadosCX810[[#This Row],[Valor R$]],TblDadosCX810[[#This Row],[Valor R$]]))</f>
        <v>#REF!</v>
      </c>
      <c r="Q128" s="59">
        <v>118</v>
      </c>
      <c r="R128" s="60">
        <v>42403</v>
      </c>
      <c r="S128" s="60"/>
      <c r="T128" s="61" t="s">
        <v>197</v>
      </c>
      <c r="U128" s="62">
        <v>854230</v>
      </c>
      <c r="V128" s="62"/>
      <c r="W128" s="63">
        <v>7800</v>
      </c>
      <c r="X128" s="64" t="s">
        <v>9</v>
      </c>
      <c r="Y128" s="60">
        <v>42403</v>
      </c>
      <c r="Z128" s="65">
        <v>12</v>
      </c>
      <c r="AA128" s="65">
        <v>34</v>
      </c>
      <c r="AB128" s="66">
        <v>35473.379999999997</v>
      </c>
    </row>
    <row r="129" spans="1:28" x14ac:dyDescent="0.25">
      <c r="A129" s="40">
        <v>124</v>
      </c>
      <c r="B129" s="32">
        <v>42402</v>
      </c>
      <c r="C129" s="99" t="s">
        <v>1</v>
      </c>
      <c r="D129" s="34" t="s">
        <v>38</v>
      </c>
      <c r="E129" s="34" t="s">
        <v>83</v>
      </c>
      <c r="F129" s="35" t="s">
        <v>200</v>
      </c>
      <c r="G129" s="36"/>
      <c r="H129" s="30">
        <v>20</v>
      </c>
      <c r="I129" s="37">
        <v>863</v>
      </c>
      <c r="J129" s="37">
        <v>12</v>
      </c>
      <c r="K129" s="42"/>
      <c r="L129" s="30">
        <v>1653.39</v>
      </c>
      <c r="M129" s="67"/>
      <c r="N129" s="67"/>
      <c r="O129" s="56" t="e">
        <f>IF(#REF!=3,O128-TblDadosCX810[[#This Row],[Valor R$]],IF(#REF!=2,O128+TblDadosCX810[[#This Row],[Valor R$]],TblDadosCX810[[#This Row],[Valor R$]]))</f>
        <v>#REF!</v>
      </c>
      <c r="Q129" s="65">
        <v>119</v>
      </c>
      <c r="R129" s="60">
        <v>42403</v>
      </c>
      <c r="S129" s="60"/>
      <c r="T129" s="61" t="s">
        <v>187</v>
      </c>
      <c r="U129" s="62"/>
      <c r="V129" s="62"/>
      <c r="W129" s="63">
        <v>9.24</v>
      </c>
      <c r="X129" s="64" t="s">
        <v>186</v>
      </c>
      <c r="Y129" s="60">
        <v>42403</v>
      </c>
      <c r="Z129" s="65">
        <v>863</v>
      </c>
      <c r="AA129" s="65">
        <v>12</v>
      </c>
      <c r="AB129" s="66">
        <v>35464.14</v>
      </c>
    </row>
    <row r="130" spans="1:28" x14ac:dyDescent="0.25">
      <c r="A130" s="40">
        <v>125</v>
      </c>
      <c r="B130" s="32">
        <v>42403</v>
      </c>
      <c r="C130" s="99" t="s">
        <v>1</v>
      </c>
      <c r="D130" s="34" t="s">
        <v>6</v>
      </c>
      <c r="E130" s="34" t="s">
        <v>9</v>
      </c>
      <c r="F130" s="35" t="s">
        <v>197</v>
      </c>
      <c r="G130" s="36">
        <v>854229</v>
      </c>
      <c r="H130" s="30">
        <v>26142.05</v>
      </c>
      <c r="I130" s="37">
        <v>12</v>
      </c>
      <c r="J130" s="37">
        <v>34</v>
      </c>
      <c r="K130" s="42"/>
      <c r="L130" s="30">
        <v>27795.439999999999</v>
      </c>
      <c r="M130" s="67"/>
      <c r="N130" s="67"/>
      <c r="O130" s="56" t="e">
        <f>IF(#REF!=3,O129-TblDadosCX810[[#This Row],[Valor R$]],IF(#REF!=2,O129+TblDadosCX810[[#This Row],[Valor R$]],TblDadosCX810[[#This Row],[Valor R$]]))</f>
        <v>#REF!</v>
      </c>
      <c r="Q130" s="59">
        <v>120</v>
      </c>
      <c r="R130" s="60">
        <v>42403</v>
      </c>
      <c r="S130" s="60"/>
      <c r="T130" s="61" t="s">
        <v>268</v>
      </c>
      <c r="U130" s="62"/>
      <c r="V130" s="62"/>
      <c r="W130" s="63">
        <v>10</v>
      </c>
      <c r="X130" s="64" t="s">
        <v>269</v>
      </c>
      <c r="Y130" s="60">
        <v>42403</v>
      </c>
      <c r="Z130" s="65">
        <v>870</v>
      </c>
      <c r="AA130" s="65">
        <v>12</v>
      </c>
      <c r="AB130" s="66">
        <v>35454.14</v>
      </c>
    </row>
    <row r="131" spans="1:28" x14ac:dyDescent="0.25">
      <c r="A131" s="40">
        <v>126</v>
      </c>
      <c r="B131" s="32">
        <v>42403</v>
      </c>
      <c r="C131" s="99" t="s">
        <v>1</v>
      </c>
      <c r="D131" s="34" t="s">
        <v>6</v>
      </c>
      <c r="E131" s="34" t="s">
        <v>9</v>
      </c>
      <c r="F131" s="35" t="s">
        <v>197</v>
      </c>
      <c r="G131" s="36">
        <v>854230</v>
      </c>
      <c r="H131" s="30">
        <v>7800</v>
      </c>
      <c r="I131" s="37">
        <v>12</v>
      </c>
      <c r="J131" s="37">
        <v>34</v>
      </c>
      <c r="K131" s="42"/>
      <c r="L131" s="30">
        <v>35595.440000000002</v>
      </c>
      <c r="M131" s="67"/>
      <c r="N131" s="67"/>
      <c r="O131" s="56" t="e">
        <f>IF(#REF!=3,O130-TblDadosCX810[[#This Row],[Valor R$]],IF(#REF!=2,O130+TblDadosCX810[[#This Row],[Valor R$]],TblDadosCX810[[#This Row],[Valor R$]]))</f>
        <v>#REF!</v>
      </c>
      <c r="Q131" s="65">
        <v>121</v>
      </c>
      <c r="R131" s="60">
        <v>42403</v>
      </c>
      <c r="S131" s="60"/>
      <c r="T131" s="61" t="s">
        <v>187</v>
      </c>
      <c r="U131" s="62"/>
      <c r="V131" s="62"/>
      <c r="W131" s="63">
        <v>32.369999999999997</v>
      </c>
      <c r="X131" s="64" t="s">
        <v>186</v>
      </c>
      <c r="Y131" s="60">
        <v>42403</v>
      </c>
      <c r="Z131" s="65">
        <v>863</v>
      </c>
      <c r="AA131" s="65">
        <v>12</v>
      </c>
      <c r="AB131" s="66">
        <v>35421.769999999997</v>
      </c>
    </row>
    <row r="132" spans="1:28" x14ac:dyDescent="0.25">
      <c r="A132" s="40">
        <v>127</v>
      </c>
      <c r="B132" s="32">
        <v>42403</v>
      </c>
      <c r="C132" s="99" t="s">
        <v>1</v>
      </c>
      <c r="D132" s="34" t="s">
        <v>38</v>
      </c>
      <c r="E132" s="34" t="s">
        <v>83</v>
      </c>
      <c r="F132" s="35" t="s">
        <v>187</v>
      </c>
      <c r="G132" s="36"/>
      <c r="H132" s="30">
        <v>9.24</v>
      </c>
      <c r="I132" s="37">
        <v>863</v>
      </c>
      <c r="J132" s="37">
        <v>12</v>
      </c>
      <c r="K132" s="42"/>
      <c r="L132" s="30">
        <v>35586.199999999997</v>
      </c>
      <c r="M132" s="67"/>
      <c r="N132" s="67"/>
      <c r="O132" s="56" t="e">
        <f>IF(#REF!=3,O131-TblDadosCX810[[#This Row],[Valor R$]],IF(#REF!=2,O131+TblDadosCX810[[#This Row],[Valor R$]],TblDadosCX810[[#This Row],[Valor R$]]))</f>
        <v>#REF!</v>
      </c>
      <c r="Q132" s="59">
        <v>122</v>
      </c>
      <c r="R132" s="60">
        <v>42403</v>
      </c>
      <c r="S132" s="60"/>
      <c r="T132" s="61" t="s">
        <v>270</v>
      </c>
      <c r="U132" s="62"/>
      <c r="V132" s="62"/>
      <c r="W132" s="63">
        <v>4751.82</v>
      </c>
      <c r="X132" s="64" t="s">
        <v>271</v>
      </c>
      <c r="Y132" s="60">
        <v>42403</v>
      </c>
      <c r="Z132" s="65">
        <v>476</v>
      </c>
      <c r="AA132" s="65">
        <v>12</v>
      </c>
      <c r="AB132" s="66">
        <v>30669.95</v>
      </c>
    </row>
    <row r="133" spans="1:28" x14ac:dyDescent="0.25">
      <c r="A133" s="40">
        <v>128</v>
      </c>
      <c r="B133" s="32">
        <v>42403</v>
      </c>
      <c r="C133" s="99" t="s">
        <v>1</v>
      </c>
      <c r="D133" s="34" t="s">
        <v>38</v>
      </c>
      <c r="E133" s="34" t="s">
        <v>87</v>
      </c>
      <c r="F133" s="35" t="s">
        <v>268</v>
      </c>
      <c r="G133" s="36"/>
      <c r="H133" s="30">
        <v>10</v>
      </c>
      <c r="I133" s="37">
        <v>870</v>
      </c>
      <c r="J133" s="37">
        <v>12</v>
      </c>
      <c r="K133" s="42"/>
      <c r="L133" s="30">
        <v>35576.199999999997</v>
      </c>
      <c r="M133" s="67"/>
      <c r="N133" s="67"/>
      <c r="O133" s="56" t="e">
        <f>IF(#REF!=3,O132-TblDadosCX810[[#This Row],[Valor R$]],IF(#REF!=2,O132+TblDadosCX810[[#This Row],[Valor R$]],TblDadosCX810[[#This Row],[Valor R$]]))</f>
        <v>#REF!</v>
      </c>
      <c r="Q133" s="65">
        <v>123</v>
      </c>
      <c r="R133" s="60">
        <v>42403</v>
      </c>
      <c r="S133" s="60"/>
      <c r="T133" s="61" t="s">
        <v>270</v>
      </c>
      <c r="U133" s="62"/>
      <c r="V133" s="62"/>
      <c r="W133" s="63">
        <v>147.38</v>
      </c>
      <c r="X133" s="64" t="s">
        <v>271</v>
      </c>
      <c r="Y133" s="60">
        <v>42403</v>
      </c>
      <c r="Z133" s="65">
        <v>476</v>
      </c>
      <c r="AA133" s="65">
        <v>12</v>
      </c>
      <c r="AB133" s="66">
        <v>30522.57</v>
      </c>
    </row>
    <row r="134" spans="1:28" x14ac:dyDescent="0.25">
      <c r="A134" s="40">
        <v>129</v>
      </c>
      <c r="B134" s="32">
        <v>42403</v>
      </c>
      <c r="C134" s="99" t="s">
        <v>1</v>
      </c>
      <c r="D134" s="34" t="s">
        <v>38</v>
      </c>
      <c r="E134" s="34" t="s">
        <v>83</v>
      </c>
      <c r="F134" s="35" t="s">
        <v>187</v>
      </c>
      <c r="G134" s="36"/>
      <c r="H134" s="30">
        <v>32.369999999999997</v>
      </c>
      <c r="I134" s="37">
        <v>863</v>
      </c>
      <c r="J134" s="37">
        <v>12</v>
      </c>
      <c r="K134" s="42"/>
      <c r="L134" s="30">
        <v>35543.83</v>
      </c>
      <c r="M134" s="67"/>
      <c r="N134" s="67"/>
      <c r="O134" s="56" t="e">
        <f>IF(#REF!=3,O133-TblDadosCX810[[#This Row],[Valor R$]],IF(#REF!=2,O133+TblDadosCX810[[#This Row],[Valor R$]],TblDadosCX810[[#This Row],[Valor R$]]))</f>
        <v>#REF!</v>
      </c>
      <c r="Q134" s="59">
        <v>124</v>
      </c>
      <c r="R134" s="60">
        <v>42403</v>
      </c>
      <c r="S134" s="60"/>
      <c r="T134" s="61" t="s">
        <v>272</v>
      </c>
      <c r="U134" s="62"/>
      <c r="V134" s="62"/>
      <c r="W134" s="63">
        <v>969.12</v>
      </c>
      <c r="X134" s="64" t="s">
        <v>273</v>
      </c>
      <c r="Y134" s="60">
        <v>42403</v>
      </c>
      <c r="Z134" s="65">
        <v>475</v>
      </c>
      <c r="AA134" s="65">
        <v>12</v>
      </c>
      <c r="AB134" s="66">
        <v>29553.45</v>
      </c>
    </row>
    <row r="135" spans="1:28" x14ac:dyDescent="0.25">
      <c r="A135" s="40">
        <v>130</v>
      </c>
      <c r="B135" s="32">
        <v>42403</v>
      </c>
      <c r="C135" s="99" t="s">
        <v>1</v>
      </c>
      <c r="D135" s="34" t="s">
        <v>28</v>
      </c>
      <c r="E135" s="34" t="s">
        <v>271</v>
      </c>
      <c r="F135" s="35" t="s">
        <v>270</v>
      </c>
      <c r="G135" s="36"/>
      <c r="H135" s="30">
        <v>4751.82</v>
      </c>
      <c r="I135" s="37">
        <v>476</v>
      </c>
      <c r="J135" s="37">
        <v>12</v>
      </c>
      <c r="K135" s="42"/>
      <c r="L135" s="30">
        <v>30792.01</v>
      </c>
      <c r="M135" s="67"/>
      <c r="N135" s="67"/>
      <c r="O135" s="56" t="e">
        <f>IF(#REF!=3,O134-TblDadosCX810[[#This Row],[Valor R$]],IF(#REF!=2,O134+TblDadosCX810[[#This Row],[Valor R$]],TblDadosCX810[[#This Row],[Valor R$]]))</f>
        <v>#REF!</v>
      </c>
      <c r="Q135" s="65">
        <v>125</v>
      </c>
      <c r="R135" s="60">
        <v>42403</v>
      </c>
      <c r="S135" s="60"/>
      <c r="T135" s="61" t="s">
        <v>218</v>
      </c>
      <c r="U135" s="62"/>
      <c r="V135" s="62"/>
      <c r="W135" s="63">
        <v>5570.57</v>
      </c>
      <c r="X135" s="64" t="s">
        <v>219</v>
      </c>
      <c r="Y135" s="60">
        <v>42403</v>
      </c>
      <c r="Z135" s="65">
        <v>864</v>
      </c>
      <c r="AA135" s="65">
        <v>12</v>
      </c>
      <c r="AB135" s="66">
        <v>23982.880000000001</v>
      </c>
    </row>
    <row r="136" spans="1:28" x14ac:dyDescent="0.25">
      <c r="A136" s="40">
        <v>131</v>
      </c>
      <c r="B136" s="32">
        <v>42403</v>
      </c>
      <c r="C136" s="99" t="s">
        <v>1</v>
      </c>
      <c r="D136" s="34" t="s">
        <v>28</v>
      </c>
      <c r="E136" s="34" t="s">
        <v>271</v>
      </c>
      <c r="F136" s="35" t="s">
        <v>270</v>
      </c>
      <c r="G136" s="36"/>
      <c r="H136" s="30">
        <v>147.38</v>
      </c>
      <c r="I136" s="37">
        <v>476</v>
      </c>
      <c r="J136" s="37">
        <v>12</v>
      </c>
      <c r="K136" s="42"/>
      <c r="L136" s="30">
        <v>30644.63</v>
      </c>
      <c r="M136" s="67"/>
      <c r="N136" s="67"/>
      <c r="O136" s="56" t="e">
        <f>IF(#REF!=3,O135-TblDadosCX810[[#This Row],[Valor R$]],IF(#REF!=2,O135+TblDadosCX810[[#This Row],[Valor R$]],TblDadosCX810[[#This Row],[Valor R$]]))</f>
        <v>#REF!</v>
      </c>
      <c r="Q136" s="59">
        <v>126</v>
      </c>
      <c r="R136" s="60">
        <v>42403</v>
      </c>
      <c r="S136" s="60"/>
      <c r="T136" s="61" t="s">
        <v>274</v>
      </c>
      <c r="U136" s="62"/>
      <c r="V136" s="62"/>
      <c r="W136" s="63">
        <v>1763.06</v>
      </c>
      <c r="X136" s="64" t="s">
        <v>275</v>
      </c>
      <c r="Y136" s="60">
        <v>42403</v>
      </c>
      <c r="Z136" s="65">
        <v>842</v>
      </c>
      <c r="AA136" s="65">
        <v>12</v>
      </c>
      <c r="AB136" s="66">
        <v>22219.82</v>
      </c>
    </row>
    <row r="137" spans="1:28" x14ac:dyDescent="0.25">
      <c r="A137" s="40">
        <v>132</v>
      </c>
      <c r="B137" s="32">
        <v>42403</v>
      </c>
      <c r="C137" s="99" t="s">
        <v>1</v>
      </c>
      <c r="D137" s="34" t="s">
        <v>28</v>
      </c>
      <c r="E137" s="34" t="s">
        <v>53</v>
      </c>
      <c r="F137" s="35" t="s">
        <v>272</v>
      </c>
      <c r="G137" s="36"/>
      <c r="H137" s="30">
        <v>969.12</v>
      </c>
      <c r="I137" s="37">
        <v>475</v>
      </c>
      <c r="J137" s="37">
        <v>12</v>
      </c>
      <c r="K137" s="42"/>
      <c r="L137" s="30">
        <v>29675.51</v>
      </c>
      <c r="M137" s="67"/>
      <c r="N137" s="67"/>
      <c r="O137" s="56" t="e">
        <f>IF(#REF!=3,O136-TblDadosCX810[[#This Row],[Valor R$]],IF(#REF!=2,O136+TblDadosCX810[[#This Row],[Valor R$]],TblDadosCX810[[#This Row],[Valor R$]]))</f>
        <v>#REF!</v>
      </c>
      <c r="Q137" s="65">
        <v>127</v>
      </c>
      <c r="R137" s="60">
        <v>42403</v>
      </c>
      <c r="S137" s="60"/>
      <c r="T137" s="61" t="s">
        <v>276</v>
      </c>
      <c r="U137" s="62"/>
      <c r="V137" s="62"/>
      <c r="W137" s="63">
        <v>6569.5</v>
      </c>
      <c r="X137" s="64" t="s">
        <v>277</v>
      </c>
      <c r="Y137" s="60">
        <v>42403</v>
      </c>
      <c r="Z137" s="65">
        <v>402</v>
      </c>
      <c r="AA137" s="65">
        <v>12</v>
      </c>
      <c r="AB137" s="66">
        <v>15650.32</v>
      </c>
    </row>
    <row r="138" spans="1:28" x14ac:dyDescent="0.25">
      <c r="A138" s="40">
        <v>133</v>
      </c>
      <c r="B138" s="32">
        <v>42403</v>
      </c>
      <c r="C138" s="99" t="s">
        <v>1</v>
      </c>
      <c r="D138" s="34" t="s">
        <v>38</v>
      </c>
      <c r="E138" s="34" t="s">
        <v>84</v>
      </c>
      <c r="F138" s="35" t="s">
        <v>218</v>
      </c>
      <c r="G138" s="36"/>
      <c r="H138" s="30">
        <v>5570.57</v>
      </c>
      <c r="I138" s="37">
        <v>864</v>
      </c>
      <c r="J138" s="37">
        <v>12</v>
      </c>
      <c r="K138" s="42"/>
      <c r="L138" s="30">
        <v>24104.94</v>
      </c>
      <c r="M138" s="67"/>
      <c r="N138" s="67"/>
      <c r="O138" s="56" t="e">
        <f>IF(#REF!=3,O137-TblDadosCX810[[#This Row],[Valor R$]],IF(#REF!=2,O137+TblDadosCX810[[#This Row],[Valor R$]],TblDadosCX810[[#This Row],[Valor R$]]))</f>
        <v>#REF!</v>
      </c>
      <c r="Q138" s="59">
        <v>128</v>
      </c>
      <c r="R138" s="60">
        <v>42403</v>
      </c>
      <c r="S138" s="60"/>
      <c r="T138" s="61" t="s">
        <v>278</v>
      </c>
      <c r="U138" s="62"/>
      <c r="V138" s="62"/>
      <c r="W138" s="63">
        <v>5370.6</v>
      </c>
      <c r="X138" s="64" t="s">
        <v>186</v>
      </c>
      <c r="Y138" s="60">
        <v>42403</v>
      </c>
      <c r="Z138" s="65">
        <v>863</v>
      </c>
      <c r="AA138" s="65">
        <v>12</v>
      </c>
      <c r="AB138" s="66">
        <v>10279.719999999999</v>
      </c>
    </row>
    <row r="139" spans="1:28" x14ac:dyDescent="0.25">
      <c r="A139" s="40">
        <v>134</v>
      </c>
      <c r="B139" s="32">
        <v>42403</v>
      </c>
      <c r="C139" s="99" t="s">
        <v>1</v>
      </c>
      <c r="D139" s="34" t="s">
        <v>24</v>
      </c>
      <c r="E139" s="34" t="s">
        <v>43</v>
      </c>
      <c r="F139" s="35" t="s">
        <v>274</v>
      </c>
      <c r="G139" s="36"/>
      <c r="H139" s="30">
        <v>1763.06</v>
      </c>
      <c r="I139" s="37">
        <v>842</v>
      </c>
      <c r="J139" s="37">
        <v>12</v>
      </c>
      <c r="K139" s="42"/>
      <c r="L139" s="30">
        <v>22341.88</v>
      </c>
      <c r="M139" s="67"/>
      <c r="N139" s="67"/>
      <c r="O139" s="56" t="e">
        <f>IF(#REF!=3,O138-TblDadosCX810[[#This Row],[Valor R$]],IF(#REF!=2,O138+TblDadosCX810[[#This Row],[Valor R$]],TblDadosCX810[[#This Row],[Valor R$]]))</f>
        <v>#REF!</v>
      </c>
      <c r="Q139" s="65">
        <v>129</v>
      </c>
      <c r="R139" s="60">
        <v>42403</v>
      </c>
      <c r="S139" s="60"/>
      <c r="T139" s="61" t="s">
        <v>279</v>
      </c>
      <c r="U139" s="62"/>
      <c r="V139" s="62"/>
      <c r="W139" s="63">
        <v>4000</v>
      </c>
      <c r="X139" s="64" t="s">
        <v>261</v>
      </c>
      <c r="Y139" s="60">
        <v>42403</v>
      </c>
      <c r="Z139" s="65">
        <v>839</v>
      </c>
      <c r="AA139" s="65">
        <v>12</v>
      </c>
      <c r="AB139" s="66">
        <v>6279.72</v>
      </c>
    </row>
    <row r="140" spans="1:28" x14ac:dyDescent="0.25">
      <c r="A140" s="40">
        <v>135</v>
      </c>
      <c r="B140" s="32">
        <v>42403</v>
      </c>
      <c r="C140" s="99" t="s">
        <v>1</v>
      </c>
      <c r="D140" s="34" t="s">
        <v>24</v>
      </c>
      <c r="E140" s="34" t="s">
        <v>277</v>
      </c>
      <c r="F140" s="35" t="s">
        <v>276</v>
      </c>
      <c r="G140" s="36"/>
      <c r="H140" s="30">
        <v>6569.5</v>
      </c>
      <c r="I140" s="37">
        <v>402</v>
      </c>
      <c r="J140" s="37">
        <v>12</v>
      </c>
      <c r="K140" s="42"/>
      <c r="L140" s="30">
        <v>15772.38</v>
      </c>
      <c r="M140" s="67"/>
      <c r="N140" s="67"/>
      <c r="O140" s="56" t="e">
        <f>IF(#REF!=3,O139-TblDadosCX810[[#This Row],[Valor R$]],IF(#REF!=2,O139+TblDadosCX810[[#This Row],[Valor R$]],TblDadosCX810[[#This Row],[Valor R$]]))</f>
        <v>#REF!</v>
      </c>
      <c r="Q140" s="59">
        <v>130</v>
      </c>
      <c r="R140" s="60">
        <v>42404</v>
      </c>
      <c r="S140" s="60"/>
      <c r="T140" s="61" t="s">
        <v>191</v>
      </c>
      <c r="U140" s="62"/>
      <c r="V140" s="62"/>
      <c r="W140" s="63">
        <v>95.7</v>
      </c>
      <c r="X140" s="64" t="s">
        <v>186</v>
      </c>
      <c r="Y140" s="60">
        <v>42404</v>
      </c>
      <c r="Z140" s="65">
        <v>863</v>
      </c>
      <c r="AA140" s="65">
        <v>12</v>
      </c>
      <c r="AB140" s="66">
        <v>6184.02</v>
      </c>
    </row>
    <row r="141" spans="1:28" x14ac:dyDescent="0.25">
      <c r="A141" s="40">
        <v>136</v>
      </c>
      <c r="B141" s="32">
        <v>42403</v>
      </c>
      <c r="C141" s="99" t="s">
        <v>1</v>
      </c>
      <c r="D141" s="34" t="s">
        <v>38</v>
      </c>
      <c r="E141" s="34" t="s">
        <v>83</v>
      </c>
      <c r="F141" s="35" t="s">
        <v>278</v>
      </c>
      <c r="G141" s="36"/>
      <c r="H141" s="30">
        <v>5370.6</v>
      </c>
      <c r="I141" s="37">
        <v>863</v>
      </c>
      <c r="J141" s="37">
        <v>12</v>
      </c>
      <c r="K141" s="42"/>
      <c r="L141" s="30">
        <v>10401.780000000001</v>
      </c>
      <c r="M141" s="67"/>
      <c r="N141" s="67"/>
      <c r="O141" s="56" t="e">
        <f>IF(#REF!=3,O140-TblDadosCX810[[#This Row],[Valor R$]],IF(#REF!=2,O140+TblDadosCX810[[#This Row],[Valor R$]],TblDadosCX810[[#This Row],[Valor R$]]))</f>
        <v>#REF!</v>
      </c>
      <c r="Q141" s="65">
        <v>131</v>
      </c>
      <c r="R141" s="60">
        <v>42404</v>
      </c>
      <c r="S141" s="60"/>
      <c r="T141" s="61" t="s">
        <v>280</v>
      </c>
      <c r="U141" s="62"/>
      <c r="V141" s="62"/>
      <c r="W141" s="63">
        <v>300</v>
      </c>
      <c r="X141" s="64" t="s">
        <v>261</v>
      </c>
      <c r="Y141" s="60">
        <v>42404</v>
      </c>
      <c r="Z141" s="65">
        <v>839</v>
      </c>
      <c r="AA141" s="65">
        <v>12</v>
      </c>
      <c r="AB141" s="66">
        <v>5884.02</v>
      </c>
    </row>
    <row r="142" spans="1:28" x14ac:dyDescent="0.25">
      <c r="A142" s="40">
        <v>137</v>
      </c>
      <c r="B142" s="32">
        <v>42403</v>
      </c>
      <c r="C142" s="99" t="s">
        <v>1</v>
      </c>
      <c r="D142" s="34" t="s">
        <v>38</v>
      </c>
      <c r="E142" s="34" t="s">
        <v>73</v>
      </c>
      <c r="F142" s="35" t="s">
        <v>279</v>
      </c>
      <c r="G142" s="36"/>
      <c r="H142" s="30">
        <v>4000</v>
      </c>
      <c r="I142" s="37">
        <v>839</v>
      </c>
      <c r="J142" s="37">
        <v>12</v>
      </c>
      <c r="K142" s="42"/>
      <c r="L142" s="30">
        <v>6401.78</v>
      </c>
      <c r="M142" s="67"/>
      <c r="N142" s="67"/>
      <c r="O142" s="56" t="e">
        <f>IF(#REF!=3,O141-TblDadosCX810[[#This Row],[Valor R$]],IF(#REF!=2,O141+TblDadosCX810[[#This Row],[Valor R$]],TblDadosCX810[[#This Row],[Valor R$]]))</f>
        <v>#REF!</v>
      </c>
      <c r="Q142" s="59">
        <v>132</v>
      </c>
      <c r="R142" s="60">
        <v>42405</v>
      </c>
      <c r="S142" s="60"/>
      <c r="T142" s="61" t="s">
        <v>281</v>
      </c>
      <c r="U142" s="62"/>
      <c r="V142" s="62"/>
      <c r="W142" s="63">
        <v>9</v>
      </c>
      <c r="X142" s="64" t="s">
        <v>186</v>
      </c>
      <c r="Y142" s="60">
        <v>42405</v>
      </c>
      <c r="Z142" s="65">
        <v>863</v>
      </c>
      <c r="AA142" s="65">
        <v>12</v>
      </c>
      <c r="AB142" s="66">
        <v>5875.02</v>
      </c>
    </row>
    <row r="143" spans="1:28" x14ac:dyDescent="0.25">
      <c r="A143" s="40">
        <v>138</v>
      </c>
      <c r="B143" s="32">
        <v>42404</v>
      </c>
      <c r="C143" s="99" t="s">
        <v>1</v>
      </c>
      <c r="D143" s="34" t="s">
        <v>38</v>
      </c>
      <c r="E143" s="34" t="s">
        <v>83</v>
      </c>
      <c r="F143" s="35" t="s">
        <v>191</v>
      </c>
      <c r="G143" s="36"/>
      <c r="H143" s="30">
        <v>95.7</v>
      </c>
      <c r="I143" s="37">
        <v>863</v>
      </c>
      <c r="J143" s="37">
        <v>12</v>
      </c>
      <c r="K143" s="42"/>
      <c r="L143" s="30">
        <v>6306.08</v>
      </c>
      <c r="M143" s="67"/>
      <c r="N143" s="67"/>
      <c r="O143" s="56" t="e">
        <f>IF(#REF!=3,O142-TblDadosCX810[[#This Row],[Valor R$]],IF(#REF!=2,O142+TblDadosCX810[[#This Row],[Valor R$]],TblDadosCX810[[#This Row],[Valor R$]]))</f>
        <v>#REF!</v>
      </c>
      <c r="Q143" s="59">
        <v>133</v>
      </c>
      <c r="R143" s="60">
        <v>42411</v>
      </c>
      <c r="S143" s="60"/>
      <c r="T143" s="61" t="s">
        <v>191</v>
      </c>
      <c r="U143" s="62"/>
      <c r="V143" s="62"/>
      <c r="W143" s="63">
        <v>173.22</v>
      </c>
      <c r="X143" s="64" t="s">
        <v>186</v>
      </c>
      <c r="Y143" s="60">
        <v>42411</v>
      </c>
      <c r="Z143" s="65">
        <v>863</v>
      </c>
      <c r="AA143" s="65">
        <v>12</v>
      </c>
      <c r="AB143" s="66">
        <v>5701.8</v>
      </c>
    </row>
    <row r="144" spans="1:28" x14ac:dyDescent="0.25">
      <c r="A144" s="40">
        <v>139</v>
      </c>
      <c r="B144" s="32">
        <v>42404</v>
      </c>
      <c r="C144" s="99" t="s">
        <v>1</v>
      </c>
      <c r="D144" s="34" t="s">
        <v>38</v>
      </c>
      <c r="E144" s="34" t="s">
        <v>73</v>
      </c>
      <c r="F144" s="35" t="s">
        <v>280</v>
      </c>
      <c r="G144" s="36"/>
      <c r="H144" s="30">
        <v>300</v>
      </c>
      <c r="I144" s="37">
        <v>839</v>
      </c>
      <c r="J144" s="37">
        <v>12</v>
      </c>
      <c r="K144" s="42"/>
      <c r="L144" s="30">
        <v>6006.08</v>
      </c>
      <c r="M144" s="67"/>
      <c r="N144" s="67"/>
      <c r="O144" s="56" t="e">
        <f>IF(#REF!=3,O143-TblDadosCX810[[#This Row],[Valor R$]],IF(#REF!=2,O143+TblDadosCX810[[#This Row],[Valor R$]],TblDadosCX810[[#This Row],[Valor R$]]))</f>
        <v>#REF!</v>
      </c>
      <c r="Q144" s="65">
        <v>134</v>
      </c>
      <c r="R144" s="60">
        <v>42411</v>
      </c>
      <c r="S144" s="60"/>
      <c r="T144" s="61" t="s">
        <v>187</v>
      </c>
      <c r="U144" s="62"/>
      <c r="V144" s="62"/>
      <c r="W144" s="63">
        <v>80.16</v>
      </c>
      <c r="X144" s="64" t="s">
        <v>186</v>
      </c>
      <c r="Y144" s="60">
        <v>42411</v>
      </c>
      <c r="Z144" s="65">
        <v>863</v>
      </c>
      <c r="AA144" s="65">
        <v>12</v>
      </c>
      <c r="AB144" s="66">
        <v>5621.64</v>
      </c>
    </row>
    <row r="145" spans="1:28" x14ac:dyDescent="0.25">
      <c r="A145" s="40">
        <v>140</v>
      </c>
      <c r="B145" s="32">
        <v>42405</v>
      </c>
      <c r="C145" s="99" t="s">
        <v>1</v>
      </c>
      <c r="D145" s="34" t="s">
        <v>38</v>
      </c>
      <c r="E145" s="34" t="s">
        <v>83</v>
      </c>
      <c r="F145" s="35" t="s">
        <v>281</v>
      </c>
      <c r="G145" s="36"/>
      <c r="H145" s="30">
        <v>9</v>
      </c>
      <c r="I145" s="37">
        <v>863</v>
      </c>
      <c r="J145" s="37">
        <v>12</v>
      </c>
      <c r="K145" s="42"/>
      <c r="L145" s="30">
        <v>5997.08</v>
      </c>
      <c r="M145" s="67"/>
      <c r="N145" s="67"/>
      <c r="O145" s="56" t="e">
        <f>IF(#REF!=3,O144-TblDadosCX810[[#This Row],[Valor R$]],IF(#REF!=2,O144+TblDadosCX810[[#This Row],[Valor R$]],TblDadosCX810[[#This Row],[Valor R$]]))</f>
        <v>#REF!</v>
      </c>
      <c r="Q145" s="59">
        <v>135</v>
      </c>
      <c r="R145" s="60">
        <v>42411</v>
      </c>
      <c r="S145" s="60"/>
      <c r="T145" s="61" t="s">
        <v>193</v>
      </c>
      <c r="U145" s="62"/>
      <c r="V145" s="62"/>
      <c r="W145" s="63">
        <v>30</v>
      </c>
      <c r="X145" s="64" t="s">
        <v>186</v>
      </c>
      <c r="Y145" s="60">
        <v>42411</v>
      </c>
      <c r="Z145" s="65">
        <v>863</v>
      </c>
      <c r="AA145" s="65">
        <v>12</v>
      </c>
      <c r="AB145" s="66">
        <v>5591.64</v>
      </c>
    </row>
    <row r="146" spans="1:28" x14ac:dyDescent="0.25">
      <c r="A146" s="40">
        <v>141</v>
      </c>
      <c r="B146" s="32">
        <v>42411</v>
      </c>
      <c r="C146" s="99" t="s">
        <v>1</v>
      </c>
      <c r="D146" s="34" t="s">
        <v>38</v>
      </c>
      <c r="E146" s="34" t="s">
        <v>83</v>
      </c>
      <c r="F146" s="35" t="s">
        <v>191</v>
      </c>
      <c r="G146" s="36"/>
      <c r="H146" s="30">
        <v>173.22</v>
      </c>
      <c r="I146" s="37">
        <v>863</v>
      </c>
      <c r="J146" s="37">
        <v>12</v>
      </c>
      <c r="K146" s="42"/>
      <c r="L146" s="30">
        <v>5823.86</v>
      </c>
      <c r="M146" s="67"/>
      <c r="N146" s="67"/>
      <c r="O146" s="56" t="e">
        <f>IF(#REF!=3,O145-TblDadosCX810[[#This Row],[Valor R$]],IF(#REF!=2,O145+TblDadosCX810[[#This Row],[Valor R$]],TblDadosCX810[[#This Row],[Valor R$]]))</f>
        <v>#REF!</v>
      </c>
      <c r="Q146" s="65">
        <v>136</v>
      </c>
      <c r="R146" s="60">
        <v>42411</v>
      </c>
      <c r="S146" s="60"/>
      <c r="T146" s="61" t="s">
        <v>200</v>
      </c>
      <c r="U146" s="62"/>
      <c r="V146" s="62"/>
      <c r="W146" s="63">
        <v>20</v>
      </c>
      <c r="X146" s="64" t="s">
        <v>186</v>
      </c>
      <c r="Y146" s="60">
        <v>42411</v>
      </c>
      <c r="Z146" s="65">
        <v>863</v>
      </c>
      <c r="AA146" s="65">
        <v>12</v>
      </c>
      <c r="AB146" s="66">
        <v>5571.64</v>
      </c>
    </row>
    <row r="147" spans="1:28" x14ac:dyDescent="0.25">
      <c r="A147" s="40">
        <v>142</v>
      </c>
      <c r="B147" s="32">
        <v>42411</v>
      </c>
      <c r="C147" s="99" t="s">
        <v>1</v>
      </c>
      <c r="D147" s="34" t="s">
        <v>38</v>
      </c>
      <c r="E147" s="34" t="s">
        <v>83</v>
      </c>
      <c r="F147" s="35" t="s">
        <v>187</v>
      </c>
      <c r="G147" s="36"/>
      <c r="H147" s="30">
        <v>80.16</v>
      </c>
      <c r="I147" s="37">
        <v>863</v>
      </c>
      <c r="J147" s="37">
        <v>12</v>
      </c>
      <c r="K147" s="42"/>
      <c r="L147" s="30">
        <v>5743.7</v>
      </c>
      <c r="M147" s="67"/>
      <c r="N147" s="67"/>
      <c r="O147" s="56" t="e">
        <f>IF(#REF!=3,O146-TblDadosCX810[[#This Row],[Valor R$]],IF(#REF!=2,O146+TblDadosCX810[[#This Row],[Valor R$]],TblDadosCX810[[#This Row],[Valor R$]]))</f>
        <v>#REF!</v>
      </c>
      <c r="Q147" s="65">
        <v>137</v>
      </c>
      <c r="R147" s="60">
        <v>42412</v>
      </c>
      <c r="S147" s="60"/>
      <c r="T147" s="61" t="s">
        <v>197</v>
      </c>
      <c r="U147" s="62">
        <v>854234</v>
      </c>
      <c r="V147" s="62"/>
      <c r="W147" s="63">
        <v>74976.39</v>
      </c>
      <c r="X147" s="64" t="s">
        <v>9</v>
      </c>
      <c r="Y147" s="60">
        <v>42412</v>
      </c>
      <c r="Z147" s="65">
        <v>12</v>
      </c>
      <c r="AA147" s="65">
        <v>34</v>
      </c>
      <c r="AB147" s="66">
        <v>80548.03</v>
      </c>
    </row>
    <row r="148" spans="1:28" x14ac:dyDescent="0.25">
      <c r="A148" s="40">
        <v>143</v>
      </c>
      <c r="B148" s="32">
        <v>42411</v>
      </c>
      <c r="C148" s="99" t="s">
        <v>1</v>
      </c>
      <c r="D148" s="34" t="s">
        <v>38</v>
      </c>
      <c r="E148" s="34" t="s">
        <v>83</v>
      </c>
      <c r="F148" s="35" t="s">
        <v>193</v>
      </c>
      <c r="G148" s="36"/>
      <c r="H148" s="30">
        <v>30</v>
      </c>
      <c r="I148" s="37">
        <v>863</v>
      </c>
      <c r="J148" s="37">
        <v>12</v>
      </c>
      <c r="K148" s="42"/>
      <c r="L148" s="30">
        <v>5713.7</v>
      </c>
      <c r="M148" s="67"/>
      <c r="N148" s="67"/>
      <c r="O148" s="56" t="e">
        <f>IF(#REF!=3,O147-TblDadosCX810[[#This Row],[Valor R$]],IF(#REF!=2,O147+TblDadosCX810[[#This Row],[Valor R$]],TblDadosCX810[[#This Row],[Valor R$]]))</f>
        <v>#REF!</v>
      </c>
      <c r="Q148" s="59">
        <v>138</v>
      </c>
      <c r="R148" s="60">
        <v>42412</v>
      </c>
      <c r="S148" s="60"/>
      <c r="T148" s="61" t="s">
        <v>197</v>
      </c>
      <c r="U148" s="62">
        <v>854235</v>
      </c>
      <c r="V148" s="62"/>
      <c r="W148" s="63">
        <v>4431</v>
      </c>
      <c r="X148" s="64" t="s">
        <v>9</v>
      </c>
      <c r="Y148" s="60">
        <v>42412</v>
      </c>
      <c r="Z148" s="65">
        <v>12</v>
      </c>
      <c r="AA148" s="65">
        <v>34</v>
      </c>
      <c r="AB148" s="66">
        <v>84979.03</v>
      </c>
    </row>
    <row r="149" spans="1:28" x14ac:dyDescent="0.25">
      <c r="A149" s="40">
        <v>144</v>
      </c>
      <c r="B149" s="32">
        <v>42411</v>
      </c>
      <c r="C149" s="99" t="s">
        <v>1</v>
      </c>
      <c r="D149" s="34" t="s">
        <v>38</v>
      </c>
      <c r="E149" s="34" t="s">
        <v>83</v>
      </c>
      <c r="F149" s="35" t="s">
        <v>200</v>
      </c>
      <c r="G149" s="36"/>
      <c r="H149" s="30">
        <v>20</v>
      </c>
      <c r="I149" s="37">
        <v>863</v>
      </c>
      <c r="J149" s="37">
        <v>12</v>
      </c>
      <c r="K149" s="42"/>
      <c r="L149" s="30">
        <v>5693.7</v>
      </c>
      <c r="M149" s="67"/>
      <c r="N149" s="67"/>
      <c r="O149" s="56" t="e">
        <f>IF(#REF!=3,O148-TblDadosCX810[[#This Row],[Valor R$]],IF(#REF!=2,O148+TblDadosCX810[[#This Row],[Valor R$]],TblDadosCX810[[#This Row],[Valor R$]]))</f>
        <v>#REF!</v>
      </c>
      <c r="Q149" s="65">
        <v>139</v>
      </c>
      <c r="R149" s="60">
        <v>42412</v>
      </c>
      <c r="S149" s="60"/>
      <c r="T149" s="61" t="s">
        <v>187</v>
      </c>
      <c r="U149" s="62"/>
      <c r="V149" s="62"/>
      <c r="W149" s="63">
        <v>10.18</v>
      </c>
      <c r="X149" s="64" t="s">
        <v>186</v>
      </c>
      <c r="Y149" s="60">
        <v>42412</v>
      </c>
      <c r="Z149" s="65">
        <v>863</v>
      </c>
      <c r="AA149" s="65">
        <v>12</v>
      </c>
      <c r="AB149" s="66">
        <v>84968.85</v>
      </c>
    </row>
    <row r="150" spans="1:28" x14ac:dyDescent="0.25">
      <c r="A150" s="40">
        <v>145</v>
      </c>
      <c r="B150" s="32">
        <v>42412</v>
      </c>
      <c r="C150" s="99" t="s">
        <v>1</v>
      </c>
      <c r="D150" s="34" t="s">
        <v>6</v>
      </c>
      <c r="E150" s="34" t="s">
        <v>9</v>
      </c>
      <c r="F150" s="35" t="s">
        <v>197</v>
      </c>
      <c r="G150" s="36">
        <v>854234</v>
      </c>
      <c r="H150" s="30">
        <v>74976.39</v>
      </c>
      <c r="I150" s="37">
        <v>12</v>
      </c>
      <c r="J150" s="37">
        <v>34</v>
      </c>
      <c r="K150" s="42"/>
      <c r="L150" s="30">
        <v>80670.09</v>
      </c>
      <c r="M150" s="67"/>
      <c r="N150" s="67"/>
      <c r="O150" s="56" t="e">
        <f>IF(#REF!=3,O149-TblDadosCX810[[#This Row],[Valor R$]],IF(#REF!=2,O149+TblDadosCX810[[#This Row],[Valor R$]],TblDadosCX810[[#This Row],[Valor R$]]))</f>
        <v>#REF!</v>
      </c>
      <c r="Q150" s="59">
        <v>140</v>
      </c>
      <c r="R150" s="60">
        <v>42412</v>
      </c>
      <c r="S150" s="60"/>
      <c r="T150" s="61" t="s">
        <v>220</v>
      </c>
      <c r="U150" s="62"/>
      <c r="V150" s="62"/>
      <c r="W150" s="63">
        <v>160</v>
      </c>
      <c r="X150" s="64" t="s">
        <v>199</v>
      </c>
      <c r="Y150" s="60">
        <v>42412</v>
      </c>
      <c r="Z150" s="65">
        <v>845</v>
      </c>
      <c r="AA150" s="65">
        <v>12</v>
      </c>
      <c r="AB150" s="66">
        <v>84808.85</v>
      </c>
    </row>
    <row r="151" spans="1:28" x14ac:dyDescent="0.25">
      <c r="A151" s="40">
        <v>146</v>
      </c>
      <c r="B151" s="32">
        <v>42412</v>
      </c>
      <c r="C151" s="99" t="s">
        <v>1</v>
      </c>
      <c r="D151" s="34" t="s">
        <v>6</v>
      </c>
      <c r="E151" s="34" t="s">
        <v>9</v>
      </c>
      <c r="F151" s="35" t="s">
        <v>197</v>
      </c>
      <c r="G151" s="36">
        <v>854235</v>
      </c>
      <c r="H151" s="30">
        <v>4431</v>
      </c>
      <c r="I151" s="37">
        <v>12</v>
      </c>
      <c r="J151" s="37">
        <v>34</v>
      </c>
      <c r="K151" s="42"/>
      <c r="L151" s="30">
        <v>85101.09</v>
      </c>
      <c r="M151" s="67"/>
      <c r="N151" s="67"/>
      <c r="O151" s="56" t="e">
        <f>IF(#REF!=3,O150-TblDadosCX810[[#This Row],[Valor R$]],IF(#REF!=2,O150+TblDadosCX810[[#This Row],[Valor R$]],TblDadosCX810[[#This Row],[Valor R$]]))</f>
        <v>#REF!</v>
      </c>
      <c r="Q151" s="65">
        <v>141</v>
      </c>
      <c r="R151" s="60">
        <v>42412</v>
      </c>
      <c r="S151" s="60"/>
      <c r="T151" s="61" t="s">
        <v>282</v>
      </c>
      <c r="U151" s="62"/>
      <c r="V151" s="62"/>
      <c r="W151" s="63">
        <v>1411.51</v>
      </c>
      <c r="X151" s="64" t="s">
        <v>283</v>
      </c>
      <c r="Y151" s="60">
        <v>42412</v>
      </c>
      <c r="Z151" s="65">
        <v>867</v>
      </c>
      <c r="AA151" s="65">
        <v>12</v>
      </c>
      <c r="AB151" s="66">
        <v>83397.34</v>
      </c>
    </row>
    <row r="152" spans="1:28" x14ac:dyDescent="0.25">
      <c r="A152" s="40">
        <v>147</v>
      </c>
      <c r="B152" s="32">
        <v>42412</v>
      </c>
      <c r="C152" s="99" t="s">
        <v>1</v>
      </c>
      <c r="D152" s="34" t="s">
        <v>38</v>
      </c>
      <c r="E152" s="34" t="s">
        <v>83</v>
      </c>
      <c r="F152" s="35" t="s">
        <v>187</v>
      </c>
      <c r="G152" s="36"/>
      <c r="H152" s="30">
        <v>10.18</v>
      </c>
      <c r="I152" s="37">
        <v>863</v>
      </c>
      <c r="J152" s="37">
        <v>12</v>
      </c>
      <c r="K152" s="42"/>
      <c r="L152" s="30">
        <v>85090.91</v>
      </c>
      <c r="M152" s="67"/>
      <c r="N152" s="67"/>
      <c r="O152" s="56" t="e">
        <f>IF(#REF!=3,O151-TblDadosCX810[[#This Row],[Valor R$]],IF(#REF!=2,O151+TblDadosCX810[[#This Row],[Valor R$]],TblDadosCX810[[#This Row],[Valor R$]]))</f>
        <v>#REF!</v>
      </c>
      <c r="Q152" s="59">
        <v>142</v>
      </c>
      <c r="R152" s="60">
        <v>42412</v>
      </c>
      <c r="S152" s="60"/>
      <c r="T152" s="61" t="s">
        <v>216</v>
      </c>
      <c r="U152" s="62"/>
      <c r="V152" s="62"/>
      <c r="W152" s="63">
        <v>164.9</v>
      </c>
      <c r="X152" s="64" t="s">
        <v>186</v>
      </c>
      <c r="Y152" s="60">
        <v>42412</v>
      </c>
      <c r="Z152" s="65">
        <v>863</v>
      </c>
      <c r="AA152" s="65">
        <v>12</v>
      </c>
      <c r="AB152" s="66">
        <v>83232.44</v>
      </c>
    </row>
    <row r="153" spans="1:28" x14ac:dyDescent="0.25">
      <c r="A153" s="40">
        <v>148</v>
      </c>
      <c r="B153" s="32">
        <v>42412</v>
      </c>
      <c r="C153" s="99" t="s">
        <v>1</v>
      </c>
      <c r="D153" s="34" t="s">
        <v>38</v>
      </c>
      <c r="E153" s="34" t="s">
        <v>75</v>
      </c>
      <c r="F153" s="35" t="s">
        <v>220</v>
      </c>
      <c r="G153" s="36"/>
      <c r="H153" s="30">
        <v>160</v>
      </c>
      <c r="I153" s="37">
        <v>845</v>
      </c>
      <c r="J153" s="37">
        <v>12</v>
      </c>
      <c r="K153" s="42"/>
      <c r="L153" s="30">
        <v>84930.91</v>
      </c>
      <c r="M153" s="67"/>
      <c r="N153" s="67"/>
      <c r="O153" s="56" t="e">
        <f>IF(#REF!=3,O152-TblDadosCX810[[#This Row],[Valor R$]],IF(#REF!=2,O152+TblDadosCX810[[#This Row],[Valor R$]],TblDadosCX810[[#This Row],[Valor R$]]))</f>
        <v>#REF!</v>
      </c>
      <c r="Q153" s="65">
        <v>143</v>
      </c>
      <c r="R153" s="60">
        <v>42412</v>
      </c>
      <c r="S153" s="60"/>
      <c r="T153" s="61" t="s">
        <v>268</v>
      </c>
      <c r="U153" s="62"/>
      <c r="V153" s="62"/>
      <c r="W153" s="63">
        <v>744.04</v>
      </c>
      <c r="X153" s="64" t="s">
        <v>269</v>
      </c>
      <c r="Y153" s="60">
        <v>42412</v>
      </c>
      <c r="Z153" s="65">
        <v>870</v>
      </c>
      <c r="AA153" s="65">
        <v>12</v>
      </c>
      <c r="AB153" s="66">
        <v>82488.399999999994</v>
      </c>
    </row>
    <row r="154" spans="1:28" x14ac:dyDescent="0.25">
      <c r="A154" s="40">
        <v>149</v>
      </c>
      <c r="B154" s="32">
        <v>42412</v>
      </c>
      <c r="C154" s="99" t="s">
        <v>1</v>
      </c>
      <c r="D154" s="34" t="s">
        <v>38</v>
      </c>
      <c r="E154" s="34" t="s">
        <v>85</v>
      </c>
      <c r="F154" s="35" t="s">
        <v>282</v>
      </c>
      <c r="G154" s="36"/>
      <c r="H154" s="30">
        <v>1411.51</v>
      </c>
      <c r="I154" s="37">
        <v>867</v>
      </c>
      <c r="J154" s="37">
        <v>12</v>
      </c>
      <c r="K154" s="42"/>
      <c r="L154" s="30">
        <v>83519.399999999994</v>
      </c>
      <c r="M154" s="67"/>
      <c r="N154" s="67"/>
      <c r="O154" s="56" t="e">
        <f>IF(#REF!=3,O153-TblDadosCX810[[#This Row],[Valor R$]],IF(#REF!=2,O153+TblDadosCX810[[#This Row],[Valor R$]],TblDadosCX810[[#This Row],[Valor R$]]))</f>
        <v>#REF!</v>
      </c>
      <c r="Q154" s="59">
        <v>144</v>
      </c>
      <c r="R154" s="60">
        <v>42412</v>
      </c>
      <c r="S154" s="60"/>
      <c r="T154" s="61" t="s">
        <v>213</v>
      </c>
      <c r="U154" s="62"/>
      <c r="V154" s="62"/>
      <c r="W154" s="63">
        <v>2785.83</v>
      </c>
      <c r="X154" s="64" t="s">
        <v>214</v>
      </c>
      <c r="Y154" s="60">
        <v>42412</v>
      </c>
      <c r="Z154" s="65">
        <v>402</v>
      </c>
      <c r="AA154" s="65">
        <v>12</v>
      </c>
      <c r="AB154" s="66">
        <v>79702.570000000007</v>
      </c>
    </row>
    <row r="155" spans="1:28" x14ac:dyDescent="0.25">
      <c r="A155" s="40">
        <v>150</v>
      </c>
      <c r="B155" s="32">
        <v>42412</v>
      </c>
      <c r="C155" s="99" t="s">
        <v>1</v>
      </c>
      <c r="D155" s="34" t="s">
        <v>38</v>
      </c>
      <c r="E155" s="34" t="s">
        <v>83</v>
      </c>
      <c r="F155" s="35" t="s">
        <v>216</v>
      </c>
      <c r="G155" s="36"/>
      <c r="H155" s="30">
        <v>164.9</v>
      </c>
      <c r="I155" s="37">
        <v>863</v>
      </c>
      <c r="J155" s="37">
        <v>12</v>
      </c>
      <c r="K155" s="42"/>
      <c r="L155" s="30">
        <v>83354.5</v>
      </c>
      <c r="M155" s="67"/>
      <c r="N155" s="67"/>
      <c r="O155" s="56" t="e">
        <f>IF(#REF!=3,O154-TblDadosCX810[[#This Row],[Valor R$]],IF(#REF!=2,O154+TblDadosCX810[[#This Row],[Valor R$]],TblDadosCX810[[#This Row],[Valor R$]]))</f>
        <v>#REF!</v>
      </c>
      <c r="Q155" s="65">
        <v>145</v>
      </c>
      <c r="R155" s="60">
        <v>42415</v>
      </c>
      <c r="S155" s="60"/>
      <c r="T155" s="61" t="s">
        <v>187</v>
      </c>
      <c r="U155" s="62"/>
      <c r="V155" s="62"/>
      <c r="W155" s="63">
        <v>13.97</v>
      </c>
      <c r="X155" s="64" t="s">
        <v>186</v>
      </c>
      <c r="Y155" s="60">
        <v>42415</v>
      </c>
      <c r="Z155" s="65">
        <v>863</v>
      </c>
      <c r="AA155" s="65">
        <v>12</v>
      </c>
      <c r="AB155" s="66">
        <v>79688.600000000006</v>
      </c>
    </row>
    <row r="156" spans="1:28" x14ac:dyDescent="0.25">
      <c r="A156" s="40">
        <v>151</v>
      </c>
      <c r="B156" s="32">
        <v>42412</v>
      </c>
      <c r="C156" s="99" t="s">
        <v>1</v>
      </c>
      <c r="D156" s="34" t="s">
        <v>38</v>
      </c>
      <c r="E156" s="34" t="s">
        <v>87</v>
      </c>
      <c r="F156" s="35" t="s">
        <v>268</v>
      </c>
      <c r="G156" s="36"/>
      <c r="H156" s="30">
        <v>744.04</v>
      </c>
      <c r="I156" s="37">
        <v>870</v>
      </c>
      <c r="J156" s="37">
        <v>12</v>
      </c>
      <c r="K156" s="42"/>
      <c r="L156" s="30">
        <v>82610.460000000006</v>
      </c>
      <c r="M156" s="67"/>
      <c r="N156" s="67"/>
      <c r="O156" s="56" t="e">
        <f>IF(#REF!=3,O155-TblDadosCX810[[#This Row],[Valor R$]],IF(#REF!=2,O155+TblDadosCX810[[#This Row],[Valor R$]],TblDadosCX810[[#This Row],[Valor R$]]))</f>
        <v>#REF!</v>
      </c>
      <c r="Q156" s="59">
        <v>146</v>
      </c>
      <c r="R156" s="60">
        <v>42415</v>
      </c>
      <c r="S156" s="60"/>
      <c r="T156" s="61" t="s">
        <v>187</v>
      </c>
      <c r="U156" s="62"/>
      <c r="V156" s="62"/>
      <c r="W156" s="63">
        <v>14.9</v>
      </c>
      <c r="X156" s="64" t="s">
        <v>186</v>
      </c>
      <c r="Y156" s="60">
        <v>42415</v>
      </c>
      <c r="Z156" s="65">
        <v>863</v>
      </c>
      <c r="AA156" s="65">
        <v>12</v>
      </c>
      <c r="AB156" s="66">
        <v>79673.7</v>
      </c>
    </row>
    <row r="157" spans="1:28" x14ac:dyDescent="0.25">
      <c r="A157" s="40">
        <v>152</v>
      </c>
      <c r="B157" s="32">
        <v>42412</v>
      </c>
      <c r="C157" s="99" t="s">
        <v>1</v>
      </c>
      <c r="D157" s="34" t="s">
        <v>215</v>
      </c>
      <c r="E157" s="34" t="s">
        <v>214</v>
      </c>
      <c r="F157" s="35" t="s">
        <v>213</v>
      </c>
      <c r="G157" s="36"/>
      <c r="H157" s="30">
        <v>2785.83</v>
      </c>
      <c r="I157" s="37">
        <v>402</v>
      </c>
      <c r="J157" s="37">
        <v>12</v>
      </c>
      <c r="K157" s="42"/>
      <c r="L157" s="30">
        <v>79824.63</v>
      </c>
      <c r="M157" s="67"/>
      <c r="N157" s="67"/>
      <c r="O157" s="56" t="e">
        <f>IF(#REF!=3,O156-TblDadosCX810[[#This Row],[Valor R$]],IF(#REF!=2,O156+TblDadosCX810[[#This Row],[Valor R$]],TblDadosCX810[[#This Row],[Valor R$]]))</f>
        <v>#REF!</v>
      </c>
      <c r="Q157" s="65">
        <v>147</v>
      </c>
      <c r="R157" s="60">
        <v>42415</v>
      </c>
      <c r="S157" s="60"/>
      <c r="T157" s="61" t="s">
        <v>284</v>
      </c>
      <c r="U157" s="62"/>
      <c r="V157" s="62"/>
      <c r="W157" s="63">
        <v>61.47</v>
      </c>
      <c r="X157" s="64" t="s">
        <v>186</v>
      </c>
      <c r="Y157" s="60">
        <v>42415</v>
      </c>
      <c r="Z157" s="65">
        <v>863</v>
      </c>
      <c r="AA157" s="65">
        <v>12</v>
      </c>
      <c r="AB157" s="66">
        <v>79612.23</v>
      </c>
    </row>
    <row r="158" spans="1:28" x14ac:dyDescent="0.25">
      <c r="A158" s="40">
        <v>153</v>
      </c>
      <c r="B158" s="32">
        <v>42415</v>
      </c>
      <c r="C158" s="99" t="s">
        <v>1</v>
      </c>
      <c r="D158" s="34" t="s">
        <v>38</v>
      </c>
      <c r="E158" s="34" t="s">
        <v>83</v>
      </c>
      <c r="F158" s="35" t="s">
        <v>187</v>
      </c>
      <c r="G158" s="36"/>
      <c r="H158" s="30">
        <v>13.97</v>
      </c>
      <c r="I158" s="37">
        <v>863</v>
      </c>
      <c r="J158" s="37">
        <v>12</v>
      </c>
      <c r="K158" s="42"/>
      <c r="L158" s="30">
        <v>79810.66</v>
      </c>
      <c r="M158" s="67"/>
      <c r="N158" s="67"/>
      <c r="O158" s="56" t="e">
        <f>IF(#REF!=3,O157-TblDadosCX810[[#This Row],[Valor R$]],IF(#REF!=2,O157+TblDadosCX810[[#This Row],[Valor R$]],TblDadosCX810[[#This Row],[Valor R$]]))</f>
        <v>#REF!</v>
      </c>
      <c r="Q158" s="59">
        <v>148</v>
      </c>
      <c r="R158" s="60">
        <v>42415</v>
      </c>
      <c r="S158" s="60"/>
      <c r="T158" s="61" t="s">
        <v>195</v>
      </c>
      <c r="U158" s="62"/>
      <c r="V158" s="62"/>
      <c r="W158" s="63">
        <v>5.5</v>
      </c>
      <c r="X158" s="64" t="s">
        <v>196</v>
      </c>
      <c r="Y158" s="60">
        <v>42415</v>
      </c>
      <c r="Z158" s="65">
        <v>869</v>
      </c>
      <c r="AA158" s="65">
        <v>12</v>
      </c>
      <c r="AB158" s="66">
        <v>79606.73</v>
      </c>
    </row>
    <row r="159" spans="1:28" x14ac:dyDescent="0.25">
      <c r="A159" s="40">
        <v>154</v>
      </c>
      <c r="B159" s="32">
        <v>42415</v>
      </c>
      <c r="C159" s="99" t="s">
        <v>1</v>
      </c>
      <c r="D159" s="34" t="s">
        <v>38</v>
      </c>
      <c r="E159" s="34" t="s">
        <v>83</v>
      </c>
      <c r="F159" s="35" t="s">
        <v>187</v>
      </c>
      <c r="G159" s="36"/>
      <c r="H159" s="30">
        <v>14.9</v>
      </c>
      <c r="I159" s="37">
        <v>863</v>
      </c>
      <c r="J159" s="37">
        <v>12</v>
      </c>
      <c r="K159" s="42"/>
      <c r="L159" s="30">
        <v>79795.759999999995</v>
      </c>
      <c r="M159" s="67"/>
      <c r="N159" s="67"/>
      <c r="O159" s="56" t="e">
        <f>IF(#REF!=3,O158-TblDadosCX810[[#This Row],[Valor R$]],IF(#REF!=2,O158+TblDadosCX810[[#This Row],[Valor R$]],TblDadosCX810[[#This Row],[Valor R$]]))</f>
        <v>#REF!</v>
      </c>
      <c r="Q159" s="65">
        <v>149</v>
      </c>
      <c r="R159" s="60">
        <v>42416</v>
      </c>
      <c r="S159" s="60"/>
      <c r="T159" s="61" t="s">
        <v>197</v>
      </c>
      <c r="U159" s="62">
        <v>854236</v>
      </c>
      <c r="V159" s="62"/>
      <c r="W159" s="63">
        <v>1606.25</v>
      </c>
      <c r="X159" s="64" t="s">
        <v>9</v>
      </c>
      <c r="Y159" s="60">
        <v>42416</v>
      </c>
      <c r="Z159" s="65">
        <v>12</v>
      </c>
      <c r="AA159" s="65">
        <v>34</v>
      </c>
      <c r="AB159" s="66">
        <v>81212.98</v>
      </c>
    </row>
    <row r="160" spans="1:28" x14ac:dyDescent="0.25">
      <c r="A160" s="40">
        <v>155</v>
      </c>
      <c r="B160" s="32">
        <v>42415</v>
      </c>
      <c r="C160" s="99" t="s">
        <v>1</v>
      </c>
      <c r="D160" s="34" t="s">
        <v>38</v>
      </c>
      <c r="E160" s="34" t="s">
        <v>83</v>
      </c>
      <c r="F160" s="35" t="s">
        <v>284</v>
      </c>
      <c r="G160" s="36"/>
      <c r="H160" s="30">
        <v>61.47</v>
      </c>
      <c r="I160" s="37">
        <v>863</v>
      </c>
      <c r="J160" s="37">
        <v>12</v>
      </c>
      <c r="K160" s="42"/>
      <c r="L160" s="30">
        <v>79734.289999999994</v>
      </c>
      <c r="M160" s="67"/>
      <c r="N160" s="67"/>
      <c r="O160" s="56" t="e">
        <f>IF(#REF!=3,O159-TblDadosCX810[[#This Row],[Valor R$]],IF(#REF!=2,O159+TblDadosCX810[[#This Row],[Valor R$]],TblDadosCX810[[#This Row],[Valor R$]]))</f>
        <v>#REF!</v>
      </c>
      <c r="Q160" s="59">
        <v>150</v>
      </c>
      <c r="R160" s="60">
        <v>42416</v>
      </c>
      <c r="S160" s="60"/>
      <c r="T160" s="61" t="s">
        <v>197</v>
      </c>
      <c r="U160" s="62">
        <v>854237</v>
      </c>
      <c r="V160" s="62"/>
      <c r="W160" s="63">
        <v>800</v>
      </c>
      <c r="X160" s="64" t="s">
        <v>9</v>
      </c>
      <c r="Y160" s="60">
        <v>42416</v>
      </c>
      <c r="Z160" s="65">
        <v>12</v>
      </c>
      <c r="AA160" s="65">
        <v>34</v>
      </c>
      <c r="AB160" s="66">
        <v>82012.98</v>
      </c>
    </row>
    <row r="161" spans="1:28" x14ac:dyDescent="0.25">
      <c r="A161" s="40">
        <v>156</v>
      </c>
      <c r="B161" s="32">
        <v>42415</v>
      </c>
      <c r="C161" s="99" t="s">
        <v>1</v>
      </c>
      <c r="D161" s="34" t="s">
        <v>38</v>
      </c>
      <c r="E161" s="34" t="s">
        <v>86</v>
      </c>
      <c r="F161" s="35" t="s">
        <v>195</v>
      </c>
      <c r="G161" s="36"/>
      <c r="H161" s="30">
        <v>5.5</v>
      </c>
      <c r="I161" s="37">
        <v>869</v>
      </c>
      <c r="J161" s="37">
        <v>12</v>
      </c>
      <c r="K161" s="42"/>
      <c r="L161" s="30">
        <v>79728.789999999994</v>
      </c>
      <c r="M161" s="67"/>
      <c r="N161" s="67"/>
      <c r="O161" s="56" t="e">
        <f>IF(#REF!=3,O160-TblDadosCX810[[#This Row],[Valor R$]],IF(#REF!=2,O160+TblDadosCX810[[#This Row],[Valor R$]],TblDadosCX810[[#This Row],[Valor R$]]))</f>
        <v>#REF!</v>
      </c>
      <c r="Q161" s="65">
        <v>151</v>
      </c>
      <c r="R161" s="60">
        <v>42416</v>
      </c>
      <c r="S161" s="60"/>
      <c r="T161" s="61" t="s">
        <v>197</v>
      </c>
      <c r="U161" s="62">
        <v>854238</v>
      </c>
      <c r="V161" s="62"/>
      <c r="W161" s="63">
        <v>500</v>
      </c>
      <c r="X161" s="64" t="s">
        <v>9</v>
      </c>
      <c r="Y161" s="60">
        <v>42416</v>
      </c>
      <c r="Z161" s="65">
        <v>12</v>
      </c>
      <c r="AA161" s="65">
        <v>34</v>
      </c>
      <c r="AB161" s="66">
        <v>82512.98</v>
      </c>
    </row>
    <row r="162" spans="1:28" x14ac:dyDescent="0.25">
      <c r="A162" s="40">
        <v>157</v>
      </c>
      <c r="B162" s="32">
        <v>42416</v>
      </c>
      <c r="C162" s="99" t="s">
        <v>1</v>
      </c>
      <c r="D162" s="34" t="s">
        <v>6</v>
      </c>
      <c r="E162" s="34" t="s">
        <v>9</v>
      </c>
      <c r="F162" s="35" t="s">
        <v>197</v>
      </c>
      <c r="G162" s="36">
        <v>854236</v>
      </c>
      <c r="H162" s="30">
        <v>1606.25</v>
      </c>
      <c r="I162" s="37">
        <v>12</v>
      </c>
      <c r="J162" s="37">
        <v>34</v>
      </c>
      <c r="K162" s="42"/>
      <c r="L162" s="30">
        <v>81335.039999999994</v>
      </c>
      <c r="M162" s="67"/>
      <c r="N162" s="67"/>
      <c r="O162" s="56" t="e">
        <f>IF(#REF!=3,O161-TblDadosCX810[[#This Row],[Valor R$]],IF(#REF!=2,O161+TblDadosCX810[[#This Row],[Valor R$]],TblDadosCX810[[#This Row],[Valor R$]]))</f>
        <v>#REF!</v>
      </c>
      <c r="Q162" s="59">
        <v>152</v>
      </c>
      <c r="R162" s="60">
        <v>42416</v>
      </c>
      <c r="S162" s="60"/>
      <c r="T162" s="61" t="s">
        <v>197</v>
      </c>
      <c r="U162" s="62">
        <v>854239</v>
      </c>
      <c r="V162" s="62"/>
      <c r="W162" s="63">
        <v>850</v>
      </c>
      <c r="X162" s="64" t="s">
        <v>9</v>
      </c>
      <c r="Y162" s="60">
        <v>42416</v>
      </c>
      <c r="Z162" s="65">
        <v>12</v>
      </c>
      <c r="AA162" s="65">
        <v>34</v>
      </c>
      <c r="AB162" s="66">
        <v>83362.98</v>
      </c>
    </row>
    <row r="163" spans="1:28" x14ac:dyDescent="0.25">
      <c r="A163" s="40">
        <v>158</v>
      </c>
      <c r="B163" s="32">
        <v>42416</v>
      </c>
      <c r="C163" s="99" t="s">
        <v>1</v>
      </c>
      <c r="D163" s="34" t="s">
        <v>6</v>
      </c>
      <c r="E163" s="34" t="s">
        <v>9</v>
      </c>
      <c r="F163" s="35" t="s">
        <v>197</v>
      </c>
      <c r="G163" s="36">
        <v>854237</v>
      </c>
      <c r="H163" s="30">
        <v>800</v>
      </c>
      <c r="I163" s="37">
        <v>12</v>
      </c>
      <c r="J163" s="37">
        <v>34</v>
      </c>
      <c r="K163" s="42"/>
      <c r="L163" s="30">
        <v>82135.039999999994</v>
      </c>
      <c r="M163" s="67"/>
      <c r="N163" s="67"/>
      <c r="O163" s="56" t="e">
        <f>IF(#REF!=3,O162-TblDadosCX810[[#This Row],[Valor R$]],IF(#REF!=2,O162+TblDadosCX810[[#This Row],[Valor R$]],TblDadosCX810[[#This Row],[Valor R$]]))</f>
        <v>#REF!</v>
      </c>
      <c r="Q163" s="65">
        <v>153</v>
      </c>
      <c r="R163" s="60">
        <v>42416</v>
      </c>
      <c r="S163" s="60"/>
      <c r="T163" s="61" t="s">
        <v>220</v>
      </c>
      <c r="U163" s="62"/>
      <c r="V163" s="62"/>
      <c r="W163" s="63">
        <v>18</v>
      </c>
      <c r="X163" s="64" t="s">
        <v>199</v>
      </c>
      <c r="Y163" s="60">
        <v>42416</v>
      </c>
      <c r="Z163" s="65">
        <v>845</v>
      </c>
      <c r="AA163" s="65">
        <v>12</v>
      </c>
      <c r="AB163" s="66">
        <v>83344.98</v>
      </c>
    </row>
    <row r="164" spans="1:28" x14ac:dyDescent="0.25">
      <c r="A164" s="40">
        <v>159</v>
      </c>
      <c r="B164" s="32">
        <v>42416</v>
      </c>
      <c r="C164" s="99" t="s">
        <v>1</v>
      </c>
      <c r="D164" s="34" t="s">
        <v>6</v>
      </c>
      <c r="E164" s="34" t="s">
        <v>9</v>
      </c>
      <c r="F164" s="35" t="s">
        <v>197</v>
      </c>
      <c r="G164" s="36">
        <v>854238</v>
      </c>
      <c r="H164" s="30">
        <v>500</v>
      </c>
      <c r="I164" s="37">
        <v>12</v>
      </c>
      <c r="J164" s="37">
        <v>34</v>
      </c>
      <c r="K164" s="42"/>
      <c r="L164" s="30">
        <v>82635.039999999994</v>
      </c>
      <c r="M164" s="67"/>
      <c r="N164" s="67"/>
      <c r="O164" s="56" t="e">
        <f>IF(#REF!=3,O163-TblDadosCX810[[#This Row],[Valor R$]],IF(#REF!=2,O163+TblDadosCX810[[#This Row],[Valor R$]],TblDadosCX810[[#This Row],[Valor R$]]))</f>
        <v>#REF!</v>
      </c>
      <c r="Q164" s="59">
        <v>154</v>
      </c>
      <c r="R164" s="60">
        <v>42416</v>
      </c>
      <c r="S164" s="60"/>
      <c r="T164" s="61" t="s">
        <v>220</v>
      </c>
      <c r="U164" s="62"/>
      <c r="V164" s="62"/>
      <c r="W164" s="63">
        <v>13.5</v>
      </c>
      <c r="X164" s="64" t="s">
        <v>199</v>
      </c>
      <c r="Y164" s="60">
        <v>42416</v>
      </c>
      <c r="Z164" s="65">
        <v>845</v>
      </c>
      <c r="AA164" s="65">
        <v>12</v>
      </c>
      <c r="AB164" s="66">
        <v>83331.48</v>
      </c>
    </row>
    <row r="165" spans="1:28" x14ac:dyDescent="0.25">
      <c r="A165" s="40">
        <v>160</v>
      </c>
      <c r="B165" s="32">
        <v>42416</v>
      </c>
      <c r="C165" s="99" t="s">
        <v>1</v>
      </c>
      <c r="D165" s="34" t="s">
        <v>6</v>
      </c>
      <c r="E165" s="34" t="s">
        <v>9</v>
      </c>
      <c r="F165" s="35" t="s">
        <v>197</v>
      </c>
      <c r="G165" s="36">
        <v>854239</v>
      </c>
      <c r="H165" s="30">
        <v>850</v>
      </c>
      <c r="I165" s="37">
        <v>12</v>
      </c>
      <c r="J165" s="37">
        <v>34</v>
      </c>
      <c r="K165" s="42"/>
      <c r="L165" s="30">
        <v>83485.039999999994</v>
      </c>
      <c r="M165" s="67"/>
      <c r="N165" s="67"/>
      <c r="O165" s="56" t="e">
        <f>IF(#REF!=3,O164-TblDadosCX810[[#This Row],[Valor R$]],IF(#REF!=2,O164+TblDadosCX810[[#This Row],[Valor R$]],TblDadosCX810[[#This Row],[Valor R$]]))</f>
        <v>#REF!</v>
      </c>
      <c r="Q165" s="65">
        <v>155</v>
      </c>
      <c r="R165" s="60">
        <v>42416</v>
      </c>
      <c r="S165" s="60"/>
      <c r="T165" s="61" t="s">
        <v>187</v>
      </c>
      <c r="U165" s="62"/>
      <c r="V165" s="62"/>
      <c r="W165" s="63">
        <v>4.63</v>
      </c>
      <c r="X165" s="64" t="s">
        <v>186</v>
      </c>
      <c r="Y165" s="60">
        <v>42416</v>
      </c>
      <c r="Z165" s="65">
        <v>863</v>
      </c>
      <c r="AA165" s="65">
        <v>12</v>
      </c>
      <c r="AB165" s="66">
        <v>83326.850000000006</v>
      </c>
    </row>
    <row r="166" spans="1:28" x14ac:dyDescent="0.25">
      <c r="A166" s="40">
        <v>161</v>
      </c>
      <c r="B166" s="32">
        <v>42416</v>
      </c>
      <c r="C166" s="99" t="s">
        <v>1</v>
      </c>
      <c r="D166" s="34" t="s">
        <v>38</v>
      </c>
      <c r="E166" s="34" t="s">
        <v>75</v>
      </c>
      <c r="F166" s="35" t="s">
        <v>220</v>
      </c>
      <c r="G166" s="36"/>
      <c r="H166" s="30">
        <v>18</v>
      </c>
      <c r="I166" s="37">
        <v>845</v>
      </c>
      <c r="J166" s="37">
        <v>12</v>
      </c>
      <c r="K166" s="42"/>
      <c r="L166" s="30">
        <v>83467.039999999994</v>
      </c>
      <c r="M166" s="67"/>
      <c r="N166" s="67"/>
      <c r="O166" s="56" t="e">
        <f>IF(#REF!=3,O165-TblDadosCX810[[#This Row],[Valor R$]],IF(#REF!=2,O165+TblDadosCX810[[#This Row],[Valor R$]],TblDadosCX810[[#This Row],[Valor R$]]))</f>
        <v>#REF!</v>
      </c>
      <c r="Q166" s="59">
        <v>156</v>
      </c>
      <c r="R166" s="60">
        <v>42416</v>
      </c>
      <c r="S166" s="60"/>
      <c r="T166" s="61" t="s">
        <v>187</v>
      </c>
      <c r="U166" s="62"/>
      <c r="V166" s="62"/>
      <c r="W166" s="63">
        <v>24.67</v>
      </c>
      <c r="X166" s="64" t="s">
        <v>186</v>
      </c>
      <c r="Y166" s="60">
        <v>42416</v>
      </c>
      <c r="Z166" s="65">
        <v>863</v>
      </c>
      <c r="AA166" s="65">
        <v>12</v>
      </c>
      <c r="AB166" s="66">
        <v>83302.179999999993</v>
      </c>
    </row>
    <row r="167" spans="1:28" x14ac:dyDescent="0.25">
      <c r="A167" s="40">
        <v>162</v>
      </c>
      <c r="B167" s="32">
        <v>42416</v>
      </c>
      <c r="C167" s="99" t="s">
        <v>1</v>
      </c>
      <c r="D167" s="34" t="s">
        <v>38</v>
      </c>
      <c r="E167" s="34" t="s">
        <v>75</v>
      </c>
      <c r="F167" s="35" t="s">
        <v>220</v>
      </c>
      <c r="G167" s="36"/>
      <c r="H167" s="30">
        <v>13.5</v>
      </c>
      <c r="I167" s="37">
        <v>845</v>
      </c>
      <c r="J167" s="37">
        <v>12</v>
      </c>
      <c r="K167" s="42"/>
      <c r="L167" s="30">
        <v>83453.539999999994</v>
      </c>
      <c r="M167" s="67"/>
      <c r="N167" s="67"/>
      <c r="O167" s="56" t="e">
        <f>IF(#REF!=3,O166-TblDadosCX810[[#This Row],[Valor R$]],IF(#REF!=2,O166+TblDadosCX810[[#This Row],[Valor R$]],TblDadosCX810[[#This Row],[Valor R$]]))</f>
        <v>#REF!</v>
      </c>
      <c r="Q167" s="65">
        <v>157</v>
      </c>
      <c r="R167" s="60">
        <v>42416</v>
      </c>
      <c r="S167" s="60"/>
      <c r="T167" s="61" t="s">
        <v>245</v>
      </c>
      <c r="U167" s="62"/>
      <c r="V167" s="62"/>
      <c r="W167" s="63">
        <v>12</v>
      </c>
      <c r="X167" s="64" t="s">
        <v>196</v>
      </c>
      <c r="Y167" s="60">
        <v>42416</v>
      </c>
      <c r="Z167" s="65">
        <v>869</v>
      </c>
      <c r="AA167" s="65">
        <v>12</v>
      </c>
      <c r="AB167" s="66">
        <v>83290.179999999993</v>
      </c>
    </row>
    <row r="168" spans="1:28" x14ac:dyDescent="0.25">
      <c r="A168" s="40">
        <v>163</v>
      </c>
      <c r="B168" s="32">
        <v>42416</v>
      </c>
      <c r="C168" s="99" t="s">
        <v>1</v>
      </c>
      <c r="D168" s="34" t="s">
        <v>38</v>
      </c>
      <c r="E168" s="34" t="s">
        <v>83</v>
      </c>
      <c r="F168" s="35" t="s">
        <v>187</v>
      </c>
      <c r="G168" s="36"/>
      <c r="H168" s="30">
        <v>4.63</v>
      </c>
      <c r="I168" s="37">
        <v>863</v>
      </c>
      <c r="J168" s="37">
        <v>12</v>
      </c>
      <c r="K168" s="42"/>
      <c r="L168" s="30">
        <v>83448.91</v>
      </c>
      <c r="M168" s="67"/>
      <c r="N168" s="67"/>
      <c r="O168" s="56" t="e">
        <f>IF(#REF!=3,O167-TblDadosCX810[[#This Row],[Valor R$]],IF(#REF!=2,O167+TblDadosCX810[[#This Row],[Valor R$]],TblDadosCX810[[#This Row],[Valor R$]]))</f>
        <v>#REF!</v>
      </c>
      <c r="Q168" s="59">
        <v>158</v>
      </c>
      <c r="R168" s="60">
        <v>42416</v>
      </c>
      <c r="S168" s="60"/>
      <c r="T168" s="61" t="s">
        <v>285</v>
      </c>
      <c r="U168" s="62"/>
      <c r="V168" s="62"/>
      <c r="W168" s="63">
        <v>1285</v>
      </c>
      <c r="X168" s="64" t="s">
        <v>286</v>
      </c>
      <c r="Y168" s="60">
        <v>42416</v>
      </c>
      <c r="Z168" s="65">
        <v>849</v>
      </c>
      <c r="AA168" s="65">
        <v>12</v>
      </c>
      <c r="AB168" s="66">
        <v>82005.179999999993</v>
      </c>
    </row>
    <row r="169" spans="1:28" x14ac:dyDescent="0.25">
      <c r="A169" s="40">
        <v>164</v>
      </c>
      <c r="B169" s="32">
        <v>42416</v>
      </c>
      <c r="C169" s="99" t="s">
        <v>1</v>
      </c>
      <c r="D169" s="34" t="s">
        <v>38</v>
      </c>
      <c r="E169" s="34" t="s">
        <v>83</v>
      </c>
      <c r="F169" s="35" t="s">
        <v>187</v>
      </c>
      <c r="G169" s="36"/>
      <c r="H169" s="30">
        <v>24.67</v>
      </c>
      <c r="I169" s="37">
        <v>863</v>
      </c>
      <c r="J169" s="37">
        <v>12</v>
      </c>
      <c r="K169" s="42"/>
      <c r="L169" s="30">
        <v>83424.240000000005</v>
      </c>
      <c r="M169" s="67"/>
      <c r="N169" s="67"/>
      <c r="O169" s="56" t="e">
        <f>IF(#REF!=3,O168-TblDadosCX810[[#This Row],[Valor R$]],IF(#REF!=2,O168+TblDadosCX810[[#This Row],[Valor R$]],TblDadosCX810[[#This Row],[Valor R$]]))</f>
        <v>#REF!</v>
      </c>
      <c r="Q169" s="65">
        <v>159</v>
      </c>
      <c r="R169" s="60">
        <v>42416</v>
      </c>
      <c r="S169" s="60"/>
      <c r="T169" s="61" t="s">
        <v>287</v>
      </c>
      <c r="U169" s="62"/>
      <c r="V169" s="62"/>
      <c r="W169" s="63">
        <v>90</v>
      </c>
      <c r="X169" s="64" t="s">
        <v>204</v>
      </c>
      <c r="Y169" s="60">
        <v>42416</v>
      </c>
      <c r="Z169" s="65">
        <v>856</v>
      </c>
      <c r="AA169" s="65">
        <v>12</v>
      </c>
      <c r="AB169" s="66">
        <v>81915.179999999993</v>
      </c>
    </row>
    <row r="170" spans="1:28" x14ac:dyDescent="0.25">
      <c r="A170" s="40">
        <v>165</v>
      </c>
      <c r="B170" s="32">
        <v>42416</v>
      </c>
      <c r="C170" s="99" t="s">
        <v>1</v>
      </c>
      <c r="D170" s="34" t="s">
        <v>38</v>
      </c>
      <c r="E170" s="34" t="s">
        <v>86</v>
      </c>
      <c r="F170" s="35" t="s">
        <v>245</v>
      </c>
      <c r="G170" s="36"/>
      <c r="H170" s="30">
        <v>12</v>
      </c>
      <c r="I170" s="37">
        <v>869</v>
      </c>
      <c r="J170" s="37">
        <v>12</v>
      </c>
      <c r="K170" s="42"/>
      <c r="L170" s="30">
        <v>83412.240000000005</v>
      </c>
      <c r="M170" s="67"/>
      <c r="N170" s="67"/>
      <c r="O170" s="56" t="e">
        <f>IF(#REF!=3,O169-TblDadosCX810[[#This Row],[Valor R$]],IF(#REF!=2,O169+TblDadosCX810[[#This Row],[Valor R$]],TblDadosCX810[[#This Row],[Valor R$]]))</f>
        <v>#REF!</v>
      </c>
      <c r="Q170" s="59">
        <v>160</v>
      </c>
      <c r="R170" s="60">
        <v>42416</v>
      </c>
      <c r="S170" s="60"/>
      <c r="T170" s="61" t="s">
        <v>288</v>
      </c>
      <c r="U170" s="62"/>
      <c r="V170" s="62"/>
      <c r="W170" s="63">
        <v>231.25</v>
      </c>
      <c r="X170" s="64" t="s">
        <v>289</v>
      </c>
      <c r="Y170" s="60">
        <v>42416</v>
      </c>
      <c r="Z170" s="65">
        <v>860</v>
      </c>
      <c r="AA170" s="65">
        <v>12</v>
      </c>
      <c r="AB170" s="66">
        <v>81683.929999999993</v>
      </c>
    </row>
    <row r="171" spans="1:28" x14ac:dyDescent="0.25">
      <c r="A171" s="40">
        <v>166</v>
      </c>
      <c r="B171" s="32">
        <v>42416</v>
      </c>
      <c r="C171" s="99" t="s">
        <v>1</v>
      </c>
      <c r="D171" s="34" t="s">
        <v>38</v>
      </c>
      <c r="E171" s="34" t="s">
        <v>77</v>
      </c>
      <c r="F171" s="35" t="s">
        <v>285</v>
      </c>
      <c r="G171" s="36"/>
      <c r="H171" s="30">
        <v>1285</v>
      </c>
      <c r="I171" s="37">
        <v>849</v>
      </c>
      <c r="J171" s="37">
        <v>12</v>
      </c>
      <c r="K171" s="42"/>
      <c r="L171" s="30">
        <v>82127.240000000005</v>
      </c>
      <c r="M171" s="67"/>
      <c r="N171" s="67"/>
      <c r="O171" s="56" t="e">
        <f>IF(#REF!=3,O170-TblDadosCX810[[#This Row],[Valor R$]],IF(#REF!=2,O170+TblDadosCX810[[#This Row],[Valor R$]],TblDadosCX810[[#This Row],[Valor R$]]))</f>
        <v>#REF!</v>
      </c>
      <c r="Q171" s="65">
        <v>161</v>
      </c>
      <c r="R171" s="60">
        <v>42416</v>
      </c>
      <c r="S171" s="60"/>
      <c r="T171" s="61" t="s">
        <v>290</v>
      </c>
      <c r="U171" s="62"/>
      <c r="V171" s="62"/>
      <c r="W171" s="63">
        <v>74976.39</v>
      </c>
      <c r="X171" s="64" t="s">
        <v>224</v>
      </c>
      <c r="Y171" s="60">
        <v>42416</v>
      </c>
      <c r="Z171" s="65">
        <v>402</v>
      </c>
      <c r="AA171" s="65">
        <v>12</v>
      </c>
      <c r="AB171" s="66">
        <v>6707.54</v>
      </c>
    </row>
    <row r="172" spans="1:28" x14ac:dyDescent="0.25">
      <c r="A172" s="40">
        <v>167</v>
      </c>
      <c r="B172" s="32">
        <v>42416</v>
      </c>
      <c r="C172" s="99" t="s">
        <v>1</v>
      </c>
      <c r="D172" s="34" t="s">
        <v>38</v>
      </c>
      <c r="E172" s="34" t="s">
        <v>79</v>
      </c>
      <c r="F172" s="35" t="s">
        <v>287</v>
      </c>
      <c r="G172" s="36"/>
      <c r="H172" s="30">
        <v>90</v>
      </c>
      <c r="I172" s="37">
        <v>856</v>
      </c>
      <c r="J172" s="37">
        <v>12</v>
      </c>
      <c r="K172" s="42"/>
      <c r="L172" s="30">
        <v>82037.240000000005</v>
      </c>
      <c r="M172" s="67"/>
      <c r="N172" s="67"/>
      <c r="O172" s="56" t="e">
        <f>IF(#REF!=3,O171-TblDadosCX810[[#This Row],[Valor R$]],IF(#REF!=2,O171+TblDadosCX810[[#This Row],[Valor R$]],TblDadosCX810[[#This Row],[Valor R$]]))</f>
        <v>#REF!</v>
      </c>
      <c r="Q172" s="59">
        <v>162</v>
      </c>
      <c r="R172" s="60">
        <v>42416</v>
      </c>
      <c r="S172" s="60"/>
      <c r="T172" s="61" t="s">
        <v>226</v>
      </c>
      <c r="U172" s="62"/>
      <c r="V172" s="62"/>
      <c r="W172" s="63">
        <v>4431</v>
      </c>
      <c r="X172" s="64" t="s">
        <v>227</v>
      </c>
      <c r="Y172" s="60">
        <v>42416</v>
      </c>
      <c r="Z172" s="65">
        <v>426</v>
      </c>
      <c r="AA172" s="65">
        <v>12</v>
      </c>
      <c r="AB172" s="66">
        <v>2276.54</v>
      </c>
    </row>
    <row r="173" spans="1:28" x14ac:dyDescent="0.25">
      <c r="A173" s="40">
        <v>168</v>
      </c>
      <c r="B173" s="32">
        <v>42416</v>
      </c>
      <c r="C173" s="99" t="s">
        <v>1</v>
      </c>
      <c r="D173" s="34" t="s">
        <v>38</v>
      </c>
      <c r="E173" s="34" t="s">
        <v>82</v>
      </c>
      <c r="F173" s="35" t="s">
        <v>288</v>
      </c>
      <c r="G173" s="36"/>
      <c r="H173" s="30">
        <v>231.25</v>
      </c>
      <c r="I173" s="37">
        <v>860</v>
      </c>
      <c r="J173" s="37">
        <v>12</v>
      </c>
      <c r="K173" s="42"/>
      <c r="L173" s="30">
        <v>81805.990000000005</v>
      </c>
      <c r="M173" s="67"/>
      <c r="N173" s="67"/>
      <c r="O173" s="56" t="e">
        <f>IF(#REF!=3,O172-TblDadosCX810[[#This Row],[Valor R$]],IF(#REF!=2,O172+TblDadosCX810[[#This Row],[Valor R$]],TblDadosCX810[[#This Row],[Valor R$]]))</f>
        <v>#REF!</v>
      </c>
      <c r="Q173" s="65">
        <v>163</v>
      </c>
      <c r="R173" s="60">
        <v>42416</v>
      </c>
      <c r="S173" s="60"/>
      <c r="T173" s="61" t="s">
        <v>291</v>
      </c>
      <c r="U173" s="62"/>
      <c r="V173" s="62"/>
      <c r="W173" s="63">
        <v>800</v>
      </c>
      <c r="X173" s="64" t="s">
        <v>186</v>
      </c>
      <c r="Y173" s="60">
        <v>42416</v>
      </c>
      <c r="Z173" s="65">
        <v>863</v>
      </c>
      <c r="AA173" s="65">
        <v>12</v>
      </c>
      <c r="AB173" s="66">
        <v>1476.54</v>
      </c>
    </row>
    <row r="174" spans="1:28" x14ac:dyDescent="0.25">
      <c r="A174" s="40">
        <v>169</v>
      </c>
      <c r="B174" s="32">
        <v>42416</v>
      </c>
      <c r="C174" s="99" t="s">
        <v>1</v>
      </c>
      <c r="D174" s="34" t="s">
        <v>215</v>
      </c>
      <c r="E174" s="34" t="s">
        <v>224</v>
      </c>
      <c r="F174" s="35" t="s">
        <v>290</v>
      </c>
      <c r="G174" s="36"/>
      <c r="H174" s="30">
        <v>74976.39</v>
      </c>
      <c r="I174" s="37">
        <v>402</v>
      </c>
      <c r="J174" s="37">
        <v>12</v>
      </c>
      <c r="K174" s="42"/>
      <c r="L174" s="30">
        <v>6829.6</v>
      </c>
      <c r="M174" s="67"/>
      <c r="N174" s="67"/>
      <c r="O174" s="56" t="e">
        <f>IF(#REF!=3,O173-TblDadosCX810[[#This Row],[Valor R$]],IF(#REF!=2,O173+TblDadosCX810[[#This Row],[Valor R$]],TblDadosCX810[[#This Row],[Valor R$]]))</f>
        <v>#REF!</v>
      </c>
      <c r="Q174" s="59">
        <v>164</v>
      </c>
      <c r="R174" s="60">
        <v>42417</v>
      </c>
      <c r="S174" s="60"/>
      <c r="T174" s="61" t="s">
        <v>187</v>
      </c>
      <c r="U174" s="62"/>
      <c r="V174" s="62"/>
      <c r="W174" s="63">
        <v>56.58</v>
      </c>
      <c r="X174" s="64" t="s">
        <v>186</v>
      </c>
      <c r="Y174" s="60">
        <v>42417</v>
      </c>
      <c r="Z174" s="65">
        <v>863</v>
      </c>
      <c r="AA174" s="65">
        <v>12</v>
      </c>
      <c r="AB174" s="66">
        <v>1419.96</v>
      </c>
    </row>
    <row r="175" spans="1:28" x14ac:dyDescent="0.25">
      <c r="A175" s="40">
        <v>170</v>
      </c>
      <c r="B175" s="32">
        <v>42416</v>
      </c>
      <c r="C175" s="99" t="s">
        <v>1</v>
      </c>
      <c r="D175" s="34" t="s">
        <v>26</v>
      </c>
      <c r="E175" s="34" t="s">
        <v>227</v>
      </c>
      <c r="F175" s="35" t="s">
        <v>226</v>
      </c>
      <c r="G175" s="36"/>
      <c r="H175" s="30">
        <v>4431</v>
      </c>
      <c r="I175" s="37">
        <v>426</v>
      </c>
      <c r="J175" s="37">
        <v>12</v>
      </c>
      <c r="K175" s="42"/>
      <c r="L175" s="30">
        <v>2398.6</v>
      </c>
      <c r="M175" s="67"/>
      <c r="N175" s="67"/>
      <c r="O175" s="56" t="e">
        <f>IF(#REF!=3,O174-TblDadosCX810[[#This Row],[Valor R$]],IF(#REF!=2,O174+TblDadosCX810[[#This Row],[Valor R$]],TblDadosCX810[[#This Row],[Valor R$]]))</f>
        <v>#REF!</v>
      </c>
      <c r="Q175" s="65">
        <v>165</v>
      </c>
      <c r="R175" s="60">
        <v>42417</v>
      </c>
      <c r="S175" s="60"/>
      <c r="T175" s="61" t="s">
        <v>197</v>
      </c>
      <c r="U175" s="62">
        <v>854240</v>
      </c>
      <c r="V175" s="62"/>
      <c r="W175" s="63">
        <v>1109.5</v>
      </c>
      <c r="X175" s="64" t="s">
        <v>9</v>
      </c>
      <c r="Y175" s="60">
        <v>42417</v>
      </c>
      <c r="Z175" s="65">
        <v>12</v>
      </c>
      <c r="AA175" s="65">
        <v>34</v>
      </c>
      <c r="AB175" s="66">
        <v>2529.46</v>
      </c>
    </row>
    <row r="176" spans="1:28" x14ac:dyDescent="0.25">
      <c r="A176" s="40">
        <v>171</v>
      </c>
      <c r="B176" s="32">
        <v>42416</v>
      </c>
      <c r="C176" s="99" t="s">
        <v>1</v>
      </c>
      <c r="D176" s="34" t="s">
        <v>38</v>
      </c>
      <c r="E176" s="34" t="s">
        <v>83</v>
      </c>
      <c r="F176" s="35" t="s">
        <v>291</v>
      </c>
      <c r="G176" s="36"/>
      <c r="H176" s="30">
        <v>800</v>
      </c>
      <c r="I176" s="37">
        <v>863</v>
      </c>
      <c r="J176" s="37">
        <v>12</v>
      </c>
      <c r="K176" s="42"/>
      <c r="L176" s="30">
        <v>1598.6</v>
      </c>
      <c r="M176" s="67"/>
      <c r="N176" s="67"/>
      <c r="O176" s="56" t="e">
        <f>IF(#REF!=3,O175-TblDadosCX810[[#This Row],[Valor R$]],IF(#REF!=2,O175+TblDadosCX810[[#This Row],[Valor R$]],TblDadosCX810[[#This Row],[Valor R$]]))</f>
        <v>#REF!</v>
      </c>
      <c r="Q176" s="59">
        <v>166</v>
      </c>
      <c r="R176" s="60">
        <v>42418</v>
      </c>
      <c r="S176" s="60"/>
      <c r="T176" s="61" t="s">
        <v>197</v>
      </c>
      <c r="U176" s="62">
        <v>854241</v>
      </c>
      <c r="V176" s="62"/>
      <c r="W176" s="63">
        <v>7586.35</v>
      </c>
      <c r="X176" s="64" t="s">
        <v>9</v>
      </c>
      <c r="Y176" s="60">
        <v>42418</v>
      </c>
      <c r="Z176" s="65">
        <v>12</v>
      </c>
      <c r="AA176" s="65">
        <v>34</v>
      </c>
      <c r="AB176" s="66">
        <v>10115.81</v>
      </c>
    </row>
    <row r="177" spans="1:28" x14ac:dyDescent="0.25">
      <c r="A177" s="40">
        <v>172</v>
      </c>
      <c r="B177" s="32">
        <v>42417</v>
      </c>
      <c r="C177" s="99" t="s">
        <v>1</v>
      </c>
      <c r="D177" s="34" t="s">
        <v>6</v>
      </c>
      <c r="E177" s="34" t="s">
        <v>9</v>
      </c>
      <c r="F177" s="35" t="s">
        <v>197</v>
      </c>
      <c r="G177" s="36">
        <v>854240</v>
      </c>
      <c r="H177" s="30">
        <v>1109.5</v>
      </c>
      <c r="I177" s="37">
        <v>12</v>
      </c>
      <c r="J177" s="37">
        <v>34</v>
      </c>
      <c r="K177" s="42"/>
      <c r="L177" s="30">
        <v>2708.1</v>
      </c>
      <c r="M177" s="67"/>
      <c r="N177" s="67"/>
      <c r="O177" s="56" t="e">
        <f>IF(#REF!=3,O176-TblDadosCX810[[#This Row],[Valor R$]],IF(#REF!=2,O176+TblDadosCX810[[#This Row],[Valor R$]],TblDadosCX810[[#This Row],[Valor R$]]))</f>
        <v>#REF!</v>
      </c>
      <c r="Q177" s="59">
        <v>167</v>
      </c>
      <c r="R177" s="60">
        <v>42418</v>
      </c>
      <c r="S177" s="60"/>
      <c r="T177" s="61" t="s">
        <v>197</v>
      </c>
      <c r="U177" s="62">
        <v>854242</v>
      </c>
      <c r="V177" s="62"/>
      <c r="W177" s="63">
        <v>600</v>
      </c>
      <c r="X177" s="64" t="s">
        <v>9</v>
      </c>
      <c r="Y177" s="60">
        <v>42418</v>
      </c>
      <c r="Z177" s="65">
        <v>12</v>
      </c>
      <c r="AA177" s="65">
        <v>34</v>
      </c>
      <c r="AB177" s="66">
        <v>10715.81</v>
      </c>
    </row>
    <row r="178" spans="1:28" x14ac:dyDescent="0.25">
      <c r="A178" s="40">
        <v>173</v>
      </c>
      <c r="B178" s="32">
        <v>42417</v>
      </c>
      <c r="C178" s="99" t="s">
        <v>1</v>
      </c>
      <c r="D178" s="34" t="s">
        <v>38</v>
      </c>
      <c r="E178" s="34" t="s">
        <v>83</v>
      </c>
      <c r="F178" s="35" t="s">
        <v>187</v>
      </c>
      <c r="G178" s="36"/>
      <c r="H178" s="30">
        <v>56.58</v>
      </c>
      <c r="I178" s="37">
        <v>863</v>
      </c>
      <c r="J178" s="37">
        <v>12</v>
      </c>
      <c r="K178" s="42"/>
      <c r="L178" s="30">
        <v>2651.52</v>
      </c>
      <c r="M178" s="67"/>
      <c r="N178" s="67"/>
      <c r="O178" s="56" t="e">
        <f>IF(#REF!=3,O177-TblDadosCX810[[#This Row],[Valor R$]],IF(#REF!=2,O177+TblDadosCX810[[#This Row],[Valor R$]],TblDadosCX810[[#This Row],[Valor R$]]))</f>
        <v>#REF!</v>
      </c>
      <c r="Q178" s="65">
        <v>168</v>
      </c>
      <c r="R178" s="60">
        <v>42418</v>
      </c>
      <c r="S178" s="60"/>
      <c r="T178" s="61" t="s">
        <v>193</v>
      </c>
      <c r="U178" s="62"/>
      <c r="V178" s="62"/>
      <c r="W178" s="63">
        <v>30</v>
      </c>
      <c r="X178" s="64" t="s">
        <v>186</v>
      </c>
      <c r="Y178" s="60">
        <v>42418</v>
      </c>
      <c r="Z178" s="65">
        <v>863</v>
      </c>
      <c r="AA178" s="65">
        <v>12</v>
      </c>
      <c r="AB178" s="66">
        <v>10685.81</v>
      </c>
    </row>
    <row r="179" spans="1:28" x14ac:dyDescent="0.25">
      <c r="A179" s="40">
        <v>174</v>
      </c>
      <c r="B179" s="32">
        <v>42418</v>
      </c>
      <c r="C179" s="99" t="s">
        <v>1</v>
      </c>
      <c r="D179" s="34" t="s">
        <v>6</v>
      </c>
      <c r="E179" s="34" t="s">
        <v>9</v>
      </c>
      <c r="F179" s="35" t="s">
        <v>197</v>
      </c>
      <c r="G179" s="36">
        <v>854241</v>
      </c>
      <c r="H179" s="30">
        <v>7586.35</v>
      </c>
      <c r="I179" s="37">
        <v>12</v>
      </c>
      <c r="J179" s="37">
        <v>34</v>
      </c>
      <c r="K179" s="42"/>
      <c r="L179" s="30">
        <v>10237.870000000001</v>
      </c>
      <c r="M179" s="67"/>
      <c r="N179" s="67"/>
      <c r="O179" s="56" t="e">
        <f>IF(#REF!=3,O178-TblDadosCX810[[#This Row],[Valor R$]],IF(#REF!=2,O178+TblDadosCX810[[#This Row],[Valor R$]],TblDadosCX810[[#This Row],[Valor R$]]))</f>
        <v>#REF!</v>
      </c>
      <c r="Q179" s="59">
        <v>169</v>
      </c>
      <c r="R179" s="60">
        <v>42418</v>
      </c>
      <c r="S179" s="60"/>
      <c r="T179" s="61" t="s">
        <v>195</v>
      </c>
      <c r="U179" s="62"/>
      <c r="V179" s="62"/>
      <c r="W179" s="63">
        <v>5.5</v>
      </c>
      <c r="X179" s="64" t="s">
        <v>196</v>
      </c>
      <c r="Y179" s="60">
        <v>42418</v>
      </c>
      <c r="Z179" s="65">
        <v>869</v>
      </c>
      <c r="AA179" s="65">
        <v>12</v>
      </c>
      <c r="AB179" s="66">
        <v>10680.31</v>
      </c>
    </row>
    <row r="180" spans="1:28" x14ac:dyDescent="0.25">
      <c r="A180" s="40">
        <v>175</v>
      </c>
      <c r="B180" s="32">
        <v>42418</v>
      </c>
      <c r="C180" s="99" t="s">
        <v>1</v>
      </c>
      <c r="D180" s="34" t="s">
        <v>6</v>
      </c>
      <c r="E180" s="34" t="s">
        <v>9</v>
      </c>
      <c r="F180" s="35" t="s">
        <v>197</v>
      </c>
      <c r="G180" s="36">
        <v>854242</v>
      </c>
      <c r="H180" s="30">
        <v>600</v>
      </c>
      <c r="I180" s="37">
        <v>12</v>
      </c>
      <c r="J180" s="37">
        <v>34</v>
      </c>
      <c r="K180" s="42"/>
      <c r="L180" s="30">
        <v>10837.87</v>
      </c>
      <c r="M180" s="67"/>
      <c r="N180" s="67"/>
      <c r="O180" s="56" t="e">
        <f>IF(#REF!=3,O179-TblDadosCX810[[#This Row],[Valor R$]],IF(#REF!=2,O179+TblDadosCX810[[#This Row],[Valor R$]],TblDadosCX810[[#This Row],[Valor R$]]))</f>
        <v>#REF!</v>
      </c>
      <c r="Q180" s="65">
        <v>170</v>
      </c>
      <c r="R180" s="60">
        <v>42418</v>
      </c>
      <c r="S180" s="60"/>
      <c r="T180" s="61" t="s">
        <v>292</v>
      </c>
      <c r="U180" s="62"/>
      <c r="V180" s="62"/>
      <c r="W180" s="63">
        <v>1109.5</v>
      </c>
      <c r="X180" s="64" t="s">
        <v>293</v>
      </c>
      <c r="Y180" s="60">
        <v>42418</v>
      </c>
      <c r="Z180" s="65">
        <v>839</v>
      </c>
      <c r="AA180" s="65">
        <v>12</v>
      </c>
      <c r="AB180" s="66">
        <v>9570.81</v>
      </c>
    </row>
    <row r="181" spans="1:28" x14ac:dyDescent="0.25">
      <c r="A181" s="40">
        <v>176</v>
      </c>
      <c r="B181" s="32">
        <v>42418</v>
      </c>
      <c r="C181" s="99" t="s">
        <v>1</v>
      </c>
      <c r="D181" s="34" t="s">
        <v>38</v>
      </c>
      <c r="E181" s="34" t="s">
        <v>83</v>
      </c>
      <c r="F181" s="35" t="s">
        <v>193</v>
      </c>
      <c r="G181" s="36"/>
      <c r="H181" s="30">
        <v>30</v>
      </c>
      <c r="I181" s="37">
        <v>863</v>
      </c>
      <c r="J181" s="37">
        <v>12</v>
      </c>
      <c r="K181" s="42"/>
      <c r="L181" s="30">
        <v>10807.87</v>
      </c>
      <c r="M181" s="67"/>
      <c r="N181" s="67"/>
      <c r="O181" s="56" t="e">
        <f>IF(#REF!=3,O180-TblDadosCX810[[#This Row],[Valor R$]],IF(#REF!=2,O180+TblDadosCX810[[#This Row],[Valor R$]],TblDadosCX810[[#This Row],[Valor R$]]))</f>
        <v>#REF!</v>
      </c>
      <c r="Q181" s="59">
        <v>171</v>
      </c>
      <c r="R181" s="60">
        <v>42418</v>
      </c>
      <c r="S181" s="60"/>
      <c r="T181" s="61" t="s">
        <v>210</v>
      </c>
      <c r="U181" s="62"/>
      <c r="V181" s="62"/>
      <c r="W181" s="63">
        <v>850</v>
      </c>
      <c r="X181" s="64" t="s">
        <v>196</v>
      </c>
      <c r="Y181" s="60">
        <v>42418</v>
      </c>
      <c r="Z181" s="65">
        <v>869</v>
      </c>
      <c r="AA181" s="65">
        <v>12</v>
      </c>
      <c r="AB181" s="66">
        <v>8720.81</v>
      </c>
    </row>
    <row r="182" spans="1:28" x14ac:dyDescent="0.25">
      <c r="A182" s="40">
        <v>177</v>
      </c>
      <c r="B182" s="32">
        <v>42418</v>
      </c>
      <c r="C182" s="99" t="s">
        <v>1</v>
      </c>
      <c r="D182" s="34" t="s">
        <v>38</v>
      </c>
      <c r="E182" s="34" t="s">
        <v>86</v>
      </c>
      <c r="F182" s="35" t="s">
        <v>195</v>
      </c>
      <c r="G182" s="36"/>
      <c r="H182" s="30">
        <v>5.5</v>
      </c>
      <c r="I182" s="37">
        <v>869</v>
      </c>
      <c r="J182" s="37">
        <v>12</v>
      </c>
      <c r="K182" s="42"/>
      <c r="L182" s="30">
        <v>10802.37</v>
      </c>
      <c r="M182" s="67"/>
      <c r="N182" s="67"/>
      <c r="O182" s="56" t="e">
        <f>IF(#REF!=3,O181-TblDadosCX810[[#This Row],[Valor R$]],IF(#REF!=2,O181+TblDadosCX810[[#This Row],[Valor R$]],TblDadosCX810[[#This Row],[Valor R$]]))</f>
        <v>#REF!</v>
      </c>
      <c r="Q182" s="65">
        <v>172</v>
      </c>
      <c r="R182" s="60">
        <v>42419</v>
      </c>
      <c r="S182" s="60"/>
      <c r="T182" s="61" t="s">
        <v>294</v>
      </c>
      <c r="U182" s="62"/>
      <c r="V182" s="62"/>
      <c r="W182" s="63">
        <v>15.96</v>
      </c>
      <c r="X182" s="64" t="s">
        <v>186</v>
      </c>
      <c r="Y182" s="60">
        <v>42419</v>
      </c>
      <c r="Z182" s="65">
        <v>863</v>
      </c>
      <c r="AA182" s="65">
        <v>12</v>
      </c>
      <c r="AB182" s="66">
        <v>8704.85</v>
      </c>
    </row>
    <row r="183" spans="1:28" x14ac:dyDescent="0.25">
      <c r="A183" s="40">
        <v>178</v>
      </c>
      <c r="B183" s="32">
        <v>42418</v>
      </c>
      <c r="C183" s="99" t="s">
        <v>1</v>
      </c>
      <c r="D183" s="34" t="s">
        <v>38</v>
      </c>
      <c r="E183" s="34" t="s">
        <v>73</v>
      </c>
      <c r="F183" s="35" t="s">
        <v>292</v>
      </c>
      <c r="G183" s="36"/>
      <c r="H183" s="30">
        <v>1109.5</v>
      </c>
      <c r="I183" s="37">
        <v>839</v>
      </c>
      <c r="J183" s="37">
        <v>12</v>
      </c>
      <c r="K183" s="42"/>
      <c r="L183" s="30">
        <v>9692.8700000000008</v>
      </c>
      <c r="M183" s="67"/>
      <c r="N183" s="67"/>
      <c r="O183" s="56" t="e">
        <f>IF(#REF!=3,O182-TblDadosCX810[[#This Row],[Valor R$]],IF(#REF!=2,O182+TblDadosCX810[[#This Row],[Valor R$]],TblDadosCX810[[#This Row],[Valor R$]]))</f>
        <v>#REF!</v>
      </c>
      <c r="Q183" s="59">
        <v>173</v>
      </c>
      <c r="R183" s="60">
        <v>42419</v>
      </c>
      <c r="S183" s="60"/>
      <c r="T183" s="61" t="s">
        <v>187</v>
      </c>
      <c r="U183" s="62"/>
      <c r="V183" s="62"/>
      <c r="W183" s="63">
        <v>4.8899999999999997</v>
      </c>
      <c r="X183" s="64" t="s">
        <v>186</v>
      </c>
      <c r="Y183" s="60">
        <v>42419</v>
      </c>
      <c r="Z183" s="65">
        <v>863</v>
      </c>
      <c r="AA183" s="65">
        <v>12</v>
      </c>
      <c r="AB183" s="66">
        <v>8699.9599999999991</v>
      </c>
    </row>
    <row r="184" spans="1:28" x14ac:dyDescent="0.25">
      <c r="A184" s="40">
        <v>179</v>
      </c>
      <c r="B184" s="32">
        <v>42418</v>
      </c>
      <c r="C184" s="99" t="s">
        <v>1</v>
      </c>
      <c r="D184" s="34" t="s">
        <v>38</v>
      </c>
      <c r="E184" s="34" t="s">
        <v>86</v>
      </c>
      <c r="F184" s="35" t="s">
        <v>210</v>
      </c>
      <c r="G184" s="36"/>
      <c r="H184" s="30">
        <v>850</v>
      </c>
      <c r="I184" s="37">
        <v>869</v>
      </c>
      <c r="J184" s="37">
        <v>12</v>
      </c>
      <c r="K184" s="42"/>
      <c r="L184" s="30">
        <v>8842.8700000000008</v>
      </c>
      <c r="M184" s="67"/>
      <c r="N184" s="67"/>
      <c r="O184" s="56" t="e">
        <f>IF(#REF!=3,O183-TblDadosCX810[[#This Row],[Valor R$]],IF(#REF!=2,O183+TblDadosCX810[[#This Row],[Valor R$]],TblDadosCX810[[#This Row],[Valor R$]]))</f>
        <v>#REF!</v>
      </c>
      <c r="Q184" s="65">
        <v>174</v>
      </c>
      <c r="R184" s="60">
        <v>42419</v>
      </c>
      <c r="S184" s="60"/>
      <c r="T184" s="61" t="s">
        <v>200</v>
      </c>
      <c r="U184" s="62"/>
      <c r="V184" s="62"/>
      <c r="W184" s="63">
        <v>20</v>
      </c>
      <c r="X184" s="64" t="s">
        <v>186</v>
      </c>
      <c r="Y184" s="60">
        <v>42419</v>
      </c>
      <c r="Z184" s="65">
        <v>863</v>
      </c>
      <c r="AA184" s="65">
        <v>12</v>
      </c>
      <c r="AB184" s="66">
        <v>8679.9599999999991</v>
      </c>
    </row>
    <row r="185" spans="1:28" x14ac:dyDescent="0.25">
      <c r="A185" s="40">
        <v>180</v>
      </c>
      <c r="B185" s="32">
        <v>42419</v>
      </c>
      <c r="C185" s="99" t="s">
        <v>1</v>
      </c>
      <c r="D185" s="34" t="s">
        <v>38</v>
      </c>
      <c r="E185" s="34" t="s">
        <v>83</v>
      </c>
      <c r="F185" s="35" t="s">
        <v>294</v>
      </c>
      <c r="G185" s="36"/>
      <c r="H185" s="30">
        <v>15.96</v>
      </c>
      <c r="I185" s="37">
        <v>863</v>
      </c>
      <c r="J185" s="37">
        <v>12</v>
      </c>
      <c r="K185" s="42"/>
      <c r="L185" s="30">
        <v>8826.91</v>
      </c>
      <c r="M185" s="67"/>
      <c r="N185" s="67"/>
      <c r="O185" s="56" t="e">
        <f>IF(#REF!=3,O184-TblDadosCX810[[#This Row],[Valor R$]],IF(#REF!=2,O184+TblDadosCX810[[#This Row],[Valor R$]],TblDadosCX810[[#This Row],[Valor R$]]))</f>
        <v>#REF!</v>
      </c>
      <c r="Q185" s="59">
        <v>175</v>
      </c>
      <c r="R185" s="60">
        <v>42422</v>
      </c>
      <c r="S185" s="60"/>
      <c r="T185" s="61" t="s">
        <v>295</v>
      </c>
      <c r="U185" s="62"/>
      <c r="V185" s="62"/>
      <c r="W185" s="63">
        <v>5.8</v>
      </c>
      <c r="X185" s="64" t="s">
        <v>186</v>
      </c>
      <c r="Y185" s="60">
        <v>42422</v>
      </c>
      <c r="Z185" s="65">
        <v>863</v>
      </c>
      <c r="AA185" s="65">
        <v>12</v>
      </c>
      <c r="AB185" s="66">
        <v>8674.16</v>
      </c>
    </row>
    <row r="186" spans="1:28" x14ac:dyDescent="0.25">
      <c r="A186" s="40">
        <v>181</v>
      </c>
      <c r="B186" s="32">
        <v>42419</v>
      </c>
      <c r="C186" s="99" t="s">
        <v>1</v>
      </c>
      <c r="D186" s="34" t="s">
        <v>38</v>
      </c>
      <c r="E186" s="34" t="s">
        <v>83</v>
      </c>
      <c r="F186" s="35" t="s">
        <v>187</v>
      </c>
      <c r="G186" s="36"/>
      <c r="H186" s="30">
        <v>4.8899999999999997</v>
      </c>
      <c r="I186" s="37">
        <v>863</v>
      </c>
      <c r="J186" s="37">
        <v>12</v>
      </c>
      <c r="K186" s="42"/>
      <c r="L186" s="30">
        <v>8822.02</v>
      </c>
      <c r="M186" s="67"/>
      <c r="N186" s="67"/>
      <c r="O186" s="56" t="e">
        <f>IF(#REF!=3,O185-TblDadosCX810[[#This Row],[Valor R$]],IF(#REF!=2,O185+TblDadosCX810[[#This Row],[Valor R$]],TblDadosCX810[[#This Row],[Valor R$]]))</f>
        <v>#REF!</v>
      </c>
      <c r="Q186" s="65">
        <v>176</v>
      </c>
      <c r="R186" s="60">
        <v>42422</v>
      </c>
      <c r="S186" s="60"/>
      <c r="T186" s="61" t="s">
        <v>187</v>
      </c>
      <c r="U186" s="62"/>
      <c r="V186" s="62"/>
      <c r="W186" s="63">
        <v>35.409999999999997</v>
      </c>
      <c r="X186" s="64" t="s">
        <v>186</v>
      </c>
      <c r="Y186" s="60">
        <v>42422</v>
      </c>
      <c r="Z186" s="65">
        <v>863</v>
      </c>
      <c r="AA186" s="65">
        <v>12</v>
      </c>
      <c r="AB186" s="66">
        <v>8638.75</v>
      </c>
    </row>
    <row r="187" spans="1:28" x14ac:dyDescent="0.25">
      <c r="A187" s="40">
        <v>182</v>
      </c>
      <c r="B187" s="32">
        <v>42419</v>
      </c>
      <c r="C187" s="99" t="s">
        <v>1</v>
      </c>
      <c r="D187" s="34" t="s">
        <v>38</v>
      </c>
      <c r="E187" s="34" t="s">
        <v>83</v>
      </c>
      <c r="F187" s="35" t="s">
        <v>200</v>
      </c>
      <c r="G187" s="36"/>
      <c r="H187" s="30">
        <v>20</v>
      </c>
      <c r="I187" s="37">
        <v>863</v>
      </c>
      <c r="J187" s="37">
        <v>12</v>
      </c>
      <c r="K187" s="42"/>
      <c r="L187" s="30">
        <v>8802.02</v>
      </c>
      <c r="M187" s="67"/>
      <c r="N187" s="67"/>
      <c r="O187" s="56" t="e">
        <f>IF(#REF!=3,O186-TblDadosCX810[[#This Row],[Valor R$]],IF(#REF!=2,O186+TblDadosCX810[[#This Row],[Valor R$]],TblDadosCX810[[#This Row],[Valor R$]]))</f>
        <v>#REF!</v>
      </c>
      <c r="Q187" s="59">
        <v>177</v>
      </c>
      <c r="R187" s="60">
        <v>42422</v>
      </c>
      <c r="S187" s="60"/>
      <c r="T187" s="61" t="s">
        <v>193</v>
      </c>
      <c r="U187" s="62"/>
      <c r="V187" s="62"/>
      <c r="W187" s="63">
        <v>30</v>
      </c>
      <c r="X187" s="64" t="s">
        <v>186</v>
      </c>
      <c r="Y187" s="60">
        <v>42422</v>
      </c>
      <c r="Z187" s="65">
        <v>863</v>
      </c>
      <c r="AA187" s="65">
        <v>12</v>
      </c>
      <c r="AB187" s="66">
        <v>8608.75</v>
      </c>
    </row>
    <row r="188" spans="1:28" x14ac:dyDescent="0.25">
      <c r="A188" s="40">
        <v>183</v>
      </c>
      <c r="B188" s="32">
        <v>42422</v>
      </c>
      <c r="C188" s="99" t="s">
        <v>1</v>
      </c>
      <c r="D188" s="34" t="s">
        <v>38</v>
      </c>
      <c r="E188" s="34" t="s">
        <v>83</v>
      </c>
      <c r="F188" s="35" t="s">
        <v>295</v>
      </c>
      <c r="G188" s="36"/>
      <c r="H188" s="30">
        <v>5.8</v>
      </c>
      <c r="I188" s="37">
        <v>863</v>
      </c>
      <c r="J188" s="37">
        <v>12</v>
      </c>
      <c r="K188" s="42"/>
      <c r="L188" s="30">
        <v>8796.2199999999993</v>
      </c>
      <c r="M188" s="67"/>
      <c r="N188" s="67"/>
      <c r="O188" s="56" t="e">
        <f>IF(#REF!=3,O187-TblDadosCX810[[#This Row],[Valor R$]],IF(#REF!=2,O187+TblDadosCX810[[#This Row],[Valor R$]],TblDadosCX810[[#This Row],[Valor R$]]))</f>
        <v>#REF!</v>
      </c>
      <c r="Q188" s="65">
        <v>178</v>
      </c>
      <c r="R188" s="60">
        <v>42422</v>
      </c>
      <c r="S188" s="60"/>
      <c r="T188" s="61" t="s">
        <v>296</v>
      </c>
      <c r="U188" s="62"/>
      <c r="V188" s="62"/>
      <c r="W188" s="63">
        <v>1126.08</v>
      </c>
      <c r="X188" s="64" t="s">
        <v>233</v>
      </c>
      <c r="Y188" s="60">
        <v>42422</v>
      </c>
      <c r="Z188" s="65">
        <v>1113</v>
      </c>
      <c r="AA188" s="65">
        <v>12</v>
      </c>
      <c r="AB188" s="66">
        <v>7482.67</v>
      </c>
    </row>
    <row r="189" spans="1:28" x14ac:dyDescent="0.25">
      <c r="A189" s="40">
        <v>184</v>
      </c>
      <c r="B189" s="32">
        <v>42422</v>
      </c>
      <c r="C189" s="99" t="s">
        <v>1</v>
      </c>
      <c r="D189" s="34" t="s">
        <v>38</v>
      </c>
      <c r="E189" s="34" t="s">
        <v>83</v>
      </c>
      <c r="F189" s="35" t="s">
        <v>187</v>
      </c>
      <c r="G189" s="36"/>
      <c r="H189" s="30">
        <v>35.409999999999997</v>
      </c>
      <c r="I189" s="37">
        <v>863</v>
      </c>
      <c r="J189" s="37">
        <v>12</v>
      </c>
      <c r="K189" s="42"/>
      <c r="L189" s="30">
        <v>8760.81</v>
      </c>
      <c r="M189" s="67"/>
      <c r="N189" s="67"/>
      <c r="O189" s="56" t="e">
        <f>IF(#REF!=3,O188-TblDadosCX810[[#This Row],[Valor R$]],IF(#REF!=2,O188+TblDadosCX810[[#This Row],[Valor R$]],TblDadosCX810[[#This Row],[Valor R$]]))</f>
        <v>#REF!</v>
      </c>
      <c r="Q189" s="59">
        <v>179</v>
      </c>
      <c r="R189" s="60">
        <v>42422</v>
      </c>
      <c r="S189" s="60"/>
      <c r="T189" s="61" t="s">
        <v>218</v>
      </c>
      <c r="U189" s="62"/>
      <c r="V189" s="62"/>
      <c r="W189" s="63">
        <v>5960.27</v>
      </c>
      <c r="X189" s="64" t="s">
        <v>219</v>
      </c>
      <c r="Y189" s="60">
        <v>42422</v>
      </c>
      <c r="Z189" s="65">
        <v>864</v>
      </c>
      <c r="AA189" s="65">
        <v>12</v>
      </c>
      <c r="AB189" s="66">
        <v>1522.4</v>
      </c>
    </row>
    <row r="190" spans="1:28" x14ac:dyDescent="0.25">
      <c r="A190" s="40">
        <v>185</v>
      </c>
      <c r="B190" s="32">
        <v>42422</v>
      </c>
      <c r="C190" s="99" t="s">
        <v>1</v>
      </c>
      <c r="D190" s="34" t="s">
        <v>38</v>
      </c>
      <c r="E190" s="34" t="s">
        <v>83</v>
      </c>
      <c r="F190" s="35" t="s">
        <v>193</v>
      </c>
      <c r="G190" s="36"/>
      <c r="H190" s="30">
        <v>30</v>
      </c>
      <c r="I190" s="37">
        <v>863</v>
      </c>
      <c r="J190" s="37">
        <v>12</v>
      </c>
      <c r="K190" s="42"/>
      <c r="L190" s="30">
        <v>8730.81</v>
      </c>
      <c r="M190" s="67"/>
      <c r="N190" s="67"/>
      <c r="O190" s="56" t="e">
        <f>IF(#REF!=3,O189-TblDadosCX810[[#This Row],[Valor R$]],IF(#REF!=2,O189+TblDadosCX810[[#This Row],[Valor R$]],TblDadosCX810[[#This Row],[Valor R$]]))</f>
        <v>#REF!</v>
      </c>
      <c r="Q190" s="65">
        <v>180</v>
      </c>
      <c r="R190" s="60">
        <v>42422</v>
      </c>
      <c r="S190" s="60"/>
      <c r="T190" s="61" t="s">
        <v>245</v>
      </c>
      <c r="U190" s="62"/>
      <c r="V190" s="62"/>
      <c r="W190" s="63">
        <v>201</v>
      </c>
      <c r="X190" s="64" t="s">
        <v>196</v>
      </c>
      <c r="Y190" s="60">
        <v>42422</v>
      </c>
      <c r="Z190" s="65">
        <v>869</v>
      </c>
      <c r="AA190" s="65">
        <v>12</v>
      </c>
      <c r="AB190" s="66">
        <v>1321.4</v>
      </c>
    </row>
    <row r="191" spans="1:28" x14ac:dyDescent="0.25">
      <c r="A191" s="40">
        <v>186</v>
      </c>
      <c r="B191" s="32">
        <v>42422</v>
      </c>
      <c r="C191" s="99" t="s">
        <v>1</v>
      </c>
      <c r="D191" s="34" t="s">
        <v>26</v>
      </c>
      <c r="E191" s="34" t="s">
        <v>233</v>
      </c>
      <c r="F191" s="35" t="s">
        <v>296</v>
      </c>
      <c r="G191" s="36"/>
      <c r="H191" s="30">
        <v>1126.08</v>
      </c>
      <c r="I191" s="37">
        <v>1113</v>
      </c>
      <c r="J191" s="37">
        <v>12</v>
      </c>
      <c r="K191" s="42"/>
      <c r="L191" s="30">
        <v>7604.73</v>
      </c>
      <c r="M191" s="67"/>
      <c r="N191" s="67"/>
      <c r="O191" s="56" t="e">
        <f>IF(#REF!=3,O190-TblDadosCX810[[#This Row],[Valor R$]],IF(#REF!=2,O190+TblDadosCX810[[#This Row],[Valor R$]],TblDadosCX810[[#This Row],[Valor R$]]))</f>
        <v>#REF!</v>
      </c>
      <c r="Q191" s="59">
        <v>181</v>
      </c>
      <c r="R191" s="60">
        <v>42422</v>
      </c>
      <c r="S191" s="60"/>
      <c r="T191" s="61" t="s">
        <v>297</v>
      </c>
      <c r="U191" s="62"/>
      <c r="V191" s="62"/>
      <c r="W191" s="63">
        <v>112.2</v>
      </c>
      <c r="X191" s="64" t="s">
        <v>212</v>
      </c>
      <c r="Y191" s="60">
        <v>42422</v>
      </c>
      <c r="Z191" s="65">
        <v>831</v>
      </c>
      <c r="AA191" s="65">
        <v>12</v>
      </c>
      <c r="AB191" s="66">
        <v>1209.2</v>
      </c>
    </row>
    <row r="192" spans="1:28" x14ac:dyDescent="0.25">
      <c r="A192" s="40">
        <v>187</v>
      </c>
      <c r="B192" s="32">
        <v>42422</v>
      </c>
      <c r="C192" s="99" t="s">
        <v>1</v>
      </c>
      <c r="D192" s="34" t="s">
        <v>38</v>
      </c>
      <c r="E192" s="34" t="s">
        <v>84</v>
      </c>
      <c r="F192" s="35" t="s">
        <v>218</v>
      </c>
      <c r="G192" s="36"/>
      <c r="H192" s="30">
        <v>5960.27</v>
      </c>
      <c r="I192" s="37">
        <v>864</v>
      </c>
      <c r="J192" s="37">
        <v>12</v>
      </c>
      <c r="K192" s="42"/>
      <c r="L192" s="30">
        <v>1644.46</v>
      </c>
      <c r="M192" s="67"/>
      <c r="N192" s="67"/>
      <c r="O192" s="56" t="e">
        <f>IF(#REF!=3,O191-TblDadosCX810[[#This Row],[Valor R$]],IF(#REF!=2,O191+TblDadosCX810[[#This Row],[Valor R$]],TblDadosCX810[[#This Row],[Valor R$]]))</f>
        <v>#REF!</v>
      </c>
      <c r="Q192" s="65">
        <v>182</v>
      </c>
      <c r="R192" s="60">
        <v>42423</v>
      </c>
      <c r="S192" s="60"/>
      <c r="T192" s="61" t="s">
        <v>197</v>
      </c>
      <c r="U192" s="62">
        <v>854244</v>
      </c>
      <c r="V192" s="62"/>
      <c r="W192" s="63">
        <v>21420.93</v>
      </c>
      <c r="X192" s="64" t="s">
        <v>9</v>
      </c>
      <c r="Y192" s="60">
        <v>42423</v>
      </c>
      <c r="Z192" s="65">
        <v>12</v>
      </c>
      <c r="AA192" s="65">
        <v>34</v>
      </c>
      <c r="AB192" s="66">
        <v>22630.13</v>
      </c>
    </row>
    <row r="193" spans="1:28" x14ac:dyDescent="0.25">
      <c r="A193" s="40">
        <v>188</v>
      </c>
      <c r="B193" s="32">
        <v>42422</v>
      </c>
      <c r="C193" s="99" t="s">
        <v>1</v>
      </c>
      <c r="D193" s="34" t="s">
        <v>38</v>
      </c>
      <c r="E193" s="34" t="s">
        <v>86</v>
      </c>
      <c r="F193" s="35" t="s">
        <v>245</v>
      </c>
      <c r="G193" s="36"/>
      <c r="H193" s="30">
        <v>201</v>
      </c>
      <c r="I193" s="37">
        <v>869</v>
      </c>
      <c r="J193" s="37">
        <v>12</v>
      </c>
      <c r="K193" s="42"/>
      <c r="L193" s="30">
        <v>1443.46</v>
      </c>
      <c r="M193" s="67"/>
      <c r="N193" s="67"/>
      <c r="O193" s="56" t="e">
        <f>IF(#REF!=3,O192-TblDadosCX810[[#This Row],[Valor R$]],IF(#REF!=2,O192+TblDadosCX810[[#This Row],[Valor R$]],TblDadosCX810[[#This Row],[Valor R$]]))</f>
        <v>#REF!</v>
      </c>
      <c r="Q193" s="59">
        <v>183</v>
      </c>
      <c r="R193" s="60">
        <v>42423</v>
      </c>
      <c r="S193" s="60"/>
      <c r="T193" s="61" t="s">
        <v>244</v>
      </c>
      <c r="U193" s="62"/>
      <c r="V193" s="62"/>
      <c r="W193" s="63">
        <v>5</v>
      </c>
      <c r="X193" s="64" t="s">
        <v>186</v>
      </c>
      <c r="Y193" s="60">
        <v>42423</v>
      </c>
      <c r="Z193" s="65">
        <v>863</v>
      </c>
      <c r="AA193" s="65">
        <v>12</v>
      </c>
      <c r="AB193" s="66">
        <v>22625.13</v>
      </c>
    </row>
    <row r="194" spans="1:28" x14ac:dyDescent="0.25">
      <c r="A194" s="40">
        <v>189</v>
      </c>
      <c r="B194" s="32">
        <v>42422</v>
      </c>
      <c r="C194" s="99" t="s">
        <v>1</v>
      </c>
      <c r="D194" s="34" t="s">
        <v>38</v>
      </c>
      <c r="E194" s="34" t="s">
        <v>18</v>
      </c>
      <c r="F194" s="35" t="s">
        <v>297</v>
      </c>
      <c r="G194" s="36"/>
      <c r="H194" s="30">
        <v>112.2</v>
      </c>
      <c r="I194" s="37">
        <v>831</v>
      </c>
      <c r="J194" s="37">
        <v>12</v>
      </c>
      <c r="K194" s="42"/>
      <c r="L194" s="30">
        <v>1331.26</v>
      </c>
      <c r="M194" s="67"/>
      <c r="N194" s="67"/>
      <c r="O194" s="56" t="e">
        <f>IF(#REF!=3,O193-TblDadosCX810[[#This Row],[Valor R$]],IF(#REF!=2,O193+TblDadosCX810[[#This Row],[Valor R$]],TblDadosCX810[[#This Row],[Valor R$]]))</f>
        <v>#REF!</v>
      </c>
      <c r="Q194" s="65">
        <v>184</v>
      </c>
      <c r="R194" s="60">
        <v>42423</v>
      </c>
      <c r="S194" s="60"/>
      <c r="T194" s="61" t="s">
        <v>220</v>
      </c>
      <c r="U194" s="62"/>
      <c r="V194" s="62"/>
      <c r="W194" s="63">
        <v>10</v>
      </c>
      <c r="X194" s="64" t="s">
        <v>199</v>
      </c>
      <c r="Y194" s="60">
        <v>42423</v>
      </c>
      <c r="Z194" s="65">
        <v>845</v>
      </c>
      <c r="AA194" s="65">
        <v>12</v>
      </c>
      <c r="AB194" s="66">
        <v>22615.13</v>
      </c>
    </row>
    <row r="195" spans="1:28" x14ac:dyDescent="0.25">
      <c r="A195" s="40">
        <v>190</v>
      </c>
      <c r="B195" s="32">
        <v>42423</v>
      </c>
      <c r="C195" s="99" t="s">
        <v>1</v>
      </c>
      <c r="D195" s="34" t="s">
        <v>6</v>
      </c>
      <c r="E195" s="34" t="s">
        <v>9</v>
      </c>
      <c r="F195" s="35" t="s">
        <v>197</v>
      </c>
      <c r="G195" s="36">
        <v>854244</v>
      </c>
      <c r="H195" s="30">
        <v>21420.93</v>
      </c>
      <c r="I195" s="37">
        <v>12</v>
      </c>
      <c r="J195" s="37">
        <v>34</v>
      </c>
      <c r="K195" s="42"/>
      <c r="L195" s="30">
        <v>22752.19</v>
      </c>
      <c r="M195" s="67"/>
      <c r="N195" s="67"/>
      <c r="O195" s="56" t="e">
        <f>IF(#REF!=3,O194-TblDadosCX810[[#This Row],[Valor R$]],IF(#REF!=2,O194+TblDadosCX810[[#This Row],[Valor R$]],TblDadosCX810[[#This Row],[Valor R$]]))</f>
        <v>#REF!</v>
      </c>
      <c r="Q195" s="59">
        <v>185</v>
      </c>
      <c r="R195" s="60">
        <v>42423</v>
      </c>
      <c r="S195" s="60"/>
      <c r="T195" s="61" t="s">
        <v>191</v>
      </c>
      <c r="U195" s="62"/>
      <c r="V195" s="62"/>
      <c r="W195" s="63">
        <v>119.18</v>
      </c>
      <c r="X195" s="64" t="s">
        <v>186</v>
      </c>
      <c r="Y195" s="60">
        <v>42423</v>
      </c>
      <c r="Z195" s="65">
        <v>863</v>
      </c>
      <c r="AA195" s="65">
        <v>12</v>
      </c>
      <c r="AB195" s="66">
        <v>22495.95</v>
      </c>
    </row>
    <row r="196" spans="1:28" x14ac:dyDescent="0.25">
      <c r="A196" s="40">
        <v>191</v>
      </c>
      <c r="B196" s="32">
        <v>42423</v>
      </c>
      <c r="C196" s="99" t="s">
        <v>1</v>
      </c>
      <c r="D196" s="34" t="s">
        <v>38</v>
      </c>
      <c r="E196" s="34" t="s">
        <v>83</v>
      </c>
      <c r="F196" s="35" t="s">
        <v>244</v>
      </c>
      <c r="G196" s="36"/>
      <c r="H196" s="30">
        <v>5</v>
      </c>
      <c r="I196" s="37">
        <v>863</v>
      </c>
      <c r="J196" s="37">
        <v>12</v>
      </c>
      <c r="K196" s="42"/>
      <c r="L196" s="30">
        <v>22747.19</v>
      </c>
      <c r="M196" s="67"/>
      <c r="N196" s="67"/>
      <c r="O196" s="56" t="e">
        <f>IF(#REF!=3,O195-TblDadosCX810[[#This Row],[Valor R$]],IF(#REF!=2,O195+TblDadosCX810[[#This Row],[Valor R$]],TblDadosCX810[[#This Row],[Valor R$]]))</f>
        <v>#REF!</v>
      </c>
      <c r="Q196" s="65">
        <v>186</v>
      </c>
      <c r="R196" s="60">
        <v>42424</v>
      </c>
      <c r="S196" s="60"/>
      <c r="T196" s="61" t="s">
        <v>197</v>
      </c>
      <c r="U196" s="62">
        <v>854245</v>
      </c>
      <c r="V196" s="62"/>
      <c r="W196" s="63">
        <v>13157.82</v>
      </c>
      <c r="X196" s="64" t="s">
        <v>9</v>
      </c>
      <c r="Y196" s="60">
        <v>42424</v>
      </c>
      <c r="Z196" s="65">
        <v>12</v>
      </c>
      <c r="AA196" s="65">
        <v>34</v>
      </c>
      <c r="AB196" s="66">
        <v>35653.769999999997</v>
      </c>
    </row>
    <row r="197" spans="1:28" x14ac:dyDescent="0.25">
      <c r="A197" s="40">
        <v>192</v>
      </c>
      <c r="B197" s="32">
        <v>42423</v>
      </c>
      <c r="C197" s="99" t="s">
        <v>1</v>
      </c>
      <c r="D197" s="34" t="s">
        <v>38</v>
      </c>
      <c r="E197" s="34" t="s">
        <v>75</v>
      </c>
      <c r="F197" s="35" t="s">
        <v>220</v>
      </c>
      <c r="G197" s="36"/>
      <c r="H197" s="30">
        <v>10</v>
      </c>
      <c r="I197" s="37">
        <v>845</v>
      </c>
      <c r="J197" s="37">
        <v>12</v>
      </c>
      <c r="K197" s="42"/>
      <c r="L197" s="30">
        <v>22737.19</v>
      </c>
      <c r="M197" s="67"/>
      <c r="N197" s="67"/>
      <c r="O197" s="56" t="e">
        <f>IF(#REF!=3,O196-TblDadosCX810[[#This Row],[Valor R$]],IF(#REF!=2,O196+TblDadosCX810[[#This Row],[Valor R$]],TblDadosCX810[[#This Row],[Valor R$]]))</f>
        <v>#REF!</v>
      </c>
      <c r="Q197" s="59">
        <v>187</v>
      </c>
      <c r="R197" s="60">
        <v>42424</v>
      </c>
      <c r="S197" s="60"/>
      <c r="T197" s="61" t="s">
        <v>197</v>
      </c>
      <c r="U197" s="62">
        <v>854246</v>
      </c>
      <c r="V197" s="62"/>
      <c r="W197" s="63">
        <v>2840</v>
      </c>
      <c r="X197" s="64" t="s">
        <v>9</v>
      </c>
      <c r="Y197" s="60">
        <v>42424</v>
      </c>
      <c r="Z197" s="65">
        <v>12</v>
      </c>
      <c r="AA197" s="65">
        <v>34</v>
      </c>
      <c r="AB197" s="66">
        <v>38493.769999999997</v>
      </c>
    </row>
    <row r="198" spans="1:28" x14ac:dyDescent="0.25">
      <c r="A198" s="40">
        <v>193</v>
      </c>
      <c r="B198" s="32">
        <v>42423</v>
      </c>
      <c r="C198" s="99" t="s">
        <v>1</v>
      </c>
      <c r="D198" s="34" t="s">
        <v>38</v>
      </c>
      <c r="E198" s="34" t="s">
        <v>83</v>
      </c>
      <c r="F198" s="35" t="s">
        <v>191</v>
      </c>
      <c r="G198" s="36"/>
      <c r="H198" s="30">
        <v>119.18</v>
      </c>
      <c r="I198" s="37">
        <v>863</v>
      </c>
      <c r="J198" s="37">
        <v>12</v>
      </c>
      <c r="K198" s="42"/>
      <c r="L198" s="30">
        <v>22618.01</v>
      </c>
      <c r="M198" s="67"/>
      <c r="N198" s="67"/>
      <c r="O198" s="56" t="e">
        <f>IF(#REF!=3,O197-TblDadosCX810[[#This Row],[Valor R$]],IF(#REF!=2,O197+TblDadosCX810[[#This Row],[Valor R$]],TblDadosCX810[[#This Row],[Valor R$]]))</f>
        <v>#REF!</v>
      </c>
      <c r="Q198" s="65">
        <v>188</v>
      </c>
      <c r="R198" s="60">
        <v>42424</v>
      </c>
      <c r="S198" s="60"/>
      <c r="T198" s="61" t="s">
        <v>205</v>
      </c>
      <c r="U198" s="62"/>
      <c r="V198" s="62"/>
      <c r="W198" s="63">
        <v>26.28</v>
      </c>
      <c r="X198" s="64" t="s">
        <v>186</v>
      </c>
      <c r="Y198" s="60">
        <v>42424</v>
      </c>
      <c r="Z198" s="65">
        <v>863</v>
      </c>
      <c r="AA198" s="65">
        <v>12</v>
      </c>
      <c r="AB198" s="66">
        <v>38467.49</v>
      </c>
    </row>
    <row r="199" spans="1:28" x14ac:dyDescent="0.25">
      <c r="A199" s="40">
        <v>194</v>
      </c>
      <c r="B199" s="32">
        <v>42424</v>
      </c>
      <c r="C199" s="99" t="s">
        <v>1</v>
      </c>
      <c r="D199" s="34" t="s">
        <v>6</v>
      </c>
      <c r="E199" s="34" t="s">
        <v>9</v>
      </c>
      <c r="F199" s="35" t="s">
        <v>197</v>
      </c>
      <c r="G199" s="36">
        <v>854245</v>
      </c>
      <c r="H199" s="30">
        <v>13157.82</v>
      </c>
      <c r="I199" s="37">
        <v>12</v>
      </c>
      <c r="J199" s="37">
        <v>34</v>
      </c>
      <c r="K199" s="42"/>
      <c r="L199" s="30">
        <v>35775.83</v>
      </c>
      <c r="M199" s="67"/>
      <c r="N199" s="67"/>
      <c r="O199" s="56" t="e">
        <f>IF(#REF!=3,O198-TblDadosCX810[[#This Row],[Valor R$]],IF(#REF!=2,O198+TblDadosCX810[[#This Row],[Valor R$]],TblDadosCX810[[#This Row],[Valor R$]]))</f>
        <v>#REF!</v>
      </c>
      <c r="Q199" s="59">
        <v>189</v>
      </c>
      <c r="R199" s="60">
        <v>42424</v>
      </c>
      <c r="S199" s="60"/>
      <c r="T199" s="61" t="s">
        <v>298</v>
      </c>
      <c r="U199" s="62"/>
      <c r="V199" s="62"/>
      <c r="W199" s="63">
        <v>11.46</v>
      </c>
      <c r="X199" s="64" t="s">
        <v>196</v>
      </c>
      <c r="Y199" s="60">
        <v>42424</v>
      </c>
      <c r="Z199" s="65">
        <v>869</v>
      </c>
      <c r="AA199" s="65">
        <v>12</v>
      </c>
      <c r="AB199" s="66">
        <v>38456.03</v>
      </c>
    </row>
    <row r="200" spans="1:28" x14ac:dyDescent="0.25">
      <c r="A200" s="40">
        <v>195</v>
      </c>
      <c r="B200" s="32">
        <v>42424</v>
      </c>
      <c r="C200" s="99" t="s">
        <v>1</v>
      </c>
      <c r="D200" s="34" t="s">
        <v>6</v>
      </c>
      <c r="E200" s="34" t="s">
        <v>9</v>
      </c>
      <c r="F200" s="35" t="s">
        <v>197</v>
      </c>
      <c r="G200" s="36">
        <v>854246</v>
      </c>
      <c r="H200" s="30">
        <v>2840</v>
      </c>
      <c r="I200" s="37">
        <v>12</v>
      </c>
      <c r="J200" s="37">
        <v>34</v>
      </c>
      <c r="K200" s="42"/>
      <c r="L200" s="30">
        <v>38615.83</v>
      </c>
      <c r="M200" s="67"/>
      <c r="N200" s="67"/>
      <c r="O200" s="56" t="e">
        <f>IF(#REF!=3,O199-TblDadosCX810[[#This Row],[Valor R$]],IF(#REF!=2,O199+TblDadosCX810[[#This Row],[Valor R$]],TblDadosCX810[[#This Row],[Valor R$]]))</f>
        <v>#REF!</v>
      </c>
      <c r="Q200" s="65">
        <v>190</v>
      </c>
      <c r="R200" s="60">
        <v>42424</v>
      </c>
      <c r="S200" s="60"/>
      <c r="T200" s="61" t="s">
        <v>298</v>
      </c>
      <c r="U200" s="62"/>
      <c r="V200" s="62"/>
      <c r="W200" s="63">
        <v>12</v>
      </c>
      <c r="X200" s="64" t="s">
        <v>196</v>
      </c>
      <c r="Y200" s="60">
        <v>42424</v>
      </c>
      <c r="Z200" s="65">
        <v>869</v>
      </c>
      <c r="AA200" s="65">
        <v>12</v>
      </c>
      <c r="AB200" s="66">
        <v>38444.03</v>
      </c>
    </row>
    <row r="201" spans="1:28" x14ac:dyDescent="0.25">
      <c r="A201" s="40">
        <v>196</v>
      </c>
      <c r="B201" s="32">
        <v>42424</v>
      </c>
      <c r="C201" s="99" t="s">
        <v>1</v>
      </c>
      <c r="D201" s="34" t="s">
        <v>38</v>
      </c>
      <c r="E201" s="34" t="s">
        <v>83</v>
      </c>
      <c r="F201" s="35" t="s">
        <v>205</v>
      </c>
      <c r="G201" s="36"/>
      <c r="H201" s="30">
        <v>26.28</v>
      </c>
      <c r="I201" s="37">
        <v>863</v>
      </c>
      <c r="J201" s="37">
        <v>12</v>
      </c>
      <c r="K201" s="42"/>
      <c r="L201" s="30">
        <v>38589.550000000003</v>
      </c>
      <c r="M201" s="67"/>
      <c r="N201" s="67"/>
      <c r="O201" s="56" t="e">
        <f>IF(#REF!=3,O200-TblDadosCX810[[#This Row],[Valor R$]],IF(#REF!=2,O200+TblDadosCX810[[#This Row],[Valor R$]],TblDadosCX810[[#This Row],[Valor R$]]))</f>
        <v>#REF!</v>
      </c>
      <c r="Q201" s="59">
        <v>191</v>
      </c>
      <c r="R201" s="60">
        <v>42424</v>
      </c>
      <c r="S201" s="60"/>
      <c r="T201" s="61" t="s">
        <v>298</v>
      </c>
      <c r="U201" s="62"/>
      <c r="V201" s="62"/>
      <c r="W201" s="63">
        <v>12</v>
      </c>
      <c r="X201" s="64" t="s">
        <v>196</v>
      </c>
      <c r="Y201" s="60">
        <v>42424</v>
      </c>
      <c r="Z201" s="65">
        <v>869</v>
      </c>
      <c r="AA201" s="65">
        <v>12</v>
      </c>
      <c r="AB201" s="66">
        <v>38432.03</v>
      </c>
    </row>
    <row r="202" spans="1:28" x14ac:dyDescent="0.25">
      <c r="A202" s="40">
        <v>197</v>
      </c>
      <c r="B202" s="32">
        <v>42424</v>
      </c>
      <c r="C202" s="99" t="s">
        <v>1</v>
      </c>
      <c r="D202" s="34" t="s">
        <v>38</v>
      </c>
      <c r="E202" s="34" t="s">
        <v>86</v>
      </c>
      <c r="F202" s="35" t="s">
        <v>298</v>
      </c>
      <c r="G202" s="36"/>
      <c r="H202" s="30">
        <v>11.46</v>
      </c>
      <c r="I202" s="37">
        <v>869</v>
      </c>
      <c r="J202" s="37">
        <v>12</v>
      </c>
      <c r="K202" s="42"/>
      <c r="L202" s="30">
        <v>38578.089999999997</v>
      </c>
      <c r="M202" s="67"/>
      <c r="N202" s="67"/>
      <c r="O202" s="56" t="e">
        <f>IF(#REF!=3,O201-TblDadosCX810[[#This Row],[Valor R$]],IF(#REF!=2,O201+TblDadosCX810[[#This Row],[Valor R$]],TblDadosCX810[[#This Row],[Valor R$]]))</f>
        <v>#REF!</v>
      </c>
      <c r="Q202" s="65">
        <v>192</v>
      </c>
      <c r="R202" s="60">
        <v>42424</v>
      </c>
      <c r="S202" s="60"/>
      <c r="T202" s="61" t="s">
        <v>220</v>
      </c>
      <c r="U202" s="62"/>
      <c r="V202" s="62"/>
      <c r="W202" s="63">
        <v>5</v>
      </c>
      <c r="X202" s="64" t="s">
        <v>199</v>
      </c>
      <c r="Y202" s="60">
        <v>42424</v>
      </c>
      <c r="Z202" s="65">
        <v>845</v>
      </c>
      <c r="AA202" s="65">
        <v>12</v>
      </c>
      <c r="AB202" s="66">
        <v>38427.03</v>
      </c>
    </row>
    <row r="203" spans="1:28" x14ac:dyDescent="0.25">
      <c r="A203" s="40">
        <v>198</v>
      </c>
      <c r="B203" s="32">
        <v>42424</v>
      </c>
      <c r="C203" s="99" t="s">
        <v>1</v>
      </c>
      <c r="D203" s="34" t="s">
        <v>38</v>
      </c>
      <c r="E203" s="34" t="s">
        <v>86</v>
      </c>
      <c r="F203" s="35" t="s">
        <v>298</v>
      </c>
      <c r="G203" s="36"/>
      <c r="H203" s="30">
        <v>12</v>
      </c>
      <c r="I203" s="37">
        <v>869</v>
      </c>
      <c r="J203" s="37">
        <v>12</v>
      </c>
      <c r="K203" s="42"/>
      <c r="L203" s="30">
        <v>38566.089999999997</v>
      </c>
      <c r="M203" s="67"/>
      <c r="N203" s="67"/>
      <c r="O203" s="56" t="e">
        <f>IF(#REF!=3,O202-TblDadosCX810[[#This Row],[Valor R$]],IF(#REF!=2,O202+TblDadosCX810[[#This Row],[Valor R$]],TblDadosCX810[[#This Row],[Valor R$]]))</f>
        <v>#REF!</v>
      </c>
      <c r="Q203" s="59">
        <v>193</v>
      </c>
      <c r="R203" s="60">
        <v>42424</v>
      </c>
      <c r="S203" s="60"/>
      <c r="T203" s="61" t="s">
        <v>299</v>
      </c>
      <c r="U203" s="62"/>
      <c r="V203" s="62"/>
      <c r="W203" s="63">
        <v>59</v>
      </c>
      <c r="X203" s="64" t="s">
        <v>186</v>
      </c>
      <c r="Y203" s="60">
        <v>42424</v>
      </c>
      <c r="Z203" s="65">
        <v>863</v>
      </c>
      <c r="AA203" s="65">
        <v>12</v>
      </c>
      <c r="AB203" s="66">
        <v>38368.03</v>
      </c>
    </row>
    <row r="204" spans="1:28" x14ac:dyDescent="0.25">
      <c r="A204" s="40">
        <v>199</v>
      </c>
      <c r="B204" s="32">
        <v>42424</v>
      </c>
      <c r="C204" s="99" t="s">
        <v>1</v>
      </c>
      <c r="D204" s="34" t="s">
        <v>38</v>
      </c>
      <c r="E204" s="34" t="s">
        <v>86</v>
      </c>
      <c r="F204" s="35" t="s">
        <v>298</v>
      </c>
      <c r="G204" s="36"/>
      <c r="H204" s="30">
        <v>12</v>
      </c>
      <c r="I204" s="37">
        <v>869</v>
      </c>
      <c r="J204" s="37">
        <v>12</v>
      </c>
      <c r="K204" s="42"/>
      <c r="L204" s="30">
        <v>38554.089999999997</v>
      </c>
      <c r="M204" s="67"/>
      <c r="N204" s="67"/>
      <c r="O204" s="56" t="e">
        <f>IF(#REF!=3,O203-TblDadosCX810[[#This Row],[Valor R$]],IF(#REF!=2,O203+TblDadosCX810[[#This Row],[Valor R$]],TblDadosCX810[[#This Row],[Valor R$]]))</f>
        <v>#REF!</v>
      </c>
      <c r="Q204" s="65">
        <v>194</v>
      </c>
      <c r="R204" s="60">
        <v>42424</v>
      </c>
      <c r="S204" s="60"/>
      <c r="T204" s="61" t="s">
        <v>245</v>
      </c>
      <c r="U204" s="62"/>
      <c r="V204" s="62"/>
      <c r="W204" s="63">
        <v>42</v>
      </c>
      <c r="X204" s="64" t="s">
        <v>196</v>
      </c>
      <c r="Y204" s="60">
        <v>42424</v>
      </c>
      <c r="Z204" s="65">
        <v>869</v>
      </c>
      <c r="AA204" s="65">
        <v>12</v>
      </c>
      <c r="AB204" s="66">
        <v>38326.03</v>
      </c>
    </row>
    <row r="205" spans="1:28" x14ac:dyDescent="0.25">
      <c r="A205" s="40">
        <v>200</v>
      </c>
      <c r="B205" s="32">
        <v>42424</v>
      </c>
      <c r="C205" s="99" t="s">
        <v>1</v>
      </c>
      <c r="D205" s="34" t="s">
        <v>38</v>
      </c>
      <c r="E205" s="34" t="s">
        <v>75</v>
      </c>
      <c r="F205" s="35" t="s">
        <v>220</v>
      </c>
      <c r="G205" s="36"/>
      <c r="H205" s="30">
        <v>5</v>
      </c>
      <c r="I205" s="37">
        <v>845</v>
      </c>
      <c r="J205" s="37">
        <v>12</v>
      </c>
      <c r="K205" s="42"/>
      <c r="L205" s="30">
        <v>38549.089999999997</v>
      </c>
      <c r="M205" s="67"/>
      <c r="N205" s="67"/>
      <c r="O205" s="56" t="e">
        <f>IF(#REF!=3,O204-TblDadosCX810[[#This Row],[Valor R$]],IF(#REF!=2,O204+TblDadosCX810[[#This Row],[Valor R$]],TblDadosCX810[[#This Row],[Valor R$]]))</f>
        <v>#REF!</v>
      </c>
      <c r="Q205" s="59">
        <v>195</v>
      </c>
      <c r="R205" s="60">
        <v>42424</v>
      </c>
      <c r="S205" s="60"/>
      <c r="T205" s="61" t="s">
        <v>225</v>
      </c>
      <c r="U205" s="62"/>
      <c r="V205" s="62"/>
      <c r="W205" s="63">
        <v>100.69</v>
      </c>
      <c r="X205" s="64" t="s">
        <v>212</v>
      </c>
      <c r="Y205" s="60">
        <v>42424</v>
      </c>
      <c r="Z205" s="65">
        <v>831</v>
      </c>
      <c r="AA205" s="65">
        <v>12</v>
      </c>
      <c r="AB205" s="66">
        <v>38225.339999999997</v>
      </c>
    </row>
    <row r="206" spans="1:28" x14ac:dyDescent="0.25">
      <c r="A206" s="40">
        <v>201</v>
      </c>
      <c r="B206" s="32">
        <v>42424</v>
      </c>
      <c r="C206" s="99" t="s">
        <v>1</v>
      </c>
      <c r="D206" s="34" t="s">
        <v>38</v>
      </c>
      <c r="E206" s="34" t="s">
        <v>83</v>
      </c>
      <c r="F206" s="35" t="s">
        <v>299</v>
      </c>
      <c r="G206" s="36"/>
      <c r="H206" s="30">
        <v>59</v>
      </c>
      <c r="I206" s="37">
        <v>863</v>
      </c>
      <c r="J206" s="37">
        <v>12</v>
      </c>
      <c r="K206" s="42"/>
      <c r="L206" s="30">
        <v>38490.089999999997</v>
      </c>
      <c r="M206" s="67"/>
      <c r="N206" s="67"/>
      <c r="O206" s="56" t="e">
        <f>IF(#REF!=3,O205-TblDadosCX810[[#This Row],[Valor R$]],IF(#REF!=2,O205+TblDadosCX810[[#This Row],[Valor R$]],TblDadosCX810[[#This Row],[Valor R$]]))</f>
        <v>#REF!</v>
      </c>
      <c r="Q206" s="65">
        <v>196</v>
      </c>
      <c r="R206" s="60">
        <v>42424</v>
      </c>
      <c r="S206" s="60"/>
      <c r="T206" s="61" t="s">
        <v>300</v>
      </c>
      <c r="U206" s="62"/>
      <c r="V206" s="62"/>
      <c r="W206" s="63">
        <v>12871.21</v>
      </c>
      <c r="X206" s="64" t="s">
        <v>214</v>
      </c>
      <c r="Y206" s="60">
        <v>42424</v>
      </c>
      <c r="Z206" s="65">
        <v>402</v>
      </c>
      <c r="AA206" s="65">
        <v>12</v>
      </c>
      <c r="AB206" s="66">
        <v>25354.13</v>
      </c>
    </row>
    <row r="207" spans="1:28" x14ac:dyDescent="0.25">
      <c r="A207" s="40">
        <v>202</v>
      </c>
      <c r="B207" s="32">
        <v>42424</v>
      </c>
      <c r="C207" s="99" t="s">
        <v>1</v>
      </c>
      <c r="D207" s="34" t="s">
        <v>38</v>
      </c>
      <c r="E207" s="34" t="s">
        <v>86</v>
      </c>
      <c r="F207" s="35" t="s">
        <v>245</v>
      </c>
      <c r="G207" s="36"/>
      <c r="H207" s="30">
        <v>42</v>
      </c>
      <c r="I207" s="37">
        <v>869</v>
      </c>
      <c r="J207" s="37">
        <v>12</v>
      </c>
      <c r="K207" s="42"/>
      <c r="L207" s="30">
        <v>38448.089999999997</v>
      </c>
      <c r="M207" s="67"/>
      <c r="N207" s="67"/>
      <c r="O207" s="56" t="e">
        <f>IF(#REF!=3,O206-TblDadosCX810[[#This Row],[Valor R$]],IF(#REF!=2,O206+TblDadosCX810[[#This Row],[Valor R$]],TblDadosCX810[[#This Row],[Valor R$]]))</f>
        <v>#REF!</v>
      </c>
      <c r="Q207" s="59">
        <v>197</v>
      </c>
      <c r="R207" s="60">
        <v>42424</v>
      </c>
      <c r="S207" s="60"/>
      <c r="T207" s="61" t="s">
        <v>301</v>
      </c>
      <c r="U207" s="62"/>
      <c r="V207" s="62"/>
      <c r="W207" s="63">
        <v>1247.6500000000001</v>
      </c>
      <c r="X207" s="64" t="s">
        <v>235</v>
      </c>
      <c r="Y207" s="60">
        <v>42424</v>
      </c>
      <c r="Z207" s="65">
        <v>841</v>
      </c>
      <c r="AA207" s="65">
        <v>12</v>
      </c>
      <c r="AB207" s="66">
        <v>24106.48</v>
      </c>
    </row>
    <row r="208" spans="1:28" x14ac:dyDescent="0.25">
      <c r="A208" s="40">
        <v>203</v>
      </c>
      <c r="B208" s="32">
        <v>42424</v>
      </c>
      <c r="C208" s="99" t="s">
        <v>1</v>
      </c>
      <c r="D208" s="34" t="s">
        <v>38</v>
      </c>
      <c r="E208" s="34" t="s">
        <v>18</v>
      </c>
      <c r="F208" s="35" t="s">
        <v>225</v>
      </c>
      <c r="G208" s="36"/>
      <c r="H208" s="30">
        <v>100.69</v>
      </c>
      <c r="I208" s="37">
        <v>831</v>
      </c>
      <c r="J208" s="37">
        <v>12</v>
      </c>
      <c r="K208" s="42"/>
      <c r="L208" s="30">
        <v>38347.4</v>
      </c>
      <c r="M208" s="67"/>
      <c r="N208" s="67"/>
      <c r="O208" s="56" t="e">
        <f>IF(#REF!=3,O207-TblDadosCX810[[#This Row],[Valor R$]],IF(#REF!=2,O207+TblDadosCX810[[#This Row],[Valor R$]],TblDadosCX810[[#This Row],[Valor R$]]))</f>
        <v>#REF!</v>
      </c>
      <c r="Q208" s="65">
        <v>198</v>
      </c>
      <c r="R208" s="60">
        <v>42424</v>
      </c>
      <c r="S208" s="60"/>
      <c r="T208" s="61" t="s">
        <v>302</v>
      </c>
      <c r="U208" s="62"/>
      <c r="V208" s="62"/>
      <c r="W208" s="63">
        <v>3002.07</v>
      </c>
      <c r="X208" s="64" t="s">
        <v>237</v>
      </c>
      <c r="Y208" s="60">
        <v>42424</v>
      </c>
      <c r="Z208" s="65">
        <v>516</v>
      </c>
      <c r="AA208" s="65">
        <v>12</v>
      </c>
      <c r="AB208" s="66">
        <v>21104.41</v>
      </c>
    </row>
    <row r="209" spans="1:28" x14ac:dyDescent="0.25">
      <c r="A209" s="40">
        <v>204</v>
      </c>
      <c r="B209" s="32">
        <v>42424</v>
      </c>
      <c r="C209" s="99" t="s">
        <v>1</v>
      </c>
      <c r="D209" s="34" t="s">
        <v>215</v>
      </c>
      <c r="E209" s="34" t="s">
        <v>214</v>
      </c>
      <c r="F209" s="35" t="s">
        <v>300</v>
      </c>
      <c r="G209" s="36"/>
      <c r="H209" s="30">
        <v>12871.21</v>
      </c>
      <c r="I209" s="37">
        <v>402</v>
      </c>
      <c r="J209" s="37">
        <v>12</v>
      </c>
      <c r="K209" s="42"/>
      <c r="L209" s="30">
        <v>25476.19</v>
      </c>
      <c r="M209" s="67"/>
      <c r="N209" s="67"/>
      <c r="O209" s="56" t="e">
        <f>IF(#REF!=3,O208-TblDadosCX810[[#This Row],[Valor R$]],IF(#REF!=2,O208+TblDadosCX810[[#This Row],[Valor R$]],TblDadosCX810[[#This Row],[Valor R$]]))</f>
        <v>#REF!</v>
      </c>
      <c r="Q209" s="59">
        <v>199</v>
      </c>
      <c r="R209" s="60">
        <v>42424</v>
      </c>
      <c r="S209" s="60"/>
      <c r="T209" s="61" t="s">
        <v>246</v>
      </c>
      <c r="U209" s="62"/>
      <c r="V209" s="62"/>
      <c r="W209" s="63">
        <v>350</v>
      </c>
      <c r="X209" s="64" t="s">
        <v>247</v>
      </c>
      <c r="Y209" s="60">
        <v>42424</v>
      </c>
      <c r="Z209" s="65">
        <v>818</v>
      </c>
      <c r="AA209" s="65">
        <v>12</v>
      </c>
      <c r="AB209" s="66">
        <v>20754.41</v>
      </c>
    </row>
    <row r="210" spans="1:28" x14ac:dyDescent="0.25">
      <c r="A210" s="40">
        <v>205</v>
      </c>
      <c r="B210" s="32">
        <v>42424</v>
      </c>
      <c r="C210" s="99" t="s">
        <v>1</v>
      </c>
      <c r="D210" s="34" t="s">
        <v>38</v>
      </c>
      <c r="E210" s="34" t="s">
        <v>74</v>
      </c>
      <c r="F210" s="35" t="s">
        <v>301</v>
      </c>
      <c r="G210" s="36"/>
      <c r="H210" s="30">
        <v>1247.6500000000001</v>
      </c>
      <c r="I210" s="37">
        <v>841</v>
      </c>
      <c r="J210" s="37">
        <v>12</v>
      </c>
      <c r="K210" s="42"/>
      <c r="L210" s="30">
        <v>24228.54</v>
      </c>
      <c r="M210" s="67"/>
      <c r="N210" s="67"/>
      <c r="O210" s="56" t="e">
        <f>IF(#REF!=3,O209-TblDadosCX810[[#This Row],[Valor R$]],IF(#REF!=2,O209+TblDadosCX810[[#This Row],[Valor R$]],TblDadosCX810[[#This Row],[Valor R$]]))</f>
        <v>#REF!</v>
      </c>
      <c r="Q210" s="65">
        <v>200</v>
      </c>
      <c r="R210" s="60">
        <v>42424</v>
      </c>
      <c r="S210" s="60"/>
      <c r="T210" s="61" t="s">
        <v>303</v>
      </c>
      <c r="U210" s="62"/>
      <c r="V210" s="62"/>
      <c r="W210" s="63">
        <v>3950</v>
      </c>
      <c r="X210" s="64" t="s">
        <v>186</v>
      </c>
      <c r="Y210" s="60">
        <v>42424</v>
      </c>
      <c r="Z210" s="65">
        <v>863</v>
      </c>
      <c r="AA210" s="65">
        <v>12</v>
      </c>
      <c r="AB210" s="66">
        <v>16804.41</v>
      </c>
    </row>
    <row r="211" spans="1:28" x14ac:dyDescent="0.25">
      <c r="A211" s="40">
        <v>206</v>
      </c>
      <c r="B211" s="32">
        <v>42424</v>
      </c>
      <c r="C211" s="99" t="s">
        <v>1</v>
      </c>
      <c r="D211" s="34" t="s">
        <v>30</v>
      </c>
      <c r="E211" s="34" t="s">
        <v>60</v>
      </c>
      <c r="F211" s="35" t="s">
        <v>302</v>
      </c>
      <c r="G211" s="36"/>
      <c r="H211" s="30">
        <v>3002.07</v>
      </c>
      <c r="I211" s="37">
        <v>516</v>
      </c>
      <c r="J211" s="37">
        <v>12</v>
      </c>
      <c r="K211" s="42"/>
      <c r="L211" s="30">
        <v>21226.47</v>
      </c>
      <c r="M211" s="67"/>
      <c r="N211" s="67"/>
      <c r="O211" s="56" t="e">
        <f>IF(#REF!=3,O210-TblDadosCX810[[#This Row],[Valor R$]],IF(#REF!=2,O210+TblDadosCX810[[#This Row],[Valor R$]],TblDadosCX810[[#This Row],[Valor R$]]))</f>
        <v>#REF!</v>
      </c>
      <c r="Q211" s="59">
        <v>201</v>
      </c>
      <c r="R211" s="60">
        <v>42425</v>
      </c>
      <c r="S211" s="60"/>
      <c r="T211" s="61" t="s">
        <v>220</v>
      </c>
      <c r="U211" s="62"/>
      <c r="V211" s="62"/>
      <c r="W211" s="63">
        <v>9</v>
      </c>
      <c r="X211" s="64" t="s">
        <v>199</v>
      </c>
      <c r="Y211" s="60">
        <v>42425</v>
      </c>
      <c r="Z211" s="65">
        <v>845</v>
      </c>
      <c r="AA211" s="65">
        <v>12</v>
      </c>
      <c r="AB211" s="66">
        <v>16795.41</v>
      </c>
    </row>
    <row r="212" spans="1:28" x14ac:dyDescent="0.25">
      <c r="A212" s="40">
        <v>207</v>
      </c>
      <c r="B212" s="32">
        <v>42424</v>
      </c>
      <c r="C212" s="99" t="s">
        <v>1</v>
      </c>
      <c r="D212" s="34" t="s">
        <v>34</v>
      </c>
      <c r="E212" s="34" t="s">
        <v>64</v>
      </c>
      <c r="F212" s="35" t="s">
        <v>246</v>
      </c>
      <c r="G212" s="36"/>
      <c r="H212" s="30">
        <v>350</v>
      </c>
      <c r="I212" s="37">
        <v>818</v>
      </c>
      <c r="J212" s="37">
        <v>12</v>
      </c>
      <c r="K212" s="42"/>
      <c r="L212" s="30">
        <v>20876.47</v>
      </c>
      <c r="M212" s="67"/>
      <c r="N212" s="67"/>
      <c r="O212" s="56" t="e">
        <f>IF(#REF!=3,O211-TblDadosCX810[[#This Row],[Valor R$]],IF(#REF!=2,O211+TblDadosCX810[[#This Row],[Valor R$]],TblDadosCX810[[#This Row],[Valor R$]]))</f>
        <v>#REF!</v>
      </c>
      <c r="Q212" s="65">
        <v>202</v>
      </c>
      <c r="R212" s="60">
        <v>42425</v>
      </c>
      <c r="S212" s="60"/>
      <c r="T212" s="61" t="s">
        <v>191</v>
      </c>
      <c r="U212" s="62"/>
      <c r="V212" s="62"/>
      <c r="W212" s="63">
        <v>111.62</v>
      </c>
      <c r="X212" s="64" t="s">
        <v>186</v>
      </c>
      <c r="Y212" s="60">
        <v>42425</v>
      </c>
      <c r="Z212" s="65">
        <v>863</v>
      </c>
      <c r="AA212" s="65">
        <v>12</v>
      </c>
      <c r="AB212" s="66">
        <v>16683.79</v>
      </c>
    </row>
    <row r="213" spans="1:28" x14ac:dyDescent="0.25">
      <c r="A213" s="40">
        <v>208</v>
      </c>
      <c r="B213" s="32">
        <v>42424</v>
      </c>
      <c r="C213" s="99" t="s">
        <v>1</v>
      </c>
      <c r="D213" s="34" t="s">
        <v>38</v>
      </c>
      <c r="E213" s="34" t="s">
        <v>83</v>
      </c>
      <c r="F213" s="35" t="s">
        <v>303</v>
      </c>
      <c r="G213" s="36"/>
      <c r="H213" s="30">
        <v>3950</v>
      </c>
      <c r="I213" s="37">
        <v>863</v>
      </c>
      <c r="J213" s="37">
        <v>12</v>
      </c>
      <c r="K213" s="42"/>
      <c r="L213" s="30">
        <v>16926.47</v>
      </c>
      <c r="M213" s="67"/>
      <c r="N213" s="67"/>
      <c r="O213" s="56" t="e">
        <f>IF(#REF!=3,O212-TblDadosCX810[[#This Row],[Valor R$]],IF(#REF!=2,O212+TblDadosCX810[[#This Row],[Valor R$]],TblDadosCX810[[#This Row],[Valor R$]]))</f>
        <v>#REF!</v>
      </c>
      <c r="Q213" s="59">
        <v>203</v>
      </c>
      <c r="R213" s="60">
        <v>42425</v>
      </c>
      <c r="S213" s="60"/>
      <c r="T213" s="61" t="s">
        <v>193</v>
      </c>
      <c r="U213" s="62"/>
      <c r="V213" s="62"/>
      <c r="W213" s="63">
        <v>30</v>
      </c>
      <c r="X213" s="64" t="s">
        <v>186</v>
      </c>
      <c r="Y213" s="60">
        <v>42425</v>
      </c>
      <c r="Z213" s="65">
        <v>863</v>
      </c>
      <c r="AA213" s="65">
        <v>12</v>
      </c>
      <c r="AB213" s="66">
        <v>16653.79</v>
      </c>
    </row>
    <row r="214" spans="1:28" x14ac:dyDescent="0.25">
      <c r="A214" s="40">
        <v>209</v>
      </c>
      <c r="B214" s="32">
        <v>42425</v>
      </c>
      <c r="C214" s="99" t="s">
        <v>1</v>
      </c>
      <c r="D214" s="34" t="s">
        <v>38</v>
      </c>
      <c r="E214" s="34" t="s">
        <v>75</v>
      </c>
      <c r="F214" s="35" t="s">
        <v>220</v>
      </c>
      <c r="G214" s="36"/>
      <c r="H214" s="30">
        <v>9</v>
      </c>
      <c r="I214" s="37">
        <v>845</v>
      </c>
      <c r="J214" s="37">
        <v>12</v>
      </c>
      <c r="K214" s="42"/>
      <c r="L214" s="30">
        <v>16917.47</v>
      </c>
      <c r="M214" s="67"/>
      <c r="N214" s="67"/>
      <c r="O214" s="56" t="e">
        <f>IF(#REF!=3,O213-TblDadosCX810[[#This Row],[Valor R$]],IF(#REF!=2,O213+TblDadosCX810[[#This Row],[Valor R$]],TblDadosCX810[[#This Row],[Valor R$]]))</f>
        <v>#REF!</v>
      </c>
      <c r="Q214" s="65">
        <v>204</v>
      </c>
      <c r="R214" s="60">
        <v>42426</v>
      </c>
      <c r="S214" s="60"/>
      <c r="T214" s="61" t="s">
        <v>187</v>
      </c>
      <c r="U214" s="62"/>
      <c r="V214" s="62"/>
      <c r="W214" s="63">
        <v>7.98</v>
      </c>
      <c r="X214" s="64" t="s">
        <v>186</v>
      </c>
      <c r="Y214" s="60">
        <v>42426</v>
      </c>
      <c r="Z214" s="65">
        <v>863</v>
      </c>
      <c r="AA214" s="65">
        <v>12</v>
      </c>
      <c r="AB214" s="66">
        <v>16645.810000000001</v>
      </c>
    </row>
    <row r="215" spans="1:28" x14ac:dyDescent="0.25">
      <c r="A215" s="40">
        <v>210</v>
      </c>
      <c r="B215" s="32">
        <v>42425</v>
      </c>
      <c r="C215" s="99" t="s">
        <v>1</v>
      </c>
      <c r="D215" s="34" t="s">
        <v>38</v>
      </c>
      <c r="E215" s="34" t="s">
        <v>83</v>
      </c>
      <c r="F215" s="35" t="s">
        <v>191</v>
      </c>
      <c r="G215" s="36"/>
      <c r="H215" s="30">
        <v>111.62</v>
      </c>
      <c r="I215" s="37">
        <v>863</v>
      </c>
      <c r="J215" s="37">
        <v>12</v>
      </c>
      <c r="K215" s="42"/>
      <c r="L215" s="30">
        <v>16805.849999999999</v>
      </c>
      <c r="M215" s="67"/>
      <c r="N215" s="67"/>
      <c r="O215" s="56" t="e">
        <f>IF(#REF!=3,O214-TblDadosCX810[[#This Row],[Valor R$]],IF(#REF!=2,O214+TblDadosCX810[[#This Row],[Valor R$]],TblDadosCX810[[#This Row],[Valor R$]]))</f>
        <v>#REF!</v>
      </c>
      <c r="Q215" s="59">
        <v>205</v>
      </c>
      <c r="R215" s="60">
        <v>42426</v>
      </c>
      <c r="S215" s="60"/>
      <c r="T215" s="61" t="s">
        <v>195</v>
      </c>
      <c r="U215" s="62"/>
      <c r="V215" s="62"/>
      <c r="W215" s="63">
        <v>11</v>
      </c>
      <c r="X215" s="64" t="s">
        <v>196</v>
      </c>
      <c r="Y215" s="60">
        <v>42426</v>
      </c>
      <c r="Z215" s="65">
        <v>869</v>
      </c>
      <c r="AA215" s="65">
        <v>12</v>
      </c>
      <c r="AB215" s="66">
        <v>16634.810000000001</v>
      </c>
    </row>
    <row r="216" spans="1:28" x14ac:dyDescent="0.25">
      <c r="A216" s="40">
        <v>211</v>
      </c>
      <c r="B216" s="32">
        <v>42425</v>
      </c>
      <c r="C216" s="99" t="s">
        <v>1</v>
      </c>
      <c r="D216" s="34" t="s">
        <v>38</v>
      </c>
      <c r="E216" s="34" t="s">
        <v>83</v>
      </c>
      <c r="F216" s="35" t="s">
        <v>193</v>
      </c>
      <c r="G216" s="36"/>
      <c r="H216" s="30">
        <v>30</v>
      </c>
      <c r="I216" s="37">
        <v>863</v>
      </c>
      <c r="J216" s="37">
        <v>12</v>
      </c>
      <c r="K216" s="42"/>
      <c r="L216" s="30">
        <v>16775.849999999999</v>
      </c>
      <c r="M216" s="67"/>
      <c r="N216" s="67"/>
      <c r="O216" s="56" t="e">
        <f>IF(#REF!=3,O215-TblDadosCX810[[#This Row],[Valor R$]],IF(#REF!=2,O215+TblDadosCX810[[#This Row],[Valor R$]],TblDadosCX810[[#This Row],[Valor R$]]))</f>
        <v>#REF!</v>
      </c>
      <c r="Q216" s="65">
        <v>206</v>
      </c>
      <c r="R216" s="60">
        <v>42426</v>
      </c>
      <c r="S216" s="60"/>
      <c r="T216" s="61" t="s">
        <v>304</v>
      </c>
      <c r="U216" s="62"/>
      <c r="V216" s="62"/>
      <c r="W216" s="63">
        <v>70</v>
      </c>
      <c r="X216" s="64" t="s">
        <v>186</v>
      </c>
      <c r="Y216" s="60">
        <v>42426</v>
      </c>
      <c r="Z216" s="65">
        <v>863</v>
      </c>
      <c r="AA216" s="65">
        <v>12</v>
      </c>
      <c r="AB216" s="66">
        <v>16564.810000000001</v>
      </c>
    </row>
    <row r="217" spans="1:28" x14ac:dyDescent="0.25">
      <c r="A217" s="40">
        <v>212</v>
      </c>
      <c r="B217" s="32">
        <v>42426</v>
      </c>
      <c r="C217" s="99" t="s">
        <v>1</v>
      </c>
      <c r="D217" s="34" t="s">
        <v>38</v>
      </c>
      <c r="E217" s="34" t="s">
        <v>83</v>
      </c>
      <c r="F217" s="35" t="s">
        <v>187</v>
      </c>
      <c r="G217" s="36"/>
      <c r="H217" s="30">
        <v>7.98</v>
      </c>
      <c r="I217" s="37">
        <v>863</v>
      </c>
      <c r="J217" s="37">
        <v>12</v>
      </c>
      <c r="K217" s="42"/>
      <c r="L217" s="30">
        <v>16767.87</v>
      </c>
      <c r="M217" s="67"/>
      <c r="N217" s="67"/>
      <c r="O217" s="56" t="e">
        <f>IF(#REF!=3,O216-TblDadosCX810[[#This Row],[Valor R$]],IF(#REF!=2,O216+TblDadosCX810[[#This Row],[Valor R$]],TblDadosCX810[[#This Row],[Valor R$]]))</f>
        <v>#REF!</v>
      </c>
      <c r="Q217" s="59">
        <v>207</v>
      </c>
      <c r="R217" s="60">
        <v>42429</v>
      </c>
      <c r="S217" s="60"/>
      <c r="T217" s="61" t="s">
        <v>197</v>
      </c>
      <c r="U217" s="62">
        <v>854247</v>
      </c>
      <c r="V217" s="62"/>
      <c r="W217" s="63">
        <v>1746.85</v>
      </c>
      <c r="X217" s="64" t="s">
        <v>9</v>
      </c>
      <c r="Y217" s="60">
        <v>42429</v>
      </c>
      <c r="Z217" s="65">
        <v>12</v>
      </c>
      <c r="AA217" s="65">
        <v>34</v>
      </c>
      <c r="AB217" s="66">
        <v>18311.66</v>
      </c>
    </row>
    <row r="218" spans="1:28" x14ac:dyDescent="0.25">
      <c r="A218" s="40">
        <v>213</v>
      </c>
      <c r="B218" s="32">
        <v>42426</v>
      </c>
      <c r="C218" s="99" t="s">
        <v>1</v>
      </c>
      <c r="D218" s="34" t="s">
        <v>38</v>
      </c>
      <c r="E218" s="34" t="s">
        <v>86</v>
      </c>
      <c r="F218" s="35" t="s">
        <v>195</v>
      </c>
      <c r="G218" s="36"/>
      <c r="H218" s="30">
        <v>11</v>
      </c>
      <c r="I218" s="37">
        <v>869</v>
      </c>
      <c r="J218" s="37">
        <v>12</v>
      </c>
      <c r="K218" s="42"/>
      <c r="L218" s="30">
        <v>16756.87</v>
      </c>
      <c r="M218" s="67"/>
      <c r="N218" s="67"/>
      <c r="O218" s="56" t="e">
        <f>IF(#REF!=3,O217-TblDadosCX810[[#This Row],[Valor R$]],IF(#REF!=2,O217+TblDadosCX810[[#This Row],[Valor R$]],TblDadosCX810[[#This Row],[Valor R$]]))</f>
        <v>#REF!</v>
      </c>
      <c r="Q218" s="65">
        <v>208</v>
      </c>
      <c r="R218" s="60">
        <v>42429</v>
      </c>
      <c r="S218" s="60"/>
      <c r="T218" s="61" t="s">
        <v>197</v>
      </c>
      <c r="U218" s="62">
        <v>854248</v>
      </c>
      <c r="V218" s="62"/>
      <c r="W218" s="63">
        <v>5038.1099999999997</v>
      </c>
      <c r="X218" s="64" t="s">
        <v>9</v>
      </c>
      <c r="Y218" s="60">
        <v>42429</v>
      </c>
      <c r="Z218" s="65">
        <v>12</v>
      </c>
      <c r="AA218" s="65">
        <v>34</v>
      </c>
      <c r="AB218" s="66">
        <v>23349.77</v>
      </c>
    </row>
    <row r="219" spans="1:28" x14ac:dyDescent="0.25">
      <c r="A219" s="40">
        <v>214</v>
      </c>
      <c r="B219" s="32">
        <v>42426</v>
      </c>
      <c r="C219" s="99" t="s">
        <v>1</v>
      </c>
      <c r="D219" s="34" t="s">
        <v>38</v>
      </c>
      <c r="E219" s="34" t="s">
        <v>83</v>
      </c>
      <c r="F219" s="35" t="s">
        <v>304</v>
      </c>
      <c r="G219" s="36"/>
      <c r="H219" s="30">
        <v>70</v>
      </c>
      <c r="I219" s="37">
        <v>863</v>
      </c>
      <c r="J219" s="37">
        <v>12</v>
      </c>
      <c r="K219" s="42"/>
      <c r="L219" s="30">
        <v>16686.87</v>
      </c>
      <c r="M219" s="67"/>
      <c r="N219" s="67"/>
      <c r="O219" s="56" t="e">
        <f>IF(#REF!=3,O218-TblDadosCX810[[#This Row],[Valor R$]],IF(#REF!=2,O218+TblDadosCX810[[#This Row],[Valor R$]],TblDadosCX810[[#This Row],[Valor R$]]))</f>
        <v>#REF!</v>
      </c>
      <c r="Q219" s="59">
        <v>209</v>
      </c>
      <c r="R219" s="60">
        <v>42429</v>
      </c>
      <c r="S219" s="60"/>
      <c r="T219" s="61" t="s">
        <v>197</v>
      </c>
      <c r="U219" s="62">
        <v>854249</v>
      </c>
      <c r="V219" s="62"/>
      <c r="W219" s="63">
        <v>6569.5</v>
      </c>
      <c r="X219" s="64" t="s">
        <v>9</v>
      </c>
      <c r="Y219" s="60">
        <v>42429</v>
      </c>
      <c r="Z219" s="65">
        <v>12</v>
      </c>
      <c r="AA219" s="65">
        <v>34</v>
      </c>
      <c r="AB219" s="66">
        <v>29919.27</v>
      </c>
    </row>
    <row r="220" spans="1:28" x14ac:dyDescent="0.25">
      <c r="A220" s="40">
        <v>215</v>
      </c>
      <c r="B220" s="32">
        <v>42429</v>
      </c>
      <c r="C220" s="99" t="s">
        <v>1</v>
      </c>
      <c r="D220" s="34" t="s">
        <v>6</v>
      </c>
      <c r="E220" s="34" t="s">
        <v>9</v>
      </c>
      <c r="F220" s="35" t="s">
        <v>197</v>
      </c>
      <c r="G220" s="36">
        <v>854247</v>
      </c>
      <c r="H220" s="30">
        <v>1746.85</v>
      </c>
      <c r="I220" s="37">
        <v>12</v>
      </c>
      <c r="J220" s="37">
        <v>34</v>
      </c>
      <c r="K220" s="42"/>
      <c r="L220" s="30">
        <v>18433.72</v>
      </c>
      <c r="M220" s="67"/>
      <c r="N220" s="67"/>
      <c r="O220" s="56" t="e">
        <f>IF(#REF!=3,O219-TblDadosCX810[[#This Row],[Valor R$]],IF(#REF!=2,O219+TblDadosCX810[[#This Row],[Valor R$]],TblDadosCX810[[#This Row],[Valor R$]]))</f>
        <v>#REF!</v>
      </c>
      <c r="Q220" s="65">
        <v>210</v>
      </c>
      <c r="R220" s="60">
        <v>42429</v>
      </c>
      <c r="S220" s="60"/>
      <c r="T220" s="61" t="s">
        <v>187</v>
      </c>
      <c r="U220" s="62"/>
      <c r="V220" s="62"/>
      <c r="W220" s="63">
        <v>83</v>
      </c>
      <c r="X220" s="64" t="s">
        <v>186</v>
      </c>
      <c r="Y220" s="60">
        <v>42429</v>
      </c>
      <c r="Z220" s="65">
        <v>863</v>
      </c>
      <c r="AA220" s="65">
        <v>12</v>
      </c>
      <c r="AB220" s="66">
        <v>29836.27</v>
      </c>
    </row>
    <row r="221" spans="1:28" x14ac:dyDescent="0.25">
      <c r="A221" s="40">
        <v>216</v>
      </c>
      <c r="B221" s="32">
        <v>42429</v>
      </c>
      <c r="C221" s="99" t="s">
        <v>1</v>
      </c>
      <c r="D221" s="34" t="s">
        <v>6</v>
      </c>
      <c r="E221" s="34" t="s">
        <v>9</v>
      </c>
      <c r="F221" s="35" t="s">
        <v>197</v>
      </c>
      <c r="G221" s="36">
        <v>854248</v>
      </c>
      <c r="H221" s="30">
        <v>5038.1099999999997</v>
      </c>
      <c r="I221" s="37">
        <v>12</v>
      </c>
      <c r="J221" s="37">
        <v>34</v>
      </c>
      <c r="K221" s="42"/>
      <c r="L221" s="30">
        <v>23471.83</v>
      </c>
      <c r="M221" s="67"/>
      <c r="N221" s="67"/>
      <c r="O221" s="56" t="e">
        <f>IF(#REF!=3,O220-TblDadosCX810[[#This Row],[Valor R$]],IF(#REF!=2,O220+TblDadosCX810[[#This Row],[Valor R$]],TblDadosCX810[[#This Row],[Valor R$]]))</f>
        <v>#REF!</v>
      </c>
      <c r="Q221" s="59">
        <v>211</v>
      </c>
      <c r="R221" s="60">
        <v>42429</v>
      </c>
      <c r="S221" s="60"/>
      <c r="T221" s="61" t="s">
        <v>195</v>
      </c>
      <c r="U221" s="62"/>
      <c r="V221" s="62"/>
      <c r="W221" s="63">
        <v>2</v>
      </c>
      <c r="X221" s="64" t="s">
        <v>196</v>
      </c>
      <c r="Y221" s="60">
        <v>42429</v>
      </c>
      <c r="Z221" s="65">
        <v>869</v>
      </c>
      <c r="AA221" s="65">
        <v>12</v>
      </c>
      <c r="AB221" s="66">
        <v>29834.27</v>
      </c>
    </row>
    <row r="222" spans="1:28" x14ac:dyDescent="0.25">
      <c r="A222" s="40">
        <v>217</v>
      </c>
      <c r="B222" s="32">
        <v>42429</v>
      </c>
      <c r="C222" s="99" t="s">
        <v>1</v>
      </c>
      <c r="D222" s="34" t="s">
        <v>6</v>
      </c>
      <c r="E222" s="34" t="s">
        <v>9</v>
      </c>
      <c r="F222" s="35" t="s">
        <v>197</v>
      </c>
      <c r="G222" s="36">
        <v>854249</v>
      </c>
      <c r="H222" s="30">
        <v>6569.5</v>
      </c>
      <c r="I222" s="37">
        <v>12</v>
      </c>
      <c r="J222" s="37">
        <v>34</v>
      </c>
      <c r="K222" s="42"/>
      <c r="L222" s="30">
        <v>30041.33</v>
      </c>
      <c r="M222" s="67"/>
      <c r="N222" s="67"/>
      <c r="O222" s="56" t="e">
        <f>IF(#REF!=3,O221-TblDadosCX810[[#This Row],[Valor R$]],IF(#REF!=2,O221+TblDadosCX810[[#This Row],[Valor R$]],TblDadosCX810[[#This Row],[Valor R$]]))</f>
        <v>#REF!</v>
      </c>
      <c r="Q222" s="65">
        <v>212</v>
      </c>
      <c r="R222" s="60">
        <v>42429</v>
      </c>
      <c r="S222" s="60"/>
      <c r="T222" s="61" t="s">
        <v>305</v>
      </c>
      <c r="U222" s="62"/>
      <c r="V222" s="62"/>
      <c r="W222" s="63">
        <v>58.4</v>
      </c>
      <c r="X222" s="64" t="s">
        <v>186</v>
      </c>
      <c r="Y222" s="60">
        <v>42429</v>
      </c>
      <c r="Z222" s="65">
        <v>863</v>
      </c>
      <c r="AA222" s="65">
        <v>12</v>
      </c>
      <c r="AB222" s="66">
        <v>29775.87</v>
      </c>
    </row>
    <row r="223" spans="1:28" x14ac:dyDescent="0.25">
      <c r="A223" s="40">
        <v>218</v>
      </c>
      <c r="B223" s="32">
        <v>42429</v>
      </c>
      <c r="C223" s="99" t="s">
        <v>1</v>
      </c>
      <c r="D223" s="34" t="s">
        <v>38</v>
      </c>
      <c r="E223" s="34" t="s">
        <v>83</v>
      </c>
      <c r="F223" s="35" t="s">
        <v>187</v>
      </c>
      <c r="G223" s="36"/>
      <c r="H223" s="30">
        <v>83</v>
      </c>
      <c r="I223" s="37">
        <v>863</v>
      </c>
      <c r="J223" s="37">
        <v>12</v>
      </c>
      <c r="K223" s="42"/>
      <c r="L223" s="30">
        <v>29958.33</v>
      </c>
      <c r="M223" s="67"/>
      <c r="N223" s="67"/>
      <c r="O223" s="56" t="e">
        <f>IF(#REF!=3,O222-TblDadosCX810[[#This Row],[Valor R$]],IF(#REF!=2,O222+TblDadosCX810[[#This Row],[Valor R$]],TblDadosCX810[[#This Row],[Valor R$]]))</f>
        <v>#REF!</v>
      </c>
      <c r="Q223" s="59">
        <v>213</v>
      </c>
      <c r="R223" s="60">
        <v>42429</v>
      </c>
      <c r="S223" s="60"/>
      <c r="T223" s="61" t="s">
        <v>257</v>
      </c>
      <c r="U223" s="62"/>
      <c r="V223" s="62"/>
      <c r="W223" s="63">
        <v>324.62</v>
      </c>
      <c r="X223" s="64" t="s">
        <v>186</v>
      </c>
      <c r="Y223" s="60">
        <v>42429</v>
      </c>
      <c r="Z223" s="65">
        <v>863</v>
      </c>
      <c r="AA223" s="65">
        <v>12</v>
      </c>
      <c r="AB223" s="66">
        <v>29451.25</v>
      </c>
    </row>
    <row r="224" spans="1:28" x14ac:dyDescent="0.25">
      <c r="A224" s="40">
        <v>219</v>
      </c>
      <c r="B224" s="32">
        <v>42429</v>
      </c>
      <c r="C224" s="99" t="s">
        <v>1</v>
      </c>
      <c r="D224" s="34" t="s">
        <v>38</v>
      </c>
      <c r="E224" s="34" t="s">
        <v>86</v>
      </c>
      <c r="F224" s="35" t="s">
        <v>195</v>
      </c>
      <c r="G224" s="36"/>
      <c r="H224" s="30">
        <v>2</v>
      </c>
      <c r="I224" s="37">
        <v>869</v>
      </c>
      <c r="J224" s="37">
        <v>12</v>
      </c>
      <c r="K224" s="42"/>
      <c r="L224" s="30">
        <v>29956.33</v>
      </c>
      <c r="M224" s="67"/>
      <c r="N224" s="67"/>
      <c r="O224" s="56" t="e">
        <f>IF(#REF!=3,O223-TblDadosCX810[[#This Row],[Valor R$]],IF(#REF!=2,O223+TblDadosCX810[[#This Row],[Valor R$]],TblDadosCX810[[#This Row],[Valor R$]]))</f>
        <v>#REF!</v>
      </c>
      <c r="Q224" s="65">
        <v>214</v>
      </c>
      <c r="R224" s="60">
        <v>42429</v>
      </c>
      <c r="S224" s="60"/>
      <c r="T224" s="61" t="s">
        <v>306</v>
      </c>
      <c r="U224" s="62"/>
      <c r="V224" s="62"/>
      <c r="W224" s="63">
        <v>363.83</v>
      </c>
      <c r="X224" s="64" t="s">
        <v>231</v>
      </c>
      <c r="Y224" s="60">
        <v>42429</v>
      </c>
      <c r="Z224" s="65">
        <v>806</v>
      </c>
      <c r="AA224" s="65">
        <v>12</v>
      </c>
      <c r="AB224" s="66">
        <v>29087.42</v>
      </c>
    </row>
    <row r="225" spans="1:28" x14ac:dyDescent="0.25">
      <c r="A225" s="40">
        <v>220</v>
      </c>
      <c r="B225" s="32">
        <v>42429</v>
      </c>
      <c r="C225" s="99" t="s">
        <v>1</v>
      </c>
      <c r="D225" s="34" t="s">
        <v>38</v>
      </c>
      <c r="E225" s="34" t="s">
        <v>83</v>
      </c>
      <c r="F225" s="35" t="s">
        <v>305</v>
      </c>
      <c r="G225" s="36"/>
      <c r="H225" s="30">
        <v>58.4</v>
      </c>
      <c r="I225" s="37">
        <v>863</v>
      </c>
      <c r="J225" s="37">
        <v>12</v>
      </c>
      <c r="K225" s="42"/>
      <c r="L225" s="30">
        <v>29897.93</v>
      </c>
      <c r="M225" s="67"/>
      <c r="N225" s="67"/>
      <c r="O225" s="56" t="e">
        <f>IF(#REF!=3,O224-TblDadosCX810[[#This Row],[Valor R$]],IF(#REF!=2,O224+TblDadosCX810[[#This Row],[Valor R$]],TblDadosCX810[[#This Row],[Valor R$]]))</f>
        <v>#REF!</v>
      </c>
      <c r="Q225" s="59">
        <v>215</v>
      </c>
      <c r="R225" s="60">
        <v>42429</v>
      </c>
      <c r="S225" s="60"/>
      <c r="T225" s="61" t="s">
        <v>300</v>
      </c>
      <c r="U225" s="62"/>
      <c r="V225" s="62"/>
      <c r="W225" s="63">
        <v>13157.82</v>
      </c>
      <c r="X225" s="64" t="s">
        <v>214</v>
      </c>
      <c r="Y225" s="60">
        <v>42429</v>
      </c>
      <c r="Z225" s="65">
        <v>402</v>
      </c>
      <c r="AA225" s="65">
        <v>12</v>
      </c>
      <c r="AB225" s="66">
        <v>15929.6</v>
      </c>
    </row>
    <row r="226" spans="1:28" x14ac:dyDescent="0.25">
      <c r="A226" s="40">
        <v>221</v>
      </c>
      <c r="B226" s="32">
        <v>42429</v>
      </c>
      <c r="C226" s="99" t="s">
        <v>1</v>
      </c>
      <c r="D226" s="34" t="s">
        <v>38</v>
      </c>
      <c r="E226" s="34" t="s">
        <v>83</v>
      </c>
      <c r="F226" s="35" t="s">
        <v>257</v>
      </c>
      <c r="G226" s="36"/>
      <c r="H226" s="30">
        <v>324.62</v>
      </c>
      <c r="I226" s="37">
        <v>863</v>
      </c>
      <c r="J226" s="37">
        <v>12</v>
      </c>
      <c r="K226" s="42"/>
      <c r="L226" s="30">
        <v>29573.31</v>
      </c>
      <c r="M226" s="67"/>
      <c r="N226" s="67"/>
      <c r="O226" s="56" t="e">
        <f>IF(#REF!=3,O225-TblDadosCX810[[#This Row],[Valor R$]],IF(#REF!=2,O225+TblDadosCX810[[#This Row],[Valor R$]],TblDadosCX810[[#This Row],[Valor R$]]))</f>
        <v>#REF!</v>
      </c>
      <c r="Q226" s="65">
        <v>216</v>
      </c>
      <c r="R226" s="60">
        <v>42429</v>
      </c>
      <c r="S226" s="60"/>
      <c r="T226" s="61" t="s">
        <v>307</v>
      </c>
      <c r="U226" s="62"/>
      <c r="V226" s="62"/>
      <c r="W226" s="63">
        <v>2840</v>
      </c>
      <c r="X226" s="64" t="s">
        <v>212</v>
      </c>
      <c r="Y226" s="60">
        <v>42429</v>
      </c>
      <c r="Z226" s="65">
        <v>831</v>
      </c>
      <c r="AA226" s="65">
        <v>12</v>
      </c>
      <c r="AB226" s="66">
        <v>13089.6</v>
      </c>
    </row>
    <row r="227" spans="1:28" x14ac:dyDescent="0.25">
      <c r="A227" s="40">
        <v>222</v>
      </c>
      <c r="B227" s="32">
        <v>42429</v>
      </c>
      <c r="C227" s="99" t="s">
        <v>1</v>
      </c>
      <c r="D227" s="34" t="s">
        <v>34</v>
      </c>
      <c r="E227" s="34" t="s">
        <v>63</v>
      </c>
      <c r="F227" s="35" t="s">
        <v>306</v>
      </c>
      <c r="G227" s="36"/>
      <c r="H227" s="30">
        <v>363.83</v>
      </c>
      <c r="I227" s="37">
        <v>806</v>
      </c>
      <c r="J227" s="37">
        <v>12</v>
      </c>
      <c r="K227" s="42"/>
      <c r="L227" s="30">
        <v>29209.48</v>
      </c>
      <c r="M227" s="67"/>
      <c r="N227" s="67"/>
      <c r="O227" s="56" t="e">
        <f>IF(#REF!=3,O226-TblDadosCX810[[#This Row],[Valor R$]],IF(#REF!=2,O226+TblDadosCX810[[#This Row],[Valor R$]],TblDadosCX810[[#This Row],[Valor R$]]))</f>
        <v>#REF!</v>
      </c>
      <c r="Q227" s="59">
        <v>217</v>
      </c>
      <c r="R227" s="60">
        <v>42429</v>
      </c>
      <c r="S227" s="60"/>
      <c r="T227" s="61" t="s">
        <v>226</v>
      </c>
      <c r="U227" s="62"/>
      <c r="V227" s="62"/>
      <c r="W227" s="63">
        <v>4525</v>
      </c>
      <c r="X227" s="64" t="s">
        <v>227</v>
      </c>
      <c r="Y227" s="60">
        <v>42429</v>
      </c>
      <c r="Z227" s="65">
        <v>426</v>
      </c>
      <c r="AA227" s="65">
        <v>12</v>
      </c>
      <c r="AB227" s="66">
        <v>8564.6</v>
      </c>
    </row>
    <row r="228" spans="1:28" x14ac:dyDescent="0.25">
      <c r="A228" s="40">
        <v>223</v>
      </c>
      <c r="B228" s="32">
        <v>42429</v>
      </c>
      <c r="C228" s="99" t="s">
        <v>1</v>
      </c>
      <c r="D228" s="34" t="s">
        <v>215</v>
      </c>
      <c r="E228" s="34" t="s">
        <v>214</v>
      </c>
      <c r="F228" s="35" t="s">
        <v>300</v>
      </c>
      <c r="G228" s="36"/>
      <c r="H228" s="30">
        <v>13157.82</v>
      </c>
      <c r="I228" s="37">
        <v>402</v>
      </c>
      <c r="J228" s="37">
        <v>12</v>
      </c>
      <c r="K228" s="42"/>
      <c r="L228" s="30">
        <v>16051.66</v>
      </c>
      <c r="M228" s="67"/>
      <c r="N228" s="67"/>
      <c r="O228" s="56" t="e">
        <f>IF(#REF!=3,O227-TblDadosCX810[[#This Row],[Valor R$]],IF(#REF!=2,O227+TblDadosCX810[[#This Row],[Valor R$]],TblDadosCX810[[#This Row],[Valor R$]]))</f>
        <v>#REF!</v>
      </c>
      <c r="Q228" s="65">
        <v>218</v>
      </c>
      <c r="R228" s="60">
        <v>42429</v>
      </c>
      <c r="S228" s="60"/>
      <c r="T228" s="61" t="s">
        <v>255</v>
      </c>
      <c r="U228" s="62"/>
      <c r="V228" s="62"/>
      <c r="W228" s="63">
        <v>386.61</v>
      </c>
      <c r="X228" s="64" t="s">
        <v>227</v>
      </c>
      <c r="Y228" s="60">
        <v>42429</v>
      </c>
      <c r="Z228" s="65">
        <v>426</v>
      </c>
      <c r="AA228" s="65">
        <v>12</v>
      </c>
      <c r="AB228" s="66">
        <v>8177.99</v>
      </c>
    </row>
    <row r="229" spans="1:28" x14ac:dyDescent="0.25">
      <c r="A229" s="40">
        <v>224</v>
      </c>
      <c r="B229" s="32">
        <v>42429</v>
      </c>
      <c r="C229" s="99" t="s">
        <v>1</v>
      </c>
      <c r="D229" s="34" t="s">
        <v>38</v>
      </c>
      <c r="E229" s="34" t="s">
        <v>18</v>
      </c>
      <c r="F229" s="35" t="s">
        <v>307</v>
      </c>
      <c r="G229" s="36"/>
      <c r="H229" s="30">
        <v>2840</v>
      </c>
      <c r="I229" s="37">
        <v>831</v>
      </c>
      <c r="J229" s="37">
        <v>12</v>
      </c>
      <c r="K229" s="42"/>
      <c r="L229" s="30">
        <v>13211.66</v>
      </c>
      <c r="M229" s="67"/>
      <c r="N229" s="67"/>
      <c r="O229" s="56" t="e">
        <f>IF(#REF!=3,O228-TblDadosCX810[[#This Row],[Valor R$]],IF(#REF!=2,O228+TblDadosCX810[[#This Row],[Valor R$]],TblDadosCX810[[#This Row],[Valor R$]]))</f>
        <v>#REF!</v>
      </c>
      <c r="Q229" s="59">
        <v>219</v>
      </c>
      <c r="R229" s="60">
        <v>42429</v>
      </c>
      <c r="S229" s="60"/>
      <c r="T229" s="61" t="s">
        <v>245</v>
      </c>
      <c r="U229" s="62"/>
      <c r="V229" s="62"/>
      <c r="W229" s="63">
        <v>100</v>
      </c>
      <c r="X229" s="64" t="s">
        <v>196</v>
      </c>
      <c r="Y229" s="60">
        <v>42429</v>
      </c>
      <c r="Z229" s="65">
        <v>869</v>
      </c>
      <c r="AA229" s="65">
        <v>12</v>
      </c>
      <c r="AB229" s="66">
        <v>8077.99</v>
      </c>
    </row>
    <row r="230" spans="1:28" x14ac:dyDescent="0.25">
      <c r="A230" s="40">
        <v>225</v>
      </c>
      <c r="B230" s="32">
        <v>42429</v>
      </c>
      <c r="C230" s="99" t="s">
        <v>1</v>
      </c>
      <c r="D230" s="34" t="s">
        <v>26</v>
      </c>
      <c r="E230" s="34" t="s">
        <v>227</v>
      </c>
      <c r="F230" s="35" t="s">
        <v>226</v>
      </c>
      <c r="G230" s="36"/>
      <c r="H230" s="30">
        <v>4525</v>
      </c>
      <c r="I230" s="37">
        <v>426</v>
      </c>
      <c r="J230" s="37">
        <v>12</v>
      </c>
      <c r="K230" s="42"/>
      <c r="L230" s="30">
        <v>8686.66</v>
      </c>
      <c r="M230" s="67"/>
      <c r="N230" s="67"/>
      <c r="O230" s="56" t="e">
        <f>IF(#REF!=3,O229-TblDadosCX810[[#This Row],[Valor R$]],IF(#REF!=2,O229+TblDadosCX810[[#This Row],[Valor R$]],TblDadosCX810[[#This Row],[Valor R$]]))</f>
        <v>#REF!</v>
      </c>
      <c r="Q230" s="65">
        <v>220</v>
      </c>
      <c r="R230" s="60">
        <v>42429</v>
      </c>
      <c r="S230" s="60"/>
      <c r="T230" s="61" t="s">
        <v>225</v>
      </c>
      <c r="U230" s="62"/>
      <c r="V230" s="62"/>
      <c r="W230" s="63">
        <v>70</v>
      </c>
      <c r="X230" s="64" t="s">
        <v>212</v>
      </c>
      <c r="Y230" s="60">
        <v>42429</v>
      </c>
      <c r="Z230" s="65">
        <v>831</v>
      </c>
      <c r="AA230" s="65">
        <v>12</v>
      </c>
      <c r="AB230" s="66">
        <v>8007.99</v>
      </c>
    </row>
    <row r="231" spans="1:28" x14ac:dyDescent="0.25">
      <c r="A231" s="40">
        <v>226</v>
      </c>
      <c r="B231" s="32">
        <v>42429</v>
      </c>
      <c r="C231" s="99" t="s">
        <v>1</v>
      </c>
      <c r="D231" s="34" t="s">
        <v>26</v>
      </c>
      <c r="E231" s="34" t="s">
        <v>227</v>
      </c>
      <c r="F231" s="35" t="s">
        <v>255</v>
      </c>
      <c r="G231" s="36"/>
      <c r="H231" s="30">
        <v>386.61</v>
      </c>
      <c r="I231" s="37">
        <v>426</v>
      </c>
      <c r="J231" s="37">
        <v>12</v>
      </c>
      <c r="K231" s="42"/>
      <c r="L231" s="30">
        <v>8300.0499999999993</v>
      </c>
      <c r="M231" s="67"/>
      <c r="N231" s="67"/>
      <c r="O231" s="56" t="e">
        <f>IF(#REF!=3,O230-TblDadosCX810[[#This Row],[Valor R$]],IF(#REF!=2,O230+TblDadosCX810[[#This Row],[Valor R$]],TblDadosCX810[[#This Row],[Valor R$]]))</f>
        <v>#REF!</v>
      </c>
      <c r="Q231" s="59">
        <v>221</v>
      </c>
      <c r="R231" s="60">
        <v>42429</v>
      </c>
      <c r="S231" s="60"/>
      <c r="T231" s="61" t="s">
        <v>245</v>
      </c>
      <c r="U231" s="62"/>
      <c r="V231" s="62"/>
      <c r="W231" s="63">
        <v>70</v>
      </c>
      <c r="X231" s="64" t="s">
        <v>196</v>
      </c>
      <c r="Y231" s="60">
        <v>42429</v>
      </c>
      <c r="Z231" s="65">
        <v>869</v>
      </c>
      <c r="AA231" s="65">
        <v>12</v>
      </c>
      <c r="AB231" s="66">
        <v>7937.99</v>
      </c>
    </row>
    <row r="232" spans="1:28" x14ac:dyDescent="0.25">
      <c r="A232" s="40">
        <v>227</v>
      </c>
      <c r="B232" s="32">
        <v>42429</v>
      </c>
      <c r="C232" s="99" t="s">
        <v>1</v>
      </c>
      <c r="D232" s="34" t="s">
        <v>38</v>
      </c>
      <c r="E232" s="34" t="s">
        <v>86</v>
      </c>
      <c r="F232" s="35" t="s">
        <v>245</v>
      </c>
      <c r="G232" s="36"/>
      <c r="H232" s="30">
        <v>100</v>
      </c>
      <c r="I232" s="37">
        <v>869</v>
      </c>
      <c r="J232" s="37">
        <v>12</v>
      </c>
      <c r="K232" s="42"/>
      <c r="L232" s="30">
        <v>8200.0499999999993</v>
      </c>
      <c r="M232" s="67"/>
      <c r="N232" s="67"/>
      <c r="O232" s="56" t="e">
        <f>IF(#REF!=3,O231-TblDadosCX810[[#This Row],[Valor R$]],IF(#REF!=2,O231+TblDadosCX810[[#This Row],[Valor R$]],TblDadosCX810[[#This Row],[Valor R$]]))</f>
        <v>#REF!</v>
      </c>
      <c r="Q232" s="65">
        <v>222</v>
      </c>
      <c r="R232" s="60">
        <v>42429</v>
      </c>
      <c r="S232" s="60"/>
      <c r="T232" s="61" t="s">
        <v>225</v>
      </c>
      <c r="U232" s="62"/>
      <c r="V232" s="62"/>
      <c r="W232" s="63">
        <v>57.21</v>
      </c>
      <c r="X232" s="64" t="s">
        <v>212</v>
      </c>
      <c r="Y232" s="60">
        <v>42429</v>
      </c>
      <c r="Z232" s="65">
        <v>831</v>
      </c>
      <c r="AA232" s="65">
        <v>12</v>
      </c>
      <c r="AB232" s="66">
        <v>7880.78</v>
      </c>
    </row>
    <row r="233" spans="1:28" x14ac:dyDescent="0.25">
      <c r="A233" s="40">
        <v>228</v>
      </c>
      <c r="B233" s="32">
        <v>42429</v>
      </c>
      <c r="C233" s="99" t="s">
        <v>1</v>
      </c>
      <c r="D233" s="34" t="s">
        <v>38</v>
      </c>
      <c r="E233" s="34" t="s">
        <v>18</v>
      </c>
      <c r="F233" s="35" t="s">
        <v>225</v>
      </c>
      <c r="G233" s="36"/>
      <c r="H233" s="30">
        <v>70</v>
      </c>
      <c r="I233" s="37">
        <v>831</v>
      </c>
      <c r="J233" s="37">
        <v>12</v>
      </c>
      <c r="K233" s="42"/>
      <c r="L233" s="30">
        <v>8130.05</v>
      </c>
      <c r="M233" s="67"/>
      <c r="N233" s="67"/>
      <c r="O233" s="56" t="e">
        <f>IF(#REF!=3,O232-TblDadosCX810[[#This Row],[Valor R$]],IF(#REF!=2,O232+TblDadosCX810[[#This Row],[Valor R$]],TblDadosCX810[[#This Row],[Valor R$]]))</f>
        <v>#REF!</v>
      </c>
      <c r="Q233" s="59">
        <v>223</v>
      </c>
      <c r="R233" s="60">
        <v>42429</v>
      </c>
      <c r="S233" s="60"/>
      <c r="T233" s="61" t="s">
        <v>276</v>
      </c>
      <c r="U233" s="62"/>
      <c r="V233" s="62"/>
      <c r="W233" s="63">
        <v>6569.5</v>
      </c>
      <c r="X233" s="64" t="s">
        <v>277</v>
      </c>
      <c r="Y233" s="60">
        <v>42429</v>
      </c>
      <c r="Z233" s="65">
        <v>402</v>
      </c>
      <c r="AA233" s="65">
        <v>12</v>
      </c>
      <c r="AB233" s="66">
        <v>1311.28</v>
      </c>
    </row>
    <row r="234" spans="1:28" x14ac:dyDescent="0.25">
      <c r="A234" s="40">
        <v>229</v>
      </c>
      <c r="B234" s="32">
        <v>42429</v>
      </c>
      <c r="C234" s="99" t="s">
        <v>1</v>
      </c>
      <c r="D234" s="34" t="s">
        <v>38</v>
      </c>
      <c r="E234" s="34" t="s">
        <v>86</v>
      </c>
      <c r="F234" s="35" t="s">
        <v>245</v>
      </c>
      <c r="G234" s="36"/>
      <c r="H234" s="30">
        <v>70</v>
      </c>
      <c r="I234" s="37">
        <v>869</v>
      </c>
      <c r="J234" s="37">
        <v>12</v>
      </c>
      <c r="K234" s="42"/>
      <c r="L234" s="30">
        <v>8060.05</v>
      </c>
      <c r="M234" s="67"/>
      <c r="N234" s="67"/>
      <c r="O234" s="56" t="e">
        <f>IF(#REF!=3,O233-TblDadosCX810[[#This Row],[Valor R$]],IF(#REF!=2,O233+TblDadosCX810[[#This Row],[Valor R$]],TblDadosCX810[[#This Row],[Valor R$]]))</f>
        <v>#REF!</v>
      </c>
      <c r="Q234" s="65">
        <v>224</v>
      </c>
      <c r="R234" s="60">
        <v>42429</v>
      </c>
      <c r="S234" s="60"/>
      <c r="T234" s="61" t="s">
        <v>256</v>
      </c>
      <c r="U234" s="62"/>
      <c r="V234" s="62"/>
      <c r="W234" s="63">
        <v>88.4</v>
      </c>
      <c r="X234" s="64" t="s">
        <v>283</v>
      </c>
      <c r="Y234" s="60">
        <v>42429</v>
      </c>
      <c r="Z234" s="65">
        <v>867</v>
      </c>
      <c r="AA234" s="65">
        <v>12</v>
      </c>
      <c r="AB234" s="66">
        <v>1222.8800000000001</v>
      </c>
    </row>
    <row r="235" spans="1:28" x14ac:dyDescent="0.25">
      <c r="A235" s="40">
        <v>230</v>
      </c>
      <c r="B235" s="32">
        <v>42429</v>
      </c>
      <c r="C235" s="99" t="s">
        <v>1</v>
      </c>
      <c r="D235" s="34" t="s">
        <v>38</v>
      </c>
      <c r="E235" s="34" t="s">
        <v>18</v>
      </c>
      <c r="F235" s="35" t="s">
        <v>225</v>
      </c>
      <c r="G235" s="36"/>
      <c r="H235" s="30">
        <v>57.21</v>
      </c>
      <c r="I235" s="37">
        <v>831</v>
      </c>
      <c r="J235" s="37">
        <v>12</v>
      </c>
      <c r="K235" s="42"/>
      <c r="L235" s="30">
        <v>8002.84</v>
      </c>
      <c r="M235" s="67"/>
      <c r="N235" s="67"/>
      <c r="O235" s="56" t="e">
        <f>IF(#REF!=3,O234-TblDadosCX810[[#This Row],[Valor R$]],IF(#REF!=2,O234+TblDadosCX810[[#This Row],[Valor R$]],TblDadosCX810[[#This Row],[Valor R$]]))</f>
        <v>#REF!</v>
      </c>
      <c r="Q235" s="59">
        <v>225</v>
      </c>
      <c r="R235" s="60">
        <v>42430</v>
      </c>
      <c r="S235" s="60"/>
      <c r="T235" s="61" t="s">
        <v>197</v>
      </c>
      <c r="U235" s="62">
        <v>854250</v>
      </c>
      <c r="V235" s="62"/>
      <c r="W235" s="63">
        <v>800</v>
      </c>
      <c r="X235" s="64" t="s">
        <v>9</v>
      </c>
      <c r="Y235" s="60">
        <v>42430</v>
      </c>
      <c r="Z235" s="65">
        <v>12</v>
      </c>
      <c r="AA235" s="65">
        <v>34</v>
      </c>
      <c r="AB235" s="66">
        <v>2022.88</v>
      </c>
    </row>
    <row r="236" spans="1:28" x14ac:dyDescent="0.25">
      <c r="A236" s="40">
        <v>231</v>
      </c>
      <c r="B236" s="32">
        <v>42429</v>
      </c>
      <c r="C236" s="99" t="s">
        <v>1</v>
      </c>
      <c r="D236" s="34" t="s">
        <v>24</v>
      </c>
      <c r="E236" s="34" t="s">
        <v>277</v>
      </c>
      <c r="F236" s="35" t="s">
        <v>276</v>
      </c>
      <c r="G236" s="36"/>
      <c r="H236" s="30">
        <v>6569.5</v>
      </c>
      <c r="I236" s="37">
        <v>402</v>
      </c>
      <c r="J236" s="37">
        <v>12</v>
      </c>
      <c r="K236" s="42"/>
      <c r="L236" s="30">
        <v>1433.34</v>
      </c>
      <c r="M236" s="67"/>
      <c r="N236" s="67"/>
      <c r="O236" s="56" t="e">
        <f>IF(#REF!=3,O235-TblDadosCX810[[#This Row],[Valor R$]],IF(#REF!=2,O235+TblDadosCX810[[#This Row],[Valor R$]],TblDadosCX810[[#This Row],[Valor R$]]))</f>
        <v>#REF!</v>
      </c>
      <c r="Q236" s="65">
        <v>226</v>
      </c>
      <c r="R236" s="60">
        <v>42430</v>
      </c>
      <c r="S236" s="60"/>
      <c r="T236" s="61" t="s">
        <v>191</v>
      </c>
      <c r="U236" s="62"/>
      <c r="V236" s="62"/>
      <c r="W236" s="63">
        <v>93.8</v>
      </c>
      <c r="X236" s="64" t="s">
        <v>186</v>
      </c>
      <c r="Y236" s="60">
        <v>42430</v>
      </c>
      <c r="Z236" s="65">
        <v>863</v>
      </c>
      <c r="AA236" s="65">
        <v>12</v>
      </c>
      <c r="AB236" s="66">
        <v>1929.08</v>
      </c>
    </row>
    <row r="237" spans="1:28" x14ac:dyDescent="0.25">
      <c r="A237" s="40">
        <v>232</v>
      </c>
      <c r="B237" s="32">
        <v>42429</v>
      </c>
      <c r="C237" s="99" t="s">
        <v>1</v>
      </c>
      <c r="D237" s="34" t="s">
        <v>38</v>
      </c>
      <c r="E237" s="34" t="s">
        <v>85</v>
      </c>
      <c r="F237" s="35" t="s">
        <v>256</v>
      </c>
      <c r="G237" s="36"/>
      <c r="H237" s="30">
        <v>88.4</v>
      </c>
      <c r="I237" s="37">
        <v>867</v>
      </c>
      <c r="J237" s="37">
        <v>12</v>
      </c>
      <c r="K237" s="42"/>
      <c r="L237" s="30">
        <v>1344.94</v>
      </c>
      <c r="M237" s="67"/>
      <c r="N237" s="67"/>
      <c r="O237" s="56" t="e">
        <f>IF(#REF!=3,O236-TblDadosCX810[[#This Row],[Valor R$]],IF(#REF!=2,O236+TblDadosCX810[[#This Row],[Valor R$]],TblDadosCX810[[#This Row],[Valor R$]]))</f>
        <v>#REF!</v>
      </c>
      <c r="Q237" s="59">
        <v>227</v>
      </c>
      <c r="R237" s="60">
        <v>42430</v>
      </c>
      <c r="S237" s="60"/>
      <c r="T237" s="61" t="s">
        <v>309</v>
      </c>
      <c r="U237" s="62"/>
      <c r="V237" s="62"/>
      <c r="W237" s="63">
        <v>22</v>
      </c>
      <c r="X237" s="64" t="s">
        <v>186</v>
      </c>
      <c r="Y237" s="60">
        <v>42430</v>
      </c>
      <c r="Z237" s="65">
        <v>863</v>
      </c>
      <c r="AA237" s="65">
        <v>12</v>
      </c>
      <c r="AB237" s="66">
        <v>1907.08</v>
      </c>
    </row>
    <row r="238" spans="1:28" x14ac:dyDescent="0.25">
      <c r="A238" s="40">
        <v>233</v>
      </c>
      <c r="B238" s="32">
        <v>42429</v>
      </c>
      <c r="C238" s="99" t="s">
        <v>1</v>
      </c>
      <c r="D238" s="34"/>
      <c r="E238" s="34"/>
      <c r="F238" s="35" t="s">
        <v>640</v>
      </c>
      <c r="G238" s="36"/>
      <c r="H238" s="30">
        <v>1344.94</v>
      </c>
      <c r="I238" s="37"/>
      <c r="J238" s="37"/>
      <c r="K238" s="42"/>
      <c r="L238" s="30">
        <v>1344.94</v>
      </c>
      <c r="M238" s="67"/>
      <c r="N238" s="67"/>
      <c r="O238" s="56" t="e">
        <f>IF(#REF!=3,O237-TblDadosCX810[[#This Row],[Valor R$]],IF(#REF!=2,O237+TblDadosCX810[[#This Row],[Valor R$]],TblDadosCX810[[#This Row],[Valor R$]]))</f>
        <v>#REF!</v>
      </c>
      <c r="Q238" s="65">
        <v>228</v>
      </c>
      <c r="R238" s="60">
        <v>42430</v>
      </c>
      <c r="S238" s="60"/>
      <c r="T238" s="61" t="s">
        <v>193</v>
      </c>
      <c r="U238" s="62"/>
      <c r="V238" s="62"/>
      <c r="W238" s="63">
        <v>30</v>
      </c>
      <c r="X238" s="64" t="s">
        <v>186</v>
      </c>
      <c r="Y238" s="60">
        <v>42430</v>
      </c>
      <c r="Z238" s="65">
        <v>863</v>
      </c>
      <c r="AA238" s="65">
        <v>12</v>
      </c>
      <c r="AB238" s="66">
        <v>1877.08</v>
      </c>
    </row>
    <row r="239" spans="1:28" x14ac:dyDescent="0.25">
      <c r="A239" s="40">
        <v>234</v>
      </c>
      <c r="B239" s="32">
        <v>42429</v>
      </c>
      <c r="C239" s="99" t="s">
        <v>2</v>
      </c>
      <c r="D239" s="34"/>
      <c r="E239" s="34"/>
      <c r="F239" s="35" t="s">
        <v>640</v>
      </c>
      <c r="G239" s="36"/>
      <c r="H239" s="30">
        <v>1000</v>
      </c>
      <c r="I239" s="37"/>
      <c r="J239" s="37"/>
      <c r="K239" s="42"/>
      <c r="L239" s="30">
        <v>1000</v>
      </c>
      <c r="M239" s="67"/>
      <c r="N239" s="67"/>
      <c r="O239" s="56" t="e">
        <f>IF(#REF!=3,O238-TblDadosCX810[[#This Row],[Valor R$]],IF(#REF!=2,O238+TblDadosCX810[[#This Row],[Valor R$]],TblDadosCX810[[#This Row],[Valor R$]]))</f>
        <v>#REF!</v>
      </c>
      <c r="Q239" s="59">
        <v>229</v>
      </c>
      <c r="R239" s="60">
        <v>42430</v>
      </c>
      <c r="S239" s="60"/>
      <c r="T239" s="61" t="s">
        <v>265</v>
      </c>
      <c r="U239" s="62"/>
      <c r="V239" s="62"/>
      <c r="W239" s="63">
        <v>126.5</v>
      </c>
      <c r="X239" s="64" t="s">
        <v>266</v>
      </c>
      <c r="Y239" s="60">
        <v>42430</v>
      </c>
      <c r="Z239" s="65">
        <v>480</v>
      </c>
      <c r="AA239" s="65">
        <v>12</v>
      </c>
      <c r="AB239" s="66">
        <v>1750.58</v>
      </c>
    </row>
    <row r="240" spans="1:28" x14ac:dyDescent="0.25">
      <c r="A240" s="40">
        <v>235</v>
      </c>
      <c r="B240" s="32">
        <v>42429</v>
      </c>
      <c r="C240" s="99" t="s">
        <v>3</v>
      </c>
      <c r="D240" s="34"/>
      <c r="E240" s="34"/>
      <c r="F240" s="35" t="s">
        <v>640</v>
      </c>
      <c r="G240" s="36"/>
      <c r="H240" s="30">
        <v>2000</v>
      </c>
      <c r="I240" s="37"/>
      <c r="J240" s="37"/>
      <c r="K240" s="42"/>
      <c r="L240" s="30">
        <v>2000</v>
      </c>
      <c r="M240" s="67"/>
      <c r="N240" s="67"/>
      <c r="O240" s="56" t="e">
        <f>IF(#REF!=3,O239-TblDadosCX810[[#This Row],[Valor R$]],IF(#REF!=2,O239+TblDadosCX810[[#This Row],[Valor R$]],TblDadosCX810[[#This Row],[Valor R$]]))</f>
        <v>#REF!</v>
      </c>
      <c r="Q240" s="65">
        <v>230</v>
      </c>
      <c r="R240" s="60">
        <v>42430</v>
      </c>
      <c r="S240" s="60"/>
      <c r="T240" s="61" t="s">
        <v>220</v>
      </c>
      <c r="U240" s="62"/>
      <c r="V240" s="62"/>
      <c r="W240" s="63">
        <v>95</v>
      </c>
      <c r="X240" s="64" t="s">
        <v>199</v>
      </c>
      <c r="Y240" s="60">
        <v>42430</v>
      </c>
      <c r="Z240" s="65">
        <v>845</v>
      </c>
      <c r="AA240" s="65">
        <v>12</v>
      </c>
      <c r="AB240" s="66">
        <v>1655.58</v>
      </c>
    </row>
    <row r="241" spans="1:28" x14ac:dyDescent="0.25">
      <c r="A241" s="40">
        <v>236</v>
      </c>
      <c r="B241" s="32">
        <v>42430</v>
      </c>
      <c r="C241" s="99" t="s">
        <v>1</v>
      </c>
      <c r="D241" s="34"/>
      <c r="E241" s="34"/>
      <c r="F241" s="35" t="s">
        <v>632</v>
      </c>
      <c r="G241" s="36"/>
      <c r="H241" s="30">
        <v>1344.94</v>
      </c>
      <c r="I241" s="37"/>
      <c r="J241" s="37"/>
      <c r="K241" s="42"/>
      <c r="L241" s="30">
        <v>1344.94</v>
      </c>
      <c r="M241" s="67"/>
      <c r="N241" s="67"/>
      <c r="O241" s="56" t="e">
        <f>IF(#REF!=3,O240-TblDadosCX810[[#This Row],[Valor R$]],IF(#REF!=2,O240+TblDadosCX810[[#This Row],[Valor R$]],TblDadosCX810[[#This Row],[Valor R$]]))</f>
        <v>#REF!</v>
      </c>
      <c r="Q241" s="59">
        <v>231</v>
      </c>
      <c r="R241" s="60">
        <v>42431</v>
      </c>
      <c r="S241" s="60"/>
      <c r="T241" s="61" t="s">
        <v>187</v>
      </c>
      <c r="U241" s="62"/>
      <c r="V241" s="62"/>
      <c r="W241" s="63">
        <v>18.600000000000001</v>
      </c>
      <c r="X241" s="64" t="s">
        <v>186</v>
      </c>
      <c r="Y241" s="60">
        <v>42431</v>
      </c>
      <c r="Z241" s="65">
        <v>863</v>
      </c>
      <c r="AA241" s="65">
        <v>12</v>
      </c>
      <c r="AB241" s="66">
        <v>1636.98</v>
      </c>
    </row>
    <row r="242" spans="1:28" x14ac:dyDescent="0.25">
      <c r="A242" s="40">
        <v>237</v>
      </c>
      <c r="B242" s="32">
        <v>42430</v>
      </c>
      <c r="C242" s="99" t="s">
        <v>2</v>
      </c>
      <c r="D242" s="34"/>
      <c r="E242" s="34"/>
      <c r="F242" s="35" t="s">
        <v>632</v>
      </c>
      <c r="G242" s="36"/>
      <c r="H242" s="30">
        <v>1000</v>
      </c>
      <c r="I242" s="37"/>
      <c r="J242" s="37"/>
      <c r="K242" s="42"/>
      <c r="L242" s="30">
        <v>1000</v>
      </c>
      <c r="M242" s="67"/>
      <c r="N242" s="67"/>
      <c r="O242" s="56" t="e">
        <f>IF(#REF!=3,O241-TblDadosCX810[[#This Row],[Valor R$]],IF(#REF!=2,O241+TblDadosCX810[[#This Row],[Valor R$]],TblDadosCX810[[#This Row],[Valor R$]]))</f>
        <v>#REF!</v>
      </c>
      <c r="Q242" s="59">
        <v>232</v>
      </c>
      <c r="R242" s="60">
        <v>42431</v>
      </c>
      <c r="S242" s="60"/>
      <c r="T242" s="61" t="s">
        <v>245</v>
      </c>
      <c r="U242" s="62"/>
      <c r="V242" s="62"/>
      <c r="W242" s="63">
        <v>60</v>
      </c>
      <c r="X242" s="64" t="s">
        <v>196</v>
      </c>
      <c r="Y242" s="60">
        <v>42431</v>
      </c>
      <c r="Z242" s="65">
        <v>869</v>
      </c>
      <c r="AA242" s="65">
        <v>12</v>
      </c>
      <c r="AB242" s="66">
        <v>1576.98</v>
      </c>
    </row>
    <row r="243" spans="1:28" x14ac:dyDescent="0.25">
      <c r="A243" s="40">
        <v>238</v>
      </c>
      <c r="B243" s="32">
        <v>42430</v>
      </c>
      <c r="C243" s="99" t="s">
        <v>3</v>
      </c>
      <c r="D243" s="34"/>
      <c r="E243" s="34"/>
      <c r="F243" s="35" t="s">
        <v>632</v>
      </c>
      <c r="G243" s="36"/>
      <c r="H243" s="30">
        <v>2000</v>
      </c>
      <c r="I243" s="37"/>
      <c r="J243" s="37"/>
      <c r="K243" s="42"/>
      <c r="L243" s="30">
        <v>2000</v>
      </c>
      <c r="M243" s="67"/>
      <c r="N243" s="67"/>
      <c r="O243" s="56" t="e">
        <f>IF(#REF!=3,O242-TblDadosCX810[[#This Row],[Valor R$]],IF(#REF!=2,O242+TblDadosCX810[[#This Row],[Valor R$]],TblDadosCX810[[#This Row],[Valor R$]]))</f>
        <v>#REF!</v>
      </c>
      <c r="Q243" s="65">
        <v>233</v>
      </c>
      <c r="R243" s="60">
        <v>42432</v>
      </c>
      <c r="S243" s="60"/>
      <c r="T243" s="61" t="s">
        <v>197</v>
      </c>
      <c r="U243" s="62">
        <v>854251</v>
      </c>
      <c r="V243" s="62"/>
      <c r="W243" s="63">
        <v>2500</v>
      </c>
      <c r="X243" s="64" t="s">
        <v>9</v>
      </c>
      <c r="Y243" s="60">
        <v>42432</v>
      </c>
      <c r="Z243" s="65">
        <v>12</v>
      </c>
      <c r="AA243" s="65">
        <v>34</v>
      </c>
      <c r="AB243" s="66">
        <v>4076.98</v>
      </c>
    </row>
    <row r="244" spans="1:28" x14ac:dyDescent="0.25">
      <c r="A244" s="40">
        <v>239</v>
      </c>
      <c r="B244" s="32">
        <v>42430</v>
      </c>
      <c r="C244" s="99" t="s">
        <v>1</v>
      </c>
      <c r="D244" s="34" t="s">
        <v>6</v>
      </c>
      <c r="E244" s="34" t="s">
        <v>9</v>
      </c>
      <c r="F244" s="35" t="s">
        <v>197</v>
      </c>
      <c r="G244" s="36">
        <v>854250</v>
      </c>
      <c r="H244" s="30">
        <v>800</v>
      </c>
      <c r="I244" s="37">
        <v>12</v>
      </c>
      <c r="J244" s="37">
        <v>34</v>
      </c>
      <c r="K244" s="42"/>
      <c r="L244" s="30">
        <v>2144.94</v>
      </c>
      <c r="M244" s="67"/>
      <c r="N244" s="67"/>
      <c r="O244" s="56" t="e">
        <f>IF(#REF!=3,O243-TblDadosCX810[[#This Row],[Valor R$]],IF(#REF!=2,O243+TblDadosCX810[[#This Row],[Valor R$]],TblDadosCX810[[#This Row],[Valor R$]]))</f>
        <v>#REF!</v>
      </c>
      <c r="Q244" s="65">
        <v>228</v>
      </c>
      <c r="R244" s="60">
        <v>42430</v>
      </c>
      <c r="S244" s="60"/>
      <c r="T244" s="61" t="s">
        <v>193</v>
      </c>
      <c r="U244" s="62"/>
      <c r="V244" s="62"/>
      <c r="W244" s="63">
        <v>30</v>
      </c>
      <c r="X244" s="64" t="s">
        <v>186</v>
      </c>
      <c r="Y244" s="60">
        <v>42430</v>
      </c>
      <c r="Z244" s="65">
        <v>863</v>
      </c>
      <c r="AA244" s="65">
        <v>12</v>
      </c>
      <c r="AB244" s="66">
        <v>1877.08</v>
      </c>
    </row>
    <row r="245" spans="1:28" x14ac:dyDescent="0.25">
      <c r="A245" s="40">
        <v>240</v>
      </c>
      <c r="B245" s="32">
        <v>42430</v>
      </c>
      <c r="C245" s="99" t="s">
        <v>1</v>
      </c>
      <c r="D245" s="34" t="s">
        <v>38</v>
      </c>
      <c r="E245" s="34" t="s">
        <v>83</v>
      </c>
      <c r="F245" s="35" t="s">
        <v>191</v>
      </c>
      <c r="G245" s="36"/>
      <c r="H245" s="30">
        <v>93.8</v>
      </c>
      <c r="I245" s="37">
        <v>863</v>
      </c>
      <c r="J245" s="37">
        <v>12</v>
      </c>
      <c r="K245" s="42"/>
      <c r="L245" s="30">
        <v>2051.14</v>
      </c>
      <c r="M245" s="67"/>
      <c r="N245" s="67"/>
      <c r="O245" s="56" t="e">
        <f>IF(#REF!=3,O244-TblDadosCX810[[#This Row],[Valor R$]],IF(#REF!=2,O244+TblDadosCX810[[#This Row],[Valor R$]],TblDadosCX810[[#This Row],[Valor R$]]))</f>
        <v>#REF!</v>
      </c>
      <c r="Q245" s="59">
        <v>229</v>
      </c>
      <c r="R245" s="60">
        <v>42430</v>
      </c>
      <c r="S245" s="60"/>
      <c r="T245" s="61" t="s">
        <v>265</v>
      </c>
      <c r="U245" s="62"/>
      <c r="V245" s="62"/>
      <c r="W245" s="63">
        <v>126.5</v>
      </c>
      <c r="X245" s="64" t="s">
        <v>266</v>
      </c>
      <c r="Y245" s="60">
        <v>42430</v>
      </c>
      <c r="Z245" s="65">
        <v>480</v>
      </c>
      <c r="AA245" s="65">
        <v>12</v>
      </c>
      <c r="AB245" s="66">
        <v>1750.58</v>
      </c>
    </row>
    <row r="246" spans="1:28" x14ac:dyDescent="0.25">
      <c r="A246" s="40">
        <v>241</v>
      </c>
      <c r="B246" s="32">
        <v>42430</v>
      </c>
      <c r="C246" s="99" t="s">
        <v>1</v>
      </c>
      <c r="D246" s="34" t="s">
        <v>38</v>
      </c>
      <c r="E246" s="34" t="s">
        <v>83</v>
      </c>
      <c r="F246" s="35" t="s">
        <v>309</v>
      </c>
      <c r="G246" s="36"/>
      <c r="H246" s="30">
        <v>22</v>
      </c>
      <c r="I246" s="37">
        <v>863</v>
      </c>
      <c r="J246" s="37">
        <v>12</v>
      </c>
      <c r="K246" s="42"/>
      <c r="L246" s="30">
        <v>2029.14</v>
      </c>
      <c r="M246" s="67"/>
      <c r="N246" s="67"/>
      <c r="O246" s="56" t="e">
        <f>IF(#REF!=3,O245-TblDadosCX810[[#This Row],[Valor R$]],IF(#REF!=2,O245+TblDadosCX810[[#This Row],[Valor R$]],TblDadosCX810[[#This Row],[Valor R$]]))</f>
        <v>#REF!</v>
      </c>
      <c r="Q246" s="65">
        <v>230</v>
      </c>
      <c r="R246" s="60">
        <v>42430</v>
      </c>
      <c r="S246" s="60"/>
      <c r="T246" s="61" t="s">
        <v>220</v>
      </c>
      <c r="U246" s="62"/>
      <c r="V246" s="62"/>
      <c r="W246" s="63">
        <v>95</v>
      </c>
      <c r="X246" s="64" t="s">
        <v>199</v>
      </c>
      <c r="Y246" s="60">
        <v>42430</v>
      </c>
      <c r="Z246" s="65">
        <v>845</v>
      </c>
      <c r="AA246" s="65">
        <v>12</v>
      </c>
      <c r="AB246" s="66">
        <v>1655.58</v>
      </c>
    </row>
    <row r="247" spans="1:28" x14ac:dyDescent="0.25">
      <c r="A247" s="40">
        <v>242</v>
      </c>
      <c r="B247" s="32">
        <v>42430</v>
      </c>
      <c r="C247" s="99" t="s">
        <v>1</v>
      </c>
      <c r="D247" s="34" t="s">
        <v>38</v>
      </c>
      <c r="E247" s="34" t="s">
        <v>83</v>
      </c>
      <c r="F247" s="35" t="s">
        <v>193</v>
      </c>
      <c r="G247" s="36"/>
      <c r="H247" s="30">
        <v>30</v>
      </c>
      <c r="I247" s="37">
        <v>863</v>
      </c>
      <c r="J247" s="37">
        <v>12</v>
      </c>
      <c r="K247" s="42"/>
      <c r="L247" s="30">
        <v>1999.14</v>
      </c>
      <c r="M247" s="67"/>
      <c r="N247" s="67"/>
      <c r="O247" s="56" t="e">
        <f>IF(#REF!=3,O246-TblDadosCX810[[#This Row],[Valor R$]],IF(#REF!=2,O246+TblDadosCX810[[#This Row],[Valor R$]],TblDadosCX810[[#This Row],[Valor R$]]))</f>
        <v>#REF!</v>
      </c>
      <c r="Q247" s="59">
        <v>231</v>
      </c>
      <c r="R247" s="60">
        <v>42431</v>
      </c>
      <c r="S247" s="60"/>
      <c r="T247" s="61" t="s">
        <v>187</v>
      </c>
      <c r="U247" s="62"/>
      <c r="V247" s="62"/>
      <c r="W247" s="63">
        <v>18.600000000000001</v>
      </c>
      <c r="X247" s="64" t="s">
        <v>186</v>
      </c>
      <c r="Y247" s="60">
        <v>42431</v>
      </c>
      <c r="Z247" s="65">
        <v>863</v>
      </c>
      <c r="AA247" s="65">
        <v>12</v>
      </c>
      <c r="AB247" s="66">
        <v>1636.98</v>
      </c>
    </row>
    <row r="248" spans="1:28" x14ac:dyDescent="0.25">
      <c r="A248" s="40">
        <v>243</v>
      </c>
      <c r="B248" s="32">
        <v>42430</v>
      </c>
      <c r="C248" s="99" t="s">
        <v>1</v>
      </c>
      <c r="D248" s="34" t="s">
        <v>30</v>
      </c>
      <c r="E248" s="34" t="s">
        <v>59</v>
      </c>
      <c r="F248" s="35" t="s">
        <v>265</v>
      </c>
      <c r="G248" s="36"/>
      <c r="H248" s="30">
        <v>126.5</v>
      </c>
      <c r="I248" s="37">
        <v>480</v>
      </c>
      <c r="J248" s="37">
        <v>12</v>
      </c>
      <c r="K248" s="42"/>
      <c r="L248" s="30">
        <v>1872.64</v>
      </c>
      <c r="M248" s="67"/>
      <c r="N248" s="67"/>
      <c r="O248" s="56" t="e">
        <f>IF(#REF!=3,O247-TblDadosCX810[[#This Row],[Valor R$]],IF(#REF!=2,O247+TblDadosCX810[[#This Row],[Valor R$]],TblDadosCX810[[#This Row],[Valor R$]]))</f>
        <v>#REF!</v>
      </c>
      <c r="Q248" s="59">
        <v>232</v>
      </c>
      <c r="R248" s="60">
        <v>42431</v>
      </c>
      <c r="S248" s="60"/>
      <c r="T248" s="61" t="s">
        <v>245</v>
      </c>
      <c r="U248" s="62"/>
      <c r="V248" s="62"/>
      <c r="W248" s="63">
        <v>60</v>
      </c>
      <c r="X248" s="64" t="s">
        <v>196</v>
      </c>
      <c r="Y248" s="60">
        <v>42431</v>
      </c>
      <c r="Z248" s="65">
        <v>869</v>
      </c>
      <c r="AA248" s="65">
        <v>12</v>
      </c>
      <c r="AB248" s="66">
        <v>1576.98</v>
      </c>
    </row>
    <row r="249" spans="1:28" x14ac:dyDescent="0.25">
      <c r="A249" s="40">
        <v>244</v>
      </c>
      <c r="B249" s="32">
        <v>42430</v>
      </c>
      <c r="C249" s="99" t="s">
        <v>1</v>
      </c>
      <c r="D249" s="34" t="s">
        <v>38</v>
      </c>
      <c r="E249" s="34" t="s">
        <v>75</v>
      </c>
      <c r="F249" s="35" t="s">
        <v>220</v>
      </c>
      <c r="G249" s="36"/>
      <c r="H249" s="30">
        <v>95</v>
      </c>
      <c r="I249" s="37">
        <v>845</v>
      </c>
      <c r="J249" s="37">
        <v>12</v>
      </c>
      <c r="K249" s="42"/>
      <c r="L249" s="30">
        <v>1777.64</v>
      </c>
      <c r="M249" s="67"/>
      <c r="N249" s="67"/>
      <c r="O249" s="56" t="e">
        <f>IF(#REF!=3,O248-TblDadosCX810[[#This Row],[Valor R$]],IF(#REF!=2,O248+TblDadosCX810[[#This Row],[Valor R$]],TblDadosCX810[[#This Row],[Valor R$]]))</f>
        <v>#REF!</v>
      </c>
      <c r="Q249" s="65">
        <v>233</v>
      </c>
      <c r="R249" s="60">
        <v>42432</v>
      </c>
      <c r="S249" s="60"/>
      <c r="T249" s="61" t="s">
        <v>197</v>
      </c>
      <c r="U249" s="62">
        <v>854251</v>
      </c>
      <c r="V249" s="62"/>
      <c r="W249" s="63">
        <v>2500</v>
      </c>
      <c r="X249" s="64" t="s">
        <v>9</v>
      </c>
      <c r="Y249" s="60">
        <v>42432</v>
      </c>
      <c r="Z249" s="65">
        <v>12</v>
      </c>
      <c r="AA249" s="65">
        <v>34</v>
      </c>
      <c r="AB249" s="66">
        <v>4076.98</v>
      </c>
    </row>
    <row r="250" spans="1:28" x14ac:dyDescent="0.25">
      <c r="A250" s="40">
        <v>245</v>
      </c>
      <c r="B250" s="32">
        <v>42431</v>
      </c>
      <c r="C250" s="99" t="s">
        <v>1</v>
      </c>
      <c r="D250" s="34" t="s">
        <v>38</v>
      </c>
      <c r="E250" s="34" t="s">
        <v>83</v>
      </c>
      <c r="F250" s="35" t="s">
        <v>187</v>
      </c>
      <c r="G250" s="36"/>
      <c r="H250" s="30">
        <v>18.600000000000001</v>
      </c>
      <c r="I250" s="37">
        <v>863</v>
      </c>
      <c r="J250" s="37">
        <v>12</v>
      </c>
      <c r="K250" s="42"/>
      <c r="L250" s="30">
        <v>1759.04</v>
      </c>
      <c r="M250" s="67"/>
      <c r="N250" s="67"/>
      <c r="O250" s="56" t="e">
        <f>IF(#REF!=3,O249-TblDadosCX810[[#This Row],[Valor R$]],IF(#REF!=2,O249+TblDadosCX810[[#This Row],[Valor R$]],TblDadosCX810[[#This Row],[Valor R$]]))</f>
        <v>#REF!</v>
      </c>
      <c r="Q250" s="59">
        <v>234</v>
      </c>
      <c r="R250" s="60">
        <v>42432</v>
      </c>
      <c r="S250" s="60"/>
      <c r="T250" s="61" t="s">
        <v>197</v>
      </c>
      <c r="U250" s="62">
        <v>854252</v>
      </c>
      <c r="V250" s="62"/>
      <c r="W250" s="63">
        <v>1000</v>
      </c>
      <c r="X250" s="64" t="s">
        <v>9</v>
      </c>
      <c r="Y250" s="60">
        <v>42432</v>
      </c>
      <c r="Z250" s="65">
        <v>12</v>
      </c>
      <c r="AA250" s="65">
        <v>34</v>
      </c>
      <c r="AB250" s="66">
        <v>5076.9799999999996</v>
      </c>
    </row>
    <row r="251" spans="1:28" x14ac:dyDescent="0.25">
      <c r="A251" s="40">
        <v>246</v>
      </c>
      <c r="B251" s="32">
        <v>42431</v>
      </c>
      <c r="C251" s="99" t="s">
        <v>1</v>
      </c>
      <c r="D251" s="34" t="s">
        <v>38</v>
      </c>
      <c r="E251" s="34" t="s">
        <v>86</v>
      </c>
      <c r="F251" s="35" t="s">
        <v>245</v>
      </c>
      <c r="G251" s="36"/>
      <c r="H251" s="30">
        <v>60</v>
      </c>
      <c r="I251" s="37">
        <v>869</v>
      </c>
      <c r="J251" s="37">
        <v>12</v>
      </c>
      <c r="K251" s="42"/>
      <c r="L251" s="30">
        <v>1699.04</v>
      </c>
      <c r="M251" s="67"/>
      <c r="N251" s="67"/>
      <c r="O251" s="56" t="e">
        <f>IF(#REF!=3,O250-TblDadosCX810[[#This Row],[Valor R$]],IF(#REF!=2,O250+TblDadosCX810[[#This Row],[Valor R$]],TblDadosCX810[[#This Row],[Valor R$]]))</f>
        <v>#REF!</v>
      </c>
      <c r="Q251" s="65">
        <v>235</v>
      </c>
      <c r="R251" s="60">
        <v>42432</v>
      </c>
      <c r="S251" s="60"/>
      <c r="T251" s="61" t="s">
        <v>191</v>
      </c>
      <c r="U251" s="62"/>
      <c r="V251" s="62"/>
      <c r="W251" s="63">
        <v>127.49</v>
      </c>
      <c r="X251" s="64" t="s">
        <v>186</v>
      </c>
      <c r="Y251" s="60">
        <v>42432</v>
      </c>
      <c r="Z251" s="65">
        <v>863</v>
      </c>
      <c r="AA251" s="65">
        <v>12</v>
      </c>
      <c r="AB251" s="66">
        <v>4949.49</v>
      </c>
    </row>
    <row r="252" spans="1:28" x14ac:dyDescent="0.25">
      <c r="A252" s="40">
        <v>247</v>
      </c>
      <c r="B252" s="32">
        <v>42432</v>
      </c>
      <c r="C252" s="99" t="s">
        <v>1</v>
      </c>
      <c r="D252" s="34" t="s">
        <v>6</v>
      </c>
      <c r="E252" s="34" t="s">
        <v>9</v>
      </c>
      <c r="F252" s="35" t="s">
        <v>197</v>
      </c>
      <c r="G252" s="36">
        <v>854251</v>
      </c>
      <c r="H252" s="30">
        <v>2500</v>
      </c>
      <c r="I252" s="37">
        <v>12</v>
      </c>
      <c r="J252" s="37">
        <v>34</v>
      </c>
      <c r="K252" s="42"/>
      <c r="L252" s="30">
        <v>4199.04</v>
      </c>
      <c r="M252" s="67"/>
      <c r="N252" s="67"/>
      <c r="O252" s="56" t="e">
        <f>IF(#REF!=3,O251-TblDadosCX810[[#This Row],[Valor R$]],IF(#REF!=2,O251+TblDadosCX810[[#This Row],[Valor R$]],TblDadosCX810[[#This Row],[Valor R$]]))</f>
        <v>#REF!</v>
      </c>
      <c r="Q252" s="59">
        <v>236</v>
      </c>
      <c r="R252" s="60">
        <v>42432</v>
      </c>
      <c r="S252" s="60"/>
      <c r="T252" s="61" t="s">
        <v>187</v>
      </c>
      <c r="U252" s="62"/>
      <c r="V252" s="62"/>
      <c r="W252" s="63">
        <v>4.45</v>
      </c>
      <c r="X252" s="64" t="s">
        <v>186</v>
      </c>
      <c r="Y252" s="60">
        <v>42432</v>
      </c>
      <c r="Z252" s="65">
        <v>863</v>
      </c>
      <c r="AA252" s="65">
        <v>12</v>
      </c>
      <c r="AB252" s="66">
        <v>4945.04</v>
      </c>
    </row>
    <row r="253" spans="1:28" x14ac:dyDescent="0.25">
      <c r="A253" s="40">
        <v>248</v>
      </c>
      <c r="B253" s="32">
        <v>42432</v>
      </c>
      <c r="C253" s="99" t="s">
        <v>1</v>
      </c>
      <c r="D253" s="34" t="s">
        <v>6</v>
      </c>
      <c r="E253" s="34" t="s">
        <v>9</v>
      </c>
      <c r="F253" s="35" t="s">
        <v>197</v>
      </c>
      <c r="G253" s="36">
        <v>854252</v>
      </c>
      <c r="H253" s="30">
        <v>1000</v>
      </c>
      <c r="I253" s="37">
        <v>12</v>
      </c>
      <c r="J253" s="37">
        <v>34</v>
      </c>
      <c r="K253" s="42"/>
      <c r="L253" s="30">
        <v>5199.04</v>
      </c>
      <c r="M253" s="67"/>
      <c r="N253" s="67"/>
      <c r="O253" s="56" t="e">
        <f>IF(#REF!=3,O252-TblDadosCX810[[#This Row],[Valor R$]],IF(#REF!=2,O252+TblDadosCX810[[#This Row],[Valor R$]],TblDadosCX810[[#This Row],[Valor R$]]))</f>
        <v>#REF!</v>
      </c>
      <c r="Q253" s="65">
        <v>237</v>
      </c>
      <c r="R253" s="60">
        <v>42432</v>
      </c>
      <c r="S253" s="60"/>
      <c r="T253" s="61" t="s">
        <v>187</v>
      </c>
      <c r="U253" s="62"/>
      <c r="V253" s="62"/>
      <c r="W253" s="63">
        <v>74.290000000000006</v>
      </c>
      <c r="X253" s="64" t="s">
        <v>186</v>
      </c>
      <c r="Y253" s="60">
        <v>42432</v>
      </c>
      <c r="Z253" s="65">
        <v>863</v>
      </c>
      <c r="AA253" s="65">
        <v>12</v>
      </c>
      <c r="AB253" s="66">
        <v>4870.75</v>
      </c>
    </row>
    <row r="254" spans="1:28" x14ac:dyDescent="0.25">
      <c r="A254" s="40">
        <v>249</v>
      </c>
      <c r="B254" s="32">
        <v>42432</v>
      </c>
      <c r="C254" s="99" t="s">
        <v>1</v>
      </c>
      <c r="D254" s="34" t="s">
        <v>38</v>
      </c>
      <c r="E254" s="34" t="s">
        <v>83</v>
      </c>
      <c r="F254" s="35" t="s">
        <v>191</v>
      </c>
      <c r="G254" s="36"/>
      <c r="H254" s="30">
        <v>127.49</v>
      </c>
      <c r="I254" s="37">
        <v>863</v>
      </c>
      <c r="J254" s="37">
        <v>12</v>
      </c>
      <c r="K254" s="42"/>
      <c r="L254" s="30">
        <v>5071.55</v>
      </c>
      <c r="M254" s="67"/>
      <c r="N254" s="67"/>
      <c r="O254" s="56" t="e">
        <f>IF(#REF!=3,O253-TblDadosCX810[[#This Row],[Valor R$]],IF(#REF!=2,O253+TblDadosCX810[[#This Row],[Valor R$]],TblDadosCX810[[#This Row],[Valor R$]]))</f>
        <v>#REF!</v>
      </c>
      <c r="Q254" s="59">
        <v>238</v>
      </c>
      <c r="R254" s="60">
        <v>42432</v>
      </c>
      <c r="S254" s="60"/>
      <c r="T254" s="61" t="s">
        <v>193</v>
      </c>
      <c r="U254" s="62"/>
      <c r="V254" s="62"/>
      <c r="W254" s="63">
        <v>30</v>
      </c>
      <c r="X254" s="64" t="s">
        <v>186</v>
      </c>
      <c r="Y254" s="60">
        <v>42432</v>
      </c>
      <c r="Z254" s="65">
        <v>863</v>
      </c>
      <c r="AA254" s="65">
        <v>12</v>
      </c>
      <c r="AB254" s="66">
        <v>4840.75</v>
      </c>
    </row>
    <row r="255" spans="1:28" x14ac:dyDescent="0.25">
      <c r="A255" s="40">
        <v>250</v>
      </c>
      <c r="B255" s="32">
        <v>42432</v>
      </c>
      <c r="C255" s="99" t="s">
        <v>1</v>
      </c>
      <c r="D255" s="34" t="s">
        <v>38</v>
      </c>
      <c r="E255" s="34" t="s">
        <v>83</v>
      </c>
      <c r="F255" s="35" t="s">
        <v>187</v>
      </c>
      <c r="G255" s="36"/>
      <c r="H255" s="30">
        <v>4.45</v>
      </c>
      <c r="I255" s="37">
        <v>863</v>
      </c>
      <c r="J255" s="37">
        <v>12</v>
      </c>
      <c r="K255" s="42"/>
      <c r="L255" s="30">
        <v>5067.1000000000004</v>
      </c>
      <c r="M255" s="67"/>
      <c r="N255" s="67"/>
      <c r="O255" s="56" t="e">
        <f>IF(#REF!=3,O254-TblDadosCX810[[#This Row],[Valor R$]],IF(#REF!=2,O254+TblDadosCX810[[#This Row],[Valor R$]],TblDadosCX810[[#This Row],[Valor R$]]))</f>
        <v>#REF!</v>
      </c>
      <c r="Q255" s="65">
        <v>239</v>
      </c>
      <c r="R255" s="60">
        <v>42432</v>
      </c>
      <c r="S255" s="60"/>
      <c r="T255" s="61" t="s">
        <v>310</v>
      </c>
      <c r="U255" s="62"/>
      <c r="V255" s="62"/>
      <c r="W255" s="63">
        <v>400</v>
      </c>
      <c r="X255" s="64" t="s">
        <v>186</v>
      </c>
      <c r="Y255" s="60">
        <v>42432</v>
      </c>
      <c r="Z255" s="65">
        <v>863</v>
      </c>
      <c r="AA255" s="65">
        <v>12</v>
      </c>
      <c r="AB255" s="66">
        <v>4440.75</v>
      </c>
    </row>
    <row r="256" spans="1:28" x14ac:dyDescent="0.25">
      <c r="A256" s="40">
        <v>251</v>
      </c>
      <c r="B256" s="32">
        <v>42432</v>
      </c>
      <c r="C256" s="99" t="s">
        <v>1</v>
      </c>
      <c r="D256" s="34" t="s">
        <v>38</v>
      </c>
      <c r="E256" s="34" t="s">
        <v>83</v>
      </c>
      <c r="F256" s="35" t="s">
        <v>187</v>
      </c>
      <c r="G256" s="36"/>
      <c r="H256" s="30">
        <v>74.290000000000006</v>
      </c>
      <c r="I256" s="37">
        <v>863</v>
      </c>
      <c r="J256" s="37">
        <v>12</v>
      </c>
      <c r="K256" s="42"/>
      <c r="L256" s="30">
        <v>4992.8100000000004</v>
      </c>
      <c r="M256" s="67"/>
      <c r="N256" s="67"/>
      <c r="O256" s="56" t="e">
        <f>IF(#REF!=3,O255-TblDadosCX810[[#This Row],[Valor R$]],IF(#REF!=2,O255+TblDadosCX810[[#This Row],[Valor R$]],TblDadosCX810[[#This Row],[Valor R$]]))</f>
        <v>#REF!</v>
      </c>
      <c r="Q256" s="59">
        <v>240</v>
      </c>
      <c r="R256" s="72">
        <v>42433</v>
      </c>
      <c r="S256" s="72"/>
      <c r="T256" s="61" t="s">
        <v>311</v>
      </c>
      <c r="U256" s="62"/>
      <c r="V256" s="62"/>
      <c r="W256" s="63">
        <v>30</v>
      </c>
      <c r="X256" s="64" t="s">
        <v>186</v>
      </c>
      <c r="Y256" s="72">
        <v>42433</v>
      </c>
      <c r="Z256" s="65">
        <v>863</v>
      </c>
      <c r="AA256" s="65">
        <v>12</v>
      </c>
      <c r="AB256" s="66">
        <v>4410.75</v>
      </c>
    </row>
    <row r="257" spans="1:28" x14ac:dyDescent="0.25">
      <c r="A257" s="40">
        <v>252</v>
      </c>
      <c r="B257" s="32">
        <v>42432</v>
      </c>
      <c r="C257" s="99" t="s">
        <v>1</v>
      </c>
      <c r="D257" s="34" t="s">
        <v>38</v>
      </c>
      <c r="E257" s="34" t="s">
        <v>83</v>
      </c>
      <c r="F257" s="35" t="s">
        <v>193</v>
      </c>
      <c r="G257" s="36"/>
      <c r="H257" s="30">
        <v>30</v>
      </c>
      <c r="I257" s="37">
        <v>863</v>
      </c>
      <c r="J257" s="37">
        <v>12</v>
      </c>
      <c r="K257" s="42"/>
      <c r="L257" s="30">
        <v>4962.8100000000004</v>
      </c>
      <c r="M257" s="67"/>
      <c r="N257" s="67"/>
      <c r="O257" s="56" t="e">
        <f>IF(#REF!=3,O256-TblDadosCX810[[#This Row],[Valor R$]],IF(#REF!=2,O256+TblDadosCX810[[#This Row],[Valor R$]],TblDadosCX810[[#This Row],[Valor R$]]))</f>
        <v>#REF!</v>
      </c>
      <c r="Q257" s="65">
        <v>241</v>
      </c>
      <c r="R257" s="72">
        <v>42433</v>
      </c>
      <c r="S257" s="72"/>
      <c r="T257" s="61" t="s">
        <v>312</v>
      </c>
      <c r="U257" s="62"/>
      <c r="V257" s="62"/>
      <c r="W257" s="63">
        <v>160</v>
      </c>
      <c r="X257" s="64" t="s">
        <v>313</v>
      </c>
      <c r="Y257" s="72">
        <v>42433</v>
      </c>
      <c r="Z257" s="65">
        <v>859</v>
      </c>
      <c r="AA257" s="65">
        <v>12</v>
      </c>
      <c r="AB257" s="66">
        <v>4250.75</v>
      </c>
    </row>
    <row r="258" spans="1:28" x14ac:dyDescent="0.25">
      <c r="A258" s="40">
        <v>253</v>
      </c>
      <c r="B258" s="32">
        <v>42432</v>
      </c>
      <c r="C258" s="99" t="s">
        <v>1</v>
      </c>
      <c r="D258" s="34" t="s">
        <v>38</v>
      </c>
      <c r="E258" s="34" t="s">
        <v>83</v>
      </c>
      <c r="F258" s="35" t="s">
        <v>310</v>
      </c>
      <c r="G258" s="36"/>
      <c r="H258" s="30">
        <v>400</v>
      </c>
      <c r="I258" s="37">
        <v>863</v>
      </c>
      <c r="J258" s="37">
        <v>12</v>
      </c>
      <c r="K258" s="42"/>
      <c r="L258" s="30">
        <v>4562.8100000000004</v>
      </c>
      <c r="M258" s="67"/>
      <c r="N258" s="67"/>
      <c r="O258" s="56" t="e">
        <f>IF(#REF!=3,O257-TblDadosCX810[[#This Row],[Valor R$]],IF(#REF!=2,O257+TblDadosCX810[[#This Row],[Valor R$]],TblDadosCX810[[#This Row],[Valor R$]]))</f>
        <v>#REF!</v>
      </c>
      <c r="Q258" s="59">
        <v>242</v>
      </c>
      <c r="R258" s="72">
        <v>42433</v>
      </c>
      <c r="S258" s="72"/>
      <c r="T258" s="61" t="s">
        <v>314</v>
      </c>
      <c r="U258" s="62"/>
      <c r="V258" s="62"/>
      <c r="W258" s="63">
        <v>30</v>
      </c>
      <c r="X258" s="64" t="s">
        <v>186</v>
      </c>
      <c r="Y258" s="72">
        <v>42433</v>
      </c>
      <c r="Z258" s="65">
        <v>863</v>
      </c>
      <c r="AA258" s="65">
        <v>12</v>
      </c>
      <c r="AB258" s="66">
        <v>4220.75</v>
      </c>
    </row>
    <row r="259" spans="1:28" x14ac:dyDescent="0.25">
      <c r="A259" s="40">
        <v>254</v>
      </c>
      <c r="B259" s="32">
        <v>42433</v>
      </c>
      <c r="C259" s="99" t="s">
        <v>1</v>
      </c>
      <c r="D259" s="34" t="s">
        <v>38</v>
      </c>
      <c r="E259" s="34" t="s">
        <v>83</v>
      </c>
      <c r="F259" s="35" t="s">
        <v>311</v>
      </c>
      <c r="G259" s="36"/>
      <c r="H259" s="30">
        <v>30</v>
      </c>
      <c r="I259" s="37">
        <v>863</v>
      </c>
      <c r="J259" s="37">
        <v>12</v>
      </c>
      <c r="K259" s="42"/>
      <c r="L259" s="30">
        <v>4532.8100000000004</v>
      </c>
      <c r="M259" s="67"/>
      <c r="N259" s="67"/>
      <c r="O259" s="56" t="e">
        <f>IF(#REF!=3,O258-TblDadosCX810[[#This Row],[Valor R$]],IF(#REF!=2,O258+TblDadosCX810[[#This Row],[Valor R$]],TblDadosCX810[[#This Row],[Valor R$]]))</f>
        <v>#REF!</v>
      </c>
      <c r="Q259" s="65">
        <v>243</v>
      </c>
      <c r="R259" s="72">
        <v>42433</v>
      </c>
      <c r="S259" s="72"/>
      <c r="T259" s="61" t="s">
        <v>315</v>
      </c>
      <c r="U259" s="62"/>
      <c r="V259" s="62"/>
      <c r="W259" s="63">
        <v>150</v>
      </c>
      <c r="X259" s="64" t="s">
        <v>204</v>
      </c>
      <c r="Y259" s="72">
        <v>42433</v>
      </c>
      <c r="Z259" s="65">
        <v>856</v>
      </c>
      <c r="AA259" s="65">
        <v>12</v>
      </c>
      <c r="AB259" s="66">
        <v>4070.75</v>
      </c>
    </row>
    <row r="260" spans="1:28" x14ac:dyDescent="0.25">
      <c r="A260" s="40">
        <v>255</v>
      </c>
      <c r="B260" s="32">
        <v>42433</v>
      </c>
      <c r="C260" s="99" t="s">
        <v>1</v>
      </c>
      <c r="D260" s="34" t="s">
        <v>38</v>
      </c>
      <c r="E260" s="34" t="s">
        <v>81</v>
      </c>
      <c r="F260" s="35" t="s">
        <v>312</v>
      </c>
      <c r="G260" s="36"/>
      <c r="H260" s="30">
        <v>160</v>
      </c>
      <c r="I260" s="37">
        <v>859</v>
      </c>
      <c r="J260" s="37">
        <v>12</v>
      </c>
      <c r="K260" s="42"/>
      <c r="L260" s="30">
        <v>4372.8100000000004</v>
      </c>
      <c r="M260" s="67"/>
      <c r="N260" s="67"/>
      <c r="O260" s="56" t="e">
        <f>IF(#REF!=3,O259-TblDadosCX810[[#This Row],[Valor R$]],IF(#REF!=2,O259+TblDadosCX810[[#This Row],[Valor R$]],TblDadosCX810[[#This Row],[Valor R$]]))</f>
        <v>#REF!</v>
      </c>
      <c r="Q260" s="59">
        <v>244</v>
      </c>
      <c r="R260" s="60">
        <v>42436</v>
      </c>
      <c r="S260" s="60"/>
      <c r="T260" s="61" t="s">
        <v>197</v>
      </c>
      <c r="U260" s="62">
        <v>854255</v>
      </c>
      <c r="V260" s="62"/>
      <c r="W260" s="63">
        <v>1600</v>
      </c>
      <c r="X260" s="64" t="s">
        <v>9</v>
      </c>
      <c r="Y260" s="60">
        <v>42436</v>
      </c>
      <c r="Z260" s="65">
        <v>12</v>
      </c>
      <c r="AA260" s="65">
        <v>34</v>
      </c>
      <c r="AB260" s="66">
        <v>5670.75</v>
      </c>
    </row>
    <row r="261" spans="1:28" x14ac:dyDescent="0.25">
      <c r="A261" s="40">
        <v>256</v>
      </c>
      <c r="B261" s="32">
        <v>42433</v>
      </c>
      <c r="C261" s="99" t="s">
        <v>1</v>
      </c>
      <c r="D261" s="34" t="s">
        <v>38</v>
      </c>
      <c r="E261" s="34" t="s">
        <v>83</v>
      </c>
      <c r="F261" s="35" t="s">
        <v>314</v>
      </c>
      <c r="G261" s="36"/>
      <c r="H261" s="30">
        <v>30</v>
      </c>
      <c r="I261" s="37">
        <v>863</v>
      </c>
      <c r="J261" s="37">
        <v>12</v>
      </c>
      <c r="K261" s="42"/>
      <c r="L261" s="30">
        <v>4342.8100000000004</v>
      </c>
      <c r="M261" s="67"/>
      <c r="N261" s="67"/>
      <c r="O261" s="56" t="e">
        <f>IF(#REF!=3,O260-TblDadosCX810[[#This Row],[Valor R$]],IF(#REF!=2,O260+TblDadosCX810[[#This Row],[Valor R$]],TblDadosCX810[[#This Row],[Valor R$]]))</f>
        <v>#REF!</v>
      </c>
      <c r="Q261" s="65">
        <v>245</v>
      </c>
      <c r="R261" s="60">
        <v>42436</v>
      </c>
      <c r="S261" s="60"/>
      <c r="T261" s="61" t="s">
        <v>187</v>
      </c>
      <c r="U261" s="62"/>
      <c r="V261" s="62"/>
      <c r="W261" s="63">
        <v>8.68</v>
      </c>
      <c r="X261" s="64" t="s">
        <v>186</v>
      </c>
      <c r="Y261" s="60">
        <v>42436</v>
      </c>
      <c r="Z261" s="65">
        <v>863</v>
      </c>
      <c r="AA261" s="65">
        <v>12</v>
      </c>
      <c r="AB261" s="66">
        <v>5662.07</v>
      </c>
    </row>
    <row r="262" spans="1:28" x14ac:dyDescent="0.25">
      <c r="A262" s="40">
        <v>257</v>
      </c>
      <c r="B262" s="32">
        <v>42433</v>
      </c>
      <c r="C262" s="99" t="s">
        <v>1</v>
      </c>
      <c r="D262" s="34" t="s">
        <v>38</v>
      </c>
      <c r="E262" s="34" t="s">
        <v>79</v>
      </c>
      <c r="F262" s="35" t="s">
        <v>315</v>
      </c>
      <c r="G262" s="36"/>
      <c r="H262" s="30">
        <v>150</v>
      </c>
      <c r="I262" s="37">
        <v>856</v>
      </c>
      <c r="J262" s="37">
        <v>12</v>
      </c>
      <c r="K262" s="42"/>
      <c r="L262" s="30">
        <v>4192.8100000000004</v>
      </c>
      <c r="M262" s="67"/>
      <c r="N262" s="67"/>
      <c r="O262" s="56" t="e">
        <f>IF(#REF!=3,O261-TblDadosCX810[[#This Row],[Valor R$]],IF(#REF!=2,O261+TblDadosCX810[[#This Row],[Valor R$]],TblDadosCX810[[#This Row],[Valor R$]]))</f>
        <v>#REF!</v>
      </c>
      <c r="Q262" s="59">
        <v>246</v>
      </c>
      <c r="R262" s="60">
        <v>42436</v>
      </c>
      <c r="S262" s="60"/>
      <c r="T262" s="61" t="s">
        <v>311</v>
      </c>
      <c r="U262" s="62"/>
      <c r="V262" s="62"/>
      <c r="W262" s="63">
        <v>20</v>
      </c>
      <c r="X262" s="64" t="s">
        <v>186</v>
      </c>
      <c r="Y262" s="60">
        <v>42436</v>
      </c>
      <c r="Z262" s="65">
        <v>863</v>
      </c>
      <c r="AA262" s="65">
        <v>12</v>
      </c>
      <c r="AB262" s="66">
        <v>5642.07</v>
      </c>
    </row>
    <row r="263" spans="1:28" x14ac:dyDescent="0.25">
      <c r="A263" s="40">
        <v>258</v>
      </c>
      <c r="B263" s="32">
        <v>42436</v>
      </c>
      <c r="C263" s="99" t="s">
        <v>1</v>
      </c>
      <c r="D263" s="34" t="s">
        <v>6</v>
      </c>
      <c r="E263" s="34" t="s">
        <v>9</v>
      </c>
      <c r="F263" s="35" t="s">
        <v>197</v>
      </c>
      <c r="G263" s="36">
        <v>854255</v>
      </c>
      <c r="H263" s="30">
        <v>1600</v>
      </c>
      <c r="I263" s="37">
        <v>12</v>
      </c>
      <c r="J263" s="37">
        <v>34</v>
      </c>
      <c r="K263" s="42"/>
      <c r="L263" s="30">
        <v>5792.81</v>
      </c>
      <c r="M263" s="67"/>
      <c r="N263" s="67"/>
      <c r="O263" s="56" t="e">
        <f>IF(#REF!=3,O262-TblDadosCX810[[#This Row],[Valor R$]],IF(#REF!=2,O262+TblDadosCX810[[#This Row],[Valor R$]],TblDadosCX810[[#This Row],[Valor R$]]))</f>
        <v>#REF!</v>
      </c>
      <c r="Q263" s="65">
        <v>247</v>
      </c>
      <c r="R263" s="60">
        <v>42436</v>
      </c>
      <c r="S263" s="60"/>
      <c r="T263" s="61" t="s">
        <v>316</v>
      </c>
      <c r="U263" s="62"/>
      <c r="V263" s="62"/>
      <c r="W263" s="63">
        <v>7.5</v>
      </c>
      <c r="X263" s="64" t="s">
        <v>186</v>
      </c>
      <c r="Y263" s="60">
        <v>42436</v>
      </c>
      <c r="Z263" s="65">
        <v>863</v>
      </c>
      <c r="AA263" s="65">
        <v>12</v>
      </c>
      <c r="AB263" s="66">
        <v>5634.57</v>
      </c>
    </row>
    <row r="264" spans="1:28" x14ac:dyDescent="0.25">
      <c r="A264" s="40">
        <v>259</v>
      </c>
      <c r="B264" s="32">
        <v>42436</v>
      </c>
      <c r="C264" s="99" t="s">
        <v>1</v>
      </c>
      <c r="D264" s="34" t="s">
        <v>38</v>
      </c>
      <c r="E264" s="34" t="s">
        <v>83</v>
      </c>
      <c r="F264" s="35" t="s">
        <v>187</v>
      </c>
      <c r="G264" s="36"/>
      <c r="H264" s="30">
        <v>8.68</v>
      </c>
      <c r="I264" s="37">
        <v>863</v>
      </c>
      <c r="J264" s="37">
        <v>12</v>
      </c>
      <c r="K264" s="42"/>
      <c r="L264" s="30">
        <v>5784.13</v>
      </c>
      <c r="M264" s="67"/>
      <c r="N264" s="67"/>
      <c r="O264" s="56" t="e">
        <f>IF(#REF!=3,O263-TblDadosCX810[[#This Row],[Valor R$]],IF(#REF!=2,O263+TblDadosCX810[[#This Row],[Valor R$]],TblDadosCX810[[#This Row],[Valor R$]]))</f>
        <v>#REF!</v>
      </c>
      <c r="Q264" s="59">
        <v>248</v>
      </c>
      <c r="R264" s="60">
        <v>42436</v>
      </c>
      <c r="S264" s="60"/>
      <c r="T264" s="61" t="s">
        <v>317</v>
      </c>
      <c r="U264" s="62"/>
      <c r="V264" s="62"/>
      <c r="W264" s="63">
        <v>52</v>
      </c>
      <c r="X264" s="64" t="s">
        <v>186</v>
      </c>
      <c r="Y264" s="60">
        <v>42436</v>
      </c>
      <c r="Z264" s="65">
        <v>863</v>
      </c>
      <c r="AA264" s="65">
        <v>12</v>
      </c>
      <c r="AB264" s="66">
        <v>5582.57</v>
      </c>
    </row>
    <row r="265" spans="1:28" x14ac:dyDescent="0.25">
      <c r="A265" s="40">
        <v>260</v>
      </c>
      <c r="B265" s="32">
        <v>42436</v>
      </c>
      <c r="C265" s="99" t="s">
        <v>1</v>
      </c>
      <c r="D265" s="34" t="s">
        <v>38</v>
      </c>
      <c r="E265" s="34" t="s">
        <v>83</v>
      </c>
      <c r="F265" s="35" t="s">
        <v>311</v>
      </c>
      <c r="G265" s="36"/>
      <c r="H265" s="30">
        <v>20</v>
      </c>
      <c r="I265" s="37">
        <v>863</v>
      </c>
      <c r="J265" s="37">
        <v>12</v>
      </c>
      <c r="K265" s="42"/>
      <c r="L265" s="30">
        <v>5764.13</v>
      </c>
      <c r="M265" s="67"/>
      <c r="N265" s="67"/>
      <c r="O265" s="56" t="e">
        <f>IF(#REF!=3,O264-TblDadosCX810[[#This Row],[Valor R$]],IF(#REF!=2,O264+TblDadosCX810[[#This Row],[Valor R$]],TblDadosCX810[[#This Row],[Valor R$]]))</f>
        <v>#REF!</v>
      </c>
      <c r="Q265" s="65">
        <v>249</v>
      </c>
      <c r="R265" s="60">
        <v>42436</v>
      </c>
      <c r="S265" s="60"/>
      <c r="T265" s="61" t="s">
        <v>318</v>
      </c>
      <c r="U265" s="62"/>
      <c r="V265" s="62"/>
      <c r="W265" s="63">
        <v>1600</v>
      </c>
      <c r="X265" s="64" t="s">
        <v>261</v>
      </c>
      <c r="Y265" s="60">
        <v>42436</v>
      </c>
      <c r="Z265" s="65">
        <v>839</v>
      </c>
      <c r="AA265" s="65">
        <v>12</v>
      </c>
      <c r="AB265" s="66">
        <v>3982.57</v>
      </c>
    </row>
    <row r="266" spans="1:28" x14ac:dyDescent="0.25">
      <c r="A266" s="40">
        <v>261</v>
      </c>
      <c r="B266" s="32">
        <v>42436</v>
      </c>
      <c r="C266" s="99" t="s">
        <v>1</v>
      </c>
      <c r="D266" s="34" t="s">
        <v>38</v>
      </c>
      <c r="E266" s="34" t="s">
        <v>83</v>
      </c>
      <c r="F266" s="35" t="s">
        <v>316</v>
      </c>
      <c r="G266" s="36"/>
      <c r="H266" s="30">
        <v>7.5</v>
      </c>
      <c r="I266" s="37">
        <v>863</v>
      </c>
      <c r="J266" s="37">
        <v>12</v>
      </c>
      <c r="K266" s="42"/>
      <c r="L266" s="30">
        <v>5756.63</v>
      </c>
      <c r="M266" s="67"/>
      <c r="N266" s="67"/>
      <c r="O266" s="56" t="e">
        <f>IF(#REF!=3,O265-TblDadosCX810[[#This Row],[Valor R$]],IF(#REF!=2,O265+TblDadosCX810[[#This Row],[Valor R$]],TblDadosCX810[[#This Row],[Valor R$]]))</f>
        <v>#REF!</v>
      </c>
      <c r="Q266" s="59">
        <v>250</v>
      </c>
      <c r="R266" s="60">
        <v>42437</v>
      </c>
      <c r="S266" s="60"/>
      <c r="T266" s="61" t="s">
        <v>197</v>
      </c>
      <c r="U266" s="62">
        <v>854254</v>
      </c>
      <c r="V266" s="62"/>
      <c r="W266" s="63">
        <v>10012.870000000001</v>
      </c>
      <c r="X266" s="64" t="s">
        <v>9</v>
      </c>
      <c r="Y266" s="60">
        <v>42437</v>
      </c>
      <c r="Z266" s="65">
        <v>12</v>
      </c>
      <c r="AA266" s="65">
        <v>34</v>
      </c>
      <c r="AB266" s="66">
        <v>13995.44</v>
      </c>
    </row>
    <row r="267" spans="1:28" x14ac:dyDescent="0.25">
      <c r="A267" s="40">
        <v>262</v>
      </c>
      <c r="B267" s="32">
        <v>42436</v>
      </c>
      <c r="C267" s="99" t="s">
        <v>1</v>
      </c>
      <c r="D267" s="34" t="s">
        <v>38</v>
      </c>
      <c r="E267" s="34" t="s">
        <v>83</v>
      </c>
      <c r="F267" s="35" t="s">
        <v>317</v>
      </c>
      <c r="G267" s="36"/>
      <c r="H267" s="30">
        <v>52</v>
      </c>
      <c r="I267" s="37">
        <v>863</v>
      </c>
      <c r="J267" s="37">
        <v>12</v>
      </c>
      <c r="K267" s="42"/>
      <c r="L267" s="30">
        <v>5704.63</v>
      </c>
      <c r="M267" s="67"/>
      <c r="N267" s="67"/>
      <c r="O267" s="56" t="e">
        <f>IF(#REF!=3,O266-TblDadosCX810[[#This Row],[Valor R$]],IF(#REF!=2,O266+TblDadosCX810[[#This Row],[Valor R$]],TblDadosCX810[[#This Row],[Valor R$]]))</f>
        <v>#REF!</v>
      </c>
      <c r="Q267" s="65">
        <v>251</v>
      </c>
      <c r="R267" s="60">
        <v>42437</v>
      </c>
      <c r="S267" s="60"/>
      <c r="T267" s="61" t="s">
        <v>197</v>
      </c>
      <c r="U267" s="62">
        <v>854256</v>
      </c>
      <c r="V267" s="62"/>
      <c r="W267" s="63">
        <v>3621.25</v>
      </c>
      <c r="X267" s="64" t="s">
        <v>9</v>
      </c>
      <c r="Y267" s="60">
        <v>42437</v>
      </c>
      <c r="Z267" s="65">
        <v>12</v>
      </c>
      <c r="AA267" s="65">
        <v>34</v>
      </c>
      <c r="AB267" s="66">
        <v>17616.689999999999</v>
      </c>
    </row>
    <row r="268" spans="1:28" x14ac:dyDescent="0.25">
      <c r="A268" s="40">
        <v>263</v>
      </c>
      <c r="B268" s="32">
        <v>42436</v>
      </c>
      <c r="C268" s="99" t="s">
        <v>1</v>
      </c>
      <c r="D268" s="34" t="s">
        <v>38</v>
      </c>
      <c r="E268" s="34" t="s">
        <v>73</v>
      </c>
      <c r="F268" s="35" t="s">
        <v>318</v>
      </c>
      <c r="G268" s="36"/>
      <c r="H268" s="30">
        <v>1600</v>
      </c>
      <c r="I268" s="37">
        <v>839</v>
      </c>
      <c r="J268" s="37">
        <v>12</v>
      </c>
      <c r="K268" s="42"/>
      <c r="L268" s="30">
        <v>4104.63</v>
      </c>
      <c r="M268" s="67"/>
      <c r="N268" s="67"/>
      <c r="O268" s="56" t="e">
        <f>IF(#REF!=3,O267-TblDadosCX810[[#This Row],[Valor R$]],IF(#REF!=2,O267+TblDadosCX810[[#This Row],[Valor R$]],TblDadosCX810[[#This Row],[Valor R$]]))</f>
        <v>#REF!</v>
      </c>
      <c r="Q268" s="59">
        <v>252</v>
      </c>
      <c r="R268" s="60">
        <v>42437</v>
      </c>
      <c r="S268" s="60"/>
      <c r="T268" s="61" t="s">
        <v>319</v>
      </c>
      <c r="U268" s="62"/>
      <c r="V268" s="62"/>
      <c r="W268" s="63">
        <v>500</v>
      </c>
      <c r="X268" s="64" t="s">
        <v>196</v>
      </c>
      <c r="Y268" s="60">
        <v>42437</v>
      </c>
      <c r="Z268" s="65">
        <v>869</v>
      </c>
      <c r="AA268" s="65">
        <v>12</v>
      </c>
      <c r="AB268" s="66">
        <v>17116.689999999999</v>
      </c>
    </row>
    <row r="269" spans="1:28" x14ac:dyDescent="0.25">
      <c r="A269" s="40">
        <v>264</v>
      </c>
      <c r="B269" s="32">
        <v>42437</v>
      </c>
      <c r="C269" s="99" t="s">
        <v>1</v>
      </c>
      <c r="D269" s="34" t="s">
        <v>6</v>
      </c>
      <c r="E269" s="34" t="s">
        <v>9</v>
      </c>
      <c r="F269" s="35" t="s">
        <v>197</v>
      </c>
      <c r="G269" s="36">
        <v>854254</v>
      </c>
      <c r="H269" s="30">
        <v>10012.870000000001</v>
      </c>
      <c r="I269" s="37">
        <v>12</v>
      </c>
      <c r="J269" s="37">
        <v>34</v>
      </c>
      <c r="K269" s="42"/>
      <c r="L269" s="30">
        <v>14117.5</v>
      </c>
      <c r="M269" s="67"/>
      <c r="N269" s="67"/>
      <c r="O269" s="56" t="e">
        <f>IF(#REF!=3,O268-TblDadosCX810[[#This Row],[Valor R$]],IF(#REF!=2,O268+TblDadosCX810[[#This Row],[Valor R$]],TblDadosCX810[[#This Row],[Valor R$]]))</f>
        <v>#REF!</v>
      </c>
      <c r="Q269" s="65">
        <v>253</v>
      </c>
      <c r="R269" s="60">
        <v>42437</v>
      </c>
      <c r="S269" s="60"/>
      <c r="T269" s="61" t="s">
        <v>320</v>
      </c>
      <c r="U269" s="62"/>
      <c r="V269" s="62"/>
      <c r="W269" s="63">
        <v>89</v>
      </c>
      <c r="X269" s="64" t="s">
        <v>212</v>
      </c>
      <c r="Y269" s="60">
        <v>42437</v>
      </c>
      <c r="Z269" s="65">
        <v>831</v>
      </c>
      <c r="AA269" s="65">
        <v>12</v>
      </c>
      <c r="AB269" s="66">
        <v>17027.689999999999</v>
      </c>
    </row>
    <row r="270" spans="1:28" x14ac:dyDescent="0.25">
      <c r="A270" s="40">
        <v>265</v>
      </c>
      <c r="B270" s="32">
        <v>42437</v>
      </c>
      <c r="C270" s="99" t="s">
        <v>1</v>
      </c>
      <c r="D270" s="34" t="s">
        <v>6</v>
      </c>
      <c r="E270" s="34" t="s">
        <v>9</v>
      </c>
      <c r="F270" s="35" t="s">
        <v>197</v>
      </c>
      <c r="G270" s="36">
        <v>854256</v>
      </c>
      <c r="H270" s="30">
        <v>3621.25</v>
      </c>
      <c r="I270" s="37">
        <v>12</v>
      </c>
      <c r="J270" s="37">
        <v>34</v>
      </c>
      <c r="K270" s="42"/>
      <c r="L270" s="30">
        <v>17738.75</v>
      </c>
      <c r="M270" s="67"/>
      <c r="N270" s="67"/>
      <c r="O270" s="56" t="e">
        <f>IF(#REF!=3,O269-TblDadosCX810[[#This Row],[Valor R$]],IF(#REF!=2,O269+TblDadosCX810[[#This Row],[Valor R$]],TblDadosCX810[[#This Row],[Valor R$]]))</f>
        <v>#REF!</v>
      </c>
      <c r="Q270" s="59">
        <v>254</v>
      </c>
      <c r="R270" s="60">
        <v>42437</v>
      </c>
      <c r="S270" s="60"/>
      <c r="T270" s="61" t="s">
        <v>187</v>
      </c>
      <c r="U270" s="62"/>
      <c r="V270" s="62"/>
      <c r="W270" s="63">
        <v>12.76</v>
      </c>
      <c r="X270" s="64" t="s">
        <v>186</v>
      </c>
      <c r="Y270" s="60">
        <v>42437</v>
      </c>
      <c r="Z270" s="65">
        <v>863</v>
      </c>
      <c r="AA270" s="65">
        <v>12</v>
      </c>
      <c r="AB270" s="66">
        <v>17014.93</v>
      </c>
    </row>
    <row r="271" spans="1:28" x14ac:dyDescent="0.25">
      <c r="A271" s="40">
        <v>266</v>
      </c>
      <c r="B271" s="32">
        <v>42437</v>
      </c>
      <c r="C271" s="99" t="s">
        <v>1</v>
      </c>
      <c r="D271" s="34" t="s">
        <v>38</v>
      </c>
      <c r="E271" s="34" t="s">
        <v>86</v>
      </c>
      <c r="F271" s="35" t="s">
        <v>319</v>
      </c>
      <c r="G271" s="36"/>
      <c r="H271" s="30">
        <v>500</v>
      </c>
      <c r="I271" s="37">
        <v>869</v>
      </c>
      <c r="J271" s="37">
        <v>12</v>
      </c>
      <c r="K271" s="42"/>
      <c r="L271" s="30">
        <v>17238.75</v>
      </c>
      <c r="M271" s="67"/>
      <c r="N271" s="67"/>
      <c r="O271" s="56" t="e">
        <f>IF(#REF!=3,O270-TblDadosCX810[[#This Row],[Valor R$]],IF(#REF!=2,O270+TblDadosCX810[[#This Row],[Valor R$]],TblDadosCX810[[#This Row],[Valor R$]]))</f>
        <v>#REF!</v>
      </c>
      <c r="Q271" s="65">
        <v>255</v>
      </c>
      <c r="R271" s="60">
        <v>42437</v>
      </c>
      <c r="S271" s="60"/>
      <c r="T271" s="61" t="s">
        <v>195</v>
      </c>
      <c r="U271" s="62"/>
      <c r="V271" s="62"/>
      <c r="W271" s="63">
        <v>5.5</v>
      </c>
      <c r="X271" s="64" t="s">
        <v>196</v>
      </c>
      <c r="Y271" s="60">
        <v>42437</v>
      </c>
      <c r="Z271" s="65">
        <v>869</v>
      </c>
      <c r="AA271" s="65">
        <v>12</v>
      </c>
      <c r="AB271" s="66">
        <v>17009.43</v>
      </c>
    </row>
    <row r="272" spans="1:28" x14ac:dyDescent="0.25">
      <c r="A272" s="40">
        <v>267</v>
      </c>
      <c r="B272" s="32">
        <v>42437</v>
      </c>
      <c r="C272" s="99" t="s">
        <v>1</v>
      </c>
      <c r="D272" s="34" t="s">
        <v>38</v>
      </c>
      <c r="E272" s="34" t="s">
        <v>18</v>
      </c>
      <c r="F272" s="35" t="s">
        <v>320</v>
      </c>
      <c r="G272" s="36"/>
      <c r="H272" s="30">
        <v>89</v>
      </c>
      <c r="I272" s="37">
        <v>831</v>
      </c>
      <c r="J272" s="37">
        <v>12</v>
      </c>
      <c r="K272" s="42"/>
      <c r="L272" s="30">
        <v>17149.75</v>
      </c>
      <c r="M272" s="67"/>
      <c r="N272" s="67"/>
      <c r="O272" s="56" t="e">
        <f>IF(#REF!=3,O271-TblDadosCX810[[#This Row],[Valor R$]],IF(#REF!=2,O271+TblDadosCX810[[#This Row],[Valor R$]],TblDadosCX810[[#This Row],[Valor R$]]))</f>
        <v>#REF!</v>
      </c>
      <c r="Q272" s="59">
        <v>256</v>
      </c>
      <c r="R272" s="60">
        <v>42437</v>
      </c>
      <c r="S272" s="60"/>
      <c r="T272" s="61" t="s">
        <v>274</v>
      </c>
      <c r="U272" s="62"/>
      <c r="V272" s="62"/>
      <c r="W272" s="63">
        <v>1763.06</v>
      </c>
      <c r="X272" s="64" t="s">
        <v>275</v>
      </c>
      <c r="Y272" s="60">
        <v>42437</v>
      </c>
      <c r="Z272" s="65">
        <v>842</v>
      </c>
      <c r="AA272" s="65">
        <v>12</v>
      </c>
      <c r="AB272" s="66">
        <v>15246.37</v>
      </c>
    </row>
    <row r="273" spans="1:28" x14ac:dyDescent="0.25">
      <c r="A273" s="40">
        <v>268</v>
      </c>
      <c r="B273" s="32">
        <v>42437</v>
      </c>
      <c r="C273" s="99" t="s">
        <v>1</v>
      </c>
      <c r="D273" s="34" t="s">
        <v>38</v>
      </c>
      <c r="E273" s="34" t="s">
        <v>83</v>
      </c>
      <c r="F273" s="35" t="s">
        <v>187</v>
      </c>
      <c r="G273" s="36"/>
      <c r="H273" s="30">
        <v>12.76</v>
      </c>
      <c r="I273" s="37">
        <v>863</v>
      </c>
      <c r="J273" s="37">
        <v>12</v>
      </c>
      <c r="K273" s="42"/>
      <c r="L273" s="30">
        <v>17136.990000000002</v>
      </c>
      <c r="M273" s="67"/>
      <c r="N273" s="67"/>
      <c r="O273" s="56" t="e">
        <f>IF(#REF!=3,O272-TblDadosCX810[[#This Row],[Valor R$]],IF(#REF!=2,O272+TblDadosCX810[[#This Row],[Valor R$]],TblDadosCX810[[#This Row],[Valor R$]]))</f>
        <v>#REF!</v>
      </c>
      <c r="Q273" s="65">
        <v>257</v>
      </c>
      <c r="R273" s="60">
        <v>42437</v>
      </c>
      <c r="S273" s="60"/>
      <c r="T273" s="61" t="s">
        <v>270</v>
      </c>
      <c r="U273" s="62"/>
      <c r="V273" s="62"/>
      <c r="W273" s="63">
        <v>4817.29</v>
      </c>
      <c r="X273" s="64" t="s">
        <v>271</v>
      </c>
      <c r="Y273" s="60">
        <v>42437</v>
      </c>
      <c r="Z273" s="65">
        <v>476</v>
      </c>
      <c r="AA273" s="65">
        <v>12</v>
      </c>
      <c r="AB273" s="66">
        <v>10429.08</v>
      </c>
    </row>
    <row r="274" spans="1:28" x14ac:dyDescent="0.25">
      <c r="A274" s="40">
        <v>269</v>
      </c>
      <c r="B274" s="32">
        <v>42437</v>
      </c>
      <c r="C274" s="99" t="s">
        <v>1</v>
      </c>
      <c r="D274" s="34" t="s">
        <v>38</v>
      </c>
      <c r="E274" s="34" t="s">
        <v>86</v>
      </c>
      <c r="F274" s="35" t="s">
        <v>195</v>
      </c>
      <c r="G274" s="36"/>
      <c r="H274" s="30">
        <v>5.5</v>
      </c>
      <c r="I274" s="37">
        <v>869</v>
      </c>
      <c r="J274" s="37">
        <v>12</v>
      </c>
      <c r="K274" s="42"/>
      <c r="L274" s="30">
        <v>17131.490000000002</v>
      </c>
      <c r="M274" s="67"/>
      <c r="N274" s="67"/>
      <c r="O274" s="56" t="e">
        <f>IF(#REF!=3,O273-TblDadosCX810[[#This Row],[Valor R$]],IF(#REF!=2,O273+TblDadosCX810[[#This Row],[Valor R$]],TblDadosCX810[[#This Row],[Valor R$]]))</f>
        <v>#REF!</v>
      </c>
      <c r="Q274" s="59">
        <v>258</v>
      </c>
      <c r="R274" s="60">
        <v>42437</v>
      </c>
      <c r="S274" s="60"/>
      <c r="T274" s="61" t="s">
        <v>272</v>
      </c>
      <c r="U274" s="62"/>
      <c r="V274" s="62"/>
      <c r="W274" s="63">
        <v>920.51</v>
      </c>
      <c r="X274" s="64" t="s">
        <v>273</v>
      </c>
      <c r="Y274" s="60">
        <v>42437</v>
      </c>
      <c r="Z274" s="65">
        <v>475</v>
      </c>
      <c r="AA274" s="65">
        <v>12</v>
      </c>
      <c r="AB274" s="66">
        <v>9508.57</v>
      </c>
    </row>
    <row r="275" spans="1:28" x14ac:dyDescent="0.25">
      <c r="A275" s="40">
        <v>270</v>
      </c>
      <c r="B275" s="32">
        <v>42437</v>
      </c>
      <c r="C275" s="99" t="s">
        <v>1</v>
      </c>
      <c r="D275" s="34" t="s">
        <v>24</v>
      </c>
      <c r="E275" s="34" t="s">
        <v>43</v>
      </c>
      <c r="F275" s="35" t="s">
        <v>274</v>
      </c>
      <c r="G275" s="36"/>
      <c r="H275" s="30">
        <v>1763.06</v>
      </c>
      <c r="I275" s="37">
        <v>842</v>
      </c>
      <c r="J275" s="37">
        <v>12</v>
      </c>
      <c r="K275" s="42"/>
      <c r="L275" s="30">
        <v>15368.43</v>
      </c>
      <c r="M275" s="67"/>
      <c r="N275" s="67"/>
      <c r="O275" s="56" t="e">
        <f>IF(#REF!=3,O274-TblDadosCX810[[#This Row],[Valor R$]],IF(#REF!=2,O274+TblDadosCX810[[#This Row],[Valor R$]],TblDadosCX810[[#This Row],[Valor R$]]))</f>
        <v>#REF!</v>
      </c>
      <c r="Q275" s="65">
        <v>259</v>
      </c>
      <c r="R275" s="60">
        <v>42437</v>
      </c>
      <c r="S275" s="60"/>
      <c r="T275" s="61" t="s">
        <v>268</v>
      </c>
      <c r="U275" s="62"/>
      <c r="V275" s="62"/>
      <c r="W275" s="63">
        <v>2512.0100000000002</v>
      </c>
      <c r="X275" s="64" t="s">
        <v>269</v>
      </c>
      <c r="Y275" s="60">
        <v>42437</v>
      </c>
      <c r="Z275" s="65">
        <v>870</v>
      </c>
      <c r="AA275" s="65">
        <v>12</v>
      </c>
      <c r="AB275" s="66">
        <v>6996.56</v>
      </c>
    </row>
    <row r="276" spans="1:28" x14ac:dyDescent="0.25">
      <c r="A276" s="40">
        <v>271</v>
      </c>
      <c r="B276" s="32">
        <v>42437</v>
      </c>
      <c r="C276" s="99" t="s">
        <v>1</v>
      </c>
      <c r="D276" s="34" t="s">
        <v>28</v>
      </c>
      <c r="E276" s="34" t="s">
        <v>271</v>
      </c>
      <c r="F276" s="35" t="s">
        <v>270</v>
      </c>
      <c r="G276" s="36"/>
      <c r="H276" s="30">
        <v>4817.29</v>
      </c>
      <c r="I276" s="37">
        <v>476</v>
      </c>
      <c r="J276" s="37">
        <v>12</v>
      </c>
      <c r="K276" s="42"/>
      <c r="L276" s="30">
        <v>10551.14</v>
      </c>
      <c r="M276" s="67"/>
      <c r="N276" s="67"/>
      <c r="O276" s="56" t="e">
        <f>IF(#REF!=3,O275-TblDadosCX810[[#This Row],[Valor R$]],IF(#REF!=2,O275+TblDadosCX810[[#This Row],[Valor R$]],TblDadosCX810[[#This Row],[Valor R$]]))</f>
        <v>#REF!</v>
      </c>
      <c r="Q276" s="59">
        <v>260</v>
      </c>
      <c r="R276" s="60">
        <v>42437</v>
      </c>
      <c r="S276" s="60"/>
      <c r="T276" s="61" t="s">
        <v>321</v>
      </c>
      <c r="U276" s="62"/>
      <c r="V276" s="62"/>
      <c r="W276" s="63">
        <v>65</v>
      </c>
      <c r="X276" s="64" t="s">
        <v>186</v>
      </c>
      <c r="Y276" s="60">
        <v>42437</v>
      </c>
      <c r="Z276" s="65">
        <v>863</v>
      </c>
      <c r="AA276" s="65">
        <v>12</v>
      </c>
      <c r="AB276" s="66">
        <v>6931.56</v>
      </c>
    </row>
    <row r="277" spans="1:28" x14ac:dyDescent="0.25">
      <c r="A277" s="40">
        <v>272</v>
      </c>
      <c r="B277" s="32">
        <v>42437</v>
      </c>
      <c r="C277" s="99" t="s">
        <v>1</v>
      </c>
      <c r="D277" s="34" t="s">
        <v>28</v>
      </c>
      <c r="E277" s="34" t="s">
        <v>53</v>
      </c>
      <c r="F277" s="35" t="s">
        <v>272</v>
      </c>
      <c r="G277" s="36"/>
      <c r="H277" s="30">
        <v>920.51</v>
      </c>
      <c r="I277" s="37">
        <v>475</v>
      </c>
      <c r="J277" s="37">
        <v>12</v>
      </c>
      <c r="K277" s="42"/>
      <c r="L277" s="30">
        <v>9630.6299999999992</v>
      </c>
      <c r="M277" s="67"/>
      <c r="N277" s="67"/>
      <c r="O277" s="56" t="e">
        <f>IF(#REF!=3,O276-TblDadosCX810[[#This Row],[Valor R$]],IF(#REF!=2,O276+TblDadosCX810[[#This Row],[Valor R$]],TblDadosCX810[[#This Row],[Valor R$]]))</f>
        <v>#REF!</v>
      </c>
      <c r="Q277" s="65">
        <v>261</v>
      </c>
      <c r="R277" s="60">
        <v>42437</v>
      </c>
      <c r="S277" s="60"/>
      <c r="T277" s="61" t="s">
        <v>322</v>
      </c>
      <c r="U277" s="62"/>
      <c r="V277" s="62"/>
      <c r="W277" s="63">
        <v>2500</v>
      </c>
      <c r="X277" s="64" t="s">
        <v>186</v>
      </c>
      <c r="Y277" s="60">
        <v>42437</v>
      </c>
      <c r="Z277" s="65">
        <v>863</v>
      </c>
      <c r="AA277" s="65">
        <v>12</v>
      </c>
      <c r="AB277" s="66">
        <v>4431.5600000000004</v>
      </c>
    </row>
    <row r="278" spans="1:28" x14ac:dyDescent="0.25">
      <c r="A278" s="40">
        <v>273</v>
      </c>
      <c r="B278" s="32">
        <v>42437</v>
      </c>
      <c r="C278" s="99" t="s">
        <v>1</v>
      </c>
      <c r="D278" s="34" t="s">
        <v>38</v>
      </c>
      <c r="E278" s="34" t="s">
        <v>87</v>
      </c>
      <c r="F278" s="35" t="s">
        <v>268</v>
      </c>
      <c r="G278" s="36"/>
      <c r="H278" s="30">
        <v>2512.0100000000002</v>
      </c>
      <c r="I278" s="37">
        <v>870</v>
      </c>
      <c r="J278" s="37">
        <v>12</v>
      </c>
      <c r="K278" s="42"/>
      <c r="L278" s="30">
        <v>7118.62</v>
      </c>
      <c r="M278" s="67"/>
      <c r="N278" s="67"/>
      <c r="O278" s="56" t="e">
        <f>IF(#REF!=3,O277-TblDadosCX810[[#This Row],[Valor R$]],IF(#REF!=2,O277+TblDadosCX810[[#This Row],[Valor R$]],TblDadosCX810[[#This Row],[Valor R$]]))</f>
        <v>#REF!</v>
      </c>
      <c r="Q278" s="59">
        <v>262</v>
      </c>
      <c r="R278" s="60">
        <v>42438</v>
      </c>
      <c r="S278" s="60"/>
      <c r="T278" s="61" t="s">
        <v>220</v>
      </c>
      <c r="U278" s="62"/>
      <c r="V278" s="62"/>
      <c r="W278" s="63">
        <v>8</v>
      </c>
      <c r="X278" s="64" t="s">
        <v>199</v>
      </c>
      <c r="Y278" s="60">
        <v>42438</v>
      </c>
      <c r="Z278" s="65">
        <v>845</v>
      </c>
      <c r="AA278" s="65">
        <v>12</v>
      </c>
      <c r="AB278" s="66">
        <v>4423.5600000000004</v>
      </c>
    </row>
    <row r="279" spans="1:28" x14ac:dyDescent="0.25">
      <c r="A279" s="40">
        <v>274</v>
      </c>
      <c r="B279" s="32">
        <v>42437</v>
      </c>
      <c r="C279" s="99" t="s">
        <v>1</v>
      </c>
      <c r="D279" s="34" t="s">
        <v>38</v>
      </c>
      <c r="E279" s="34" t="s">
        <v>83</v>
      </c>
      <c r="F279" s="35" t="s">
        <v>321</v>
      </c>
      <c r="G279" s="36"/>
      <c r="H279" s="30">
        <v>65</v>
      </c>
      <c r="I279" s="37">
        <v>863</v>
      </c>
      <c r="J279" s="37">
        <v>12</v>
      </c>
      <c r="K279" s="42"/>
      <c r="L279" s="30">
        <v>7053.62</v>
      </c>
      <c r="M279" s="67"/>
      <c r="N279" s="67"/>
      <c r="O279" s="56" t="e">
        <f>IF(#REF!=3,O278-TblDadosCX810[[#This Row],[Valor R$]],IF(#REF!=2,O278+TblDadosCX810[[#This Row],[Valor R$]],TblDadosCX810[[#This Row],[Valor R$]]))</f>
        <v>#REF!</v>
      </c>
      <c r="Q279" s="65">
        <v>263</v>
      </c>
      <c r="R279" s="60">
        <v>42438</v>
      </c>
      <c r="S279" s="60"/>
      <c r="T279" s="61" t="s">
        <v>323</v>
      </c>
      <c r="U279" s="62"/>
      <c r="V279" s="62"/>
      <c r="W279" s="63">
        <v>10.28</v>
      </c>
      <c r="X279" s="64" t="s">
        <v>186</v>
      </c>
      <c r="Y279" s="60">
        <v>42438</v>
      </c>
      <c r="Z279" s="65">
        <v>863</v>
      </c>
      <c r="AA279" s="65">
        <v>12</v>
      </c>
      <c r="AB279" s="66">
        <v>4413.28</v>
      </c>
    </row>
    <row r="280" spans="1:28" x14ac:dyDescent="0.25">
      <c r="A280" s="40">
        <v>275</v>
      </c>
      <c r="B280" s="32">
        <v>42437</v>
      </c>
      <c r="C280" s="99" t="s">
        <v>1</v>
      </c>
      <c r="D280" s="34" t="s">
        <v>38</v>
      </c>
      <c r="E280" s="34" t="s">
        <v>83</v>
      </c>
      <c r="F280" s="35" t="s">
        <v>322</v>
      </c>
      <c r="G280" s="36"/>
      <c r="H280" s="30">
        <v>2500</v>
      </c>
      <c r="I280" s="37">
        <v>863</v>
      </c>
      <c r="J280" s="37">
        <v>12</v>
      </c>
      <c r="K280" s="42"/>
      <c r="L280" s="30">
        <v>4553.62</v>
      </c>
      <c r="M280" s="67"/>
      <c r="N280" s="67"/>
      <c r="O280" s="56" t="e">
        <f>IF(#REF!=3,O279-TblDadosCX810[[#This Row],[Valor R$]],IF(#REF!=2,O279+TblDadosCX810[[#This Row],[Valor R$]],TblDadosCX810[[#This Row],[Valor R$]]))</f>
        <v>#REF!</v>
      </c>
      <c r="Q280" s="59">
        <v>264</v>
      </c>
      <c r="R280" s="60">
        <v>42438</v>
      </c>
      <c r="S280" s="60"/>
      <c r="T280" s="61" t="s">
        <v>324</v>
      </c>
      <c r="U280" s="62"/>
      <c r="V280" s="62"/>
      <c r="W280" s="63">
        <v>27.98</v>
      </c>
      <c r="X280" s="64" t="s">
        <v>186</v>
      </c>
      <c r="Y280" s="60">
        <v>42438</v>
      </c>
      <c r="Z280" s="65">
        <v>863</v>
      </c>
      <c r="AA280" s="65">
        <v>12</v>
      </c>
      <c r="AB280" s="66">
        <v>4385.3</v>
      </c>
    </row>
    <row r="281" spans="1:28" x14ac:dyDescent="0.25">
      <c r="A281" s="40">
        <v>276</v>
      </c>
      <c r="B281" s="32">
        <v>42438</v>
      </c>
      <c r="C281" s="99" t="s">
        <v>1</v>
      </c>
      <c r="D281" s="34" t="s">
        <v>38</v>
      </c>
      <c r="E281" s="34" t="s">
        <v>75</v>
      </c>
      <c r="F281" s="35" t="s">
        <v>220</v>
      </c>
      <c r="G281" s="36"/>
      <c r="H281" s="30">
        <v>8</v>
      </c>
      <c r="I281" s="37">
        <v>845</v>
      </c>
      <c r="J281" s="37">
        <v>12</v>
      </c>
      <c r="K281" s="42"/>
      <c r="L281" s="30">
        <v>4545.62</v>
      </c>
      <c r="M281" s="67"/>
      <c r="N281" s="67"/>
      <c r="O281" s="56" t="e">
        <f>IF(#REF!=3,O280-TblDadosCX810[[#This Row],[Valor R$]],IF(#REF!=2,O280+TblDadosCX810[[#This Row],[Valor R$]],TblDadosCX810[[#This Row],[Valor R$]]))</f>
        <v>#REF!</v>
      </c>
      <c r="Q281" s="65">
        <v>265</v>
      </c>
      <c r="R281" s="60">
        <v>42438</v>
      </c>
      <c r="S281" s="60"/>
      <c r="T281" s="61" t="s">
        <v>187</v>
      </c>
      <c r="U281" s="62"/>
      <c r="V281" s="62"/>
      <c r="W281" s="63">
        <v>43.28</v>
      </c>
      <c r="X281" s="64" t="s">
        <v>186</v>
      </c>
      <c r="Y281" s="60">
        <v>42438</v>
      </c>
      <c r="Z281" s="65">
        <v>863</v>
      </c>
      <c r="AA281" s="65">
        <v>12</v>
      </c>
      <c r="AB281" s="66">
        <v>4342.0200000000004</v>
      </c>
    </row>
    <row r="282" spans="1:28" x14ac:dyDescent="0.25">
      <c r="A282" s="40">
        <v>277</v>
      </c>
      <c r="B282" s="32">
        <v>42438</v>
      </c>
      <c r="C282" s="99" t="s">
        <v>1</v>
      </c>
      <c r="D282" s="34" t="s">
        <v>38</v>
      </c>
      <c r="E282" s="34" t="s">
        <v>83</v>
      </c>
      <c r="F282" s="35" t="s">
        <v>323</v>
      </c>
      <c r="G282" s="36"/>
      <c r="H282" s="30">
        <v>10.28</v>
      </c>
      <c r="I282" s="37">
        <v>863</v>
      </c>
      <c r="J282" s="37">
        <v>12</v>
      </c>
      <c r="K282" s="42"/>
      <c r="L282" s="30">
        <v>4535.34</v>
      </c>
      <c r="M282" s="67"/>
      <c r="N282" s="67"/>
      <c r="O282" s="56" t="e">
        <f>IF(#REF!=3,O281-TblDadosCX810[[#This Row],[Valor R$]],IF(#REF!=2,O281+TblDadosCX810[[#This Row],[Valor R$]],TblDadosCX810[[#This Row],[Valor R$]]))</f>
        <v>#REF!</v>
      </c>
      <c r="Q282" s="59">
        <v>266</v>
      </c>
      <c r="R282" s="60">
        <v>42438</v>
      </c>
      <c r="S282" s="60"/>
      <c r="T282" s="61" t="s">
        <v>325</v>
      </c>
      <c r="U282" s="62"/>
      <c r="V282" s="62"/>
      <c r="W282" s="63">
        <v>2774.75</v>
      </c>
      <c r="X282" s="64" t="s">
        <v>214</v>
      </c>
      <c r="Y282" s="60">
        <v>42438</v>
      </c>
      <c r="Z282" s="65">
        <v>402</v>
      </c>
      <c r="AA282" s="65">
        <v>12</v>
      </c>
      <c r="AB282" s="66">
        <v>1567.27</v>
      </c>
    </row>
    <row r="283" spans="1:28" x14ac:dyDescent="0.25">
      <c r="A283" s="40">
        <v>278</v>
      </c>
      <c r="B283" s="32">
        <v>42438</v>
      </c>
      <c r="C283" s="99" t="s">
        <v>1</v>
      </c>
      <c r="D283" s="34" t="s">
        <v>38</v>
      </c>
      <c r="E283" s="34" t="s">
        <v>83</v>
      </c>
      <c r="F283" s="35" t="s">
        <v>324</v>
      </c>
      <c r="G283" s="36"/>
      <c r="H283" s="30">
        <v>27.98</v>
      </c>
      <c r="I283" s="37">
        <v>863</v>
      </c>
      <c r="J283" s="37">
        <v>12</v>
      </c>
      <c r="K283" s="42"/>
      <c r="L283" s="30">
        <v>4507.3599999999997</v>
      </c>
      <c r="M283" s="67"/>
      <c r="N283" s="67"/>
      <c r="O283" s="56" t="e">
        <f>IF(#REF!=3,O282-TblDadosCX810[[#This Row],[Valor R$]],IF(#REF!=2,O282+TblDadosCX810[[#This Row],[Valor R$]],TblDadosCX810[[#This Row],[Valor R$]]))</f>
        <v>#REF!</v>
      </c>
      <c r="Q283" s="65">
        <v>267</v>
      </c>
      <c r="R283" s="60">
        <v>42438</v>
      </c>
      <c r="S283" s="60"/>
      <c r="T283" s="61" t="s">
        <v>218</v>
      </c>
      <c r="U283" s="62"/>
      <c r="V283" s="62"/>
      <c r="W283" s="63">
        <v>346.5</v>
      </c>
      <c r="X283" s="64" t="s">
        <v>219</v>
      </c>
      <c r="Y283" s="60">
        <v>42438</v>
      </c>
      <c r="Z283" s="65">
        <v>864</v>
      </c>
      <c r="AA283" s="65">
        <v>12</v>
      </c>
      <c r="AB283" s="66">
        <v>1220.77</v>
      </c>
    </row>
    <row r="284" spans="1:28" x14ac:dyDescent="0.25">
      <c r="A284" s="40">
        <v>279</v>
      </c>
      <c r="B284" s="32">
        <v>42438</v>
      </c>
      <c r="C284" s="99" t="s">
        <v>1</v>
      </c>
      <c r="D284" s="34" t="s">
        <v>38</v>
      </c>
      <c r="E284" s="34" t="s">
        <v>83</v>
      </c>
      <c r="F284" s="35" t="s">
        <v>187</v>
      </c>
      <c r="G284" s="36"/>
      <c r="H284" s="30">
        <v>43.28</v>
      </c>
      <c r="I284" s="37">
        <v>863</v>
      </c>
      <c r="J284" s="37">
        <v>12</v>
      </c>
      <c r="K284" s="42"/>
      <c r="L284" s="30">
        <v>4464.08</v>
      </c>
      <c r="M284" s="67"/>
      <c r="N284" s="67"/>
      <c r="O284" s="56" t="e">
        <f>IF(#REF!=3,O283-TblDadosCX810[[#This Row],[Valor R$]],IF(#REF!=2,O283+TblDadosCX810[[#This Row],[Valor R$]],TblDadosCX810[[#This Row],[Valor R$]]))</f>
        <v>#REF!</v>
      </c>
      <c r="Q284" s="59">
        <v>268</v>
      </c>
      <c r="R284" s="60">
        <v>42439</v>
      </c>
      <c r="S284" s="60"/>
      <c r="T284" s="61" t="s">
        <v>197</v>
      </c>
      <c r="U284" s="62">
        <v>854261</v>
      </c>
      <c r="V284" s="62"/>
      <c r="W284" s="63">
        <v>1200</v>
      </c>
      <c r="X284" s="64" t="s">
        <v>9</v>
      </c>
      <c r="Y284" s="60">
        <v>42439</v>
      </c>
      <c r="Z284" s="65">
        <v>12</v>
      </c>
      <c r="AA284" s="65">
        <v>34</v>
      </c>
      <c r="AB284" s="66">
        <v>2420.77</v>
      </c>
    </row>
    <row r="285" spans="1:28" x14ac:dyDescent="0.25">
      <c r="A285" s="40">
        <v>280</v>
      </c>
      <c r="B285" s="32">
        <v>42438</v>
      </c>
      <c r="C285" s="99" t="s">
        <v>1</v>
      </c>
      <c r="D285" s="34" t="s">
        <v>215</v>
      </c>
      <c r="E285" s="34" t="s">
        <v>214</v>
      </c>
      <c r="F285" s="35" t="s">
        <v>325</v>
      </c>
      <c r="G285" s="36"/>
      <c r="H285" s="30">
        <v>2774.75</v>
      </c>
      <c r="I285" s="37">
        <v>402</v>
      </c>
      <c r="J285" s="37">
        <v>12</v>
      </c>
      <c r="K285" s="42"/>
      <c r="L285" s="30">
        <v>1689.33</v>
      </c>
      <c r="M285" s="67"/>
      <c r="N285" s="67"/>
      <c r="O285" s="56" t="e">
        <f>IF(#REF!=3,O284-TblDadosCX810[[#This Row],[Valor R$]],IF(#REF!=2,O284+TblDadosCX810[[#This Row],[Valor R$]],TblDadosCX810[[#This Row],[Valor R$]]))</f>
        <v>#REF!</v>
      </c>
      <c r="Q285" s="65">
        <v>269</v>
      </c>
      <c r="R285" s="60">
        <v>42443</v>
      </c>
      <c r="S285" s="60"/>
      <c r="T285" s="61" t="s">
        <v>197</v>
      </c>
      <c r="U285" s="62">
        <v>854258</v>
      </c>
      <c r="V285" s="62"/>
      <c r="W285" s="63">
        <v>184.9</v>
      </c>
      <c r="X285" s="64" t="s">
        <v>9</v>
      </c>
      <c r="Y285" s="60">
        <v>42443</v>
      </c>
      <c r="Z285" s="65">
        <v>12</v>
      </c>
      <c r="AA285" s="65">
        <v>34</v>
      </c>
      <c r="AB285" s="66">
        <v>2605.67</v>
      </c>
    </row>
    <row r="286" spans="1:28" x14ac:dyDescent="0.25">
      <c r="A286" s="40">
        <v>281</v>
      </c>
      <c r="B286" s="32">
        <v>42438</v>
      </c>
      <c r="C286" s="99" t="s">
        <v>1</v>
      </c>
      <c r="D286" s="34" t="s">
        <v>38</v>
      </c>
      <c r="E286" s="34" t="s">
        <v>84</v>
      </c>
      <c r="F286" s="35" t="s">
        <v>218</v>
      </c>
      <c r="G286" s="36"/>
      <c r="H286" s="30">
        <v>346.5</v>
      </c>
      <c r="I286" s="37">
        <v>864</v>
      </c>
      <c r="J286" s="37">
        <v>12</v>
      </c>
      <c r="K286" s="42"/>
      <c r="L286" s="30">
        <v>1342.83</v>
      </c>
      <c r="M286" s="67"/>
      <c r="N286" s="67"/>
      <c r="O286" s="56" t="e">
        <f>IF(#REF!=3,O285-TblDadosCX810[[#This Row],[Valor R$]],IF(#REF!=2,O285+TblDadosCX810[[#This Row],[Valor R$]],TblDadosCX810[[#This Row],[Valor R$]]))</f>
        <v>#REF!</v>
      </c>
      <c r="Q286" s="59">
        <v>270</v>
      </c>
      <c r="R286" s="60">
        <v>42443</v>
      </c>
      <c r="S286" s="60"/>
      <c r="T286" s="61" t="s">
        <v>197</v>
      </c>
      <c r="U286" s="62">
        <v>854259</v>
      </c>
      <c r="V286" s="62"/>
      <c r="W286" s="63">
        <v>4431</v>
      </c>
      <c r="X286" s="64" t="s">
        <v>9</v>
      </c>
      <c r="Y286" s="60">
        <v>42443</v>
      </c>
      <c r="Z286" s="65">
        <v>12</v>
      </c>
      <c r="AA286" s="65">
        <v>34</v>
      </c>
      <c r="AB286" s="66">
        <v>7036.67</v>
      </c>
    </row>
    <row r="287" spans="1:28" x14ac:dyDescent="0.25">
      <c r="A287" s="40">
        <v>282</v>
      </c>
      <c r="B287" s="32">
        <v>42439</v>
      </c>
      <c r="C287" s="99" t="s">
        <v>1</v>
      </c>
      <c r="D287" s="34" t="s">
        <v>6</v>
      </c>
      <c r="E287" s="34" t="s">
        <v>9</v>
      </c>
      <c r="F287" s="35" t="s">
        <v>197</v>
      </c>
      <c r="G287" s="36">
        <v>854261</v>
      </c>
      <c r="H287" s="30">
        <v>1200</v>
      </c>
      <c r="I287" s="37">
        <v>12</v>
      </c>
      <c r="J287" s="37">
        <v>34</v>
      </c>
      <c r="K287" s="42"/>
      <c r="L287" s="30">
        <v>2542.83</v>
      </c>
      <c r="M287" s="67"/>
      <c r="N287" s="67"/>
      <c r="O287" s="56" t="e">
        <f>IF(#REF!=3,O286-TblDadosCX810[[#This Row],[Valor R$]],IF(#REF!=2,O286+TblDadosCX810[[#This Row],[Valor R$]],TblDadosCX810[[#This Row],[Valor R$]]))</f>
        <v>#REF!</v>
      </c>
      <c r="Q287" s="65">
        <v>271</v>
      </c>
      <c r="R287" s="60">
        <v>42443</v>
      </c>
      <c r="S287" s="60"/>
      <c r="T287" s="61" t="s">
        <v>197</v>
      </c>
      <c r="U287" s="62">
        <v>854261</v>
      </c>
      <c r="V287" s="62"/>
      <c r="W287" s="63">
        <v>74345.78</v>
      </c>
      <c r="X287" s="64" t="s">
        <v>9</v>
      </c>
      <c r="Y287" s="60">
        <v>42443</v>
      </c>
      <c r="Z287" s="65">
        <v>12</v>
      </c>
      <c r="AA287" s="65">
        <v>34</v>
      </c>
      <c r="AB287" s="66">
        <v>81382.45</v>
      </c>
    </row>
    <row r="288" spans="1:28" x14ac:dyDescent="0.25">
      <c r="A288" s="40">
        <v>283</v>
      </c>
      <c r="B288" s="32">
        <v>42443</v>
      </c>
      <c r="C288" s="99" t="s">
        <v>1</v>
      </c>
      <c r="D288" s="34" t="s">
        <v>6</v>
      </c>
      <c r="E288" s="34" t="s">
        <v>9</v>
      </c>
      <c r="F288" s="35" t="s">
        <v>197</v>
      </c>
      <c r="G288" s="36">
        <v>854258</v>
      </c>
      <c r="H288" s="30">
        <v>184.9</v>
      </c>
      <c r="I288" s="37">
        <v>12</v>
      </c>
      <c r="J288" s="37">
        <v>34</v>
      </c>
      <c r="K288" s="42"/>
      <c r="L288" s="30">
        <v>2727.73</v>
      </c>
      <c r="M288" s="67"/>
      <c r="N288" s="67"/>
      <c r="O288" s="56" t="e">
        <f>IF(#REF!=3,O287-TblDadosCX810[[#This Row],[Valor R$]],IF(#REF!=2,O287+TblDadosCX810[[#This Row],[Valor R$]],TblDadosCX810[[#This Row],[Valor R$]]))</f>
        <v>#REF!</v>
      </c>
      <c r="Q288" s="59">
        <v>272</v>
      </c>
      <c r="R288" s="60">
        <v>42443</v>
      </c>
      <c r="S288" s="60"/>
      <c r="T288" s="61" t="s">
        <v>187</v>
      </c>
      <c r="U288" s="62"/>
      <c r="V288" s="62"/>
      <c r="W288" s="63">
        <v>7.18</v>
      </c>
      <c r="X288" s="64" t="s">
        <v>186</v>
      </c>
      <c r="Y288" s="60">
        <v>42443</v>
      </c>
      <c r="Z288" s="65">
        <v>863</v>
      </c>
      <c r="AA288" s="65">
        <v>12</v>
      </c>
      <c r="AB288" s="66">
        <v>81375.27</v>
      </c>
    </row>
    <row r="289" spans="1:28" x14ac:dyDescent="0.25">
      <c r="A289" s="40">
        <v>284</v>
      </c>
      <c r="B289" s="32">
        <v>42443</v>
      </c>
      <c r="C289" s="99" t="s">
        <v>1</v>
      </c>
      <c r="D289" s="34" t="s">
        <v>6</v>
      </c>
      <c r="E289" s="34" t="s">
        <v>9</v>
      </c>
      <c r="F289" s="35" t="s">
        <v>197</v>
      </c>
      <c r="G289" s="36">
        <v>854259</v>
      </c>
      <c r="H289" s="30">
        <v>4431</v>
      </c>
      <c r="I289" s="37">
        <v>12</v>
      </c>
      <c r="J289" s="37">
        <v>34</v>
      </c>
      <c r="K289" s="42"/>
      <c r="L289" s="30">
        <v>7158.73</v>
      </c>
      <c r="M289" s="67"/>
      <c r="N289" s="67"/>
      <c r="O289" s="56" t="e">
        <f>IF(#REF!=3,O288-TblDadosCX810[[#This Row],[Valor R$]],IF(#REF!=2,O288+TblDadosCX810[[#This Row],[Valor R$]],TblDadosCX810[[#This Row],[Valor R$]]))</f>
        <v>#REF!</v>
      </c>
      <c r="Q289" s="65">
        <v>273</v>
      </c>
      <c r="R289" s="60">
        <v>42443</v>
      </c>
      <c r="S289" s="60"/>
      <c r="T289" s="61" t="s">
        <v>187</v>
      </c>
      <c r="U289" s="62"/>
      <c r="V289" s="62"/>
      <c r="W289" s="63">
        <v>64</v>
      </c>
      <c r="X289" s="64" t="s">
        <v>186</v>
      </c>
      <c r="Y289" s="60">
        <v>42443</v>
      </c>
      <c r="Z289" s="65">
        <v>863</v>
      </c>
      <c r="AA289" s="65">
        <v>12</v>
      </c>
      <c r="AB289" s="66">
        <v>81311.27</v>
      </c>
    </row>
    <row r="290" spans="1:28" x14ac:dyDescent="0.25">
      <c r="A290" s="40">
        <v>285</v>
      </c>
      <c r="B290" s="32">
        <v>42443</v>
      </c>
      <c r="C290" s="99" t="s">
        <v>1</v>
      </c>
      <c r="D290" s="34" t="s">
        <v>6</v>
      </c>
      <c r="E290" s="34" t="s">
        <v>9</v>
      </c>
      <c r="F290" s="35" t="s">
        <v>197</v>
      </c>
      <c r="G290" s="36">
        <v>854261</v>
      </c>
      <c r="H290" s="30">
        <v>74345.78</v>
      </c>
      <c r="I290" s="37">
        <v>12</v>
      </c>
      <c r="J290" s="37">
        <v>34</v>
      </c>
      <c r="K290" s="42"/>
      <c r="L290" s="30">
        <v>81504.509999999995</v>
      </c>
      <c r="M290" s="67"/>
      <c r="N290" s="67"/>
      <c r="O290" s="56" t="e">
        <f>IF(#REF!=3,O289-TblDadosCX810[[#This Row],[Valor R$]],IF(#REF!=2,O289+TblDadosCX810[[#This Row],[Valor R$]],TblDadosCX810[[#This Row],[Valor R$]]))</f>
        <v>#REF!</v>
      </c>
      <c r="Q290" s="59">
        <v>274</v>
      </c>
      <c r="R290" s="60">
        <v>42443</v>
      </c>
      <c r="S290" s="60"/>
      <c r="T290" s="61" t="s">
        <v>326</v>
      </c>
      <c r="U290" s="62"/>
      <c r="V290" s="62"/>
      <c r="W290" s="63">
        <v>164.9</v>
      </c>
      <c r="X290" s="64" t="s">
        <v>186</v>
      </c>
      <c r="Y290" s="60">
        <v>42443</v>
      </c>
      <c r="Z290" s="65">
        <v>863</v>
      </c>
      <c r="AA290" s="65">
        <v>12</v>
      </c>
      <c r="AB290" s="66">
        <v>81146.37</v>
      </c>
    </row>
    <row r="291" spans="1:28" x14ac:dyDescent="0.25">
      <c r="A291" s="40">
        <v>286</v>
      </c>
      <c r="B291" s="32">
        <v>42443</v>
      </c>
      <c r="C291" s="99" t="s">
        <v>1</v>
      </c>
      <c r="D291" s="34" t="s">
        <v>38</v>
      </c>
      <c r="E291" s="34" t="s">
        <v>83</v>
      </c>
      <c r="F291" s="35" t="s">
        <v>187</v>
      </c>
      <c r="G291" s="36"/>
      <c r="H291" s="30">
        <v>7.18</v>
      </c>
      <c r="I291" s="37">
        <v>863</v>
      </c>
      <c r="J291" s="37">
        <v>12</v>
      </c>
      <c r="K291" s="42"/>
      <c r="L291" s="30">
        <v>81497.33</v>
      </c>
      <c r="M291" s="67"/>
      <c r="N291" s="67"/>
      <c r="O291" s="56" t="e">
        <f>IF(#REF!=3,O290-TblDadosCX810[[#This Row],[Valor R$]],IF(#REF!=2,O290+TblDadosCX810[[#This Row],[Valor R$]],TblDadosCX810[[#This Row],[Valor R$]]))</f>
        <v>#REF!</v>
      </c>
      <c r="Q291" s="65">
        <v>275</v>
      </c>
      <c r="R291" s="60">
        <v>42443</v>
      </c>
      <c r="S291" s="60"/>
      <c r="T291" s="61" t="s">
        <v>256</v>
      </c>
      <c r="U291" s="62"/>
      <c r="V291" s="62"/>
      <c r="W291" s="63">
        <v>20</v>
      </c>
      <c r="X291" s="64" t="s">
        <v>283</v>
      </c>
      <c r="Y291" s="60">
        <v>42443</v>
      </c>
      <c r="Z291" s="65">
        <v>867</v>
      </c>
      <c r="AA291" s="65">
        <v>12</v>
      </c>
      <c r="AB291" s="66">
        <v>81126.37</v>
      </c>
    </row>
    <row r="292" spans="1:28" x14ac:dyDescent="0.25">
      <c r="A292" s="40">
        <v>287</v>
      </c>
      <c r="B292" s="32">
        <v>42443</v>
      </c>
      <c r="C292" s="99" t="s">
        <v>1</v>
      </c>
      <c r="D292" s="34" t="s">
        <v>38</v>
      </c>
      <c r="E292" s="34" t="s">
        <v>83</v>
      </c>
      <c r="F292" s="35" t="s">
        <v>187</v>
      </c>
      <c r="G292" s="36"/>
      <c r="H292" s="30">
        <v>64</v>
      </c>
      <c r="I292" s="37">
        <v>863</v>
      </c>
      <c r="J292" s="37">
        <v>12</v>
      </c>
      <c r="K292" s="42"/>
      <c r="L292" s="30">
        <v>81433.33</v>
      </c>
      <c r="M292" s="67"/>
      <c r="N292" s="67"/>
      <c r="O292" s="56" t="e">
        <f>IF(#REF!=3,O291-TblDadosCX810[[#This Row],[Valor R$]],IF(#REF!=2,O291+TblDadosCX810[[#This Row],[Valor R$]],TblDadosCX810[[#This Row],[Valor R$]]))</f>
        <v>#REF!</v>
      </c>
      <c r="Q292" s="59">
        <v>276</v>
      </c>
      <c r="R292" s="60">
        <v>42443</v>
      </c>
      <c r="S292" s="60"/>
      <c r="T292" s="61" t="s">
        <v>327</v>
      </c>
      <c r="U292" s="62"/>
      <c r="V292" s="62"/>
      <c r="W292" s="63">
        <v>74345.78</v>
      </c>
      <c r="X292" s="64" t="s">
        <v>224</v>
      </c>
      <c r="Y292" s="60">
        <v>42443</v>
      </c>
      <c r="Z292" s="65">
        <v>402</v>
      </c>
      <c r="AA292" s="65">
        <v>12</v>
      </c>
      <c r="AB292" s="66">
        <v>6780.59</v>
      </c>
    </row>
    <row r="293" spans="1:28" x14ac:dyDescent="0.25">
      <c r="A293" s="40">
        <v>288</v>
      </c>
      <c r="B293" s="32">
        <v>42443</v>
      </c>
      <c r="C293" s="99" t="s">
        <v>1</v>
      </c>
      <c r="D293" s="34" t="s">
        <v>38</v>
      </c>
      <c r="E293" s="34" t="s">
        <v>83</v>
      </c>
      <c r="F293" s="35" t="s">
        <v>326</v>
      </c>
      <c r="G293" s="36"/>
      <c r="H293" s="30">
        <v>164.9</v>
      </c>
      <c r="I293" s="37">
        <v>863</v>
      </c>
      <c r="J293" s="37">
        <v>12</v>
      </c>
      <c r="K293" s="42"/>
      <c r="L293" s="30">
        <v>81268.429999999993</v>
      </c>
      <c r="M293" s="67"/>
      <c r="N293" s="67"/>
      <c r="O293" s="56" t="e">
        <f>IF(#REF!=3,O292-TblDadosCX810[[#This Row],[Valor R$]],IF(#REF!=2,O292+TblDadosCX810[[#This Row],[Valor R$]],TblDadosCX810[[#This Row],[Valor R$]]))</f>
        <v>#REF!</v>
      </c>
      <c r="Q293" s="65">
        <v>277</v>
      </c>
      <c r="R293" s="60">
        <v>42443</v>
      </c>
      <c r="S293" s="60"/>
      <c r="T293" s="61" t="s">
        <v>328</v>
      </c>
      <c r="U293" s="62"/>
      <c r="V293" s="62"/>
      <c r="W293" s="63">
        <v>4431</v>
      </c>
      <c r="X293" s="64" t="s">
        <v>227</v>
      </c>
      <c r="Y293" s="60">
        <v>42443</v>
      </c>
      <c r="Z293" s="65">
        <v>426</v>
      </c>
      <c r="AA293" s="65">
        <v>12</v>
      </c>
      <c r="AB293" s="66">
        <v>2349.59</v>
      </c>
    </row>
    <row r="294" spans="1:28" x14ac:dyDescent="0.25">
      <c r="A294" s="40">
        <v>289</v>
      </c>
      <c r="B294" s="32">
        <v>42443</v>
      </c>
      <c r="C294" s="99" t="s">
        <v>1</v>
      </c>
      <c r="D294" s="34" t="s">
        <v>38</v>
      </c>
      <c r="E294" s="34" t="s">
        <v>85</v>
      </c>
      <c r="F294" s="35" t="s">
        <v>256</v>
      </c>
      <c r="G294" s="36"/>
      <c r="H294" s="30">
        <v>20</v>
      </c>
      <c r="I294" s="37">
        <v>867</v>
      </c>
      <c r="J294" s="37">
        <v>12</v>
      </c>
      <c r="K294" s="42"/>
      <c r="L294" s="30">
        <v>81248.429999999993</v>
      </c>
      <c r="M294" s="67"/>
      <c r="N294" s="67"/>
      <c r="O294" s="56" t="e">
        <f>IF(#REF!=3,O293-TblDadosCX810[[#This Row],[Valor R$]],IF(#REF!=2,O293+TblDadosCX810[[#This Row],[Valor R$]],TblDadosCX810[[#This Row],[Valor R$]]))</f>
        <v>#REF!</v>
      </c>
      <c r="Q294" s="59">
        <v>278</v>
      </c>
      <c r="R294" s="60">
        <v>42443</v>
      </c>
      <c r="S294" s="60"/>
      <c r="T294" s="61" t="s">
        <v>311</v>
      </c>
      <c r="U294" s="62"/>
      <c r="V294" s="62"/>
      <c r="W294" s="63">
        <v>20</v>
      </c>
      <c r="X294" s="64" t="s">
        <v>186</v>
      </c>
      <c r="Y294" s="60">
        <v>42443</v>
      </c>
      <c r="Z294" s="65">
        <v>863</v>
      </c>
      <c r="AA294" s="65">
        <v>12</v>
      </c>
      <c r="AB294" s="66">
        <v>2329.59</v>
      </c>
    </row>
    <row r="295" spans="1:28" x14ac:dyDescent="0.25">
      <c r="A295" s="40">
        <v>290</v>
      </c>
      <c r="B295" s="32">
        <v>42443</v>
      </c>
      <c r="C295" s="99" t="s">
        <v>1</v>
      </c>
      <c r="D295" s="34" t="s">
        <v>215</v>
      </c>
      <c r="E295" s="34" t="s">
        <v>224</v>
      </c>
      <c r="F295" s="35" t="s">
        <v>327</v>
      </c>
      <c r="G295" s="36"/>
      <c r="H295" s="30">
        <v>74345.78</v>
      </c>
      <c r="I295" s="37">
        <v>402</v>
      </c>
      <c r="J295" s="37">
        <v>12</v>
      </c>
      <c r="K295" s="42"/>
      <c r="L295" s="30">
        <v>6902.65</v>
      </c>
      <c r="M295" s="67"/>
      <c r="N295" s="67"/>
      <c r="O295" s="56" t="e">
        <f>IF(#REF!=3,O294-TblDadosCX810[[#This Row],[Valor R$]],IF(#REF!=2,O294+TblDadosCX810[[#This Row],[Valor R$]],TblDadosCX810[[#This Row],[Valor R$]]))</f>
        <v>#REF!</v>
      </c>
      <c r="Q295" s="65">
        <v>279</v>
      </c>
      <c r="R295" s="60">
        <v>42443</v>
      </c>
      <c r="S295" s="60"/>
      <c r="T295" s="61" t="s">
        <v>191</v>
      </c>
      <c r="U295" s="62"/>
      <c r="V295" s="62"/>
      <c r="W295" s="63">
        <v>167.6</v>
      </c>
      <c r="X295" s="64" t="s">
        <v>186</v>
      </c>
      <c r="Y295" s="60">
        <v>42443</v>
      </c>
      <c r="Z295" s="65">
        <v>863</v>
      </c>
      <c r="AA295" s="65">
        <v>12</v>
      </c>
      <c r="AB295" s="66">
        <v>2161.9899999999998</v>
      </c>
    </row>
    <row r="296" spans="1:28" x14ac:dyDescent="0.25">
      <c r="A296" s="40">
        <v>291</v>
      </c>
      <c r="B296" s="32">
        <v>42443</v>
      </c>
      <c r="C296" s="99" t="s">
        <v>1</v>
      </c>
      <c r="D296" s="34" t="s">
        <v>26</v>
      </c>
      <c r="E296" s="34" t="s">
        <v>227</v>
      </c>
      <c r="F296" s="35" t="s">
        <v>328</v>
      </c>
      <c r="G296" s="36"/>
      <c r="H296" s="30">
        <v>4431</v>
      </c>
      <c r="I296" s="37">
        <v>426</v>
      </c>
      <c r="J296" s="37">
        <v>12</v>
      </c>
      <c r="K296" s="42"/>
      <c r="L296" s="30">
        <v>2471.65</v>
      </c>
      <c r="M296" s="67"/>
      <c r="N296" s="67"/>
      <c r="O296" s="56" t="e">
        <f>IF(#REF!=3,O295-TblDadosCX810[[#This Row],[Valor R$]],IF(#REF!=2,O295+TblDadosCX810[[#This Row],[Valor R$]],TblDadosCX810[[#This Row],[Valor R$]]))</f>
        <v>#REF!</v>
      </c>
      <c r="Q296" s="59">
        <v>280</v>
      </c>
      <c r="R296" s="60">
        <v>42443</v>
      </c>
      <c r="S296" s="60"/>
      <c r="T296" s="61" t="s">
        <v>193</v>
      </c>
      <c r="U296" s="62"/>
      <c r="V296" s="62"/>
      <c r="W296" s="63">
        <v>50</v>
      </c>
      <c r="X296" s="64" t="s">
        <v>186</v>
      </c>
      <c r="Y296" s="60">
        <v>42443</v>
      </c>
      <c r="Z296" s="65">
        <v>863</v>
      </c>
      <c r="AA296" s="65">
        <v>12</v>
      </c>
      <c r="AB296" s="66">
        <v>2111.9899999999998</v>
      </c>
    </row>
    <row r="297" spans="1:28" x14ac:dyDescent="0.25">
      <c r="A297" s="40">
        <v>292</v>
      </c>
      <c r="B297" s="32">
        <v>42443</v>
      </c>
      <c r="C297" s="99" t="s">
        <v>1</v>
      </c>
      <c r="D297" s="34" t="s">
        <v>38</v>
      </c>
      <c r="E297" s="34" t="s">
        <v>83</v>
      </c>
      <c r="F297" s="35" t="s">
        <v>311</v>
      </c>
      <c r="G297" s="36"/>
      <c r="H297" s="30">
        <v>20</v>
      </c>
      <c r="I297" s="37">
        <v>863</v>
      </c>
      <c r="J297" s="37">
        <v>12</v>
      </c>
      <c r="K297" s="42"/>
      <c r="L297" s="30">
        <v>2451.65</v>
      </c>
      <c r="M297" s="67"/>
      <c r="N297" s="67"/>
      <c r="O297" s="56" t="e">
        <f>IF(#REF!=3,O296-TblDadosCX810[[#This Row],[Valor R$]],IF(#REF!=2,O296+TblDadosCX810[[#This Row],[Valor R$]],TblDadosCX810[[#This Row],[Valor R$]]))</f>
        <v>#REF!</v>
      </c>
      <c r="Q297" s="65">
        <v>281</v>
      </c>
      <c r="R297" s="60">
        <v>42443</v>
      </c>
      <c r="S297" s="60"/>
      <c r="T297" s="61" t="s">
        <v>220</v>
      </c>
      <c r="U297" s="62"/>
      <c r="V297" s="62"/>
      <c r="W297" s="63">
        <v>160</v>
      </c>
      <c r="X297" s="64" t="s">
        <v>199</v>
      </c>
      <c r="Y297" s="60">
        <v>42443</v>
      </c>
      <c r="Z297" s="65">
        <v>845</v>
      </c>
      <c r="AA297" s="65">
        <v>12</v>
      </c>
      <c r="AB297" s="66">
        <v>1951.99</v>
      </c>
    </row>
    <row r="298" spans="1:28" x14ac:dyDescent="0.25">
      <c r="A298" s="40">
        <v>293</v>
      </c>
      <c r="B298" s="32">
        <v>42443</v>
      </c>
      <c r="C298" s="99" t="s">
        <v>1</v>
      </c>
      <c r="D298" s="34" t="s">
        <v>38</v>
      </c>
      <c r="E298" s="34" t="s">
        <v>83</v>
      </c>
      <c r="F298" s="35" t="s">
        <v>191</v>
      </c>
      <c r="G298" s="36"/>
      <c r="H298" s="30">
        <v>167.6</v>
      </c>
      <c r="I298" s="37">
        <v>863</v>
      </c>
      <c r="J298" s="37">
        <v>12</v>
      </c>
      <c r="K298" s="42"/>
      <c r="L298" s="30">
        <v>2284.0500000000002</v>
      </c>
      <c r="M298" s="67"/>
      <c r="N298" s="67"/>
      <c r="O298" s="56" t="e">
        <f>IF(#REF!=3,O297-TblDadosCX810[[#This Row],[Valor R$]],IF(#REF!=2,O297+TblDadosCX810[[#This Row],[Valor R$]],TblDadosCX810[[#This Row],[Valor R$]]))</f>
        <v>#REF!</v>
      </c>
      <c r="Q298" s="59">
        <v>282</v>
      </c>
      <c r="R298" s="60">
        <v>42444</v>
      </c>
      <c r="S298" s="60"/>
      <c r="T298" s="61" t="s">
        <v>191</v>
      </c>
      <c r="U298" s="62"/>
      <c r="V298" s="62"/>
      <c r="W298" s="63">
        <v>91.54</v>
      </c>
      <c r="X298" s="64" t="s">
        <v>186</v>
      </c>
      <c r="Y298" s="60">
        <v>42444</v>
      </c>
      <c r="Z298" s="65">
        <v>863</v>
      </c>
      <c r="AA298" s="65">
        <v>12</v>
      </c>
      <c r="AB298" s="66">
        <v>1860.45</v>
      </c>
    </row>
    <row r="299" spans="1:28" x14ac:dyDescent="0.25">
      <c r="A299" s="40">
        <v>294</v>
      </c>
      <c r="B299" s="32">
        <v>42443</v>
      </c>
      <c r="C299" s="99" t="s">
        <v>1</v>
      </c>
      <c r="D299" s="34" t="s">
        <v>38</v>
      </c>
      <c r="E299" s="34" t="s">
        <v>83</v>
      </c>
      <c r="F299" s="35" t="s">
        <v>193</v>
      </c>
      <c r="G299" s="36"/>
      <c r="H299" s="30">
        <v>50</v>
      </c>
      <c r="I299" s="37">
        <v>863</v>
      </c>
      <c r="J299" s="37">
        <v>12</v>
      </c>
      <c r="K299" s="42"/>
      <c r="L299" s="30">
        <v>2234.0500000000002</v>
      </c>
      <c r="M299" s="67"/>
      <c r="N299" s="67"/>
      <c r="O299" s="56" t="e">
        <f>IF(#REF!=3,O298-TblDadosCX810[[#This Row],[Valor R$]],IF(#REF!=2,O298+TblDadosCX810[[#This Row],[Valor R$]],TblDadosCX810[[#This Row],[Valor R$]]))</f>
        <v>#REF!</v>
      </c>
      <c r="Q299" s="65">
        <v>283</v>
      </c>
      <c r="R299" s="60">
        <v>42444</v>
      </c>
      <c r="S299" s="60"/>
      <c r="T299" s="61" t="s">
        <v>193</v>
      </c>
      <c r="U299" s="62"/>
      <c r="V299" s="62"/>
      <c r="W299" s="63">
        <v>35</v>
      </c>
      <c r="X299" s="64" t="s">
        <v>186</v>
      </c>
      <c r="Y299" s="60">
        <v>42444</v>
      </c>
      <c r="Z299" s="65">
        <v>863</v>
      </c>
      <c r="AA299" s="65">
        <v>12</v>
      </c>
      <c r="AB299" s="66">
        <v>1825.45</v>
      </c>
    </row>
    <row r="300" spans="1:28" x14ac:dyDescent="0.25">
      <c r="A300" s="40">
        <v>295</v>
      </c>
      <c r="B300" s="32">
        <v>42443</v>
      </c>
      <c r="C300" s="99" t="s">
        <v>1</v>
      </c>
      <c r="D300" s="34" t="s">
        <v>38</v>
      </c>
      <c r="E300" s="34" t="s">
        <v>75</v>
      </c>
      <c r="F300" s="35" t="s">
        <v>220</v>
      </c>
      <c r="G300" s="36"/>
      <c r="H300" s="30">
        <v>160</v>
      </c>
      <c r="I300" s="37">
        <v>845</v>
      </c>
      <c r="J300" s="37">
        <v>12</v>
      </c>
      <c r="K300" s="42"/>
      <c r="L300" s="30">
        <v>2074.0500000000002</v>
      </c>
      <c r="M300" s="67"/>
      <c r="N300" s="67"/>
      <c r="O300" s="56" t="e">
        <f>IF(#REF!=3,O299-TblDadosCX810[[#This Row],[Valor R$]],IF(#REF!=2,O299+TblDadosCX810[[#This Row],[Valor R$]],TblDadosCX810[[#This Row],[Valor R$]]))</f>
        <v>#REF!</v>
      </c>
      <c r="Q300" s="59">
        <v>284</v>
      </c>
      <c r="R300" s="60">
        <v>42444</v>
      </c>
      <c r="S300" s="60"/>
      <c r="T300" s="61" t="s">
        <v>329</v>
      </c>
      <c r="U300" s="62"/>
      <c r="V300" s="62"/>
      <c r="W300" s="63">
        <v>60</v>
      </c>
      <c r="X300" s="64" t="s">
        <v>186</v>
      </c>
      <c r="Y300" s="60">
        <v>42444</v>
      </c>
      <c r="Z300" s="65">
        <v>863</v>
      </c>
      <c r="AA300" s="65">
        <v>12</v>
      </c>
      <c r="AB300" s="66">
        <v>1765.45</v>
      </c>
    </row>
    <row r="301" spans="1:28" x14ac:dyDescent="0.25">
      <c r="A301" s="40">
        <v>296</v>
      </c>
      <c r="B301" s="32">
        <v>42444</v>
      </c>
      <c r="C301" s="99" t="s">
        <v>1</v>
      </c>
      <c r="D301" s="34" t="s">
        <v>38</v>
      </c>
      <c r="E301" s="34" t="s">
        <v>83</v>
      </c>
      <c r="F301" s="35" t="s">
        <v>191</v>
      </c>
      <c r="G301" s="36"/>
      <c r="H301" s="30">
        <v>91.54</v>
      </c>
      <c r="I301" s="37">
        <v>863</v>
      </c>
      <c r="J301" s="37">
        <v>12</v>
      </c>
      <c r="K301" s="42"/>
      <c r="L301" s="30">
        <v>1982.51</v>
      </c>
      <c r="M301" s="67"/>
      <c r="N301" s="67"/>
      <c r="O301" s="56" t="e">
        <f>IF(#REF!=3,O300-TblDadosCX810[[#This Row],[Valor R$]],IF(#REF!=2,O300+TblDadosCX810[[#This Row],[Valor R$]],TblDadosCX810[[#This Row],[Valor R$]]))</f>
        <v>#REF!</v>
      </c>
      <c r="Q301" s="59">
        <v>285</v>
      </c>
      <c r="R301" s="60">
        <v>42445</v>
      </c>
      <c r="S301" s="60"/>
      <c r="T301" s="61" t="s">
        <v>187</v>
      </c>
      <c r="U301" s="62"/>
      <c r="V301" s="62"/>
      <c r="W301" s="63">
        <v>46.59</v>
      </c>
      <c r="X301" s="64" t="s">
        <v>186</v>
      </c>
      <c r="Y301" s="60">
        <v>42445</v>
      </c>
      <c r="Z301" s="65">
        <v>863</v>
      </c>
      <c r="AA301" s="65">
        <v>12</v>
      </c>
      <c r="AB301" s="66">
        <v>1718.86</v>
      </c>
    </row>
    <row r="302" spans="1:28" x14ac:dyDescent="0.25">
      <c r="A302" s="40">
        <v>297</v>
      </c>
      <c r="B302" s="32">
        <v>42444</v>
      </c>
      <c r="C302" s="99" t="s">
        <v>1</v>
      </c>
      <c r="D302" s="34" t="s">
        <v>38</v>
      </c>
      <c r="E302" s="34" t="s">
        <v>83</v>
      </c>
      <c r="F302" s="35" t="s">
        <v>193</v>
      </c>
      <c r="G302" s="36"/>
      <c r="H302" s="30">
        <v>35</v>
      </c>
      <c r="I302" s="37">
        <v>863</v>
      </c>
      <c r="J302" s="37">
        <v>12</v>
      </c>
      <c r="K302" s="42"/>
      <c r="L302" s="30">
        <v>1947.51</v>
      </c>
      <c r="M302" s="67"/>
      <c r="N302" s="67"/>
      <c r="O302" s="56" t="e">
        <f>IF(#REF!=3,O301-TblDadosCX810[[#This Row],[Valor R$]],IF(#REF!=2,O301+TblDadosCX810[[#This Row],[Valor R$]],TblDadosCX810[[#This Row],[Valor R$]]))</f>
        <v>#REF!</v>
      </c>
      <c r="Q302" s="65">
        <v>286</v>
      </c>
      <c r="R302" s="60">
        <v>42446</v>
      </c>
      <c r="S302" s="60"/>
      <c r="T302" s="61" t="s">
        <v>197</v>
      </c>
      <c r="U302" s="62">
        <v>854262</v>
      </c>
      <c r="V302" s="62"/>
      <c r="W302" s="63">
        <v>1000</v>
      </c>
      <c r="X302" s="64" t="s">
        <v>9</v>
      </c>
      <c r="Y302" s="60">
        <v>42446</v>
      </c>
      <c r="Z302" s="65">
        <v>12</v>
      </c>
      <c r="AA302" s="65">
        <v>34</v>
      </c>
      <c r="AB302" s="66">
        <v>2718.86</v>
      </c>
    </row>
    <row r="303" spans="1:28" x14ac:dyDescent="0.25">
      <c r="A303" s="40">
        <v>298</v>
      </c>
      <c r="B303" s="32">
        <v>42444</v>
      </c>
      <c r="C303" s="99" t="s">
        <v>1</v>
      </c>
      <c r="D303" s="34" t="s">
        <v>38</v>
      </c>
      <c r="E303" s="34" t="s">
        <v>83</v>
      </c>
      <c r="F303" s="35" t="s">
        <v>329</v>
      </c>
      <c r="G303" s="36"/>
      <c r="H303" s="30">
        <v>60</v>
      </c>
      <c r="I303" s="37">
        <v>863</v>
      </c>
      <c r="J303" s="37">
        <v>12</v>
      </c>
      <c r="K303" s="42"/>
      <c r="L303" s="30">
        <v>1887.51</v>
      </c>
      <c r="M303" s="67"/>
      <c r="N303" s="67"/>
      <c r="O303" s="56" t="e">
        <f>IF(#REF!=3,O302-TblDadosCX810[[#This Row],[Valor R$]],IF(#REF!=2,O302+TblDadosCX810[[#This Row],[Valor R$]],TblDadosCX810[[#This Row],[Valor R$]]))</f>
        <v>#REF!</v>
      </c>
      <c r="Q303" s="59">
        <v>287</v>
      </c>
      <c r="R303" s="60">
        <v>42446</v>
      </c>
      <c r="S303" s="60"/>
      <c r="T303" s="61" t="s">
        <v>330</v>
      </c>
      <c r="U303" s="62"/>
      <c r="V303" s="62"/>
      <c r="W303" s="63">
        <v>160</v>
      </c>
      <c r="X303" s="64" t="s">
        <v>186</v>
      </c>
      <c r="Y303" s="60">
        <v>42446</v>
      </c>
      <c r="Z303" s="65">
        <v>863</v>
      </c>
      <c r="AA303" s="65">
        <v>12</v>
      </c>
      <c r="AB303" s="66">
        <v>2558.86</v>
      </c>
    </row>
    <row r="304" spans="1:28" x14ac:dyDescent="0.25">
      <c r="A304" s="40">
        <v>299</v>
      </c>
      <c r="B304" s="32">
        <v>42445</v>
      </c>
      <c r="C304" s="99" t="s">
        <v>1</v>
      </c>
      <c r="D304" s="34" t="s">
        <v>38</v>
      </c>
      <c r="E304" s="34" t="s">
        <v>83</v>
      </c>
      <c r="F304" s="35" t="s">
        <v>187</v>
      </c>
      <c r="G304" s="36"/>
      <c r="H304" s="30">
        <v>46.59</v>
      </c>
      <c r="I304" s="37">
        <v>863</v>
      </c>
      <c r="J304" s="37">
        <v>12</v>
      </c>
      <c r="K304" s="42"/>
      <c r="L304" s="30">
        <v>1840.92</v>
      </c>
      <c r="M304" s="67"/>
      <c r="N304" s="67"/>
      <c r="O304" s="56" t="e">
        <f>IF(#REF!=3,O303-TblDadosCX810[[#This Row],[Valor R$]],IF(#REF!=2,O303+TblDadosCX810[[#This Row],[Valor R$]],TblDadosCX810[[#This Row],[Valor R$]]))</f>
        <v>#REF!</v>
      </c>
      <c r="Q304" s="65">
        <v>288</v>
      </c>
      <c r="R304" s="60">
        <v>42446</v>
      </c>
      <c r="S304" s="60"/>
      <c r="T304" s="61" t="s">
        <v>191</v>
      </c>
      <c r="U304" s="62"/>
      <c r="V304" s="62"/>
      <c r="W304" s="63">
        <v>159.5</v>
      </c>
      <c r="X304" s="64" t="s">
        <v>186</v>
      </c>
      <c r="Y304" s="60">
        <v>42446</v>
      </c>
      <c r="Z304" s="65">
        <v>863</v>
      </c>
      <c r="AA304" s="65">
        <v>12</v>
      </c>
      <c r="AB304" s="66">
        <v>2399.36</v>
      </c>
    </row>
    <row r="305" spans="1:28" x14ac:dyDescent="0.25">
      <c r="A305" s="40">
        <v>300</v>
      </c>
      <c r="B305" s="32">
        <v>42446</v>
      </c>
      <c r="C305" s="99" t="s">
        <v>1</v>
      </c>
      <c r="D305" s="34" t="s">
        <v>6</v>
      </c>
      <c r="E305" s="34" t="s">
        <v>9</v>
      </c>
      <c r="F305" s="35" t="s">
        <v>197</v>
      </c>
      <c r="G305" s="36">
        <v>854262</v>
      </c>
      <c r="H305" s="30">
        <v>1000</v>
      </c>
      <c r="I305" s="37">
        <v>12</v>
      </c>
      <c r="J305" s="37">
        <v>34</v>
      </c>
      <c r="K305" s="42"/>
      <c r="L305" s="30">
        <v>2840.92</v>
      </c>
      <c r="M305" s="67"/>
      <c r="N305" s="67"/>
      <c r="O305" s="56" t="e">
        <f>IF(#REF!=3,O304-TblDadosCX810[[#This Row],[Valor R$]],IF(#REF!=2,O304+TblDadosCX810[[#This Row],[Valor R$]],TblDadosCX810[[#This Row],[Valor R$]]))</f>
        <v>#REF!</v>
      </c>
      <c r="Q305" s="59">
        <v>289</v>
      </c>
      <c r="R305" s="60">
        <v>42446</v>
      </c>
      <c r="S305" s="60"/>
      <c r="T305" s="61" t="s">
        <v>193</v>
      </c>
      <c r="U305" s="62"/>
      <c r="V305" s="62"/>
      <c r="W305" s="63">
        <v>65</v>
      </c>
      <c r="X305" s="64" t="s">
        <v>186</v>
      </c>
      <c r="Y305" s="60">
        <v>42446</v>
      </c>
      <c r="Z305" s="65">
        <v>863</v>
      </c>
      <c r="AA305" s="65">
        <v>12</v>
      </c>
      <c r="AB305" s="66">
        <v>2334.36</v>
      </c>
    </row>
    <row r="306" spans="1:28" x14ac:dyDescent="0.25">
      <c r="A306" s="40">
        <v>301</v>
      </c>
      <c r="B306" s="32">
        <v>42446</v>
      </c>
      <c r="C306" s="99" t="s">
        <v>1</v>
      </c>
      <c r="D306" s="34" t="s">
        <v>38</v>
      </c>
      <c r="E306" s="34" t="s">
        <v>83</v>
      </c>
      <c r="F306" s="35" t="s">
        <v>330</v>
      </c>
      <c r="G306" s="36"/>
      <c r="H306" s="30">
        <v>160</v>
      </c>
      <c r="I306" s="37">
        <v>863</v>
      </c>
      <c r="J306" s="37">
        <v>12</v>
      </c>
      <c r="K306" s="42"/>
      <c r="L306" s="30">
        <v>2680.92</v>
      </c>
      <c r="M306" s="67"/>
      <c r="N306" s="67"/>
      <c r="O306" s="56" t="e">
        <f>IF(#REF!=3,O305-TblDadosCX810[[#This Row],[Valor R$]],IF(#REF!=2,O305+TblDadosCX810[[#This Row],[Valor R$]],TblDadosCX810[[#This Row],[Valor R$]]))</f>
        <v>#REF!</v>
      </c>
      <c r="Q306" s="65">
        <v>290</v>
      </c>
      <c r="R306" s="60">
        <v>42446</v>
      </c>
      <c r="S306" s="60"/>
      <c r="T306" s="61" t="s">
        <v>331</v>
      </c>
      <c r="U306" s="62"/>
      <c r="V306" s="62"/>
      <c r="W306" s="63">
        <v>60</v>
      </c>
      <c r="X306" s="64" t="s">
        <v>186</v>
      </c>
      <c r="Y306" s="60">
        <v>42446</v>
      </c>
      <c r="Z306" s="65">
        <v>863</v>
      </c>
      <c r="AA306" s="65">
        <v>12</v>
      </c>
      <c r="AB306" s="66">
        <v>2274.36</v>
      </c>
    </row>
    <row r="307" spans="1:28" x14ac:dyDescent="0.25">
      <c r="A307" s="40">
        <v>302</v>
      </c>
      <c r="B307" s="32">
        <v>42446</v>
      </c>
      <c r="C307" s="99" t="s">
        <v>1</v>
      </c>
      <c r="D307" s="34" t="s">
        <v>38</v>
      </c>
      <c r="E307" s="34" t="s">
        <v>83</v>
      </c>
      <c r="F307" s="35" t="s">
        <v>191</v>
      </c>
      <c r="G307" s="36"/>
      <c r="H307" s="30">
        <v>159.5</v>
      </c>
      <c r="I307" s="37">
        <v>863</v>
      </c>
      <c r="J307" s="37">
        <v>12</v>
      </c>
      <c r="K307" s="42"/>
      <c r="L307" s="30">
        <v>2521.42</v>
      </c>
      <c r="M307" s="67"/>
      <c r="N307" s="67"/>
      <c r="O307" s="56" t="e">
        <f>IF(#REF!=3,O306-TblDadosCX810[[#This Row],[Valor R$]],IF(#REF!=2,O306+TblDadosCX810[[#This Row],[Valor R$]],TblDadosCX810[[#This Row],[Valor R$]]))</f>
        <v>#REF!</v>
      </c>
      <c r="Q307" s="59">
        <v>291</v>
      </c>
      <c r="R307" s="60">
        <v>42446</v>
      </c>
      <c r="S307" s="60"/>
      <c r="T307" s="61" t="s">
        <v>256</v>
      </c>
      <c r="U307" s="62"/>
      <c r="V307" s="62"/>
      <c r="W307" s="63">
        <v>112</v>
      </c>
      <c r="X307" s="64" t="s">
        <v>283</v>
      </c>
      <c r="Y307" s="60">
        <v>42446</v>
      </c>
      <c r="Z307" s="65">
        <v>867</v>
      </c>
      <c r="AA307" s="65">
        <v>12</v>
      </c>
      <c r="AB307" s="66">
        <v>2162.36</v>
      </c>
    </row>
    <row r="308" spans="1:28" x14ac:dyDescent="0.25">
      <c r="A308" s="40">
        <v>303</v>
      </c>
      <c r="B308" s="32">
        <v>42446</v>
      </c>
      <c r="C308" s="99" t="s">
        <v>1</v>
      </c>
      <c r="D308" s="34" t="s">
        <v>38</v>
      </c>
      <c r="E308" s="34" t="s">
        <v>83</v>
      </c>
      <c r="F308" s="35" t="s">
        <v>193</v>
      </c>
      <c r="G308" s="36"/>
      <c r="H308" s="30">
        <v>65</v>
      </c>
      <c r="I308" s="37">
        <v>863</v>
      </c>
      <c r="J308" s="37">
        <v>12</v>
      </c>
      <c r="K308" s="42"/>
      <c r="L308" s="30">
        <v>2456.42</v>
      </c>
      <c r="M308" s="67"/>
      <c r="N308" s="67"/>
      <c r="O308" s="56" t="e">
        <f>IF(#REF!=3,O307-TblDadosCX810[[#This Row],[Valor R$]],IF(#REF!=2,O307+TblDadosCX810[[#This Row],[Valor R$]],TblDadosCX810[[#This Row],[Valor R$]]))</f>
        <v>#REF!</v>
      </c>
      <c r="Q308" s="65">
        <v>292</v>
      </c>
      <c r="R308" s="60">
        <v>42450</v>
      </c>
      <c r="S308" s="60"/>
      <c r="T308" s="61" t="s">
        <v>332</v>
      </c>
      <c r="U308" s="62">
        <v>854264</v>
      </c>
      <c r="V308" s="62"/>
      <c r="W308" s="63">
        <v>812.86</v>
      </c>
      <c r="X308" s="64" t="s">
        <v>9</v>
      </c>
      <c r="Y308" s="60">
        <v>42450</v>
      </c>
      <c r="Z308" s="65">
        <v>12</v>
      </c>
      <c r="AA308" s="65">
        <v>34</v>
      </c>
      <c r="AB308" s="66">
        <v>2975.22</v>
      </c>
    </row>
    <row r="309" spans="1:28" x14ac:dyDescent="0.25">
      <c r="A309" s="40">
        <v>304</v>
      </c>
      <c r="B309" s="32">
        <v>42446</v>
      </c>
      <c r="C309" s="99" t="s">
        <v>1</v>
      </c>
      <c r="D309" s="34" t="s">
        <v>38</v>
      </c>
      <c r="E309" s="34" t="s">
        <v>83</v>
      </c>
      <c r="F309" s="35" t="s">
        <v>331</v>
      </c>
      <c r="G309" s="36"/>
      <c r="H309" s="30">
        <v>60</v>
      </c>
      <c r="I309" s="37">
        <v>863</v>
      </c>
      <c r="J309" s="37">
        <v>12</v>
      </c>
      <c r="K309" s="42"/>
      <c r="L309" s="30">
        <v>2396.42</v>
      </c>
      <c r="M309" s="67"/>
      <c r="N309" s="67"/>
      <c r="O309" s="56" t="e">
        <f>IF(#REF!=3,O308-TblDadosCX810[[#This Row],[Valor R$]],IF(#REF!=2,O308+TblDadosCX810[[#This Row],[Valor R$]],TblDadosCX810[[#This Row],[Valor R$]]))</f>
        <v>#REF!</v>
      </c>
      <c r="Q309" s="59">
        <v>293</v>
      </c>
      <c r="R309" s="60">
        <v>42450</v>
      </c>
      <c r="S309" s="60"/>
      <c r="T309" s="61" t="s">
        <v>197</v>
      </c>
      <c r="U309" s="62">
        <v>854265</v>
      </c>
      <c r="V309" s="62"/>
      <c r="W309" s="63">
        <v>23558.93</v>
      </c>
      <c r="X309" s="64" t="s">
        <v>9</v>
      </c>
      <c r="Y309" s="60">
        <v>42450</v>
      </c>
      <c r="Z309" s="65">
        <v>12</v>
      </c>
      <c r="AA309" s="65">
        <v>34</v>
      </c>
      <c r="AB309" s="66">
        <v>26534.15</v>
      </c>
    </row>
    <row r="310" spans="1:28" x14ac:dyDescent="0.25">
      <c r="A310" s="40">
        <v>305</v>
      </c>
      <c r="B310" s="32">
        <v>42446</v>
      </c>
      <c r="C310" s="99" t="s">
        <v>1</v>
      </c>
      <c r="D310" s="34" t="s">
        <v>38</v>
      </c>
      <c r="E310" s="34" t="s">
        <v>85</v>
      </c>
      <c r="F310" s="35" t="s">
        <v>256</v>
      </c>
      <c r="G310" s="36"/>
      <c r="H310" s="30">
        <v>112</v>
      </c>
      <c r="I310" s="37">
        <v>867</v>
      </c>
      <c r="J310" s="37">
        <v>12</v>
      </c>
      <c r="K310" s="42"/>
      <c r="L310" s="30">
        <v>2284.42</v>
      </c>
      <c r="M310" s="67"/>
      <c r="N310" s="67"/>
      <c r="O310" s="56" t="e">
        <f>IF(#REF!=3,O309-TblDadosCX810[[#This Row],[Valor R$]],IF(#REF!=2,O309+TblDadosCX810[[#This Row],[Valor R$]],TblDadosCX810[[#This Row],[Valor R$]]))</f>
        <v>#REF!</v>
      </c>
      <c r="Q310" s="65">
        <v>294</v>
      </c>
      <c r="R310" s="60">
        <v>42450</v>
      </c>
      <c r="S310" s="60"/>
      <c r="T310" s="61" t="s">
        <v>187</v>
      </c>
      <c r="U310" s="62"/>
      <c r="V310" s="62"/>
      <c r="W310" s="63">
        <v>67.709999999999994</v>
      </c>
      <c r="X310" s="64" t="s">
        <v>186</v>
      </c>
      <c r="Y310" s="60">
        <v>42450</v>
      </c>
      <c r="Z310" s="65">
        <v>863</v>
      </c>
      <c r="AA310" s="65">
        <v>12</v>
      </c>
      <c r="AB310" s="66">
        <v>26466.44</v>
      </c>
    </row>
    <row r="311" spans="1:28" x14ac:dyDescent="0.25">
      <c r="A311" s="40">
        <v>306</v>
      </c>
      <c r="B311" s="32">
        <v>42450</v>
      </c>
      <c r="C311" s="99" t="s">
        <v>1</v>
      </c>
      <c r="D311" s="34" t="s">
        <v>6</v>
      </c>
      <c r="E311" s="34" t="s">
        <v>9</v>
      </c>
      <c r="F311" s="35" t="s">
        <v>332</v>
      </c>
      <c r="G311" s="36">
        <v>854264</v>
      </c>
      <c r="H311" s="30">
        <v>812.86</v>
      </c>
      <c r="I311" s="37">
        <v>12</v>
      </c>
      <c r="J311" s="37">
        <v>34</v>
      </c>
      <c r="K311" s="42"/>
      <c r="L311" s="30">
        <v>3097.28</v>
      </c>
      <c r="M311" s="67"/>
      <c r="N311" s="67"/>
      <c r="O311" s="56" t="e">
        <f>IF(#REF!=3,O310-TblDadosCX810[[#This Row],[Valor R$]],IF(#REF!=2,O310+TblDadosCX810[[#This Row],[Valor R$]],TblDadosCX810[[#This Row],[Valor R$]]))</f>
        <v>#REF!</v>
      </c>
      <c r="Q311" s="59">
        <v>295</v>
      </c>
      <c r="R311" s="60">
        <v>42450</v>
      </c>
      <c r="S311" s="60"/>
      <c r="T311" s="61" t="s">
        <v>333</v>
      </c>
      <c r="U311" s="62"/>
      <c r="V311" s="62"/>
      <c r="W311" s="63">
        <v>513.29</v>
      </c>
      <c r="X311" s="64" t="s">
        <v>186</v>
      </c>
      <c r="Y311" s="60">
        <v>42450</v>
      </c>
      <c r="Z311" s="65">
        <v>863</v>
      </c>
      <c r="AA311" s="65">
        <v>12</v>
      </c>
      <c r="AB311" s="66">
        <v>25953.15</v>
      </c>
    </row>
    <row r="312" spans="1:28" x14ac:dyDescent="0.25">
      <c r="A312" s="40">
        <v>307</v>
      </c>
      <c r="B312" s="32">
        <v>42450</v>
      </c>
      <c r="C312" s="99" t="s">
        <v>1</v>
      </c>
      <c r="D312" s="34" t="s">
        <v>6</v>
      </c>
      <c r="E312" s="34" t="s">
        <v>9</v>
      </c>
      <c r="F312" s="35" t="s">
        <v>197</v>
      </c>
      <c r="G312" s="36">
        <v>854265</v>
      </c>
      <c r="H312" s="30">
        <v>23558.93</v>
      </c>
      <c r="I312" s="37">
        <v>12</v>
      </c>
      <c r="J312" s="37">
        <v>34</v>
      </c>
      <c r="K312" s="42"/>
      <c r="L312" s="30">
        <v>26656.21</v>
      </c>
      <c r="M312" s="67"/>
      <c r="N312" s="67"/>
      <c r="O312" s="56" t="e">
        <f>IF(#REF!=3,O311-TblDadosCX810[[#This Row],[Valor R$]],IF(#REF!=2,O311+TblDadosCX810[[#This Row],[Valor R$]],TblDadosCX810[[#This Row],[Valor R$]]))</f>
        <v>#REF!</v>
      </c>
      <c r="Q312" s="65">
        <v>296</v>
      </c>
      <c r="R312" s="60">
        <v>42450</v>
      </c>
      <c r="S312" s="60"/>
      <c r="T312" s="61" t="s">
        <v>225</v>
      </c>
      <c r="U312" s="62"/>
      <c r="V312" s="62"/>
      <c r="W312" s="63">
        <v>551.57000000000005</v>
      </c>
      <c r="X312" s="64" t="s">
        <v>212</v>
      </c>
      <c r="Y312" s="60">
        <v>42450</v>
      </c>
      <c r="Z312" s="65">
        <v>831</v>
      </c>
      <c r="AA312" s="65">
        <v>12</v>
      </c>
      <c r="AB312" s="66">
        <v>25401.58</v>
      </c>
    </row>
    <row r="313" spans="1:28" x14ac:dyDescent="0.25">
      <c r="A313" s="40">
        <v>308</v>
      </c>
      <c r="B313" s="32">
        <v>42450</v>
      </c>
      <c r="C313" s="99" t="s">
        <v>1</v>
      </c>
      <c r="D313" s="34" t="s">
        <v>38</v>
      </c>
      <c r="E313" s="34" t="s">
        <v>83</v>
      </c>
      <c r="F313" s="35" t="s">
        <v>187</v>
      </c>
      <c r="G313" s="36"/>
      <c r="H313" s="30">
        <v>67.709999999999994</v>
      </c>
      <c r="I313" s="37">
        <v>863</v>
      </c>
      <c r="J313" s="37">
        <v>12</v>
      </c>
      <c r="K313" s="42"/>
      <c r="L313" s="30">
        <v>26588.5</v>
      </c>
      <c r="M313" s="67"/>
      <c r="N313" s="67"/>
      <c r="O313" s="56" t="e">
        <f>IF(#REF!=3,O312-TblDadosCX810[[#This Row],[Valor R$]],IF(#REF!=2,O312+TblDadosCX810[[#This Row],[Valor R$]],TblDadosCX810[[#This Row],[Valor R$]]))</f>
        <v>#REF!</v>
      </c>
      <c r="Q313" s="59">
        <v>297</v>
      </c>
      <c r="R313" s="60">
        <v>42450</v>
      </c>
      <c r="S313" s="60"/>
      <c r="T313" s="61" t="s">
        <v>245</v>
      </c>
      <c r="U313" s="62"/>
      <c r="V313" s="62"/>
      <c r="W313" s="63">
        <v>148</v>
      </c>
      <c r="X313" s="64" t="s">
        <v>196</v>
      </c>
      <c r="Y313" s="60">
        <v>42450</v>
      </c>
      <c r="Z313" s="65">
        <v>869</v>
      </c>
      <c r="AA313" s="65">
        <v>12</v>
      </c>
      <c r="AB313" s="66">
        <v>25253.58</v>
      </c>
    </row>
    <row r="314" spans="1:28" x14ac:dyDescent="0.25">
      <c r="A314" s="40">
        <v>309</v>
      </c>
      <c r="B314" s="32">
        <v>42450</v>
      </c>
      <c r="C314" s="99" t="s">
        <v>1</v>
      </c>
      <c r="D314" s="34" t="s">
        <v>38</v>
      </c>
      <c r="E314" s="34" t="s">
        <v>83</v>
      </c>
      <c r="F314" s="35" t="s">
        <v>333</v>
      </c>
      <c r="G314" s="36"/>
      <c r="H314" s="30">
        <v>513.29</v>
      </c>
      <c r="I314" s="37">
        <v>863</v>
      </c>
      <c r="J314" s="37">
        <v>12</v>
      </c>
      <c r="K314" s="42"/>
      <c r="L314" s="30">
        <v>26075.21</v>
      </c>
      <c r="M314" s="67"/>
      <c r="N314" s="67"/>
      <c r="O314" s="56" t="e">
        <f>IF(#REF!=3,O313-TblDadosCX810[[#This Row],[Valor R$]],IF(#REF!=2,O313+TblDadosCX810[[#This Row],[Valor R$]],TblDadosCX810[[#This Row],[Valor R$]]))</f>
        <v>#REF!</v>
      </c>
      <c r="Q314" s="65">
        <v>298</v>
      </c>
      <c r="R314" s="60">
        <v>42450</v>
      </c>
      <c r="S314" s="60"/>
      <c r="T314" s="61" t="s">
        <v>334</v>
      </c>
      <c r="U314" s="62"/>
      <c r="V314" s="62"/>
      <c r="W314" s="63">
        <v>161.4</v>
      </c>
      <c r="X314" s="64" t="s">
        <v>289</v>
      </c>
      <c r="Y314" s="60">
        <v>42450</v>
      </c>
      <c r="Z314" s="65">
        <v>860</v>
      </c>
      <c r="AA314" s="65">
        <v>12</v>
      </c>
      <c r="AB314" s="66">
        <v>25092.18</v>
      </c>
    </row>
    <row r="315" spans="1:28" x14ac:dyDescent="0.25">
      <c r="A315" s="40">
        <v>310</v>
      </c>
      <c r="B315" s="32">
        <v>42450</v>
      </c>
      <c r="C315" s="99" t="s">
        <v>1</v>
      </c>
      <c r="D315" s="34" t="s">
        <v>38</v>
      </c>
      <c r="E315" s="34" t="s">
        <v>18</v>
      </c>
      <c r="F315" s="35" t="s">
        <v>225</v>
      </c>
      <c r="G315" s="36"/>
      <c r="H315" s="30">
        <v>551.57000000000005</v>
      </c>
      <c r="I315" s="37">
        <v>831</v>
      </c>
      <c r="J315" s="37">
        <v>12</v>
      </c>
      <c r="K315" s="42"/>
      <c r="L315" s="30">
        <v>25523.64</v>
      </c>
      <c r="M315" s="67"/>
      <c r="N315" s="67"/>
      <c r="O315" s="56" t="e">
        <f>IF(#REF!=3,O314-TblDadosCX810[[#This Row],[Valor R$]],IF(#REF!=2,O314+TblDadosCX810[[#This Row],[Valor R$]],TblDadosCX810[[#This Row],[Valor R$]]))</f>
        <v>#REF!</v>
      </c>
      <c r="Q315" s="59">
        <v>299</v>
      </c>
      <c r="R315" s="60">
        <v>42450</v>
      </c>
      <c r="S315" s="60"/>
      <c r="T315" s="61" t="s">
        <v>335</v>
      </c>
      <c r="U315" s="62"/>
      <c r="V315" s="62"/>
      <c r="W315" s="63">
        <v>120</v>
      </c>
      <c r="X315" s="64" t="s">
        <v>204</v>
      </c>
      <c r="Y315" s="60">
        <v>42450</v>
      </c>
      <c r="Z315" s="65">
        <v>856</v>
      </c>
      <c r="AA315" s="65">
        <v>12</v>
      </c>
      <c r="AB315" s="66">
        <v>24972.18</v>
      </c>
    </row>
    <row r="316" spans="1:28" x14ac:dyDescent="0.25">
      <c r="A316" s="40">
        <v>311</v>
      </c>
      <c r="B316" s="32">
        <v>42450</v>
      </c>
      <c r="C316" s="99" t="s">
        <v>1</v>
      </c>
      <c r="D316" s="34" t="s">
        <v>38</v>
      </c>
      <c r="E316" s="34" t="s">
        <v>86</v>
      </c>
      <c r="F316" s="35" t="s">
        <v>245</v>
      </c>
      <c r="G316" s="36"/>
      <c r="H316" s="30">
        <v>148</v>
      </c>
      <c r="I316" s="37">
        <v>869</v>
      </c>
      <c r="J316" s="37">
        <v>12</v>
      </c>
      <c r="K316" s="42"/>
      <c r="L316" s="30">
        <v>25375.64</v>
      </c>
      <c r="M316" s="67"/>
      <c r="N316" s="67"/>
      <c r="O316" s="56" t="e">
        <f>IF(#REF!=3,O315-TblDadosCX810[[#This Row],[Valor R$]],IF(#REF!=2,O315+TblDadosCX810[[#This Row],[Valor R$]],TblDadosCX810[[#This Row],[Valor R$]]))</f>
        <v>#REF!</v>
      </c>
      <c r="Q316" s="65">
        <v>300</v>
      </c>
      <c r="R316" s="60">
        <v>42450</v>
      </c>
      <c r="S316" s="60"/>
      <c r="T316" s="61" t="s">
        <v>218</v>
      </c>
      <c r="U316" s="62"/>
      <c r="V316" s="62"/>
      <c r="W316" s="63">
        <v>2892.84</v>
      </c>
      <c r="X316" s="64" t="s">
        <v>219</v>
      </c>
      <c r="Y316" s="60">
        <v>42450</v>
      </c>
      <c r="Z316" s="65">
        <v>864</v>
      </c>
      <c r="AA316" s="65">
        <v>12</v>
      </c>
      <c r="AB316" s="66">
        <v>22079.34</v>
      </c>
    </row>
    <row r="317" spans="1:28" x14ac:dyDescent="0.25">
      <c r="A317" s="40">
        <v>312</v>
      </c>
      <c r="B317" s="32">
        <v>42450</v>
      </c>
      <c r="C317" s="99" t="s">
        <v>1</v>
      </c>
      <c r="D317" s="34" t="s">
        <v>38</v>
      </c>
      <c r="E317" s="34" t="s">
        <v>82</v>
      </c>
      <c r="F317" s="35" t="s">
        <v>334</v>
      </c>
      <c r="G317" s="36"/>
      <c r="H317" s="30">
        <v>161.4</v>
      </c>
      <c r="I317" s="37">
        <v>860</v>
      </c>
      <c r="J317" s="37">
        <v>12</v>
      </c>
      <c r="K317" s="42"/>
      <c r="L317" s="30">
        <v>25214.240000000002</v>
      </c>
      <c r="M317" s="67"/>
      <c r="N317" s="67"/>
      <c r="O317" s="56" t="e">
        <f>IF(#REF!=3,O316-TblDadosCX810[[#This Row],[Valor R$]],IF(#REF!=2,O316+TblDadosCX810[[#This Row],[Valor R$]],TblDadosCX810[[#This Row],[Valor R$]]))</f>
        <v>#REF!</v>
      </c>
      <c r="Q317" s="59">
        <v>301</v>
      </c>
      <c r="R317" s="60">
        <v>42450</v>
      </c>
      <c r="S317" s="60"/>
      <c r="T317" s="61" t="s">
        <v>336</v>
      </c>
      <c r="U317" s="62"/>
      <c r="V317" s="62"/>
      <c r="W317" s="63">
        <v>1126.08</v>
      </c>
      <c r="X317" s="64" t="s">
        <v>233</v>
      </c>
      <c r="Y317" s="60">
        <v>42450</v>
      </c>
      <c r="Z317" s="65">
        <v>1113</v>
      </c>
      <c r="AA317" s="65">
        <v>12</v>
      </c>
      <c r="AB317" s="66">
        <v>20953.259999999998</v>
      </c>
    </row>
    <row r="318" spans="1:28" x14ac:dyDescent="0.25">
      <c r="A318" s="40">
        <v>313</v>
      </c>
      <c r="B318" s="32">
        <v>42450</v>
      </c>
      <c r="C318" s="99" t="s">
        <v>1</v>
      </c>
      <c r="D318" s="34" t="s">
        <v>38</v>
      </c>
      <c r="E318" s="34" t="s">
        <v>79</v>
      </c>
      <c r="F318" s="35" t="s">
        <v>335</v>
      </c>
      <c r="G318" s="36"/>
      <c r="H318" s="30">
        <v>120</v>
      </c>
      <c r="I318" s="37">
        <v>856</v>
      </c>
      <c r="J318" s="37">
        <v>12</v>
      </c>
      <c r="K318" s="42"/>
      <c r="L318" s="30">
        <v>25094.240000000002</v>
      </c>
      <c r="M318" s="67"/>
      <c r="N318" s="67"/>
      <c r="O318" s="56" t="e">
        <f>IF(#REF!=3,O317-TblDadosCX810[[#This Row],[Valor R$]],IF(#REF!=2,O317+TblDadosCX810[[#This Row],[Valor R$]],TblDadosCX810[[#This Row],[Valor R$]]))</f>
        <v>#REF!</v>
      </c>
      <c r="Q318" s="65">
        <v>302</v>
      </c>
      <c r="R318" s="60">
        <v>42450</v>
      </c>
      <c r="S318" s="60"/>
      <c r="T318" s="61" t="s">
        <v>337</v>
      </c>
      <c r="U318" s="62"/>
      <c r="V318" s="62"/>
      <c r="W318" s="63">
        <v>521.5</v>
      </c>
      <c r="X318" s="64" t="s">
        <v>235</v>
      </c>
      <c r="Y318" s="60">
        <v>42450</v>
      </c>
      <c r="Z318" s="65">
        <v>841</v>
      </c>
      <c r="AA318" s="65">
        <v>12</v>
      </c>
      <c r="AB318" s="66">
        <v>20431.759999999998</v>
      </c>
    </row>
    <row r="319" spans="1:28" x14ac:dyDescent="0.25">
      <c r="A319" s="40">
        <v>314</v>
      </c>
      <c r="B319" s="32">
        <v>42450</v>
      </c>
      <c r="C319" s="99" t="s">
        <v>1</v>
      </c>
      <c r="D319" s="34" t="s">
        <v>38</v>
      </c>
      <c r="E319" s="34" t="s">
        <v>84</v>
      </c>
      <c r="F319" s="35" t="s">
        <v>218</v>
      </c>
      <c r="G319" s="36"/>
      <c r="H319" s="30">
        <v>2892.84</v>
      </c>
      <c r="I319" s="37">
        <v>864</v>
      </c>
      <c r="J319" s="37">
        <v>12</v>
      </c>
      <c r="K319" s="42"/>
      <c r="L319" s="30">
        <v>22201.4</v>
      </c>
      <c r="M319" s="67"/>
      <c r="N319" s="67"/>
      <c r="O319" s="56" t="e">
        <f>IF(#REF!=3,O318-TblDadosCX810[[#This Row],[Valor R$]],IF(#REF!=2,O318+TblDadosCX810[[#This Row],[Valor R$]],TblDadosCX810[[#This Row],[Valor R$]]))</f>
        <v>#REF!</v>
      </c>
      <c r="Q319" s="59">
        <v>303</v>
      </c>
      <c r="R319" s="60">
        <v>42450</v>
      </c>
      <c r="S319" s="60"/>
      <c r="T319" s="61" t="s">
        <v>230</v>
      </c>
      <c r="U319" s="62"/>
      <c r="V319" s="62"/>
      <c r="W319" s="63">
        <v>363.83</v>
      </c>
      <c r="X319" s="64" t="s">
        <v>231</v>
      </c>
      <c r="Y319" s="60">
        <v>42450</v>
      </c>
      <c r="Z319" s="65">
        <v>806</v>
      </c>
      <c r="AA319" s="65">
        <v>12</v>
      </c>
      <c r="AB319" s="66">
        <v>20067.93</v>
      </c>
    </row>
    <row r="320" spans="1:28" x14ac:dyDescent="0.25">
      <c r="A320" s="40">
        <v>315</v>
      </c>
      <c r="B320" s="32">
        <v>42450</v>
      </c>
      <c r="C320" s="99" t="s">
        <v>1</v>
      </c>
      <c r="D320" s="34" t="s">
        <v>26</v>
      </c>
      <c r="E320" s="34" t="s">
        <v>233</v>
      </c>
      <c r="F320" s="35" t="s">
        <v>336</v>
      </c>
      <c r="G320" s="36"/>
      <c r="H320" s="30">
        <v>1126.08</v>
      </c>
      <c r="I320" s="37">
        <v>1113</v>
      </c>
      <c r="J320" s="37">
        <v>12</v>
      </c>
      <c r="K320" s="42"/>
      <c r="L320" s="30">
        <v>21075.32</v>
      </c>
      <c r="M320" s="67"/>
      <c r="N320" s="67"/>
      <c r="O320" s="56" t="e">
        <f>IF(#REF!=3,O319-TblDadosCX810[[#This Row],[Valor R$]],IF(#REF!=2,O319+TblDadosCX810[[#This Row],[Valor R$]],TblDadosCX810[[#This Row],[Valor R$]]))</f>
        <v>#REF!</v>
      </c>
      <c r="Q320" s="65">
        <v>304</v>
      </c>
      <c r="R320" s="60">
        <v>42450</v>
      </c>
      <c r="S320" s="60"/>
      <c r="T320" s="61" t="s">
        <v>322</v>
      </c>
      <c r="U320" s="62"/>
      <c r="V320" s="62"/>
      <c r="W320" s="63">
        <v>2500</v>
      </c>
      <c r="X320" s="64" t="s">
        <v>186</v>
      </c>
      <c r="Y320" s="60">
        <v>42450</v>
      </c>
      <c r="Z320" s="65">
        <v>863</v>
      </c>
      <c r="AA320" s="65">
        <v>12</v>
      </c>
      <c r="AB320" s="66">
        <v>17567.93</v>
      </c>
    </row>
    <row r="321" spans="1:28" x14ac:dyDescent="0.25">
      <c r="A321" s="40">
        <v>316</v>
      </c>
      <c r="B321" s="32">
        <v>42450</v>
      </c>
      <c r="C321" s="99" t="s">
        <v>1</v>
      </c>
      <c r="D321" s="34" t="s">
        <v>38</v>
      </c>
      <c r="E321" s="34" t="s">
        <v>74</v>
      </c>
      <c r="F321" s="35" t="s">
        <v>337</v>
      </c>
      <c r="G321" s="36"/>
      <c r="H321" s="30">
        <v>521.5</v>
      </c>
      <c r="I321" s="37">
        <v>841</v>
      </c>
      <c r="J321" s="37">
        <v>12</v>
      </c>
      <c r="K321" s="42"/>
      <c r="L321" s="30">
        <v>20553.82</v>
      </c>
      <c r="M321" s="67"/>
      <c r="N321" s="67"/>
      <c r="O321" s="56" t="e">
        <f>IF(#REF!=3,O320-TblDadosCX810[[#This Row],[Valor R$]],IF(#REF!=2,O320+TblDadosCX810[[#This Row],[Valor R$]],TblDadosCX810[[#This Row],[Valor R$]]))</f>
        <v>#REF!</v>
      </c>
      <c r="Q321" s="59">
        <v>305</v>
      </c>
      <c r="R321" s="60">
        <v>42450</v>
      </c>
      <c r="S321" s="60"/>
      <c r="T321" s="61" t="s">
        <v>236</v>
      </c>
      <c r="U321" s="62"/>
      <c r="V321" s="62"/>
      <c r="W321" s="63">
        <v>3002.07</v>
      </c>
      <c r="X321" s="64" t="s">
        <v>237</v>
      </c>
      <c r="Y321" s="60">
        <v>42450</v>
      </c>
      <c r="Z321" s="65">
        <v>516</v>
      </c>
      <c r="AA321" s="65">
        <v>12</v>
      </c>
      <c r="AB321" s="66">
        <v>14565.86</v>
      </c>
    </row>
    <row r="322" spans="1:28" x14ac:dyDescent="0.25">
      <c r="A322" s="40">
        <v>317</v>
      </c>
      <c r="B322" s="32">
        <v>42450</v>
      </c>
      <c r="C322" s="99" t="s">
        <v>1</v>
      </c>
      <c r="D322" s="34" t="s">
        <v>34</v>
      </c>
      <c r="E322" s="34" t="s">
        <v>63</v>
      </c>
      <c r="F322" s="35" t="s">
        <v>230</v>
      </c>
      <c r="G322" s="36"/>
      <c r="H322" s="30">
        <v>363.83</v>
      </c>
      <c r="I322" s="37">
        <v>806</v>
      </c>
      <c r="J322" s="37">
        <v>12</v>
      </c>
      <c r="K322" s="42"/>
      <c r="L322" s="30">
        <v>20189.990000000002</v>
      </c>
      <c r="M322" s="67"/>
      <c r="N322" s="67"/>
      <c r="O322" s="56" t="e">
        <f>IF(#REF!=3,O321-TblDadosCX810[[#This Row],[Valor R$]],IF(#REF!=2,O321+TblDadosCX810[[#This Row],[Valor R$]],TblDadosCX810[[#This Row],[Valor R$]]))</f>
        <v>#REF!</v>
      </c>
      <c r="Q322" s="65">
        <v>306</v>
      </c>
      <c r="R322" s="60">
        <v>42450</v>
      </c>
      <c r="S322" s="60"/>
      <c r="T322" s="61" t="s">
        <v>338</v>
      </c>
      <c r="U322" s="62"/>
      <c r="V322" s="62"/>
      <c r="W322" s="63">
        <v>12871.21</v>
      </c>
      <c r="X322" s="64" t="s">
        <v>214</v>
      </c>
      <c r="Y322" s="60">
        <v>42450</v>
      </c>
      <c r="Z322" s="65">
        <v>402</v>
      </c>
      <c r="AA322" s="65">
        <v>12</v>
      </c>
      <c r="AB322" s="66">
        <v>1694.65</v>
      </c>
    </row>
    <row r="323" spans="1:28" x14ac:dyDescent="0.25">
      <c r="A323" s="40">
        <v>318</v>
      </c>
      <c r="B323" s="32">
        <v>42450</v>
      </c>
      <c r="C323" s="99" t="s">
        <v>1</v>
      </c>
      <c r="D323" s="34" t="s">
        <v>38</v>
      </c>
      <c r="E323" s="34" t="s">
        <v>83</v>
      </c>
      <c r="F323" s="35" t="s">
        <v>322</v>
      </c>
      <c r="G323" s="36"/>
      <c r="H323" s="30">
        <v>2500</v>
      </c>
      <c r="I323" s="37">
        <v>863</v>
      </c>
      <c r="J323" s="37">
        <v>12</v>
      </c>
      <c r="K323" s="42"/>
      <c r="L323" s="30">
        <v>17689.990000000002</v>
      </c>
      <c r="M323" s="67"/>
      <c r="N323" s="67"/>
      <c r="O323" s="56" t="e">
        <f>IF(#REF!=3,O322-TblDadosCX810[[#This Row],[Valor R$]],IF(#REF!=2,O322+TblDadosCX810[[#This Row],[Valor R$]],TblDadosCX810[[#This Row],[Valor R$]]))</f>
        <v>#REF!</v>
      </c>
      <c r="Q323" s="59">
        <v>307</v>
      </c>
      <c r="R323" s="60">
        <v>42451</v>
      </c>
      <c r="S323" s="60"/>
      <c r="T323" s="61" t="s">
        <v>191</v>
      </c>
      <c r="U323" s="62"/>
      <c r="V323" s="62"/>
      <c r="W323" s="63">
        <v>127.5</v>
      </c>
      <c r="X323" s="64" t="s">
        <v>186</v>
      </c>
      <c r="Y323" s="60">
        <v>42451</v>
      </c>
      <c r="Z323" s="65">
        <v>863</v>
      </c>
      <c r="AA323" s="65">
        <v>12</v>
      </c>
      <c r="AB323" s="66">
        <v>1567.15</v>
      </c>
    </row>
    <row r="324" spans="1:28" x14ac:dyDescent="0.25">
      <c r="A324" s="40">
        <v>319</v>
      </c>
      <c r="B324" s="32">
        <v>42450</v>
      </c>
      <c r="C324" s="99" t="s">
        <v>1</v>
      </c>
      <c r="D324" s="34" t="s">
        <v>30</v>
      </c>
      <c r="E324" s="34" t="s">
        <v>60</v>
      </c>
      <c r="F324" s="35" t="s">
        <v>236</v>
      </c>
      <c r="G324" s="36"/>
      <c r="H324" s="30">
        <v>3002.07</v>
      </c>
      <c r="I324" s="37">
        <v>516</v>
      </c>
      <c r="J324" s="37">
        <v>12</v>
      </c>
      <c r="K324" s="42"/>
      <c r="L324" s="30">
        <v>14687.92</v>
      </c>
      <c r="M324" s="67"/>
      <c r="N324" s="67"/>
      <c r="O324" s="56" t="e">
        <f>IF(#REF!=3,O323-TblDadosCX810[[#This Row],[Valor R$]],IF(#REF!=2,O323+TblDadosCX810[[#This Row],[Valor R$]],TblDadosCX810[[#This Row],[Valor R$]]))</f>
        <v>#REF!</v>
      </c>
      <c r="Q324" s="65">
        <v>308</v>
      </c>
      <c r="R324" s="60">
        <v>42451</v>
      </c>
      <c r="S324" s="60"/>
      <c r="T324" s="61" t="s">
        <v>311</v>
      </c>
      <c r="U324" s="62"/>
      <c r="V324" s="62"/>
      <c r="W324" s="63">
        <v>20</v>
      </c>
      <c r="X324" s="64" t="s">
        <v>186</v>
      </c>
      <c r="Y324" s="60">
        <v>42451</v>
      </c>
      <c r="Z324" s="65">
        <v>863</v>
      </c>
      <c r="AA324" s="65">
        <v>12</v>
      </c>
      <c r="AB324" s="66">
        <v>1547.15</v>
      </c>
    </row>
    <row r="325" spans="1:28" x14ac:dyDescent="0.25">
      <c r="A325" s="40">
        <v>320</v>
      </c>
      <c r="B325" s="32">
        <v>42450</v>
      </c>
      <c r="C325" s="99" t="s">
        <v>1</v>
      </c>
      <c r="D325" s="34" t="s">
        <v>215</v>
      </c>
      <c r="E325" s="34" t="s">
        <v>214</v>
      </c>
      <c r="F325" s="35" t="s">
        <v>338</v>
      </c>
      <c r="G325" s="36"/>
      <c r="H325" s="30">
        <v>12871.21</v>
      </c>
      <c r="I325" s="37">
        <v>402</v>
      </c>
      <c r="J325" s="37">
        <v>12</v>
      </c>
      <c r="K325" s="42"/>
      <c r="L325" s="30">
        <v>1816.71</v>
      </c>
      <c r="M325" s="67"/>
      <c r="N325" s="67"/>
      <c r="O325" s="56" t="e">
        <f>IF(#REF!=3,O324-TblDadosCX810[[#This Row],[Valor R$]],IF(#REF!=2,O324+TblDadosCX810[[#This Row],[Valor R$]],TblDadosCX810[[#This Row],[Valor R$]]))</f>
        <v>#REF!</v>
      </c>
      <c r="Q325" s="59">
        <v>309</v>
      </c>
      <c r="R325" s="60">
        <v>42451</v>
      </c>
      <c r="S325" s="60"/>
      <c r="T325" s="61" t="s">
        <v>193</v>
      </c>
      <c r="U325" s="62"/>
      <c r="V325" s="62"/>
      <c r="W325" s="63">
        <v>35</v>
      </c>
      <c r="X325" s="64" t="s">
        <v>186</v>
      </c>
      <c r="Y325" s="60">
        <v>42451</v>
      </c>
      <c r="Z325" s="65">
        <v>863</v>
      </c>
      <c r="AA325" s="65">
        <v>12</v>
      </c>
      <c r="AB325" s="66">
        <v>1512.15</v>
      </c>
    </row>
    <row r="326" spans="1:28" x14ac:dyDescent="0.25">
      <c r="A326" s="40">
        <v>321</v>
      </c>
      <c r="B326" s="32">
        <v>42451</v>
      </c>
      <c r="C326" s="99" t="s">
        <v>1</v>
      </c>
      <c r="D326" s="34" t="s">
        <v>38</v>
      </c>
      <c r="E326" s="34" t="s">
        <v>83</v>
      </c>
      <c r="F326" s="35" t="s">
        <v>191</v>
      </c>
      <c r="G326" s="36"/>
      <c r="H326" s="30">
        <v>127.5</v>
      </c>
      <c r="I326" s="37">
        <v>863</v>
      </c>
      <c r="J326" s="37">
        <v>12</v>
      </c>
      <c r="K326" s="42"/>
      <c r="L326" s="30">
        <v>1689.21</v>
      </c>
      <c r="M326" s="67"/>
      <c r="N326" s="67"/>
      <c r="O326" s="56" t="e">
        <f>IF(#REF!=3,O325-TblDadosCX810[[#This Row],[Valor R$]],IF(#REF!=2,O325+TblDadosCX810[[#This Row],[Valor R$]],TblDadosCX810[[#This Row],[Valor R$]]))</f>
        <v>#REF!</v>
      </c>
      <c r="Q326" s="65">
        <v>310</v>
      </c>
      <c r="R326" s="60">
        <v>42451</v>
      </c>
      <c r="S326" s="60"/>
      <c r="T326" s="61" t="s">
        <v>329</v>
      </c>
      <c r="U326" s="62"/>
      <c r="V326" s="62"/>
      <c r="W326" s="63">
        <v>36</v>
      </c>
      <c r="X326" s="64" t="s">
        <v>186</v>
      </c>
      <c r="Y326" s="60">
        <v>42451</v>
      </c>
      <c r="Z326" s="65">
        <v>863</v>
      </c>
      <c r="AA326" s="65">
        <v>12</v>
      </c>
      <c r="AB326" s="66">
        <v>1476.15</v>
      </c>
    </row>
    <row r="327" spans="1:28" x14ac:dyDescent="0.25">
      <c r="A327" s="40">
        <v>322</v>
      </c>
      <c r="B327" s="32">
        <v>42451</v>
      </c>
      <c r="C327" s="99" t="s">
        <v>1</v>
      </c>
      <c r="D327" s="34" t="s">
        <v>38</v>
      </c>
      <c r="E327" s="34" t="s">
        <v>83</v>
      </c>
      <c r="F327" s="35" t="s">
        <v>311</v>
      </c>
      <c r="G327" s="36"/>
      <c r="H327" s="30">
        <v>20</v>
      </c>
      <c r="I327" s="37">
        <v>863</v>
      </c>
      <c r="J327" s="37">
        <v>12</v>
      </c>
      <c r="K327" s="42"/>
      <c r="L327" s="30">
        <v>1669.21</v>
      </c>
      <c r="M327" s="67"/>
      <c r="N327" s="67"/>
      <c r="O327" s="56" t="e">
        <f>IF(#REF!=3,O326-TblDadosCX810[[#This Row],[Valor R$]],IF(#REF!=2,O326+TblDadosCX810[[#This Row],[Valor R$]],TblDadosCX810[[#This Row],[Valor R$]]))</f>
        <v>#REF!</v>
      </c>
      <c r="Q327" s="59">
        <v>311</v>
      </c>
      <c r="R327" s="60">
        <v>42452</v>
      </c>
      <c r="S327" s="60"/>
      <c r="T327" s="61" t="s">
        <v>339</v>
      </c>
      <c r="U327" s="62"/>
      <c r="V327" s="62"/>
      <c r="W327" s="63">
        <v>16.7</v>
      </c>
      <c r="X327" s="64" t="s">
        <v>186</v>
      </c>
      <c r="Y327" s="60">
        <v>42452</v>
      </c>
      <c r="Z327" s="65">
        <v>863</v>
      </c>
      <c r="AA327" s="65">
        <v>12</v>
      </c>
      <c r="AB327" s="66">
        <v>1459.45</v>
      </c>
    </row>
    <row r="328" spans="1:28" x14ac:dyDescent="0.25">
      <c r="A328" s="40">
        <v>323</v>
      </c>
      <c r="B328" s="32">
        <v>42451</v>
      </c>
      <c r="C328" s="99" t="s">
        <v>1</v>
      </c>
      <c r="D328" s="34" t="s">
        <v>38</v>
      </c>
      <c r="E328" s="34" t="s">
        <v>83</v>
      </c>
      <c r="F328" s="35" t="s">
        <v>193</v>
      </c>
      <c r="G328" s="36"/>
      <c r="H328" s="30">
        <v>35</v>
      </c>
      <c r="I328" s="37">
        <v>863</v>
      </c>
      <c r="J328" s="37">
        <v>12</v>
      </c>
      <c r="K328" s="42"/>
      <c r="L328" s="30">
        <v>1634.21</v>
      </c>
      <c r="M328" s="67"/>
      <c r="N328" s="67"/>
      <c r="O328" s="56" t="e">
        <f>IF(#REF!=3,O327-TblDadosCX810[[#This Row],[Valor R$]],IF(#REF!=2,O327+TblDadosCX810[[#This Row],[Valor R$]],TblDadosCX810[[#This Row],[Valor R$]]))</f>
        <v>#REF!</v>
      </c>
      <c r="Q328" s="65">
        <v>312</v>
      </c>
      <c r="R328" s="60">
        <v>42452</v>
      </c>
      <c r="S328" s="60"/>
      <c r="T328" s="61" t="s">
        <v>197</v>
      </c>
      <c r="U328" s="62">
        <v>854267</v>
      </c>
      <c r="V328" s="62"/>
      <c r="W328" s="63">
        <v>350</v>
      </c>
      <c r="X328" s="64" t="s">
        <v>9</v>
      </c>
      <c r="Y328" s="60">
        <v>42452</v>
      </c>
      <c r="Z328" s="65">
        <v>12</v>
      </c>
      <c r="AA328" s="65">
        <v>34</v>
      </c>
      <c r="AB328" s="66">
        <v>1809.45</v>
      </c>
    </row>
    <row r="329" spans="1:28" x14ac:dyDescent="0.25">
      <c r="A329" s="40">
        <v>324</v>
      </c>
      <c r="B329" s="32">
        <v>42451</v>
      </c>
      <c r="C329" s="99" t="s">
        <v>1</v>
      </c>
      <c r="D329" s="34" t="s">
        <v>38</v>
      </c>
      <c r="E329" s="34" t="s">
        <v>83</v>
      </c>
      <c r="F329" s="35" t="s">
        <v>329</v>
      </c>
      <c r="G329" s="36"/>
      <c r="H329" s="30">
        <v>36</v>
      </c>
      <c r="I329" s="37">
        <v>863</v>
      </c>
      <c r="J329" s="37">
        <v>12</v>
      </c>
      <c r="K329" s="42"/>
      <c r="L329" s="30">
        <v>1598.21</v>
      </c>
      <c r="M329" s="67"/>
      <c r="N329" s="67"/>
      <c r="O329" s="56" t="e">
        <f>IF(#REF!=3,O328-TblDadosCX810[[#This Row],[Valor R$]],IF(#REF!=2,O328+TblDadosCX810[[#This Row],[Valor R$]],TblDadosCX810[[#This Row],[Valor R$]]))</f>
        <v>#REF!</v>
      </c>
      <c r="Q329" s="59">
        <v>313</v>
      </c>
      <c r="R329" s="60">
        <v>42452</v>
      </c>
      <c r="S329" s="60"/>
      <c r="T329" s="61" t="s">
        <v>197</v>
      </c>
      <c r="U329" s="62">
        <v>854266</v>
      </c>
      <c r="V329" s="62"/>
      <c r="W329" s="63">
        <v>1056.23</v>
      </c>
      <c r="X329" s="64" t="s">
        <v>9</v>
      </c>
      <c r="Y329" s="60">
        <v>42452</v>
      </c>
      <c r="Z329" s="65">
        <v>12</v>
      </c>
      <c r="AA329" s="65">
        <v>34</v>
      </c>
      <c r="AB329" s="66">
        <v>2865.68</v>
      </c>
    </row>
    <row r="330" spans="1:28" x14ac:dyDescent="0.25">
      <c r="A330" s="40">
        <v>325</v>
      </c>
      <c r="B330" s="32">
        <v>42452</v>
      </c>
      <c r="C330" s="99" t="s">
        <v>1</v>
      </c>
      <c r="D330" s="34" t="s">
        <v>6</v>
      </c>
      <c r="E330" s="34" t="s">
        <v>9</v>
      </c>
      <c r="F330" s="35" t="s">
        <v>197</v>
      </c>
      <c r="G330" s="36">
        <v>854267</v>
      </c>
      <c r="H330" s="30">
        <v>350</v>
      </c>
      <c r="I330" s="37">
        <v>12</v>
      </c>
      <c r="J330" s="37">
        <v>34</v>
      </c>
      <c r="K330" s="42"/>
      <c r="L330" s="30">
        <v>1948.21</v>
      </c>
      <c r="M330" s="67"/>
      <c r="N330" s="67"/>
      <c r="O330" s="56" t="e">
        <f>IF(#REF!=3,O329-TblDadosCX810[[#This Row],[Valor R$]],IF(#REF!=2,O329+TblDadosCX810[[#This Row],[Valor R$]],TblDadosCX810[[#This Row],[Valor R$]]))</f>
        <v>#REF!</v>
      </c>
      <c r="Q330" s="65">
        <v>314</v>
      </c>
      <c r="R330" s="60">
        <v>42452</v>
      </c>
      <c r="S330" s="60"/>
      <c r="T330" s="61" t="s">
        <v>340</v>
      </c>
      <c r="U330" s="62"/>
      <c r="V330" s="62"/>
      <c r="W330" s="63">
        <v>300</v>
      </c>
      <c r="X330" s="64" t="s">
        <v>186</v>
      </c>
      <c r="Y330" s="60">
        <v>42452</v>
      </c>
      <c r="Z330" s="65">
        <v>863</v>
      </c>
      <c r="AA330" s="65">
        <v>12</v>
      </c>
      <c r="AB330" s="66">
        <v>2565.6799999999998</v>
      </c>
    </row>
    <row r="331" spans="1:28" x14ac:dyDescent="0.25">
      <c r="A331" s="40">
        <v>326</v>
      </c>
      <c r="B331" s="32">
        <v>42452</v>
      </c>
      <c r="C331" s="99" t="s">
        <v>1</v>
      </c>
      <c r="D331" s="34" t="s">
        <v>6</v>
      </c>
      <c r="E331" s="34" t="s">
        <v>9</v>
      </c>
      <c r="F331" s="35" t="s">
        <v>197</v>
      </c>
      <c r="G331" s="36">
        <v>854266</v>
      </c>
      <c r="H331" s="30">
        <v>1056.23</v>
      </c>
      <c r="I331" s="37">
        <v>12</v>
      </c>
      <c r="J331" s="37">
        <v>34</v>
      </c>
      <c r="K331" s="42"/>
      <c r="L331" s="30">
        <v>3004.44</v>
      </c>
      <c r="M331" s="67"/>
      <c r="N331" s="67"/>
      <c r="O331" s="56" t="e">
        <f>IF(#REF!=3,O330-TblDadosCX810[[#This Row],[Valor R$]],IF(#REF!=2,O330+TblDadosCX810[[#This Row],[Valor R$]],TblDadosCX810[[#This Row],[Valor R$]]))</f>
        <v>#REF!</v>
      </c>
      <c r="Q331" s="59">
        <v>315</v>
      </c>
      <c r="R331" s="60">
        <v>42457</v>
      </c>
      <c r="S331" s="60"/>
      <c r="T331" s="61" t="s">
        <v>197</v>
      </c>
      <c r="U331" s="62">
        <v>854268</v>
      </c>
      <c r="V331" s="62"/>
      <c r="W331" s="63">
        <v>425.71</v>
      </c>
      <c r="X331" s="64" t="s">
        <v>9</v>
      </c>
      <c r="Y331" s="60">
        <v>42457</v>
      </c>
      <c r="Z331" s="65">
        <v>12</v>
      </c>
      <c r="AA331" s="65">
        <v>34</v>
      </c>
      <c r="AB331" s="66">
        <v>2991.39</v>
      </c>
    </row>
    <row r="332" spans="1:28" x14ac:dyDescent="0.25">
      <c r="A332" s="40">
        <v>327</v>
      </c>
      <c r="B332" s="32">
        <v>42452</v>
      </c>
      <c r="C332" s="99" t="s">
        <v>1</v>
      </c>
      <c r="D332" s="34" t="s">
        <v>38</v>
      </c>
      <c r="E332" s="34" t="s">
        <v>83</v>
      </c>
      <c r="F332" s="35" t="s">
        <v>339</v>
      </c>
      <c r="G332" s="36"/>
      <c r="H332" s="30">
        <v>16.7</v>
      </c>
      <c r="I332" s="37">
        <v>863</v>
      </c>
      <c r="J332" s="37">
        <v>12</v>
      </c>
      <c r="K332" s="42"/>
      <c r="L332" s="30">
        <v>2987.74</v>
      </c>
      <c r="M332" s="67"/>
      <c r="N332" s="67"/>
      <c r="O332" s="56" t="e">
        <f>IF(#REF!=3,O331-TblDadosCX810[[#This Row],[Valor R$]],IF(#REF!=2,O331+TblDadosCX810[[#This Row],[Valor R$]],TblDadosCX810[[#This Row],[Valor R$]]))</f>
        <v>#REF!</v>
      </c>
      <c r="Q332" s="65">
        <v>316</v>
      </c>
      <c r="R332" s="60">
        <v>42457</v>
      </c>
      <c r="S332" s="60"/>
      <c r="T332" s="61" t="s">
        <v>341</v>
      </c>
      <c r="U332" s="62"/>
      <c r="V332" s="62"/>
      <c r="W332" s="63">
        <v>397</v>
      </c>
      <c r="X332" s="64" t="s">
        <v>186</v>
      </c>
      <c r="Y332" s="60">
        <v>42457</v>
      </c>
      <c r="Z332" s="65">
        <v>863</v>
      </c>
      <c r="AA332" s="65">
        <v>12</v>
      </c>
      <c r="AB332" s="66">
        <v>2594.39</v>
      </c>
    </row>
    <row r="333" spans="1:28" x14ac:dyDescent="0.25">
      <c r="A333" s="40">
        <v>328</v>
      </c>
      <c r="B333" s="32">
        <v>42452</v>
      </c>
      <c r="C333" s="99" t="s">
        <v>1</v>
      </c>
      <c r="D333" s="34" t="s">
        <v>38</v>
      </c>
      <c r="E333" s="34" t="s">
        <v>83</v>
      </c>
      <c r="F333" s="35" t="s">
        <v>340</v>
      </c>
      <c r="G333" s="36"/>
      <c r="H333" s="30">
        <v>300</v>
      </c>
      <c r="I333" s="37">
        <v>863</v>
      </c>
      <c r="J333" s="37">
        <v>12</v>
      </c>
      <c r="K333" s="42"/>
      <c r="L333" s="30">
        <v>2687.74</v>
      </c>
      <c r="M333" s="67"/>
      <c r="N333" s="67"/>
      <c r="O333" s="56" t="e">
        <f>IF(#REF!=3,O332-TblDadosCX810[[#This Row],[Valor R$]],IF(#REF!=2,O332+TblDadosCX810[[#This Row],[Valor R$]],TblDadosCX810[[#This Row],[Valor R$]]))</f>
        <v>#REF!</v>
      </c>
      <c r="Q333" s="59">
        <v>317</v>
      </c>
      <c r="R333" s="60">
        <v>42457</v>
      </c>
      <c r="S333" s="60"/>
      <c r="T333" s="61" t="s">
        <v>272</v>
      </c>
      <c r="U333" s="62"/>
      <c r="V333" s="62"/>
      <c r="W333" s="63">
        <v>28.71</v>
      </c>
      <c r="X333" s="64" t="s">
        <v>273</v>
      </c>
      <c r="Y333" s="60">
        <v>42457</v>
      </c>
      <c r="Z333" s="65">
        <v>475</v>
      </c>
      <c r="AA333" s="65">
        <v>12</v>
      </c>
      <c r="AB333" s="66">
        <v>2565.6799999999998</v>
      </c>
    </row>
    <row r="334" spans="1:28" x14ac:dyDescent="0.25">
      <c r="A334" s="40">
        <v>329</v>
      </c>
      <c r="B334" s="32">
        <v>42457</v>
      </c>
      <c r="C334" s="99" t="s">
        <v>1</v>
      </c>
      <c r="D334" s="34" t="s">
        <v>6</v>
      </c>
      <c r="E334" s="34" t="s">
        <v>9</v>
      </c>
      <c r="F334" s="35" t="s">
        <v>197</v>
      </c>
      <c r="G334" s="36">
        <v>854268</v>
      </c>
      <c r="H334" s="30">
        <v>425.71</v>
      </c>
      <c r="I334" s="37">
        <v>12</v>
      </c>
      <c r="J334" s="37">
        <v>34</v>
      </c>
      <c r="K334" s="42"/>
      <c r="L334" s="30">
        <v>3113.45</v>
      </c>
      <c r="M334" s="67"/>
      <c r="N334" s="67"/>
      <c r="O334" s="56" t="e">
        <f>IF(#REF!=3,O333-TblDadosCX810[[#This Row],[Valor R$]],IF(#REF!=2,O333+TblDadosCX810[[#This Row],[Valor R$]],TblDadosCX810[[#This Row],[Valor R$]]))</f>
        <v>#REF!</v>
      </c>
      <c r="Q334" s="65">
        <v>318</v>
      </c>
      <c r="R334" s="60">
        <v>42457</v>
      </c>
      <c r="S334" s="60"/>
      <c r="T334" s="61" t="s">
        <v>342</v>
      </c>
      <c r="U334" s="62" t="s">
        <v>253</v>
      </c>
      <c r="V334" s="62"/>
      <c r="W334" s="63">
        <v>350</v>
      </c>
      <c r="X334" s="64" t="s">
        <v>247</v>
      </c>
      <c r="Y334" s="60">
        <v>42457</v>
      </c>
      <c r="Z334" s="65">
        <v>818</v>
      </c>
      <c r="AA334" s="65">
        <v>12</v>
      </c>
      <c r="AB334" s="66">
        <v>2215.6799999999998</v>
      </c>
    </row>
    <row r="335" spans="1:28" x14ac:dyDescent="0.25">
      <c r="A335" s="40">
        <v>330</v>
      </c>
      <c r="B335" s="32">
        <v>42457</v>
      </c>
      <c r="C335" s="99" t="s">
        <v>1</v>
      </c>
      <c r="D335" s="34" t="s">
        <v>38</v>
      </c>
      <c r="E335" s="34" t="s">
        <v>83</v>
      </c>
      <c r="F335" s="35" t="s">
        <v>341</v>
      </c>
      <c r="G335" s="36"/>
      <c r="H335" s="30">
        <v>397</v>
      </c>
      <c r="I335" s="37">
        <v>863</v>
      </c>
      <c r="J335" s="37">
        <v>12</v>
      </c>
      <c r="K335" s="42"/>
      <c r="L335" s="30">
        <v>2716.45</v>
      </c>
      <c r="M335" s="67"/>
      <c r="N335" s="67"/>
      <c r="O335" s="56" t="e">
        <f>IF(#REF!=3,O334-TblDadosCX810[[#This Row],[Valor R$]],IF(#REF!=2,O334+TblDadosCX810[[#This Row],[Valor R$]],TblDadosCX810[[#This Row],[Valor R$]]))</f>
        <v>#REF!</v>
      </c>
      <c r="Q335" s="59">
        <v>319</v>
      </c>
      <c r="R335" s="60">
        <v>42457</v>
      </c>
      <c r="S335" s="60"/>
      <c r="T335" s="61" t="s">
        <v>225</v>
      </c>
      <c r="U335" s="62"/>
      <c r="V335" s="62"/>
      <c r="W335" s="63">
        <v>357.78</v>
      </c>
      <c r="X335" s="64" t="s">
        <v>212</v>
      </c>
      <c r="Y335" s="60">
        <v>42457</v>
      </c>
      <c r="Z335" s="65">
        <v>831</v>
      </c>
      <c r="AA335" s="65">
        <v>12</v>
      </c>
      <c r="AB335" s="66">
        <v>1857.9</v>
      </c>
    </row>
    <row r="336" spans="1:28" x14ac:dyDescent="0.25">
      <c r="A336" s="40">
        <v>331</v>
      </c>
      <c r="B336" s="32">
        <v>42457</v>
      </c>
      <c r="C336" s="99" t="s">
        <v>1</v>
      </c>
      <c r="D336" s="34" t="s">
        <v>28</v>
      </c>
      <c r="E336" s="34" t="s">
        <v>53</v>
      </c>
      <c r="F336" s="35" t="s">
        <v>272</v>
      </c>
      <c r="G336" s="36"/>
      <c r="H336" s="30">
        <v>28.71</v>
      </c>
      <c r="I336" s="37">
        <v>475</v>
      </c>
      <c r="J336" s="37">
        <v>12</v>
      </c>
      <c r="K336" s="42"/>
      <c r="L336" s="30">
        <v>2687.74</v>
      </c>
      <c r="M336" s="67"/>
      <c r="N336" s="67"/>
      <c r="O336" s="56" t="e">
        <f>IF(#REF!=3,O335-TblDadosCX810[[#This Row],[Valor R$]],IF(#REF!=2,O335+TblDadosCX810[[#This Row],[Valor R$]],TblDadosCX810[[#This Row],[Valor R$]]))</f>
        <v>#REF!</v>
      </c>
      <c r="Q336" s="65">
        <v>320</v>
      </c>
      <c r="R336" s="60">
        <v>42457</v>
      </c>
      <c r="S336" s="60"/>
      <c r="T336" s="61" t="s">
        <v>228</v>
      </c>
      <c r="U336" s="62"/>
      <c r="V336" s="62"/>
      <c r="W336" s="63">
        <v>189</v>
      </c>
      <c r="X336" s="64" t="s">
        <v>196</v>
      </c>
      <c r="Y336" s="60">
        <v>42457</v>
      </c>
      <c r="Z336" s="65">
        <v>869</v>
      </c>
      <c r="AA336" s="65">
        <v>12</v>
      </c>
      <c r="AB336" s="66">
        <v>1668.9</v>
      </c>
    </row>
    <row r="337" spans="1:28" x14ac:dyDescent="0.25">
      <c r="A337" s="40">
        <v>332</v>
      </c>
      <c r="B337" s="32">
        <v>42457</v>
      </c>
      <c r="C337" s="99" t="s">
        <v>1</v>
      </c>
      <c r="D337" s="34" t="s">
        <v>34</v>
      </c>
      <c r="E337" s="34" t="s">
        <v>64</v>
      </c>
      <c r="F337" s="35" t="s">
        <v>342</v>
      </c>
      <c r="G337" s="36" t="s">
        <v>253</v>
      </c>
      <c r="H337" s="30">
        <v>350</v>
      </c>
      <c r="I337" s="37">
        <v>818</v>
      </c>
      <c r="J337" s="37">
        <v>12</v>
      </c>
      <c r="K337" s="42"/>
      <c r="L337" s="30">
        <v>2337.7399999999998</v>
      </c>
      <c r="M337" s="67"/>
      <c r="N337" s="67"/>
      <c r="O337" s="56" t="e">
        <f>IF(#REF!=3,O336-TblDadosCX810[[#This Row],[Valor R$]],IF(#REF!=2,O336+TblDadosCX810[[#This Row],[Valor R$]],TblDadosCX810[[#This Row],[Valor R$]]))</f>
        <v>#REF!</v>
      </c>
      <c r="Q337" s="59">
        <v>321</v>
      </c>
      <c r="R337" s="60">
        <v>42457</v>
      </c>
      <c r="S337" s="60"/>
      <c r="T337" s="61" t="s">
        <v>225</v>
      </c>
      <c r="U337" s="62"/>
      <c r="V337" s="62"/>
      <c r="W337" s="63">
        <v>474.45</v>
      </c>
      <c r="X337" s="64" t="s">
        <v>212</v>
      </c>
      <c r="Y337" s="60">
        <v>42457</v>
      </c>
      <c r="Z337" s="65">
        <v>831</v>
      </c>
      <c r="AA337" s="65">
        <v>12</v>
      </c>
      <c r="AB337" s="66">
        <v>1194.45</v>
      </c>
    </row>
    <row r="338" spans="1:28" x14ac:dyDescent="0.25">
      <c r="A338" s="40">
        <v>333</v>
      </c>
      <c r="B338" s="32">
        <v>42457</v>
      </c>
      <c r="C338" s="99" t="s">
        <v>1</v>
      </c>
      <c r="D338" s="34" t="s">
        <v>38</v>
      </c>
      <c r="E338" s="34" t="s">
        <v>18</v>
      </c>
      <c r="F338" s="35" t="s">
        <v>225</v>
      </c>
      <c r="G338" s="36"/>
      <c r="H338" s="30">
        <v>357.78</v>
      </c>
      <c r="I338" s="37">
        <v>831</v>
      </c>
      <c r="J338" s="37">
        <v>12</v>
      </c>
      <c r="K338" s="42"/>
      <c r="L338" s="30">
        <v>1979.96</v>
      </c>
      <c r="M338" s="67"/>
      <c r="N338" s="67"/>
      <c r="O338" s="56" t="e">
        <f>IF(#REF!=3,O337-TblDadosCX810[[#This Row],[Valor R$]],IF(#REF!=2,O337+TblDadosCX810[[#This Row],[Valor R$]],TblDadosCX810[[#This Row],[Valor R$]]))</f>
        <v>#REF!</v>
      </c>
      <c r="Q338" s="65">
        <v>322</v>
      </c>
      <c r="R338" s="60">
        <v>42457</v>
      </c>
      <c r="S338" s="60"/>
      <c r="T338" s="61" t="s">
        <v>245</v>
      </c>
      <c r="U338" s="62"/>
      <c r="V338" s="62"/>
      <c r="W338" s="63">
        <v>35</v>
      </c>
      <c r="X338" s="64" t="s">
        <v>196</v>
      </c>
      <c r="Y338" s="60">
        <v>42457</v>
      </c>
      <c r="Z338" s="65">
        <v>869</v>
      </c>
      <c r="AA338" s="65">
        <v>12</v>
      </c>
      <c r="AB338" s="66">
        <v>1159.45</v>
      </c>
    </row>
    <row r="339" spans="1:28" x14ac:dyDescent="0.25">
      <c r="A339" s="40">
        <v>334</v>
      </c>
      <c r="B339" s="32">
        <v>42457</v>
      </c>
      <c r="C339" s="99" t="s">
        <v>1</v>
      </c>
      <c r="D339" s="34" t="s">
        <v>38</v>
      </c>
      <c r="E339" s="34" t="s">
        <v>86</v>
      </c>
      <c r="F339" s="35" t="s">
        <v>228</v>
      </c>
      <c r="G339" s="36"/>
      <c r="H339" s="30">
        <v>189</v>
      </c>
      <c r="I339" s="37">
        <v>869</v>
      </c>
      <c r="J339" s="37">
        <v>12</v>
      </c>
      <c r="K339" s="42"/>
      <c r="L339" s="30">
        <v>1790.96</v>
      </c>
      <c r="M339" s="67"/>
      <c r="N339" s="67"/>
      <c r="O339" s="56" t="e">
        <f>IF(#REF!=3,O338-TblDadosCX810[[#This Row],[Valor R$]],IF(#REF!=2,O338+TblDadosCX810[[#This Row],[Valor R$]],TblDadosCX810[[#This Row],[Valor R$]]))</f>
        <v>#REF!</v>
      </c>
      <c r="Q339" s="59">
        <v>323</v>
      </c>
      <c r="R339" s="60">
        <v>42458</v>
      </c>
      <c r="S339" s="60"/>
      <c r="T339" s="61" t="s">
        <v>197</v>
      </c>
      <c r="U339" s="62">
        <v>854269</v>
      </c>
      <c r="V339" s="62"/>
      <c r="W339" s="63">
        <v>636.70000000000005</v>
      </c>
      <c r="X339" s="64" t="s">
        <v>9</v>
      </c>
      <c r="Y339" s="60">
        <v>42458</v>
      </c>
      <c r="Z339" s="65">
        <v>12</v>
      </c>
      <c r="AA339" s="65">
        <v>34</v>
      </c>
      <c r="AB339" s="66">
        <v>1796.15</v>
      </c>
    </row>
    <row r="340" spans="1:28" x14ac:dyDescent="0.25">
      <c r="A340" s="40">
        <v>335</v>
      </c>
      <c r="B340" s="32">
        <v>42457</v>
      </c>
      <c r="C340" s="99" t="s">
        <v>1</v>
      </c>
      <c r="D340" s="34" t="s">
        <v>38</v>
      </c>
      <c r="E340" s="34" t="s">
        <v>18</v>
      </c>
      <c r="F340" s="35" t="s">
        <v>225</v>
      </c>
      <c r="G340" s="36"/>
      <c r="H340" s="30">
        <v>474.45</v>
      </c>
      <c r="I340" s="37">
        <v>831</v>
      </c>
      <c r="J340" s="37">
        <v>12</v>
      </c>
      <c r="K340" s="42"/>
      <c r="L340" s="30">
        <v>1316.51</v>
      </c>
      <c r="M340" s="67"/>
      <c r="N340" s="67"/>
      <c r="O340" s="56" t="e">
        <f>IF(#REF!=3,O339-TblDadosCX810[[#This Row],[Valor R$]],IF(#REF!=2,O339+TblDadosCX810[[#This Row],[Valor R$]],TblDadosCX810[[#This Row],[Valor R$]]))</f>
        <v>#REF!</v>
      </c>
      <c r="Q340" s="65">
        <v>324</v>
      </c>
      <c r="R340" s="60">
        <v>42458</v>
      </c>
      <c r="S340" s="60"/>
      <c r="T340" s="61" t="s">
        <v>197</v>
      </c>
      <c r="U340" s="62">
        <v>854272</v>
      </c>
      <c r="V340" s="62"/>
      <c r="W340" s="63">
        <v>700</v>
      </c>
      <c r="X340" s="64" t="s">
        <v>9</v>
      </c>
      <c r="Y340" s="60">
        <v>42458</v>
      </c>
      <c r="Z340" s="65">
        <v>12</v>
      </c>
      <c r="AA340" s="65">
        <v>34</v>
      </c>
      <c r="AB340" s="66">
        <v>2496.15</v>
      </c>
    </row>
    <row r="341" spans="1:28" x14ac:dyDescent="0.25">
      <c r="A341" s="40">
        <v>336</v>
      </c>
      <c r="B341" s="32">
        <v>42457</v>
      </c>
      <c r="C341" s="99" t="s">
        <v>1</v>
      </c>
      <c r="D341" s="34" t="s">
        <v>38</v>
      </c>
      <c r="E341" s="34" t="s">
        <v>86</v>
      </c>
      <c r="F341" s="35" t="s">
        <v>245</v>
      </c>
      <c r="G341" s="36"/>
      <c r="H341" s="30">
        <v>35</v>
      </c>
      <c r="I341" s="37">
        <v>869</v>
      </c>
      <c r="J341" s="37">
        <v>12</v>
      </c>
      <c r="K341" s="42"/>
      <c r="L341" s="30">
        <v>1281.51</v>
      </c>
      <c r="M341" s="67"/>
      <c r="N341" s="67"/>
      <c r="O341" s="56" t="e">
        <f>IF(#REF!=3,O340-TblDadosCX810[[#This Row],[Valor R$]],IF(#REF!=2,O340+TblDadosCX810[[#This Row],[Valor R$]],TblDadosCX810[[#This Row],[Valor R$]]))</f>
        <v>#REF!</v>
      </c>
      <c r="Q341" s="59">
        <v>325</v>
      </c>
      <c r="R341" s="60">
        <v>42458</v>
      </c>
      <c r="S341" s="60"/>
      <c r="T341" s="61" t="s">
        <v>343</v>
      </c>
      <c r="U341" s="62"/>
      <c r="V341" s="62"/>
      <c r="W341" s="63">
        <v>636.70000000000005</v>
      </c>
      <c r="X341" s="64" t="s">
        <v>186</v>
      </c>
      <c r="Y341" s="60">
        <v>42458</v>
      </c>
      <c r="Z341" s="65">
        <v>863</v>
      </c>
      <c r="AA341" s="65">
        <v>12</v>
      </c>
      <c r="AB341" s="66">
        <v>1859.45</v>
      </c>
    </row>
    <row r="342" spans="1:28" x14ac:dyDescent="0.25">
      <c r="A342" s="40">
        <v>337</v>
      </c>
      <c r="B342" s="32">
        <v>42458</v>
      </c>
      <c r="C342" s="99" t="s">
        <v>1</v>
      </c>
      <c r="D342" s="34" t="s">
        <v>6</v>
      </c>
      <c r="E342" s="34" t="s">
        <v>9</v>
      </c>
      <c r="F342" s="35" t="s">
        <v>197</v>
      </c>
      <c r="G342" s="36">
        <v>854269</v>
      </c>
      <c r="H342" s="30">
        <v>636.70000000000005</v>
      </c>
      <c r="I342" s="37">
        <v>12</v>
      </c>
      <c r="J342" s="37">
        <v>34</v>
      </c>
      <c r="K342" s="42"/>
      <c r="L342" s="30">
        <v>1918.21</v>
      </c>
      <c r="M342" s="67"/>
      <c r="N342" s="67"/>
      <c r="O342" s="56" t="e">
        <f>IF(#REF!=3,O341-TblDadosCX810[[#This Row],[Valor R$]],IF(#REF!=2,O341+TblDadosCX810[[#This Row],[Valor R$]],TblDadosCX810[[#This Row],[Valor R$]]))</f>
        <v>#REF!</v>
      </c>
      <c r="Q342" s="65">
        <v>326</v>
      </c>
      <c r="R342" s="60">
        <v>42458</v>
      </c>
      <c r="S342" s="60"/>
      <c r="T342" s="61" t="s">
        <v>344</v>
      </c>
      <c r="U342" s="62"/>
      <c r="V342" s="62"/>
      <c r="W342" s="63">
        <v>36</v>
      </c>
      <c r="X342" s="64" t="s">
        <v>186</v>
      </c>
      <c r="Y342" s="60">
        <v>42458</v>
      </c>
      <c r="Z342" s="65">
        <v>863</v>
      </c>
      <c r="AA342" s="65">
        <v>12</v>
      </c>
      <c r="AB342" s="66">
        <v>1823.45</v>
      </c>
    </row>
    <row r="343" spans="1:28" x14ac:dyDescent="0.25">
      <c r="A343" s="40">
        <v>338</v>
      </c>
      <c r="B343" s="32">
        <v>42458</v>
      </c>
      <c r="C343" s="99" t="s">
        <v>1</v>
      </c>
      <c r="D343" s="34" t="s">
        <v>6</v>
      </c>
      <c r="E343" s="34" t="s">
        <v>9</v>
      </c>
      <c r="F343" s="35" t="s">
        <v>197</v>
      </c>
      <c r="G343" s="36">
        <v>854272</v>
      </c>
      <c r="H343" s="30">
        <v>700</v>
      </c>
      <c r="I343" s="37">
        <v>12</v>
      </c>
      <c r="J343" s="37">
        <v>34</v>
      </c>
      <c r="K343" s="42"/>
      <c r="L343" s="30">
        <v>2618.21</v>
      </c>
      <c r="M343" s="67"/>
      <c r="N343" s="67"/>
      <c r="O343" s="56" t="e">
        <f>IF(#REF!=3,O342-TblDadosCX810[[#This Row],[Valor R$]],IF(#REF!=2,O342+TblDadosCX810[[#This Row],[Valor R$]],TblDadosCX810[[#This Row],[Valor R$]]))</f>
        <v>#REF!</v>
      </c>
      <c r="Q343" s="59">
        <v>327</v>
      </c>
      <c r="R343" s="60">
        <v>42458</v>
      </c>
      <c r="S343" s="60"/>
      <c r="T343" s="61" t="s">
        <v>187</v>
      </c>
      <c r="U343" s="62"/>
      <c r="V343" s="62"/>
      <c r="W343" s="63">
        <v>8.7799999999999994</v>
      </c>
      <c r="X343" s="64" t="s">
        <v>186</v>
      </c>
      <c r="Y343" s="60">
        <v>42458</v>
      </c>
      <c r="Z343" s="65">
        <v>863</v>
      </c>
      <c r="AA343" s="65">
        <v>12</v>
      </c>
      <c r="AB343" s="66">
        <v>1814.67</v>
      </c>
    </row>
    <row r="344" spans="1:28" x14ac:dyDescent="0.25">
      <c r="A344" s="40">
        <v>339</v>
      </c>
      <c r="B344" s="32">
        <v>42458</v>
      </c>
      <c r="C344" s="99" t="s">
        <v>1</v>
      </c>
      <c r="D344" s="34" t="s">
        <v>38</v>
      </c>
      <c r="E344" s="34" t="s">
        <v>83</v>
      </c>
      <c r="F344" s="35" t="s">
        <v>343</v>
      </c>
      <c r="G344" s="36"/>
      <c r="H344" s="30">
        <v>636.70000000000005</v>
      </c>
      <c r="I344" s="37">
        <v>863</v>
      </c>
      <c r="J344" s="37">
        <v>12</v>
      </c>
      <c r="K344" s="42"/>
      <c r="L344" s="30">
        <v>1981.51</v>
      </c>
      <c r="M344" s="67"/>
      <c r="N344" s="67"/>
      <c r="O344" s="56" t="e">
        <f>IF(#REF!=3,O343-TblDadosCX810[[#This Row],[Valor R$]],IF(#REF!=2,O343+TblDadosCX810[[#This Row],[Valor R$]],TblDadosCX810[[#This Row],[Valor R$]]))</f>
        <v>#REF!</v>
      </c>
      <c r="Q344" s="65">
        <v>328</v>
      </c>
      <c r="R344" s="60">
        <v>42458</v>
      </c>
      <c r="S344" s="60"/>
      <c r="T344" s="61" t="s">
        <v>345</v>
      </c>
      <c r="U344" s="62"/>
      <c r="V344" s="62"/>
      <c r="W344" s="63">
        <v>40</v>
      </c>
      <c r="X344" s="64" t="s">
        <v>186</v>
      </c>
      <c r="Y344" s="60">
        <v>42458</v>
      </c>
      <c r="Z344" s="65">
        <v>863</v>
      </c>
      <c r="AA344" s="65">
        <v>12</v>
      </c>
      <c r="AB344" s="66">
        <v>1774.67</v>
      </c>
    </row>
    <row r="345" spans="1:28" x14ac:dyDescent="0.25">
      <c r="A345" s="40">
        <v>340</v>
      </c>
      <c r="B345" s="32">
        <v>42458</v>
      </c>
      <c r="C345" s="99" t="s">
        <v>1</v>
      </c>
      <c r="D345" s="34" t="s">
        <v>38</v>
      </c>
      <c r="E345" s="34" t="s">
        <v>83</v>
      </c>
      <c r="F345" s="35" t="s">
        <v>344</v>
      </c>
      <c r="G345" s="36"/>
      <c r="H345" s="30">
        <v>36</v>
      </c>
      <c r="I345" s="37">
        <v>863</v>
      </c>
      <c r="J345" s="37">
        <v>12</v>
      </c>
      <c r="K345" s="42"/>
      <c r="L345" s="30">
        <v>1945.51</v>
      </c>
      <c r="M345" s="67"/>
      <c r="N345" s="67"/>
      <c r="O345" s="56" t="e">
        <f>IF(#REF!=3,O344-TblDadosCX810[[#This Row],[Valor R$]],IF(#REF!=2,O344+TblDadosCX810[[#This Row],[Valor R$]],TblDadosCX810[[#This Row],[Valor R$]]))</f>
        <v>#REF!</v>
      </c>
      <c r="Q345" s="59">
        <v>329</v>
      </c>
      <c r="R345" s="60">
        <v>42458</v>
      </c>
      <c r="S345" s="60"/>
      <c r="T345" s="61" t="s">
        <v>245</v>
      </c>
      <c r="U345" s="62"/>
      <c r="V345" s="62"/>
      <c r="W345" s="63">
        <v>30</v>
      </c>
      <c r="X345" s="64" t="s">
        <v>196</v>
      </c>
      <c r="Y345" s="60">
        <v>42458</v>
      </c>
      <c r="Z345" s="65">
        <v>869</v>
      </c>
      <c r="AA345" s="65">
        <v>12</v>
      </c>
      <c r="AB345" s="66">
        <v>1744.67</v>
      </c>
    </row>
    <row r="346" spans="1:28" x14ac:dyDescent="0.25">
      <c r="A346" s="40">
        <v>341</v>
      </c>
      <c r="B346" s="32">
        <v>42458</v>
      </c>
      <c r="C346" s="99" t="s">
        <v>1</v>
      </c>
      <c r="D346" s="34" t="s">
        <v>38</v>
      </c>
      <c r="E346" s="34" t="s">
        <v>83</v>
      </c>
      <c r="F346" s="35" t="s">
        <v>187</v>
      </c>
      <c r="G346" s="36"/>
      <c r="H346" s="30">
        <v>8.7799999999999994</v>
      </c>
      <c r="I346" s="37">
        <v>863</v>
      </c>
      <c r="J346" s="37">
        <v>12</v>
      </c>
      <c r="K346" s="42"/>
      <c r="L346" s="30">
        <v>1936.73</v>
      </c>
      <c r="M346" s="67"/>
      <c r="N346" s="67"/>
      <c r="O346" s="56" t="e">
        <f>IF(#REF!=3,O345-TblDadosCX810[[#This Row],[Valor R$]],IF(#REF!=2,O345+TblDadosCX810[[#This Row],[Valor R$]],TblDadosCX810[[#This Row],[Valor R$]]))</f>
        <v>#REF!</v>
      </c>
      <c r="Q346" s="65">
        <v>330</v>
      </c>
      <c r="R346" s="60">
        <v>42459</v>
      </c>
      <c r="S346" s="60"/>
      <c r="T346" s="61" t="s">
        <v>197</v>
      </c>
      <c r="U346" s="62">
        <v>854270</v>
      </c>
      <c r="V346" s="62"/>
      <c r="W346" s="63">
        <v>6894.12</v>
      </c>
      <c r="X346" s="64" t="s">
        <v>9</v>
      </c>
      <c r="Y346" s="60">
        <v>42459</v>
      </c>
      <c r="Z346" s="65">
        <v>12</v>
      </c>
      <c r="AA346" s="65">
        <v>34</v>
      </c>
      <c r="AB346" s="66">
        <v>8638.7900000000009</v>
      </c>
    </row>
    <row r="347" spans="1:28" x14ac:dyDescent="0.25">
      <c r="A347" s="40">
        <v>342</v>
      </c>
      <c r="B347" s="32">
        <v>42458</v>
      </c>
      <c r="C347" s="99" t="s">
        <v>1</v>
      </c>
      <c r="D347" s="34" t="s">
        <v>38</v>
      </c>
      <c r="E347" s="34" t="s">
        <v>83</v>
      </c>
      <c r="F347" s="35" t="s">
        <v>345</v>
      </c>
      <c r="G347" s="36"/>
      <c r="H347" s="30">
        <v>40</v>
      </c>
      <c r="I347" s="37">
        <v>863</v>
      </c>
      <c r="J347" s="37">
        <v>12</v>
      </c>
      <c r="K347" s="42"/>
      <c r="L347" s="30">
        <v>1896.73</v>
      </c>
      <c r="M347" s="67"/>
      <c r="N347" s="67"/>
      <c r="O347" s="56" t="e">
        <f>IF(#REF!=3,O346-TblDadosCX810[[#This Row],[Valor R$]],IF(#REF!=2,O346+TblDadosCX810[[#This Row],[Valor R$]],TblDadosCX810[[#This Row],[Valor R$]]))</f>
        <v>#REF!</v>
      </c>
      <c r="Q347" s="59">
        <v>331</v>
      </c>
      <c r="R347" s="60">
        <v>42459</v>
      </c>
      <c r="S347" s="60"/>
      <c r="T347" s="61" t="s">
        <v>257</v>
      </c>
      <c r="U347" s="62"/>
      <c r="V347" s="62"/>
      <c r="W347" s="63">
        <v>324.62</v>
      </c>
      <c r="X347" s="64" t="s">
        <v>346</v>
      </c>
      <c r="Y347" s="60">
        <v>42459</v>
      </c>
      <c r="Z347" s="65">
        <v>809</v>
      </c>
      <c r="AA347" s="65">
        <v>12</v>
      </c>
      <c r="AB347" s="66">
        <v>8314.17</v>
      </c>
    </row>
    <row r="348" spans="1:28" x14ac:dyDescent="0.25">
      <c r="A348" s="40">
        <v>343</v>
      </c>
      <c r="B348" s="32">
        <v>42458</v>
      </c>
      <c r="C348" s="99" t="s">
        <v>1</v>
      </c>
      <c r="D348" s="34" t="s">
        <v>38</v>
      </c>
      <c r="E348" s="34" t="s">
        <v>86</v>
      </c>
      <c r="F348" s="35" t="s">
        <v>245</v>
      </c>
      <c r="G348" s="36"/>
      <c r="H348" s="30">
        <v>30</v>
      </c>
      <c r="I348" s="37">
        <v>869</v>
      </c>
      <c r="J348" s="37">
        <v>12</v>
      </c>
      <c r="K348" s="42"/>
      <c r="L348" s="30">
        <v>1866.73</v>
      </c>
      <c r="M348" s="67"/>
      <c r="N348" s="67"/>
      <c r="O348" s="56" t="e">
        <f>IF(#REF!=3,O347-TblDadosCX810[[#This Row],[Valor R$]],IF(#REF!=2,O347+TblDadosCX810[[#This Row],[Valor R$]],TblDadosCX810[[#This Row],[Valor R$]]))</f>
        <v>#REF!</v>
      </c>
      <c r="Q348" s="65">
        <v>332</v>
      </c>
      <c r="R348" s="60">
        <v>42459</v>
      </c>
      <c r="S348" s="60"/>
      <c r="T348" s="61" t="s">
        <v>276</v>
      </c>
      <c r="U348" s="62"/>
      <c r="V348" s="62"/>
      <c r="W348" s="63">
        <v>6569.5</v>
      </c>
      <c r="X348" s="64" t="s">
        <v>277</v>
      </c>
      <c r="Y348" s="60">
        <v>42459</v>
      </c>
      <c r="Z348" s="65">
        <v>402</v>
      </c>
      <c r="AA348" s="65">
        <v>12</v>
      </c>
      <c r="AB348" s="66">
        <v>1744.67</v>
      </c>
    </row>
    <row r="349" spans="1:28" x14ac:dyDescent="0.25">
      <c r="A349" s="40">
        <v>344</v>
      </c>
      <c r="B349" s="32">
        <v>42459</v>
      </c>
      <c r="C349" s="99" t="s">
        <v>1</v>
      </c>
      <c r="D349" s="34" t="s">
        <v>6</v>
      </c>
      <c r="E349" s="34" t="s">
        <v>9</v>
      </c>
      <c r="F349" s="35" t="s">
        <v>197</v>
      </c>
      <c r="G349" s="36">
        <v>854270</v>
      </c>
      <c r="H349" s="30">
        <v>6894.12</v>
      </c>
      <c r="I349" s="37">
        <v>12</v>
      </c>
      <c r="J349" s="37">
        <v>34</v>
      </c>
      <c r="K349" s="42"/>
      <c r="L349" s="30">
        <v>8760.85</v>
      </c>
      <c r="M349" s="67"/>
      <c r="N349" s="67"/>
      <c r="O349" s="56" t="e">
        <f>IF(#REF!=3,O348-TblDadosCX810[[#This Row],[Valor R$]],IF(#REF!=2,O348+TblDadosCX810[[#This Row],[Valor R$]],TblDadosCX810[[#This Row],[Valor R$]]))</f>
        <v>#REF!</v>
      </c>
      <c r="Q349" s="59">
        <v>333</v>
      </c>
      <c r="R349" s="60">
        <v>42459</v>
      </c>
      <c r="S349" s="60"/>
      <c r="T349" s="61" t="s">
        <v>220</v>
      </c>
      <c r="U349" s="62" t="s">
        <v>253</v>
      </c>
      <c r="V349" s="62"/>
      <c r="W349" s="63">
        <v>18.75</v>
      </c>
      <c r="X349" s="64" t="s">
        <v>199</v>
      </c>
      <c r="Y349" s="60">
        <v>42459</v>
      </c>
      <c r="Z349" s="65">
        <v>845</v>
      </c>
      <c r="AA349" s="65">
        <v>12</v>
      </c>
      <c r="AB349" s="66">
        <v>1725.92</v>
      </c>
    </row>
    <row r="350" spans="1:28" x14ac:dyDescent="0.25">
      <c r="A350" s="40">
        <v>345</v>
      </c>
      <c r="B350" s="32">
        <v>42459</v>
      </c>
      <c r="C350" s="99" t="s">
        <v>1</v>
      </c>
      <c r="D350" s="34" t="s">
        <v>34</v>
      </c>
      <c r="E350" s="34" t="s">
        <v>66</v>
      </c>
      <c r="F350" s="35" t="s">
        <v>257</v>
      </c>
      <c r="G350" s="36"/>
      <c r="H350" s="30">
        <v>324.62</v>
      </c>
      <c r="I350" s="37">
        <v>809</v>
      </c>
      <c r="J350" s="37">
        <v>12</v>
      </c>
      <c r="K350" s="42"/>
      <c r="L350" s="30">
        <v>8436.23</v>
      </c>
      <c r="M350" s="67"/>
      <c r="N350" s="67"/>
      <c r="O350" s="56" t="e">
        <f>IF(#REF!=3,O349-TblDadosCX810[[#This Row],[Valor R$]],IF(#REF!=2,O349+TblDadosCX810[[#This Row],[Valor R$]],TblDadosCX810[[#This Row],[Valor R$]]))</f>
        <v>#REF!</v>
      </c>
      <c r="Q350" s="65">
        <v>334</v>
      </c>
      <c r="R350" s="60">
        <v>42459</v>
      </c>
      <c r="S350" s="60"/>
      <c r="T350" s="61" t="s">
        <v>347</v>
      </c>
      <c r="U350" s="62"/>
      <c r="V350" s="62"/>
      <c r="W350" s="63">
        <v>34</v>
      </c>
      <c r="X350" s="64" t="s">
        <v>186</v>
      </c>
      <c r="Y350" s="60">
        <v>42459</v>
      </c>
      <c r="Z350" s="65">
        <v>863</v>
      </c>
      <c r="AA350" s="65">
        <v>12</v>
      </c>
      <c r="AB350" s="66">
        <v>1691.92</v>
      </c>
    </row>
    <row r="351" spans="1:28" x14ac:dyDescent="0.25">
      <c r="A351" s="40">
        <v>346</v>
      </c>
      <c r="B351" s="32">
        <v>42459</v>
      </c>
      <c r="C351" s="99" t="s">
        <v>1</v>
      </c>
      <c r="D351" s="34" t="s">
        <v>24</v>
      </c>
      <c r="E351" s="34" t="s">
        <v>277</v>
      </c>
      <c r="F351" s="35" t="s">
        <v>276</v>
      </c>
      <c r="G351" s="36"/>
      <c r="H351" s="30">
        <v>6569.5</v>
      </c>
      <c r="I351" s="37">
        <v>402</v>
      </c>
      <c r="J351" s="37">
        <v>12</v>
      </c>
      <c r="K351" s="42"/>
      <c r="L351" s="30">
        <v>1866.73</v>
      </c>
      <c r="M351" s="67"/>
      <c r="N351" s="67"/>
      <c r="O351" s="56" t="e">
        <f>IF(#REF!=3,O350-TblDadosCX810[[#This Row],[Valor R$]],IF(#REF!=2,O350+TblDadosCX810[[#This Row],[Valor R$]],TblDadosCX810[[#This Row],[Valor R$]]))</f>
        <v>#REF!</v>
      </c>
      <c r="Q351" s="59">
        <v>335</v>
      </c>
      <c r="R351" s="60">
        <v>42459</v>
      </c>
      <c r="S351" s="60"/>
      <c r="T351" s="61" t="s">
        <v>183</v>
      </c>
      <c r="U351" s="62"/>
      <c r="V351" s="62"/>
      <c r="W351" s="63">
        <v>3.6</v>
      </c>
      <c r="X351" s="64" t="s">
        <v>184</v>
      </c>
      <c r="Y351" s="60">
        <v>42459</v>
      </c>
      <c r="Z351" s="65">
        <v>837</v>
      </c>
      <c r="AA351" s="65">
        <v>12</v>
      </c>
      <c r="AB351" s="66">
        <v>1688.32</v>
      </c>
    </row>
    <row r="352" spans="1:28" x14ac:dyDescent="0.25">
      <c r="A352" s="40">
        <v>347</v>
      </c>
      <c r="B352" s="32">
        <v>42459</v>
      </c>
      <c r="C352" s="99" t="s">
        <v>1</v>
      </c>
      <c r="D352" s="34" t="s">
        <v>38</v>
      </c>
      <c r="E352" s="34" t="s">
        <v>75</v>
      </c>
      <c r="F352" s="35" t="s">
        <v>220</v>
      </c>
      <c r="G352" s="36" t="s">
        <v>253</v>
      </c>
      <c r="H352" s="30">
        <v>18.75</v>
      </c>
      <c r="I352" s="37">
        <v>845</v>
      </c>
      <c r="J352" s="37">
        <v>12</v>
      </c>
      <c r="K352" s="42"/>
      <c r="L352" s="30">
        <v>1847.98</v>
      </c>
      <c r="M352" s="67"/>
      <c r="N352" s="67"/>
      <c r="O352" s="56" t="e">
        <f>IF(#REF!=3,O351-TblDadosCX810[[#This Row],[Valor R$]],IF(#REF!=2,O351+TblDadosCX810[[#This Row],[Valor R$]],TblDadosCX810[[#This Row],[Valor R$]]))</f>
        <v>#REF!</v>
      </c>
      <c r="Q352" s="65">
        <v>336</v>
      </c>
      <c r="R352" s="60">
        <v>42459</v>
      </c>
      <c r="S352" s="60"/>
      <c r="T352" s="61" t="s">
        <v>195</v>
      </c>
      <c r="U352" s="62"/>
      <c r="V352" s="62"/>
      <c r="W352" s="63">
        <v>5.5</v>
      </c>
      <c r="X352" s="64" t="s">
        <v>196</v>
      </c>
      <c r="Y352" s="60">
        <v>42459</v>
      </c>
      <c r="Z352" s="65">
        <v>869</v>
      </c>
      <c r="AA352" s="65">
        <v>12</v>
      </c>
      <c r="AB352" s="66">
        <v>1682.82</v>
      </c>
    </row>
    <row r="353" spans="1:28" x14ac:dyDescent="0.25">
      <c r="A353" s="40">
        <v>348</v>
      </c>
      <c r="B353" s="32">
        <v>42459</v>
      </c>
      <c r="C353" s="99" t="s">
        <v>1</v>
      </c>
      <c r="D353" s="34" t="s">
        <v>38</v>
      </c>
      <c r="E353" s="34" t="s">
        <v>83</v>
      </c>
      <c r="F353" s="35" t="s">
        <v>347</v>
      </c>
      <c r="G353" s="36"/>
      <c r="H353" s="30">
        <v>34</v>
      </c>
      <c r="I353" s="37">
        <v>863</v>
      </c>
      <c r="J353" s="37">
        <v>12</v>
      </c>
      <c r="K353" s="42"/>
      <c r="L353" s="30">
        <v>1813.98</v>
      </c>
      <c r="M353" s="67"/>
      <c r="N353" s="67"/>
      <c r="O353" s="56" t="e">
        <f>IF(#REF!=3,O352-TblDadosCX810[[#This Row],[Valor R$]],IF(#REF!=2,O352+TblDadosCX810[[#This Row],[Valor R$]],TblDadosCX810[[#This Row],[Valor R$]]))</f>
        <v>#REF!</v>
      </c>
      <c r="Q353" s="59">
        <v>337</v>
      </c>
      <c r="R353" s="60">
        <v>42460</v>
      </c>
      <c r="S353" s="60"/>
      <c r="T353" s="61" t="s">
        <v>197</v>
      </c>
      <c r="U353" s="62">
        <v>854271</v>
      </c>
      <c r="V353" s="62"/>
      <c r="W353" s="63">
        <v>4549.71</v>
      </c>
      <c r="X353" s="64" t="s">
        <v>9</v>
      </c>
      <c r="Y353" s="60">
        <v>42460</v>
      </c>
      <c r="Z353" s="65">
        <v>12</v>
      </c>
      <c r="AA353" s="65">
        <v>34</v>
      </c>
      <c r="AB353" s="66">
        <v>6232.53</v>
      </c>
    </row>
    <row r="354" spans="1:28" x14ac:dyDescent="0.25">
      <c r="A354" s="40">
        <v>349</v>
      </c>
      <c r="B354" s="32">
        <v>42459</v>
      </c>
      <c r="C354" s="99" t="s">
        <v>1</v>
      </c>
      <c r="D354" s="34" t="s">
        <v>38</v>
      </c>
      <c r="E354" s="34" t="s">
        <v>72</v>
      </c>
      <c r="F354" s="35" t="s">
        <v>183</v>
      </c>
      <c r="G354" s="36"/>
      <c r="H354" s="30">
        <v>3.6</v>
      </c>
      <c r="I354" s="37">
        <v>837</v>
      </c>
      <c r="J354" s="37">
        <v>12</v>
      </c>
      <c r="K354" s="42"/>
      <c r="L354" s="30">
        <v>1810.38</v>
      </c>
      <c r="M354" s="67"/>
      <c r="N354" s="67"/>
      <c r="O354" s="56" t="e">
        <f>IF(#REF!=3,O353-TblDadosCX810[[#This Row],[Valor R$]],IF(#REF!=2,O353+TblDadosCX810[[#This Row],[Valor R$]],TblDadosCX810[[#This Row],[Valor R$]]))</f>
        <v>#REF!</v>
      </c>
      <c r="Q354" s="65">
        <v>338</v>
      </c>
      <c r="R354" s="60">
        <v>42460</v>
      </c>
      <c r="S354" s="60"/>
      <c r="T354" s="61" t="s">
        <v>226</v>
      </c>
      <c r="U354" s="62"/>
      <c r="V354" s="62"/>
      <c r="W354" s="63">
        <v>4060</v>
      </c>
      <c r="X354" s="64" t="s">
        <v>227</v>
      </c>
      <c r="Y354" s="60">
        <v>42460</v>
      </c>
      <c r="Z354" s="65">
        <v>426</v>
      </c>
      <c r="AA354" s="65">
        <v>12</v>
      </c>
      <c r="AB354" s="66">
        <v>2172.5300000000002</v>
      </c>
    </row>
    <row r="355" spans="1:28" x14ac:dyDescent="0.25">
      <c r="A355" s="40">
        <v>350</v>
      </c>
      <c r="B355" s="32">
        <v>42459</v>
      </c>
      <c r="C355" s="99" t="s">
        <v>1</v>
      </c>
      <c r="D355" s="34" t="s">
        <v>38</v>
      </c>
      <c r="E355" s="34" t="s">
        <v>86</v>
      </c>
      <c r="F355" s="35" t="s">
        <v>195</v>
      </c>
      <c r="G355" s="36"/>
      <c r="H355" s="30">
        <v>5.5</v>
      </c>
      <c r="I355" s="37">
        <v>869</v>
      </c>
      <c r="J355" s="37">
        <v>12</v>
      </c>
      <c r="K355" s="42"/>
      <c r="L355" s="30">
        <v>1804.88</v>
      </c>
      <c r="M355" s="67"/>
      <c r="N355" s="67"/>
      <c r="O355" s="56" t="e">
        <f>IF(#REF!=3,O354-TblDadosCX810[[#This Row],[Valor R$]],IF(#REF!=2,O354+TblDadosCX810[[#This Row],[Valor R$]],TblDadosCX810[[#This Row],[Valor R$]]))</f>
        <v>#REF!</v>
      </c>
      <c r="Q355" s="59">
        <v>339</v>
      </c>
      <c r="R355" s="60">
        <v>42460</v>
      </c>
      <c r="S355" s="60"/>
      <c r="T355" s="61" t="s">
        <v>348</v>
      </c>
      <c r="U355" s="62"/>
      <c r="V355" s="62"/>
      <c r="W355" s="63">
        <v>363.21</v>
      </c>
      <c r="X355" s="64" t="s">
        <v>227</v>
      </c>
      <c r="Y355" s="60">
        <v>42460</v>
      </c>
      <c r="Z355" s="65">
        <v>426</v>
      </c>
      <c r="AA355" s="65">
        <v>12</v>
      </c>
      <c r="AB355" s="66">
        <v>1809.32</v>
      </c>
    </row>
    <row r="356" spans="1:28" x14ac:dyDescent="0.25">
      <c r="A356" s="40">
        <v>351</v>
      </c>
      <c r="B356" s="32">
        <v>42460</v>
      </c>
      <c r="C356" s="99" t="s">
        <v>1</v>
      </c>
      <c r="D356" s="34" t="s">
        <v>6</v>
      </c>
      <c r="E356" s="34" t="s">
        <v>9</v>
      </c>
      <c r="F356" s="35" t="s">
        <v>197</v>
      </c>
      <c r="G356" s="36">
        <v>854271</v>
      </c>
      <c r="H356" s="30">
        <v>4549.71</v>
      </c>
      <c r="I356" s="37">
        <v>12</v>
      </c>
      <c r="J356" s="37">
        <v>34</v>
      </c>
      <c r="K356" s="42"/>
      <c r="L356" s="30">
        <v>6354.59</v>
      </c>
      <c r="M356" s="67"/>
      <c r="N356" s="67"/>
      <c r="O356" s="56" t="e">
        <f>IF(#REF!=3,O355-TblDadosCX810[[#This Row],[Valor R$]],IF(#REF!=2,O355+TblDadosCX810[[#This Row],[Valor R$]],TblDadosCX810[[#This Row],[Valor R$]]))</f>
        <v>#REF!</v>
      </c>
      <c r="Q356" s="65">
        <v>340</v>
      </c>
      <c r="R356" s="60">
        <v>42461</v>
      </c>
      <c r="S356" s="60"/>
      <c r="T356" s="61" t="s">
        <v>197</v>
      </c>
      <c r="U356" s="62">
        <v>854289</v>
      </c>
      <c r="V356" s="62"/>
      <c r="W356" s="63">
        <v>1000</v>
      </c>
      <c r="X356" s="64" t="s">
        <v>9</v>
      </c>
      <c r="Y356" s="60">
        <v>42461</v>
      </c>
      <c r="Z356" s="65">
        <v>12</v>
      </c>
      <c r="AA356" s="65">
        <v>34</v>
      </c>
      <c r="AB356" s="66">
        <v>2809.32</v>
      </c>
    </row>
    <row r="357" spans="1:28" x14ac:dyDescent="0.25">
      <c r="A357" s="40">
        <v>352</v>
      </c>
      <c r="B357" s="32">
        <v>42460</v>
      </c>
      <c r="C357" s="99" t="s">
        <v>1</v>
      </c>
      <c r="D357" s="34" t="s">
        <v>26</v>
      </c>
      <c r="E357" s="34" t="s">
        <v>227</v>
      </c>
      <c r="F357" s="35" t="s">
        <v>226</v>
      </c>
      <c r="G357" s="36"/>
      <c r="H357" s="30">
        <v>4060</v>
      </c>
      <c r="I357" s="37">
        <v>426</v>
      </c>
      <c r="J357" s="37">
        <v>12</v>
      </c>
      <c r="K357" s="42"/>
      <c r="L357" s="30">
        <v>2294.59</v>
      </c>
      <c r="M357" s="67"/>
      <c r="N357" s="67"/>
      <c r="O357" s="56" t="e">
        <f>IF(#REF!=3,O356-TblDadosCX810[[#This Row],[Valor R$]],IF(#REF!=2,O356+TblDadosCX810[[#This Row],[Valor R$]],TblDadosCX810[[#This Row],[Valor R$]]))</f>
        <v>#REF!</v>
      </c>
      <c r="Q357" s="59">
        <v>341</v>
      </c>
      <c r="R357" s="60">
        <v>42461</v>
      </c>
      <c r="S357" s="60"/>
      <c r="T357" s="61" t="s">
        <v>250</v>
      </c>
      <c r="U357" s="62"/>
      <c r="V357" s="62"/>
      <c r="W357" s="63">
        <v>14</v>
      </c>
      <c r="X357" s="64" t="s">
        <v>186</v>
      </c>
      <c r="Y357" s="60">
        <v>42461</v>
      </c>
      <c r="Z357" s="65">
        <v>863</v>
      </c>
      <c r="AA357" s="65">
        <v>12</v>
      </c>
      <c r="AB357" s="66">
        <v>2795.32</v>
      </c>
    </row>
    <row r="358" spans="1:28" x14ac:dyDescent="0.25">
      <c r="A358" s="40">
        <v>353</v>
      </c>
      <c r="B358" s="32">
        <v>42460</v>
      </c>
      <c r="C358" s="99" t="s">
        <v>1</v>
      </c>
      <c r="D358" s="34" t="s">
        <v>26</v>
      </c>
      <c r="E358" s="34" t="s">
        <v>227</v>
      </c>
      <c r="F358" s="35" t="s">
        <v>348</v>
      </c>
      <c r="G358" s="36"/>
      <c r="H358" s="30">
        <v>363.21</v>
      </c>
      <c r="I358" s="37">
        <v>426</v>
      </c>
      <c r="J358" s="37">
        <v>12</v>
      </c>
      <c r="K358" s="42"/>
      <c r="L358" s="30">
        <v>1931.38</v>
      </c>
      <c r="M358" s="67"/>
      <c r="N358" s="67"/>
      <c r="O358" s="56" t="e">
        <f>IF(#REF!=3,O357-TblDadosCX810[[#This Row],[Valor R$]],IF(#REF!=2,O357+TblDadosCX810[[#This Row],[Valor R$]],TblDadosCX810[[#This Row],[Valor R$]]))</f>
        <v>#REF!</v>
      </c>
      <c r="Q358" s="65">
        <v>342</v>
      </c>
      <c r="R358" s="60">
        <v>42461</v>
      </c>
      <c r="S358" s="60"/>
      <c r="T358" s="61" t="s">
        <v>305</v>
      </c>
      <c r="U358" s="62"/>
      <c r="V358" s="62"/>
      <c r="W358" s="63">
        <v>58.4</v>
      </c>
      <c r="X358" s="64" t="s">
        <v>186</v>
      </c>
      <c r="Y358" s="60">
        <v>42461</v>
      </c>
      <c r="Z358" s="65">
        <v>863</v>
      </c>
      <c r="AA358" s="65">
        <v>12</v>
      </c>
      <c r="AB358" s="66">
        <v>2736.92</v>
      </c>
    </row>
    <row r="359" spans="1:28" x14ac:dyDescent="0.25">
      <c r="A359" s="40">
        <v>354</v>
      </c>
      <c r="B359" s="32">
        <v>42460</v>
      </c>
      <c r="C359" s="99" t="s">
        <v>1</v>
      </c>
      <c r="D359" s="34"/>
      <c r="E359" s="34"/>
      <c r="F359" s="35" t="s">
        <v>640</v>
      </c>
      <c r="G359" s="36"/>
      <c r="H359" s="30">
        <v>1931.38</v>
      </c>
      <c r="I359" s="37"/>
      <c r="J359" s="37"/>
      <c r="K359" s="42"/>
      <c r="L359" s="30">
        <v>1931.38</v>
      </c>
      <c r="M359" s="67"/>
      <c r="N359" s="67"/>
      <c r="O359" s="56" t="e">
        <f>IF(#REF!=3,O358-TblDadosCX810[[#This Row],[Valor R$]],IF(#REF!=2,O358+TblDadosCX810[[#This Row],[Valor R$]],TblDadosCX810[[#This Row],[Valor R$]]))</f>
        <v>#REF!</v>
      </c>
      <c r="Q359" s="59">
        <v>343</v>
      </c>
      <c r="R359" s="60">
        <v>42461</v>
      </c>
      <c r="S359" s="60"/>
      <c r="T359" s="61" t="s">
        <v>265</v>
      </c>
      <c r="U359" s="62"/>
      <c r="V359" s="62"/>
      <c r="W359" s="63">
        <v>126.5</v>
      </c>
      <c r="X359" s="64" t="s">
        <v>266</v>
      </c>
      <c r="Y359" s="60">
        <v>42461</v>
      </c>
      <c r="Z359" s="65">
        <v>480</v>
      </c>
      <c r="AA359" s="65">
        <v>12</v>
      </c>
      <c r="AB359" s="66">
        <v>2610.42</v>
      </c>
    </row>
    <row r="360" spans="1:28" x14ac:dyDescent="0.25">
      <c r="A360" s="40">
        <v>355</v>
      </c>
      <c r="B360" s="32">
        <v>42460</v>
      </c>
      <c r="C360" s="99" t="s">
        <v>2</v>
      </c>
      <c r="D360" s="34"/>
      <c r="E360" s="34"/>
      <c r="F360" s="35" t="s">
        <v>640</v>
      </c>
      <c r="G360" s="36"/>
      <c r="H360" s="30">
        <v>1000</v>
      </c>
      <c r="I360" s="37"/>
      <c r="J360" s="37"/>
      <c r="K360" s="42"/>
      <c r="L360" s="30">
        <v>1000</v>
      </c>
      <c r="M360" s="67"/>
      <c r="N360" s="67"/>
      <c r="O360" s="56" t="e">
        <f>IF(#REF!=3,O359-TblDadosCX810[[#This Row],[Valor R$]],IF(#REF!=2,O359+TblDadosCX810[[#This Row],[Valor R$]],TblDadosCX810[[#This Row],[Valor R$]]))</f>
        <v>#REF!</v>
      </c>
      <c r="Q360" s="65">
        <v>344</v>
      </c>
      <c r="R360" s="60">
        <v>42464</v>
      </c>
      <c r="S360" s="60"/>
      <c r="T360" s="61" t="s">
        <v>197</v>
      </c>
      <c r="U360" s="62">
        <v>854290</v>
      </c>
      <c r="V360" s="62"/>
      <c r="W360" s="63">
        <v>2457</v>
      </c>
      <c r="X360" s="64" t="s">
        <v>9</v>
      </c>
      <c r="Y360" s="60">
        <v>42464</v>
      </c>
      <c r="Z360" s="65">
        <v>12</v>
      </c>
      <c r="AA360" s="65">
        <v>34</v>
      </c>
      <c r="AB360" s="66">
        <v>5067.42</v>
      </c>
    </row>
    <row r="361" spans="1:28" x14ac:dyDescent="0.25">
      <c r="A361" s="40">
        <v>356</v>
      </c>
      <c r="B361" s="32">
        <v>42460</v>
      </c>
      <c r="C361" s="99" t="s">
        <v>3</v>
      </c>
      <c r="D361" s="34"/>
      <c r="E361" s="34"/>
      <c r="F361" s="35" t="s">
        <v>640</v>
      </c>
      <c r="G361" s="36"/>
      <c r="H361" s="30">
        <v>2000</v>
      </c>
      <c r="I361" s="37"/>
      <c r="J361" s="37"/>
      <c r="K361" s="42"/>
      <c r="L361" s="30">
        <v>2000</v>
      </c>
      <c r="M361" s="67"/>
      <c r="N361" s="67"/>
      <c r="O361" s="56" t="e">
        <f>IF(#REF!=3,O360-TblDadosCX810[[#This Row],[Valor R$]],IF(#REF!=2,O360+TblDadosCX810[[#This Row],[Valor R$]],TblDadosCX810[[#This Row],[Valor R$]]))</f>
        <v>#REF!</v>
      </c>
      <c r="Q361" s="59">
        <v>345</v>
      </c>
      <c r="R361" s="60">
        <v>42464</v>
      </c>
      <c r="S361" s="60"/>
      <c r="T361" s="61" t="s">
        <v>311</v>
      </c>
      <c r="U361" s="62"/>
      <c r="V361" s="62"/>
      <c r="W361" s="63">
        <v>30</v>
      </c>
      <c r="X361" s="64" t="s">
        <v>186</v>
      </c>
      <c r="Y361" s="60">
        <v>42464</v>
      </c>
      <c r="Z361" s="65">
        <v>863</v>
      </c>
      <c r="AA361" s="65">
        <v>12</v>
      </c>
      <c r="AB361" s="66">
        <v>5037.42</v>
      </c>
    </row>
    <row r="362" spans="1:28" x14ac:dyDescent="0.25">
      <c r="A362" s="40">
        <v>357</v>
      </c>
      <c r="B362" s="32">
        <v>42461</v>
      </c>
      <c r="C362" s="99" t="s">
        <v>1</v>
      </c>
      <c r="D362" s="34"/>
      <c r="E362" s="34"/>
      <c r="F362" s="35" t="s">
        <v>632</v>
      </c>
      <c r="G362" s="36"/>
      <c r="H362" s="30">
        <v>1931.38</v>
      </c>
      <c r="I362" s="37"/>
      <c r="J362" s="37"/>
      <c r="K362" s="42"/>
      <c r="L362" s="30">
        <v>1931.38</v>
      </c>
      <c r="M362" s="67"/>
      <c r="N362" s="67"/>
      <c r="O362" s="56" t="e">
        <f>IF(#REF!=3,O361-TblDadosCX810[[#This Row],[Valor R$]],IF(#REF!=2,O361+TblDadosCX810[[#This Row],[Valor R$]],TblDadosCX810[[#This Row],[Valor R$]]))</f>
        <v>#REF!</v>
      </c>
      <c r="Q362" s="65">
        <v>346</v>
      </c>
      <c r="R362" s="60">
        <v>42464</v>
      </c>
      <c r="S362" s="60"/>
      <c r="T362" s="61" t="s">
        <v>220</v>
      </c>
      <c r="U362" s="62"/>
      <c r="V362" s="62"/>
      <c r="W362" s="63">
        <v>42.75</v>
      </c>
      <c r="X362" s="64" t="s">
        <v>199</v>
      </c>
      <c r="Y362" s="60">
        <v>42464</v>
      </c>
      <c r="Z362" s="65">
        <v>845</v>
      </c>
      <c r="AA362" s="65">
        <v>12</v>
      </c>
      <c r="AB362" s="66">
        <v>4994.67</v>
      </c>
    </row>
    <row r="363" spans="1:28" x14ac:dyDescent="0.25">
      <c r="A363" s="40">
        <v>358</v>
      </c>
      <c r="B363" s="32">
        <v>42461</v>
      </c>
      <c r="C363" s="99" t="s">
        <v>2</v>
      </c>
      <c r="D363" s="34"/>
      <c r="E363" s="34"/>
      <c r="F363" s="35" t="s">
        <v>632</v>
      </c>
      <c r="G363" s="36"/>
      <c r="H363" s="30">
        <v>1000</v>
      </c>
      <c r="I363" s="37"/>
      <c r="J363" s="37"/>
      <c r="K363" s="42"/>
      <c r="L363" s="30">
        <v>1000</v>
      </c>
      <c r="M363" s="67"/>
      <c r="N363" s="67"/>
      <c r="O363" s="56" t="e">
        <f>IF(#REF!=3,O362-TblDadosCX810[[#This Row],[Valor R$]],IF(#REF!=2,O362+TblDadosCX810[[#This Row],[Valor R$]],TblDadosCX810[[#This Row],[Valor R$]]))</f>
        <v>#REF!</v>
      </c>
      <c r="Q363" s="59">
        <v>347</v>
      </c>
      <c r="R363" s="60">
        <v>42464</v>
      </c>
      <c r="S363" s="60"/>
      <c r="T363" s="61" t="s">
        <v>350</v>
      </c>
      <c r="U363" s="62"/>
      <c r="V363" s="62"/>
      <c r="W363" s="63">
        <v>45</v>
      </c>
      <c r="X363" s="64" t="s">
        <v>199</v>
      </c>
      <c r="Y363" s="60">
        <v>42464</v>
      </c>
      <c r="Z363" s="65">
        <v>845</v>
      </c>
      <c r="AA363" s="65">
        <v>12</v>
      </c>
      <c r="AB363" s="66">
        <v>4949.67</v>
      </c>
    </row>
    <row r="364" spans="1:28" x14ac:dyDescent="0.25">
      <c r="A364" s="40">
        <v>359</v>
      </c>
      <c r="B364" s="32">
        <v>42461</v>
      </c>
      <c r="C364" s="99" t="s">
        <v>3</v>
      </c>
      <c r="D364" s="34"/>
      <c r="E364" s="34"/>
      <c r="F364" s="35" t="s">
        <v>632</v>
      </c>
      <c r="G364" s="36"/>
      <c r="H364" s="30">
        <v>2000</v>
      </c>
      <c r="I364" s="37"/>
      <c r="J364" s="37"/>
      <c r="K364" s="42"/>
      <c r="L364" s="30">
        <v>2000</v>
      </c>
      <c r="M364" s="67"/>
      <c r="N364" s="67"/>
      <c r="O364" s="56" t="e">
        <f>IF(#REF!=3,O363-TblDadosCX810[[#This Row],[Valor R$]],IF(#REF!=2,O363+TblDadosCX810[[#This Row],[Valor R$]],TblDadosCX810[[#This Row],[Valor R$]]))</f>
        <v>#REF!</v>
      </c>
      <c r="Q364" s="65">
        <v>348</v>
      </c>
      <c r="R364" s="60">
        <v>42464</v>
      </c>
      <c r="S364" s="60"/>
      <c r="T364" s="61" t="s">
        <v>220</v>
      </c>
      <c r="U364" s="62"/>
      <c r="V364" s="62"/>
      <c r="W364" s="63">
        <v>45</v>
      </c>
      <c r="X364" s="64" t="s">
        <v>199</v>
      </c>
      <c r="Y364" s="60">
        <v>42464</v>
      </c>
      <c r="Z364" s="65">
        <v>845</v>
      </c>
      <c r="AA364" s="65">
        <v>12</v>
      </c>
      <c r="AB364" s="66">
        <v>4904.67</v>
      </c>
    </row>
    <row r="365" spans="1:28" x14ac:dyDescent="0.25">
      <c r="A365" s="40">
        <v>360</v>
      </c>
      <c r="B365" s="32">
        <v>42461</v>
      </c>
      <c r="C365" s="99" t="s">
        <v>1</v>
      </c>
      <c r="D365" s="34" t="s">
        <v>6</v>
      </c>
      <c r="E365" s="34" t="s">
        <v>9</v>
      </c>
      <c r="F365" s="35" t="s">
        <v>197</v>
      </c>
      <c r="G365" s="36">
        <v>854289</v>
      </c>
      <c r="H365" s="30">
        <v>1000</v>
      </c>
      <c r="I365" s="37">
        <v>12</v>
      </c>
      <c r="J365" s="37">
        <v>34</v>
      </c>
      <c r="K365" s="42"/>
      <c r="L365" s="30">
        <v>2931.38</v>
      </c>
      <c r="M365" s="67"/>
      <c r="N365" s="67"/>
      <c r="O365" s="56" t="e">
        <f>IF(#REF!=3,O364-TblDadosCX810[[#This Row],[Valor R$]],IF(#REF!=2,O364+TblDadosCX810[[#This Row],[Valor R$]],TblDadosCX810[[#This Row],[Valor R$]]))</f>
        <v>#REF!</v>
      </c>
      <c r="Q365" s="59">
        <v>349</v>
      </c>
      <c r="R365" s="60">
        <v>42464</v>
      </c>
      <c r="S365" s="60"/>
      <c r="T365" s="61" t="s">
        <v>351</v>
      </c>
      <c r="U365" s="62"/>
      <c r="V365" s="62"/>
      <c r="W365" s="63">
        <v>18</v>
      </c>
      <c r="X365" s="64" t="s">
        <v>186</v>
      </c>
      <c r="Y365" s="60">
        <v>42464</v>
      </c>
      <c r="Z365" s="65">
        <v>863</v>
      </c>
      <c r="AA365" s="65">
        <v>12</v>
      </c>
      <c r="AB365" s="66">
        <v>4886.67</v>
      </c>
    </row>
    <row r="366" spans="1:28" x14ac:dyDescent="0.25">
      <c r="A366" s="40">
        <v>361</v>
      </c>
      <c r="B366" s="32">
        <v>42461</v>
      </c>
      <c r="C366" s="99" t="s">
        <v>1</v>
      </c>
      <c r="D366" s="34" t="s">
        <v>38</v>
      </c>
      <c r="E366" s="34" t="s">
        <v>83</v>
      </c>
      <c r="F366" s="35" t="s">
        <v>250</v>
      </c>
      <c r="G366" s="36"/>
      <c r="H366" s="30">
        <v>14</v>
      </c>
      <c r="I366" s="37">
        <v>863</v>
      </c>
      <c r="J366" s="37">
        <v>12</v>
      </c>
      <c r="K366" s="42"/>
      <c r="L366" s="30">
        <v>2917.38</v>
      </c>
      <c r="M366" s="67"/>
      <c r="N366" s="67"/>
      <c r="O366" s="56" t="e">
        <f>IF(#REF!=3,O365-TblDadosCX810[[#This Row],[Valor R$]],IF(#REF!=2,O365+TblDadosCX810[[#This Row],[Valor R$]],TblDadosCX810[[#This Row],[Valor R$]]))</f>
        <v>#REF!</v>
      </c>
      <c r="Q366" s="59">
        <v>350</v>
      </c>
      <c r="R366" s="60">
        <v>42464</v>
      </c>
      <c r="S366" s="60"/>
      <c r="T366" s="61" t="s">
        <v>352</v>
      </c>
      <c r="U366" s="62"/>
      <c r="V366" s="62"/>
      <c r="W366" s="63">
        <v>15.9</v>
      </c>
      <c r="X366" s="64" t="s">
        <v>186</v>
      </c>
      <c r="Y366" s="60">
        <v>42464</v>
      </c>
      <c r="Z366" s="65">
        <v>863</v>
      </c>
      <c r="AA366" s="65">
        <v>12</v>
      </c>
      <c r="AB366" s="66">
        <v>4870.7700000000004</v>
      </c>
    </row>
    <row r="367" spans="1:28" x14ac:dyDescent="0.25">
      <c r="A367" s="40">
        <v>362</v>
      </c>
      <c r="B367" s="32">
        <v>42461</v>
      </c>
      <c r="C367" s="99" t="s">
        <v>1</v>
      </c>
      <c r="D367" s="34" t="s">
        <v>38</v>
      </c>
      <c r="E367" s="34" t="s">
        <v>83</v>
      </c>
      <c r="F367" s="35" t="s">
        <v>305</v>
      </c>
      <c r="G367" s="36"/>
      <c r="H367" s="30">
        <v>58.4</v>
      </c>
      <c r="I367" s="37">
        <v>863</v>
      </c>
      <c r="J367" s="37">
        <v>12</v>
      </c>
      <c r="K367" s="42"/>
      <c r="L367" s="30">
        <v>2858.98</v>
      </c>
      <c r="M367" s="67"/>
      <c r="N367" s="67"/>
      <c r="O367" s="56" t="e">
        <f>IF(#REF!=3,O366-TblDadosCX810[[#This Row],[Valor R$]],IF(#REF!=2,O366+TblDadosCX810[[#This Row],[Valor R$]],TblDadosCX810[[#This Row],[Valor R$]]))</f>
        <v>#REF!</v>
      </c>
      <c r="Q367" s="65">
        <v>351</v>
      </c>
      <c r="R367" s="60">
        <v>42464</v>
      </c>
      <c r="S367" s="60"/>
      <c r="T367" s="61" t="s">
        <v>353</v>
      </c>
      <c r="U367" s="62"/>
      <c r="V367" s="62"/>
      <c r="W367" s="63">
        <v>3</v>
      </c>
      <c r="X367" s="64" t="s">
        <v>186</v>
      </c>
      <c r="Y367" s="60">
        <v>42464</v>
      </c>
      <c r="Z367" s="65">
        <v>863</v>
      </c>
      <c r="AA367" s="65">
        <v>12</v>
      </c>
      <c r="AB367" s="66">
        <v>4867.7700000000004</v>
      </c>
    </row>
    <row r="368" spans="1:28" x14ac:dyDescent="0.25">
      <c r="A368" s="40">
        <v>363</v>
      </c>
      <c r="B368" s="32">
        <v>42461</v>
      </c>
      <c r="C368" s="99" t="s">
        <v>1</v>
      </c>
      <c r="D368" s="34" t="s">
        <v>30</v>
      </c>
      <c r="E368" s="34" t="s">
        <v>59</v>
      </c>
      <c r="F368" s="35" t="s">
        <v>265</v>
      </c>
      <c r="G368" s="36"/>
      <c r="H368" s="30">
        <v>126.5</v>
      </c>
      <c r="I368" s="37">
        <v>480</v>
      </c>
      <c r="J368" s="37">
        <v>12</v>
      </c>
      <c r="K368" s="42"/>
      <c r="L368" s="30">
        <v>2732.48</v>
      </c>
      <c r="M368" s="67"/>
      <c r="N368" s="67"/>
      <c r="O368" s="56" t="e">
        <f>IF(#REF!=3,O367-TblDadosCX810[[#This Row],[Valor R$]],IF(#REF!=2,O367+TblDadosCX810[[#This Row],[Valor R$]],TblDadosCX810[[#This Row],[Valor R$]]))</f>
        <v>#REF!</v>
      </c>
      <c r="Q368" s="59">
        <v>352</v>
      </c>
      <c r="R368" s="60">
        <v>42464</v>
      </c>
      <c r="S368" s="60"/>
      <c r="T368" s="61" t="s">
        <v>354</v>
      </c>
      <c r="U368" s="62"/>
      <c r="V368" s="62"/>
      <c r="W368" s="63">
        <v>18</v>
      </c>
      <c r="X368" s="64" t="s">
        <v>186</v>
      </c>
      <c r="Y368" s="60">
        <v>42464</v>
      </c>
      <c r="Z368" s="65">
        <v>863</v>
      </c>
      <c r="AA368" s="65">
        <v>12</v>
      </c>
      <c r="AB368" s="66">
        <v>4849.7700000000004</v>
      </c>
    </row>
    <row r="369" spans="1:28" x14ac:dyDescent="0.25">
      <c r="A369" s="40">
        <v>364</v>
      </c>
      <c r="B369" s="32">
        <v>42464</v>
      </c>
      <c r="C369" s="99" t="s">
        <v>1</v>
      </c>
      <c r="D369" s="34" t="s">
        <v>6</v>
      </c>
      <c r="E369" s="34" t="s">
        <v>9</v>
      </c>
      <c r="F369" s="35" t="s">
        <v>197</v>
      </c>
      <c r="G369" s="36">
        <v>854290</v>
      </c>
      <c r="H369" s="30">
        <v>2457</v>
      </c>
      <c r="I369" s="37">
        <v>12</v>
      </c>
      <c r="J369" s="37">
        <v>34</v>
      </c>
      <c r="K369" s="42"/>
      <c r="L369" s="30">
        <v>5189.4799999999996</v>
      </c>
      <c r="M369" s="67"/>
      <c r="N369" s="67"/>
      <c r="O369" s="56" t="e">
        <f>IF(#REF!=3,O368-TblDadosCX810[[#This Row],[Valor R$]],IF(#REF!=2,O368+TblDadosCX810[[#This Row],[Valor R$]],TblDadosCX810[[#This Row],[Valor R$]]))</f>
        <v>#REF!</v>
      </c>
      <c r="Q369" s="65">
        <v>353</v>
      </c>
      <c r="R369" s="60">
        <v>42464</v>
      </c>
      <c r="S369" s="60"/>
      <c r="T369" s="68" t="s">
        <v>228</v>
      </c>
      <c r="U369" s="62"/>
      <c r="V369" s="62"/>
      <c r="W369" s="63">
        <v>40</v>
      </c>
      <c r="X369" s="64" t="s">
        <v>196</v>
      </c>
      <c r="Y369" s="60">
        <v>42464</v>
      </c>
      <c r="Z369" s="65">
        <v>869</v>
      </c>
      <c r="AA369" s="65">
        <v>12</v>
      </c>
      <c r="AB369" s="66">
        <v>4809.7700000000004</v>
      </c>
    </row>
    <row r="370" spans="1:28" x14ac:dyDescent="0.25">
      <c r="A370" s="40">
        <v>365</v>
      </c>
      <c r="B370" s="32">
        <v>42464</v>
      </c>
      <c r="C370" s="99" t="s">
        <v>1</v>
      </c>
      <c r="D370" s="34" t="s">
        <v>38</v>
      </c>
      <c r="E370" s="34" t="s">
        <v>83</v>
      </c>
      <c r="F370" s="35" t="s">
        <v>311</v>
      </c>
      <c r="G370" s="36"/>
      <c r="H370" s="30">
        <v>30</v>
      </c>
      <c r="I370" s="37">
        <v>863</v>
      </c>
      <c r="J370" s="37">
        <v>12</v>
      </c>
      <c r="K370" s="42"/>
      <c r="L370" s="30">
        <v>5159.4799999999996</v>
      </c>
      <c r="M370" s="67"/>
      <c r="N370" s="67"/>
      <c r="O370" s="56" t="e">
        <f>IF(#REF!=3,O369-TblDadosCX810[[#This Row],[Valor R$]],IF(#REF!=2,O369+TblDadosCX810[[#This Row],[Valor R$]],TblDadosCX810[[#This Row],[Valor R$]]))</f>
        <v>#REF!</v>
      </c>
      <c r="Q370" s="59">
        <v>354</v>
      </c>
      <c r="R370" s="60">
        <v>42464</v>
      </c>
      <c r="S370" s="60"/>
      <c r="T370" s="68" t="s">
        <v>355</v>
      </c>
      <c r="U370" s="62"/>
      <c r="V370" s="62"/>
      <c r="W370" s="63">
        <v>4</v>
      </c>
      <c r="X370" s="64" t="s">
        <v>346</v>
      </c>
      <c r="Y370" s="60">
        <v>42464</v>
      </c>
      <c r="Z370" s="65">
        <v>809</v>
      </c>
      <c r="AA370" s="65">
        <v>12</v>
      </c>
      <c r="AB370" s="66">
        <v>4805.7700000000004</v>
      </c>
    </row>
    <row r="371" spans="1:28" x14ac:dyDescent="0.25">
      <c r="A371" s="40">
        <v>366</v>
      </c>
      <c r="B371" s="32">
        <v>42464</v>
      </c>
      <c r="C371" s="99" t="s">
        <v>1</v>
      </c>
      <c r="D371" s="34" t="s">
        <v>38</v>
      </c>
      <c r="E371" s="34" t="s">
        <v>75</v>
      </c>
      <c r="F371" s="35" t="s">
        <v>220</v>
      </c>
      <c r="G371" s="36"/>
      <c r="H371" s="30">
        <v>42.75</v>
      </c>
      <c r="I371" s="37">
        <v>845</v>
      </c>
      <c r="J371" s="37">
        <v>12</v>
      </c>
      <c r="K371" s="42"/>
      <c r="L371" s="30">
        <v>5116.7299999999996</v>
      </c>
      <c r="M371" s="67"/>
      <c r="N371" s="67"/>
      <c r="O371" s="56" t="e">
        <f>IF(#REF!=3,O370-TblDadosCX810[[#This Row],[Valor R$]],IF(#REF!=2,O370+TblDadosCX810[[#This Row],[Valor R$]],TblDadosCX810[[#This Row],[Valor R$]]))</f>
        <v>#REF!</v>
      </c>
      <c r="Q371" s="65">
        <v>355</v>
      </c>
      <c r="R371" s="60">
        <v>42464</v>
      </c>
      <c r="S371" s="60"/>
      <c r="T371" s="68" t="s">
        <v>356</v>
      </c>
      <c r="U371" s="62"/>
      <c r="V371" s="62"/>
      <c r="W371" s="63">
        <v>12</v>
      </c>
      <c r="X371" s="64" t="s">
        <v>186</v>
      </c>
      <c r="Y371" s="60">
        <v>42464</v>
      </c>
      <c r="Z371" s="65">
        <v>863</v>
      </c>
      <c r="AA371" s="65">
        <v>12</v>
      </c>
      <c r="AB371" s="66">
        <v>4793.7700000000004</v>
      </c>
    </row>
    <row r="372" spans="1:28" x14ac:dyDescent="0.25">
      <c r="A372" s="40">
        <v>367</v>
      </c>
      <c r="B372" s="32">
        <v>42464</v>
      </c>
      <c r="C372" s="99" t="s">
        <v>1</v>
      </c>
      <c r="D372" s="34" t="s">
        <v>38</v>
      </c>
      <c r="E372" s="34" t="s">
        <v>75</v>
      </c>
      <c r="F372" s="35" t="s">
        <v>350</v>
      </c>
      <c r="G372" s="36"/>
      <c r="H372" s="30">
        <v>45</v>
      </c>
      <c r="I372" s="37">
        <v>845</v>
      </c>
      <c r="J372" s="37">
        <v>12</v>
      </c>
      <c r="K372" s="42"/>
      <c r="L372" s="30">
        <v>5071.7299999999996</v>
      </c>
      <c r="M372" s="67"/>
      <c r="N372" s="67"/>
      <c r="O372" s="56" t="e">
        <f>IF(#REF!=3,O371-TblDadosCX810[[#This Row],[Valor R$]],IF(#REF!=2,O371+TblDadosCX810[[#This Row],[Valor R$]],TblDadosCX810[[#This Row],[Valor R$]]))</f>
        <v>#REF!</v>
      </c>
      <c r="Q372" s="59">
        <v>356</v>
      </c>
      <c r="R372" s="60">
        <v>42464</v>
      </c>
      <c r="S372" s="60"/>
      <c r="T372" s="68" t="s">
        <v>256</v>
      </c>
      <c r="U372" s="62"/>
      <c r="V372" s="62"/>
      <c r="W372" s="63">
        <v>437.66</v>
      </c>
      <c r="X372" s="64" t="s">
        <v>283</v>
      </c>
      <c r="Y372" s="60">
        <v>42464</v>
      </c>
      <c r="Z372" s="65">
        <v>867</v>
      </c>
      <c r="AA372" s="65">
        <v>12</v>
      </c>
      <c r="AB372" s="66">
        <v>4356.1099999999997</v>
      </c>
    </row>
    <row r="373" spans="1:28" x14ac:dyDescent="0.25">
      <c r="A373" s="40">
        <v>368</v>
      </c>
      <c r="B373" s="32">
        <v>42464</v>
      </c>
      <c r="C373" s="99" t="s">
        <v>1</v>
      </c>
      <c r="D373" s="34" t="s">
        <v>38</v>
      </c>
      <c r="E373" s="34" t="s">
        <v>75</v>
      </c>
      <c r="F373" s="35" t="s">
        <v>220</v>
      </c>
      <c r="G373" s="36"/>
      <c r="H373" s="30">
        <v>45</v>
      </c>
      <c r="I373" s="37">
        <v>845</v>
      </c>
      <c r="J373" s="37">
        <v>12</v>
      </c>
      <c r="K373" s="42"/>
      <c r="L373" s="30">
        <v>5026.7299999999996</v>
      </c>
      <c r="M373" s="67"/>
      <c r="N373" s="67"/>
      <c r="O373" s="56" t="e">
        <f>IF(#REF!=3,O372-TblDadosCX810[[#This Row],[Valor R$]],IF(#REF!=2,O372+TblDadosCX810[[#This Row],[Valor R$]],TblDadosCX810[[#This Row],[Valor R$]]))</f>
        <v>#REF!</v>
      </c>
      <c r="Q373" s="65">
        <v>357</v>
      </c>
      <c r="R373" s="60">
        <v>42464</v>
      </c>
      <c r="S373" s="60"/>
      <c r="T373" s="68" t="s">
        <v>357</v>
      </c>
      <c r="U373" s="62"/>
      <c r="V373" s="62"/>
      <c r="W373" s="63">
        <v>2457</v>
      </c>
      <c r="X373" s="64" t="s">
        <v>358</v>
      </c>
      <c r="Y373" s="60">
        <v>42464</v>
      </c>
      <c r="Z373" s="65">
        <v>849</v>
      </c>
      <c r="AA373" s="65">
        <v>12</v>
      </c>
      <c r="AB373" s="66">
        <v>1899.11</v>
      </c>
    </row>
    <row r="374" spans="1:28" x14ac:dyDescent="0.25">
      <c r="A374" s="40">
        <v>369</v>
      </c>
      <c r="B374" s="32">
        <v>42464</v>
      </c>
      <c r="C374" s="99" t="s">
        <v>1</v>
      </c>
      <c r="D374" s="34" t="s">
        <v>38</v>
      </c>
      <c r="E374" s="34" t="s">
        <v>83</v>
      </c>
      <c r="F374" s="35" t="s">
        <v>351</v>
      </c>
      <c r="G374" s="36"/>
      <c r="H374" s="30">
        <v>18</v>
      </c>
      <c r="I374" s="37">
        <v>863</v>
      </c>
      <c r="J374" s="37">
        <v>12</v>
      </c>
      <c r="K374" s="42"/>
      <c r="L374" s="30">
        <v>5008.7299999999996</v>
      </c>
      <c r="M374" s="67"/>
      <c r="N374" s="67"/>
      <c r="O374" s="56" t="e">
        <f>IF(#REF!=3,O373-TblDadosCX810[[#This Row],[Valor R$]],IF(#REF!=2,O373+TblDadosCX810[[#This Row],[Valor R$]],TblDadosCX810[[#This Row],[Valor R$]]))</f>
        <v>#REF!</v>
      </c>
      <c r="Q374" s="59">
        <v>358</v>
      </c>
      <c r="R374" s="60">
        <v>42465</v>
      </c>
      <c r="S374" s="60"/>
      <c r="T374" s="68" t="s">
        <v>193</v>
      </c>
      <c r="U374" s="62"/>
      <c r="V374" s="62"/>
      <c r="W374" s="63">
        <v>50</v>
      </c>
      <c r="X374" s="64" t="s">
        <v>186</v>
      </c>
      <c r="Y374" s="60">
        <v>42465</v>
      </c>
      <c r="Z374" s="65">
        <v>863</v>
      </c>
      <c r="AA374" s="65">
        <v>12</v>
      </c>
      <c r="AB374" s="66">
        <v>1849.11</v>
      </c>
    </row>
    <row r="375" spans="1:28" x14ac:dyDescent="0.25">
      <c r="A375" s="40">
        <v>370</v>
      </c>
      <c r="B375" s="32">
        <v>42464</v>
      </c>
      <c r="C375" s="99" t="s">
        <v>1</v>
      </c>
      <c r="D375" s="34" t="s">
        <v>38</v>
      </c>
      <c r="E375" s="34" t="s">
        <v>83</v>
      </c>
      <c r="F375" s="35" t="s">
        <v>352</v>
      </c>
      <c r="G375" s="36"/>
      <c r="H375" s="30">
        <v>15.9</v>
      </c>
      <c r="I375" s="37">
        <v>863</v>
      </c>
      <c r="J375" s="37">
        <v>12</v>
      </c>
      <c r="K375" s="42"/>
      <c r="L375" s="30">
        <v>4992.83</v>
      </c>
      <c r="M375" s="67"/>
      <c r="N375" s="67"/>
      <c r="O375" s="56" t="e">
        <f>IF(#REF!=3,O374-TblDadosCX810[[#This Row],[Valor R$]],IF(#REF!=2,O374+TblDadosCX810[[#This Row],[Valor R$]],TblDadosCX810[[#This Row],[Valor R$]]))</f>
        <v>#REF!</v>
      </c>
      <c r="Q375" s="65">
        <v>359</v>
      </c>
      <c r="R375" s="60">
        <v>42465</v>
      </c>
      <c r="S375" s="60"/>
      <c r="T375" s="68" t="s">
        <v>359</v>
      </c>
      <c r="U375" s="62"/>
      <c r="V375" s="62"/>
      <c r="W375" s="63">
        <v>17</v>
      </c>
      <c r="X375" s="64" t="s">
        <v>186</v>
      </c>
      <c r="Y375" s="60">
        <v>42465</v>
      </c>
      <c r="Z375" s="65">
        <v>863</v>
      </c>
      <c r="AA375" s="65">
        <v>12</v>
      </c>
      <c r="AB375" s="66">
        <v>1832.11</v>
      </c>
    </row>
    <row r="376" spans="1:28" x14ac:dyDescent="0.25">
      <c r="A376" s="40">
        <v>371</v>
      </c>
      <c r="B376" s="32">
        <v>42464</v>
      </c>
      <c r="C376" s="99" t="s">
        <v>1</v>
      </c>
      <c r="D376" s="34" t="s">
        <v>38</v>
      </c>
      <c r="E376" s="34" t="s">
        <v>83</v>
      </c>
      <c r="F376" s="35" t="s">
        <v>353</v>
      </c>
      <c r="G376" s="36"/>
      <c r="H376" s="30">
        <v>3</v>
      </c>
      <c r="I376" s="37">
        <v>863</v>
      </c>
      <c r="J376" s="37">
        <v>12</v>
      </c>
      <c r="K376" s="42"/>
      <c r="L376" s="30">
        <v>4989.83</v>
      </c>
      <c r="M376" s="67"/>
      <c r="N376" s="67"/>
      <c r="O376" s="56" t="e">
        <f>IF(#REF!=3,O375-TblDadosCX810[[#This Row],[Valor R$]],IF(#REF!=2,O375+TblDadosCX810[[#This Row],[Valor R$]],TblDadosCX810[[#This Row],[Valor R$]]))</f>
        <v>#REF!</v>
      </c>
      <c r="Q376" s="59">
        <v>360</v>
      </c>
      <c r="R376" s="60">
        <v>42465</v>
      </c>
      <c r="S376" s="60"/>
      <c r="T376" s="68" t="s">
        <v>359</v>
      </c>
      <c r="U376" s="62"/>
      <c r="V376" s="62"/>
      <c r="W376" s="63">
        <v>17</v>
      </c>
      <c r="X376" s="64" t="s">
        <v>186</v>
      </c>
      <c r="Y376" s="60">
        <v>42465</v>
      </c>
      <c r="Z376" s="65">
        <v>863</v>
      </c>
      <c r="AA376" s="65">
        <v>12</v>
      </c>
      <c r="AB376" s="66">
        <v>1815.11</v>
      </c>
    </row>
    <row r="377" spans="1:28" x14ac:dyDescent="0.25">
      <c r="A377" s="40">
        <v>372</v>
      </c>
      <c r="B377" s="32">
        <v>42464</v>
      </c>
      <c r="C377" s="99" t="s">
        <v>1</v>
      </c>
      <c r="D377" s="34" t="s">
        <v>38</v>
      </c>
      <c r="E377" s="34" t="s">
        <v>83</v>
      </c>
      <c r="F377" s="35" t="s">
        <v>354</v>
      </c>
      <c r="G377" s="36"/>
      <c r="H377" s="30">
        <v>18</v>
      </c>
      <c r="I377" s="37">
        <v>863</v>
      </c>
      <c r="J377" s="37">
        <v>12</v>
      </c>
      <c r="K377" s="42"/>
      <c r="L377" s="30">
        <v>4971.83</v>
      </c>
      <c r="M377" s="67"/>
      <c r="N377" s="67"/>
      <c r="O377" s="56" t="e">
        <f>IF(#REF!=3,O376-TblDadosCX810[[#This Row],[Valor R$]],IF(#REF!=2,O376+TblDadosCX810[[#This Row],[Valor R$]],TblDadosCX810[[#This Row],[Valor R$]]))</f>
        <v>#REF!</v>
      </c>
      <c r="Q377" s="65">
        <v>361</v>
      </c>
      <c r="R377" s="60">
        <v>42466</v>
      </c>
      <c r="S377" s="60"/>
      <c r="T377" s="68" t="s">
        <v>351</v>
      </c>
      <c r="U377" s="62"/>
      <c r="V377" s="62"/>
      <c r="W377" s="63">
        <v>5.5</v>
      </c>
      <c r="X377" s="64" t="s">
        <v>242</v>
      </c>
      <c r="Y377" s="60">
        <v>42466</v>
      </c>
      <c r="Z377" s="65">
        <v>858</v>
      </c>
      <c r="AA377" s="65">
        <v>12</v>
      </c>
      <c r="AB377" s="66">
        <v>1809.61</v>
      </c>
    </row>
    <row r="378" spans="1:28" x14ac:dyDescent="0.25">
      <c r="A378" s="40">
        <v>373</v>
      </c>
      <c r="B378" s="32">
        <v>42464</v>
      </c>
      <c r="C378" s="99" t="s">
        <v>1</v>
      </c>
      <c r="D378" s="34" t="s">
        <v>38</v>
      </c>
      <c r="E378" s="34" t="s">
        <v>86</v>
      </c>
      <c r="F378" s="35" t="s">
        <v>228</v>
      </c>
      <c r="G378" s="36"/>
      <c r="H378" s="30">
        <v>40</v>
      </c>
      <c r="I378" s="37">
        <v>869</v>
      </c>
      <c r="J378" s="37">
        <v>12</v>
      </c>
      <c r="K378" s="42"/>
      <c r="L378" s="30">
        <v>4931.83</v>
      </c>
      <c r="M378" s="67"/>
      <c r="N378" s="67"/>
      <c r="O378" s="56" t="e">
        <f>IF(#REF!=3,O377-TblDadosCX810[[#This Row],[Valor R$]],IF(#REF!=2,O377+TblDadosCX810[[#This Row],[Valor R$]],TblDadosCX810[[#This Row],[Valor R$]]))</f>
        <v>#REF!</v>
      </c>
      <c r="Q378" s="59">
        <v>362</v>
      </c>
      <c r="R378" s="60">
        <v>42466</v>
      </c>
      <c r="S378" s="60"/>
      <c r="T378" s="68" t="s">
        <v>311</v>
      </c>
      <c r="U378" s="62"/>
      <c r="V378" s="62"/>
      <c r="W378" s="63">
        <v>20</v>
      </c>
      <c r="X378" s="64" t="s">
        <v>186</v>
      </c>
      <c r="Y378" s="60">
        <v>42466</v>
      </c>
      <c r="Z378" s="65">
        <v>863</v>
      </c>
      <c r="AA378" s="65">
        <v>12</v>
      </c>
      <c r="AB378" s="66">
        <v>1789.61</v>
      </c>
    </row>
    <row r="379" spans="1:28" x14ac:dyDescent="0.25">
      <c r="A379" s="40">
        <v>374</v>
      </c>
      <c r="B379" s="32">
        <v>42464</v>
      </c>
      <c r="C379" s="99" t="s">
        <v>1</v>
      </c>
      <c r="D379" s="34" t="s">
        <v>34</v>
      </c>
      <c r="E379" s="34" t="s">
        <v>66</v>
      </c>
      <c r="F379" s="35" t="s">
        <v>355</v>
      </c>
      <c r="G379" s="36"/>
      <c r="H379" s="30">
        <v>4</v>
      </c>
      <c r="I379" s="37">
        <v>809</v>
      </c>
      <c r="J379" s="37">
        <v>12</v>
      </c>
      <c r="K379" s="42"/>
      <c r="L379" s="30">
        <v>4927.83</v>
      </c>
      <c r="M379" s="67"/>
      <c r="N379" s="67"/>
      <c r="O379" s="56" t="e">
        <f>IF(#REF!=3,O378-TblDadosCX810[[#This Row],[Valor R$]],IF(#REF!=2,O378+TblDadosCX810[[#This Row],[Valor R$]],TblDadosCX810[[#This Row],[Valor R$]]))</f>
        <v>#REF!</v>
      </c>
      <c r="Q379" s="65">
        <v>363</v>
      </c>
      <c r="R379" s="60">
        <v>42467</v>
      </c>
      <c r="S379" s="60"/>
      <c r="T379" s="68" t="s">
        <v>197</v>
      </c>
      <c r="U379" s="62">
        <v>854291</v>
      </c>
      <c r="V379" s="62"/>
      <c r="W379" s="63">
        <v>9533.8700000000008</v>
      </c>
      <c r="X379" s="64" t="s">
        <v>9</v>
      </c>
      <c r="Y379" s="60">
        <v>42467</v>
      </c>
      <c r="Z379" s="65">
        <v>12</v>
      </c>
      <c r="AA379" s="65">
        <v>34</v>
      </c>
      <c r="AB379" s="66">
        <v>11323.48</v>
      </c>
    </row>
    <row r="380" spans="1:28" x14ac:dyDescent="0.25">
      <c r="A380" s="40">
        <v>375</v>
      </c>
      <c r="B380" s="32">
        <v>42464</v>
      </c>
      <c r="C380" s="99" t="s">
        <v>1</v>
      </c>
      <c r="D380" s="34" t="s">
        <v>38</v>
      </c>
      <c r="E380" s="34" t="s">
        <v>83</v>
      </c>
      <c r="F380" s="35" t="s">
        <v>356</v>
      </c>
      <c r="G380" s="36"/>
      <c r="H380" s="30">
        <v>12</v>
      </c>
      <c r="I380" s="37">
        <v>863</v>
      </c>
      <c r="J380" s="37">
        <v>12</v>
      </c>
      <c r="K380" s="42"/>
      <c r="L380" s="30">
        <v>4915.83</v>
      </c>
      <c r="M380" s="67"/>
      <c r="N380" s="67"/>
      <c r="O380" s="56" t="e">
        <f>IF(#REF!=3,O379-TblDadosCX810[[#This Row],[Valor R$]],IF(#REF!=2,O379+TblDadosCX810[[#This Row],[Valor R$]],TblDadosCX810[[#This Row],[Valor R$]]))</f>
        <v>#REF!</v>
      </c>
      <c r="Q380" s="59">
        <v>364</v>
      </c>
      <c r="R380" s="60">
        <v>42467</v>
      </c>
      <c r="S380" s="60"/>
      <c r="T380" s="68" t="s">
        <v>197</v>
      </c>
      <c r="U380" s="62">
        <v>854292</v>
      </c>
      <c r="V380" s="62"/>
      <c r="W380" s="63">
        <v>1581.55</v>
      </c>
      <c r="X380" s="64" t="s">
        <v>9</v>
      </c>
      <c r="Y380" s="60">
        <v>42467</v>
      </c>
      <c r="Z380" s="65">
        <v>12</v>
      </c>
      <c r="AA380" s="65">
        <v>34</v>
      </c>
      <c r="AB380" s="66">
        <v>12905.03</v>
      </c>
    </row>
    <row r="381" spans="1:28" x14ac:dyDescent="0.25">
      <c r="A381" s="40">
        <v>376</v>
      </c>
      <c r="B381" s="32">
        <v>42464</v>
      </c>
      <c r="C381" s="99" t="s">
        <v>1</v>
      </c>
      <c r="D381" s="34" t="s">
        <v>38</v>
      </c>
      <c r="E381" s="34" t="s">
        <v>85</v>
      </c>
      <c r="F381" s="35" t="s">
        <v>256</v>
      </c>
      <c r="G381" s="36"/>
      <c r="H381" s="30">
        <v>437.66</v>
      </c>
      <c r="I381" s="37">
        <v>867</v>
      </c>
      <c r="J381" s="37">
        <v>12</v>
      </c>
      <c r="K381" s="42"/>
      <c r="L381" s="30">
        <v>4478.17</v>
      </c>
      <c r="M381" s="67"/>
      <c r="N381" s="67"/>
      <c r="O381" s="56" t="e">
        <f>IF(#REF!=3,O380-TblDadosCX810[[#This Row],[Valor R$]],IF(#REF!=2,O380+TblDadosCX810[[#This Row],[Valor R$]],TblDadosCX810[[#This Row],[Valor R$]]))</f>
        <v>#REF!</v>
      </c>
      <c r="Q381" s="65">
        <v>365</v>
      </c>
      <c r="R381" s="60">
        <v>42467</v>
      </c>
      <c r="S381" s="60"/>
      <c r="T381" s="68" t="s">
        <v>220</v>
      </c>
      <c r="U381" s="62"/>
      <c r="V381" s="62"/>
      <c r="W381" s="63">
        <v>16.5</v>
      </c>
      <c r="X381" s="64" t="s">
        <v>199</v>
      </c>
      <c r="Y381" s="60">
        <v>42467</v>
      </c>
      <c r="Z381" s="65">
        <v>845</v>
      </c>
      <c r="AA381" s="65">
        <v>12</v>
      </c>
      <c r="AB381" s="66">
        <v>12888.53</v>
      </c>
    </row>
    <row r="382" spans="1:28" x14ac:dyDescent="0.25">
      <c r="A382" s="40">
        <v>377</v>
      </c>
      <c r="B382" s="32">
        <v>42464</v>
      </c>
      <c r="C382" s="99" t="s">
        <v>1</v>
      </c>
      <c r="D382" s="34" t="s">
        <v>38</v>
      </c>
      <c r="E382" s="34" t="s">
        <v>77</v>
      </c>
      <c r="F382" s="35" t="s">
        <v>357</v>
      </c>
      <c r="G382" s="36"/>
      <c r="H382" s="30">
        <v>2457</v>
      </c>
      <c r="I382" s="37">
        <v>849</v>
      </c>
      <c r="J382" s="37">
        <v>12</v>
      </c>
      <c r="K382" s="42"/>
      <c r="L382" s="30">
        <v>2021.17</v>
      </c>
      <c r="M382" s="67"/>
      <c r="N382" s="67"/>
      <c r="O382" s="56" t="e">
        <f>IF(#REF!=3,O381-TblDadosCX810[[#This Row],[Valor R$]],IF(#REF!=2,O381+TblDadosCX810[[#This Row],[Valor R$]],TblDadosCX810[[#This Row],[Valor R$]]))</f>
        <v>#REF!</v>
      </c>
      <c r="Q382" s="59">
        <v>366</v>
      </c>
      <c r="R382" s="60">
        <v>42467</v>
      </c>
      <c r="S382" s="60"/>
      <c r="T382" s="68" t="s">
        <v>220</v>
      </c>
      <c r="U382" s="62"/>
      <c r="V382" s="62"/>
      <c r="W382" s="63">
        <v>11.25</v>
      </c>
      <c r="X382" s="64" t="s">
        <v>199</v>
      </c>
      <c r="Y382" s="60">
        <v>42467</v>
      </c>
      <c r="Z382" s="65">
        <v>845</v>
      </c>
      <c r="AA382" s="65">
        <v>12</v>
      </c>
      <c r="AB382" s="66">
        <v>12877.28</v>
      </c>
    </row>
    <row r="383" spans="1:28" x14ac:dyDescent="0.25">
      <c r="A383" s="40">
        <v>378</v>
      </c>
      <c r="B383" s="32">
        <v>42465</v>
      </c>
      <c r="C383" s="99" t="s">
        <v>1</v>
      </c>
      <c r="D383" s="34" t="s">
        <v>38</v>
      </c>
      <c r="E383" s="34" t="s">
        <v>83</v>
      </c>
      <c r="F383" s="35" t="s">
        <v>193</v>
      </c>
      <c r="G383" s="36"/>
      <c r="H383" s="30">
        <v>50</v>
      </c>
      <c r="I383" s="37">
        <v>863</v>
      </c>
      <c r="J383" s="37">
        <v>12</v>
      </c>
      <c r="K383" s="42"/>
      <c r="L383" s="30">
        <v>1971.17</v>
      </c>
      <c r="M383" s="67"/>
      <c r="N383" s="67"/>
      <c r="O383" s="56" t="e">
        <f>IF(#REF!=3,O382-TblDadosCX810[[#This Row],[Valor R$]],IF(#REF!=2,O382+TblDadosCX810[[#This Row],[Valor R$]],TblDadosCX810[[#This Row],[Valor R$]]))</f>
        <v>#REF!</v>
      </c>
      <c r="Q383" s="65">
        <v>367</v>
      </c>
      <c r="R383" s="60">
        <v>42467</v>
      </c>
      <c r="S383" s="60"/>
      <c r="T383" s="68" t="s">
        <v>360</v>
      </c>
      <c r="U383" s="62"/>
      <c r="V383" s="62"/>
      <c r="W383" s="63">
        <v>301.8</v>
      </c>
      <c r="X383" s="64" t="s">
        <v>186</v>
      </c>
      <c r="Y383" s="60">
        <v>42467</v>
      </c>
      <c r="Z383" s="65">
        <v>863</v>
      </c>
      <c r="AA383" s="65">
        <v>12</v>
      </c>
      <c r="AB383" s="66">
        <v>12575.48</v>
      </c>
    </row>
    <row r="384" spans="1:28" x14ac:dyDescent="0.25">
      <c r="A384" s="40">
        <v>379</v>
      </c>
      <c r="B384" s="32">
        <v>42465</v>
      </c>
      <c r="C384" s="99" t="s">
        <v>1</v>
      </c>
      <c r="D384" s="34" t="s">
        <v>38</v>
      </c>
      <c r="E384" s="34" t="s">
        <v>83</v>
      </c>
      <c r="F384" s="35" t="s">
        <v>359</v>
      </c>
      <c r="G384" s="36"/>
      <c r="H384" s="30">
        <v>17</v>
      </c>
      <c r="I384" s="37">
        <v>863</v>
      </c>
      <c r="J384" s="37">
        <v>12</v>
      </c>
      <c r="K384" s="42"/>
      <c r="L384" s="30">
        <v>1954.17</v>
      </c>
      <c r="M384" s="67"/>
      <c r="N384" s="67"/>
      <c r="O384" s="56" t="e">
        <f>IF(#REF!=3,O383-TblDadosCX810[[#This Row],[Valor R$]],IF(#REF!=2,O383+TblDadosCX810[[#This Row],[Valor R$]],TblDadosCX810[[#This Row],[Valor R$]]))</f>
        <v>#REF!</v>
      </c>
      <c r="Q384" s="59">
        <v>368</v>
      </c>
      <c r="R384" s="60">
        <v>42467</v>
      </c>
      <c r="S384" s="60"/>
      <c r="T384" s="68" t="s">
        <v>268</v>
      </c>
      <c r="U384" s="62"/>
      <c r="V384" s="62"/>
      <c r="W384" s="63">
        <v>1979.64</v>
      </c>
      <c r="X384" s="64" t="s">
        <v>269</v>
      </c>
      <c r="Y384" s="60">
        <v>42467</v>
      </c>
      <c r="Z384" s="65">
        <v>870</v>
      </c>
      <c r="AA384" s="65">
        <v>12</v>
      </c>
      <c r="AB384" s="66">
        <v>10595.84</v>
      </c>
    </row>
    <row r="385" spans="1:28" x14ac:dyDescent="0.25">
      <c r="A385" s="40">
        <v>380</v>
      </c>
      <c r="B385" s="32">
        <v>42465</v>
      </c>
      <c r="C385" s="99" t="s">
        <v>1</v>
      </c>
      <c r="D385" s="34" t="s">
        <v>38</v>
      </c>
      <c r="E385" s="34" t="s">
        <v>83</v>
      </c>
      <c r="F385" s="35" t="s">
        <v>359</v>
      </c>
      <c r="G385" s="36"/>
      <c r="H385" s="30">
        <v>17</v>
      </c>
      <c r="I385" s="37">
        <v>863</v>
      </c>
      <c r="J385" s="37">
        <v>12</v>
      </c>
      <c r="K385" s="42"/>
      <c r="L385" s="30">
        <v>1937.17</v>
      </c>
      <c r="M385" s="67"/>
      <c r="N385" s="67"/>
      <c r="O385" s="56" t="e">
        <f>IF(#REF!=3,O384-TblDadosCX810[[#This Row],[Valor R$]],IF(#REF!=2,O384+TblDadosCX810[[#This Row],[Valor R$]],TblDadosCX810[[#This Row],[Valor R$]]))</f>
        <v>#REF!</v>
      </c>
      <c r="Q385" s="65">
        <v>369</v>
      </c>
      <c r="R385" s="60">
        <v>42467</v>
      </c>
      <c r="S385" s="60"/>
      <c r="T385" s="68" t="s">
        <v>270</v>
      </c>
      <c r="U385" s="62"/>
      <c r="V385" s="62"/>
      <c r="W385" s="63">
        <v>4500.37</v>
      </c>
      <c r="X385" s="64" t="s">
        <v>271</v>
      </c>
      <c r="Y385" s="60">
        <v>42467</v>
      </c>
      <c r="Z385" s="65">
        <v>476</v>
      </c>
      <c r="AA385" s="65">
        <v>12</v>
      </c>
      <c r="AB385" s="66">
        <v>6095.47</v>
      </c>
    </row>
    <row r="386" spans="1:28" x14ac:dyDescent="0.25">
      <c r="A386" s="40">
        <v>381</v>
      </c>
      <c r="B386" s="32">
        <v>42466</v>
      </c>
      <c r="C386" s="99" t="s">
        <v>1</v>
      </c>
      <c r="D386" s="34" t="s">
        <v>38</v>
      </c>
      <c r="E386" s="34" t="s">
        <v>80</v>
      </c>
      <c r="F386" s="35" t="s">
        <v>351</v>
      </c>
      <c r="G386" s="36"/>
      <c r="H386" s="30">
        <v>5.5</v>
      </c>
      <c r="I386" s="37">
        <v>858</v>
      </c>
      <c r="J386" s="37">
        <v>12</v>
      </c>
      <c r="K386" s="42"/>
      <c r="L386" s="30">
        <v>1931.67</v>
      </c>
      <c r="M386" s="67"/>
      <c r="N386" s="67"/>
      <c r="O386" s="56" t="e">
        <f>IF(#REF!=3,O385-TblDadosCX810[[#This Row],[Valor R$]],IF(#REF!=2,O385+TblDadosCX810[[#This Row],[Valor R$]],TblDadosCX810[[#This Row],[Valor R$]]))</f>
        <v>#REF!</v>
      </c>
      <c r="Q386" s="59">
        <v>370</v>
      </c>
      <c r="R386" s="60">
        <v>42467</v>
      </c>
      <c r="S386" s="60"/>
      <c r="T386" s="68" t="s">
        <v>272</v>
      </c>
      <c r="U386" s="62"/>
      <c r="V386" s="62"/>
      <c r="W386" s="63">
        <v>911.15</v>
      </c>
      <c r="X386" s="64" t="s">
        <v>273</v>
      </c>
      <c r="Y386" s="60">
        <v>42467</v>
      </c>
      <c r="Z386" s="65">
        <v>475</v>
      </c>
      <c r="AA386" s="65">
        <v>12</v>
      </c>
      <c r="AB386" s="66">
        <v>5184.32</v>
      </c>
    </row>
    <row r="387" spans="1:28" x14ac:dyDescent="0.25">
      <c r="A387" s="40">
        <v>382</v>
      </c>
      <c r="B387" s="32">
        <v>42466</v>
      </c>
      <c r="C387" s="99" t="s">
        <v>1</v>
      </c>
      <c r="D387" s="34" t="s">
        <v>38</v>
      </c>
      <c r="E387" s="34" t="s">
        <v>83</v>
      </c>
      <c r="F387" s="35" t="s">
        <v>311</v>
      </c>
      <c r="G387" s="36"/>
      <c r="H387" s="30">
        <v>20</v>
      </c>
      <c r="I387" s="37">
        <v>863</v>
      </c>
      <c r="J387" s="37">
        <v>12</v>
      </c>
      <c r="K387" s="42"/>
      <c r="L387" s="30">
        <v>1911.67</v>
      </c>
      <c r="M387" s="67"/>
      <c r="N387" s="67"/>
      <c r="O387" s="56" t="e">
        <f>IF(#REF!=3,O386-TblDadosCX810[[#This Row],[Valor R$]],IF(#REF!=2,O386+TblDadosCX810[[#This Row],[Valor R$]],TblDadosCX810[[#This Row],[Valor R$]]))</f>
        <v>#REF!</v>
      </c>
      <c r="Q387" s="65">
        <v>371</v>
      </c>
      <c r="R387" s="60">
        <v>42467</v>
      </c>
      <c r="S387" s="60"/>
      <c r="T387" s="68" t="s">
        <v>274</v>
      </c>
      <c r="U387" s="62"/>
      <c r="V387" s="62"/>
      <c r="W387" s="63">
        <v>1763.06</v>
      </c>
      <c r="X387" s="64" t="s">
        <v>275</v>
      </c>
      <c r="Y387" s="60">
        <v>42467</v>
      </c>
      <c r="Z387" s="65">
        <v>842</v>
      </c>
      <c r="AA387" s="65">
        <v>12</v>
      </c>
      <c r="AB387" s="66">
        <v>3421.26</v>
      </c>
    </row>
    <row r="388" spans="1:28" x14ac:dyDescent="0.25">
      <c r="A388" s="40">
        <v>383</v>
      </c>
      <c r="B388" s="32">
        <v>42467</v>
      </c>
      <c r="C388" s="99" t="s">
        <v>1</v>
      </c>
      <c r="D388" s="34" t="s">
        <v>6</v>
      </c>
      <c r="E388" s="34" t="s">
        <v>9</v>
      </c>
      <c r="F388" s="35" t="s">
        <v>197</v>
      </c>
      <c r="G388" s="36">
        <v>854291</v>
      </c>
      <c r="H388" s="30">
        <v>9533.8700000000008</v>
      </c>
      <c r="I388" s="37">
        <v>12</v>
      </c>
      <c r="J388" s="37">
        <v>34</v>
      </c>
      <c r="K388" s="42"/>
      <c r="L388" s="30">
        <v>11445.54</v>
      </c>
      <c r="M388" s="67"/>
      <c r="N388" s="67"/>
      <c r="O388" s="56" t="e">
        <f>IF(#REF!=3,O387-TblDadosCX810[[#This Row],[Valor R$]],IF(#REF!=2,O387+TblDadosCX810[[#This Row],[Valor R$]],TblDadosCX810[[#This Row],[Valor R$]]))</f>
        <v>#REF!</v>
      </c>
      <c r="Q388" s="59">
        <v>372</v>
      </c>
      <c r="R388" s="60">
        <v>42467</v>
      </c>
      <c r="S388" s="60"/>
      <c r="T388" s="68" t="s">
        <v>361</v>
      </c>
      <c r="U388" s="62"/>
      <c r="V388" s="62"/>
      <c r="W388" s="63">
        <v>379.65</v>
      </c>
      <c r="X388" s="64" t="s">
        <v>362</v>
      </c>
      <c r="Y388" s="60">
        <v>42467</v>
      </c>
      <c r="Z388" s="65">
        <v>478</v>
      </c>
      <c r="AA388" s="65">
        <v>12</v>
      </c>
      <c r="AB388" s="66">
        <v>3041.61</v>
      </c>
    </row>
    <row r="389" spans="1:28" x14ac:dyDescent="0.25">
      <c r="A389" s="40">
        <v>384</v>
      </c>
      <c r="B389" s="32">
        <v>42467</v>
      </c>
      <c r="C389" s="99" t="s">
        <v>1</v>
      </c>
      <c r="D389" s="34" t="s">
        <v>6</v>
      </c>
      <c r="E389" s="34" t="s">
        <v>9</v>
      </c>
      <c r="F389" s="35" t="s">
        <v>197</v>
      </c>
      <c r="G389" s="36">
        <v>854292</v>
      </c>
      <c r="H389" s="30">
        <v>1581.55</v>
      </c>
      <c r="I389" s="37">
        <v>12</v>
      </c>
      <c r="J389" s="37">
        <v>34</v>
      </c>
      <c r="K389" s="42"/>
      <c r="L389" s="30">
        <v>13027.09</v>
      </c>
      <c r="M389" s="67"/>
      <c r="N389" s="67"/>
      <c r="O389" s="56" t="e">
        <f>IF(#REF!=3,O388-TblDadosCX810[[#This Row],[Valor R$]],IF(#REF!=2,O388+TblDadosCX810[[#This Row],[Valor R$]],TblDadosCX810[[#This Row],[Valor R$]]))</f>
        <v>#REF!</v>
      </c>
      <c r="Q389" s="65">
        <v>373</v>
      </c>
      <c r="R389" s="60">
        <v>42468</v>
      </c>
      <c r="S389" s="60"/>
      <c r="T389" s="68" t="s">
        <v>205</v>
      </c>
      <c r="U389" s="62"/>
      <c r="V389" s="62"/>
      <c r="W389" s="63">
        <v>31.83</v>
      </c>
      <c r="X389" s="64" t="s">
        <v>212</v>
      </c>
      <c r="Y389" s="60">
        <v>42468</v>
      </c>
      <c r="Z389" s="65">
        <v>831</v>
      </c>
      <c r="AA389" s="65">
        <v>12</v>
      </c>
      <c r="AB389" s="66">
        <v>3009.78</v>
      </c>
    </row>
    <row r="390" spans="1:28" x14ac:dyDescent="0.25">
      <c r="A390" s="40">
        <v>385</v>
      </c>
      <c r="B390" s="32">
        <v>42467</v>
      </c>
      <c r="C390" s="99" t="s">
        <v>1</v>
      </c>
      <c r="D390" s="34" t="s">
        <v>38</v>
      </c>
      <c r="E390" s="34" t="s">
        <v>75</v>
      </c>
      <c r="F390" s="35" t="s">
        <v>220</v>
      </c>
      <c r="G390" s="36"/>
      <c r="H390" s="30">
        <v>16.5</v>
      </c>
      <c r="I390" s="37">
        <v>845</v>
      </c>
      <c r="J390" s="37">
        <v>12</v>
      </c>
      <c r="K390" s="42"/>
      <c r="L390" s="30">
        <v>13010.59</v>
      </c>
      <c r="M390" s="67"/>
      <c r="N390" s="67"/>
      <c r="O390" s="56" t="e">
        <f>IF(#REF!=3,O389-TblDadosCX810[[#This Row],[Valor R$]],IF(#REF!=2,O389+TblDadosCX810[[#This Row],[Valor R$]],TblDadosCX810[[#This Row],[Valor R$]]))</f>
        <v>#REF!</v>
      </c>
      <c r="Q390" s="59">
        <v>374</v>
      </c>
      <c r="R390" s="60">
        <v>42468</v>
      </c>
      <c r="S390" s="60"/>
      <c r="T390" s="68" t="s">
        <v>314</v>
      </c>
      <c r="U390" s="62"/>
      <c r="V390" s="62"/>
      <c r="W390" s="63">
        <v>60</v>
      </c>
      <c r="X390" s="64" t="s">
        <v>186</v>
      </c>
      <c r="Y390" s="60">
        <v>42468</v>
      </c>
      <c r="Z390" s="65">
        <v>863</v>
      </c>
      <c r="AA390" s="65">
        <v>12</v>
      </c>
      <c r="AB390" s="66">
        <v>2949.78</v>
      </c>
    </row>
    <row r="391" spans="1:28" x14ac:dyDescent="0.25">
      <c r="A391" s="40">
        <v>386</v>
      </c>
      <c r="B391" s="32">
        <v>42467</v>
      </c>
      <c r="C391" s="99" t="s">
        <v>1</v>
      </c>
      <c r="D391" s="34" t="s">
        <v>38</v>
      </c>
      <c r="E391" s="34" t="s">
        <v>75</v>
      </c>
      <c r="F391" s="35" t="s">
        <v>220</v>
      </c>
      <c r="G391" s="36"/>
      <c r="H391" s="30">
        <v>11.25</v>
      </c>
      <c r="I391" s="37">
        <v>845</v>
      </c>
      <c r="J391" s="37">
        <v>12</v>
      </c>
      <c r="K391" s="42"/>
      <c r="L391" s="30">
        <v>12999.34</v>
      </c>
      <c r="M391" s="67"/>
      <c r="N391" s="67"/>
      <c r="O391" s="56" t="e">
        <f>IF(#REF!=3,O390-TblDadosCX810[[#This Row],[Valor R$]],IF(#REF!=2,O390+TblDadosCX810[[#This Row],[Valor R$]],TblDadosCX810[[#This Row],[Valor R$]]))</f>
        <v>#REF!</v>
      </c>
      <c r="Q391" s="65">
        <v>375</v>
      </c>
      <c r="R391" s="60">
        <v>42468</v>
      </c>
      <c r="S391" s="60"/>
      <c r="T391" s="68" t="s">
        <v>197</v>
      </c>
      <c r="U391" s="62">
        <v>854285</v>
      </c>
      <c r="V391" s="62"/>
      <c r="W391" s="63">
        <v>2774.75</v>
      </c>
      <c r="X391" s="64" t="s">
        <v>9</v>
      </c>
      <c r="Y391" s="60">
        <v>42468</v>
      </c>
      <c r="Z391" s="65">
        <v>12</v>
      </c>
      <c r="AA391" s="65">
        <v>34</v>
      </c>
      <c r="AB391" s="66">
        <v>5724.53</v>
      </c>
    </row>
    <row r="392" spans="1:28" x14ac:dyDescent="0.25">
      <c r="A392" s="40">
        <v>387</v>
      </c>
      <c r="B392" s="32">
        <v>42467</v>
      </c>
      <c r="C392" s="99" t="s">
        <v>1</v>
      </c>
      <c r="D392" s="34" t="s">
        <v>38</v>
      </c>
      <c r="E392" s="34" t="s">
        <v>83</v>
      </c>
      <c r="F392" s="35" t="s">
        <v>360</v>
      </c>
      <c r="G392" s="36"/>
      <c r="H392" s="30">
        <v>301.8</v>
      </c>
      <c r="I392" s="37">
        <v>863</v>
      </c>
      <c r="J392" s="37">
        <v>12</v>
      </c>
      <c r="K392" s="42"/>
      <c r="L392" s="30">
        <v>12697.54</v>
      </c>
      <c r="M392" s="67"/>
      <c r="N392" s="67"/>
      <c r="O392" s="56" t="e">
        <f>IF(#REF!=3,O391-TblDadosCX810[[#This Row],[Valor R$]],IF(#REF!=2,O391+TblDadosCX810[[#This Row],[Valor R$]],TblDadosCX810[[#This Row],[Valor R$]]))</f>
        <v>#REF!</v>
      </c>
      <c r="Q392" s="59">
        <v>376</v>
      </c>
      <c r="R392" s="60">
        <v>42468</v>
      </c>
      <c r="S392" s="60"/>
      <c r="T392" s="68" t="s">
        <v>363</v>
      </c>
      <c r="U392" s="62"/>
      <c r="V392" s="62"/>
      <c r="W392" s="63">
        <v>2774.75</v>
      </c>
      <c r="X392" s="64" t="s">
        <v>214</v>
      </c>
      <c r="Y392" s="60">
        <v>42468</v>
      </c>
      <c r="Z392" s="65">
        <v>402</v>
      </c>
      <c r="AA392" s="65">
        <v>12</v>
      </c>
      <c r="AB392" s="66">
        <v>2949.78</v>
      </c>
    </row>
    <row r="393" spans="1:28" x14ac:dyDescent="0.25">
      <c r="A393" s="40">
        <v>388</v>
      </c>
      <c r="B393" s="32">
        <v>42467</v>
      </c>
      <c r="C393" s="99" t="s">
        <v>1</v>
      </c>
      <c r="D393" s="34" t="s">
        <v>38</v>
      </c>
      <c r="E393" s="34" t="s">
        <v>87</v>
      </c>
      <c r="F393" s="35" t="s">
        <v>268</v>
      </c>
      <c r="G393" s="36"/>
      <c r="H393" s="30">
        <v>1979.64</v>
      </c>
      <c r="I393" s="37">
        <v>870</v>
      </c>
      <c r="J393" s="37">
        <v>12</v>
      </c>
      <c r="K393" s="42"/>
      <c r="L393" s="30">
        <v>10717.9</v>
      </c>
      <c r="M393" s="67"/>
      <c r="N393" s="67"/>
      <c r="O393" s="56" t="e">
        <f>IF(#REF!=3,O392-TblDadosCX810[[#This Row],[Valor R$]],IF(#REF!=2,O392+TblDadosCX810[[#This Row],[Valor R$]],TblDadosCX810[[#This Row],[Valor R$]]))</f>
        <v>#REF!</v>
      </c>
      <c r="Q393" s="65">
        <v>377</v>
      </c>
      <c r="R393" s="60">
        <v>42471</v>
      </c>
      <c r="S393" s="60"/>
      <c r="T393" s="68" t="s">
        <v>364</v>
      </c>
      <c r="U393" s="62"/>
      <c r="V393" s="62"/>
      <c r="W393" s="63">
        <v>80</v>
      </c>
      <c r="X393" s="64" t="s">
        <v>365</v>
      </c>
      <c r="Y393" s="60">
        <v>42471</v>
      </c>
      <c r="Z393" s="65">
        <v>855</v>
      </c>
      <c r="AA393" s="65">
        <v>12</v>
      </c>
      <c r="AB393" s="66">
        <v>2869.78</v>
      </c>
    </row>
    <row r="394" spans="1:28" x14ac:dyDescent="0.25">
      <c r="A394" s="40">
        <v>389</v>
      </c>
      <c r="B394" s="32">
        <v>42467</v>
      </c>
      <c r="C394" s="99" t="s">
        <v>1</v>
      </c>
      <c r="D394" s="34" t="s">
        <v>28</v>
      </c>
      <c r="E394" s="34" t="s">
        <v>271</v>
      </c>
      <c r="F394" s="35" t="s">
        <v>270</v>
      </c>
      <c r="G394" s="36"/>
      <c r="H394" s="30">
        <v>4500.37</v>
      </c>
      <c r="I394" s="37">
        <v>476</v>
      </c>
      <c r="J394" s="37">
        <v>12</v>
      </c>
      <c r="K394" s="42"/>
      <c r="L394" s="30">
        <v>6217.53</v>
      </c>
      <c r="M394" s="67"/>
      <c r="N394" s="67"/>
      <c r="O394" s="56" t="e">
        <f>IF(#REF!=3,O393-TblDadosCX810[[#This Row],[Valor R$]],IF(#REF!=2,O393+TblDadosCX810[[#This Row],[Valor R$]],TblDadosCX810[[#This Row],[Valor R$]]))</f>
        <v>#REF!</v>
      </c>
      <c r="Q394" s="59">
        <v>378</v>
      </c>
      <c r="R394" s="60">
        <v>42471</v>
      </c>
      <c r="S394" s="60"/>
      <c r="T394" s="68" t="s">
        <v>281</v>
      </c>
      <c r="U394" s="62"/>
      <c r="V394" s="62"/>
      <c r="W394" s="63">
        <v>18</v>
      </c>
      <c r="X394" s="64" t="s">
        <v>242</v>
      </c>
      <c r="Y394" s="60">
        <v>42471</v>
      </c>
      <c r="Z394" s="65">
        <v>858</v>
      </c>
      <c r="AA394" s="65">
        <v>12</v>
      </c>
      <c r="AB394" s="66">
        <v>2851.78</v>
      </c>
    </row>
    <row r="395" spans="1:28" x14ac:dyDescent="0.25">
      <c r="A395" s="40">
        <v>390</v>
      </c>
      <c r="B395" s="32">
        <v>42467</v>
      </c>
      <c r="C395" s="99" t="s">
        <v>1</v>
      </c>
      <c r="D395" s="34" t="s">
        <v>28</v>
      </c>
      <c r="E395" s="34" t="s">
        <v>53</v>
      </c>
      <c r="F395" s="35" t="s">
        <v>272</v>
      </c>
      <c r="G395" s="36"/>
      <c r="H395" s="30">
        <v>911.15</v>
      </c>
      <c r="I395" s="37">
        <v>475</v>
      </c>
      <c r="J395" s="37">
        <v>12</v>
      </c>
      <c r="K395" s="42"/>
      <c r="L395" s="30">
        <v>5306.38</v>
      </c>
      <c r="M395" s="67"/>
      <c r="N395" s="67"/>
      <c r="O395" s="56" t="e">
        <f>IF(#REF!=3,O394-TblDadosCX810[[#This Row],[Valor R$]],IF(#REF!=2,O394+TblDadosCX810[[#This Row],[Valor R$]],TblDadosCX810[[#This Row],[Valor R$]]))</f>
        <v>#REF!</v>
      </c>
      <c r="Q395" s="65">
        <v>379</v>
      </c>
      <c r="R395" s="60">
        <v>42471</v>
      </c>
      <c r="S395" s="60"/>
      <c r="T395" s="68" t="s">
        <v>366</v>
      </c>
      <c r="U395" s="62"/>
      <c r="V395" s="62"/>
      <c r="W395" s="63">
        <v>62</v>
      </c>
      <c r="X395" s="64" t="s">
        <v>186</v>
      </c>
      <c r="Y395" s="60">
        <v>42471</v>
      </c>
      <c r="Z395" s="65">
        <v>863</v>
      </c>
      <c r="AA395" s="65">
        <v>12</v>
      </c>
      <c r="AB395" s="66">
        <v>2789.78</v>
      </c>
    </row>
    <row r="396" spans="1:28" x14ac:dyDescent="0.25">
      <c r="A396" s="40">
        <v>391</v>
      </c>
      <c r="B396" s="32">
        <v>42467</v>
      </c>
      <c r="C396" s="99" t="s">
        <v>1</v>
      </c>
      <c r="D396" s="34" t="s">
        <v>24</v>
      </c>
      <c r="E396" s="34" t="s">
        <v>43</v>
      </c>
      <c r="F396" s="35" t="s">
        <v>274</v>
      </c>
      <c r="G396" s="36"/>
      <c r="H396" s="30">
        <v>1763.06</v>
      </c>
      <c r="I396" s="37">
        <v>842</v>
      </c>
      <c r="J396" s="37">
        <v>12</v>
      </c>
      <c r="K396" s="42"/>
      <c r="L396" s="30">
        <v>3543.32</v>
      </c>
      <c r="M396" s="67"/>
      <c r="N396" s="67"/>
      <c r="O396" s="56" t="e">
        <f>IF(#REF!=3,O395-TblDadosCX810[[#This Row],[Valor R$]],IF(#REF!=2,O395+TblDadosCX810[[#This Row],[Valor R$]],TblDadosCX810[[#This Row],[Valor R$]]))</f>
        <v>#REF!</v>
      </c>
      <c r="Q396" s="59">
        <v>380</v>
      </c>
      <c r="R396" s="60">
        <v>42471</v>
      </c>
      <c r="S396" s="60"/>
      <c r="T396" s="68" t="s">
        <v>366</v>
      </c>
      <c r="U396" s="62"/>
      <c r="V396" s="62"/>
      <c r="W396" s="63">
        <v>267</v>
      </c>
      <c r="X396" s="64" t="s">
        <v>186</v>
      </c>
      <c r="Y396" s="60">
        <v>42471</v>
      </c>
      <c r="Z396" s="65">
        <v>863</v>
      </c>
      <c r="AA396" s="65">
        <v>12</v>
      </c>
      <c r="AB396" s="66">
        <v>2522.7800000000002</v>
      </c>
    </row>
    <row r="397" spans="1:28" x14ac:dyDescent="0.25">
      <c r="A397" s="40">
        <v>392</v>
      </c>
      <c r="B397" s="32">
        <v>42467</v>
      </c>
      <c r="C397" s="99" t="s">
        <v>1</v>
      </c>
      <c r="D397" s="34" t="s">
        <v>26</v>
      </c>
      <c r="E397" s="34" t="s">
        <v>51</v>
      </c>
      <c r="F397" s="35" t="s">
        <v>361</v>
      </c>
      <c r="G397" s="36"/>
      <c r="H397" s="30">
        <v>379.65</v>
      </c>
      <c r="I397" s="37">
        <v>478</v>
      </c>
      <c r="J397" s="37">
        <v>12</v>
      </c>
      <c r="K397" s="42"/>
      <c r="L397" s="30">
        <v>3163.67</v>
      </c>
      <c r="M397" s="67"/>
      <c r="N397" s="67"/>
      <c r="O397" s="56" t="e">
        <f>IF(#REF!=3,O396-TblDadosCX810[[#This Row],[Valor R$]],IF(#REF!=2,O396+TblDadosCX810[[#This Row],[Valor R$]],TblDadosCX810[[#This Row],[Valor R$]]))</f>
        <v>#REF!</v>
      </c>
      <c r="Q397" s="65">
        <v>381</v>
      </c>
      <c r="R397" s="60">
        <v>42472</v>
      </c>
      <c r="S397" s="60"/>
      <c r="T397" s="68" t="s">
        <v>197</v>
      </c>
      <c r="U397" s="62">
        <v>854286</v>
      </c>
      <c r="V397" s="62"/>
      <c r="W397" s="63">
        <v>1872</v>
      </c>
      <c r="X397" s="64" t="s">
        <v>9</v>
      </c>
      <c r="Y397" s="60">
        <v>42472</v>
      </c>
      <c r="Z397" s="65">
        <v>12</v>
      </c>
      <c r="AA397" s="65">
        <v>34</v>
      </c>
      <c r="AB397" s="66">
        <v>4394.78</v>
      </c>
    </row>
    <row r="398" spans="1:28" x14ac:dyDescent="0.25">
      <c r="A398" s="40">
        <v>393</v>
      </c>
      <c r="B398" s="32">
        <v>42468</v>
      </c>
      <c r="C398" s="99" t="s">
        <v>1</v>
      </c>
      <c r="D398" s="34" t="s">
        <v>6</v>
      </c>
      <c r="E398" s="34" t="s">
        <v>9</v>
      </c>
      <c r="F398" s="35" t="s">
        <v>197</v>
      </c>
      <c r="G398" s="36">
        <v>854285</v>
      </c>
      <c r="H398" s="30">
        <v>2774.75</v>
      </c>
      <c r="I398" s="37">
        <v>12</v>
      </c>
      <c r="J398" s="37">
        <v>34</v>
      </c>
      <c r="K398" s="42"/>
      <c r="L398" s="30">
        <v>5938.42</v>
      </c>
      <c r="M398" s="67"/>
      <c r="N398" s="67"/>
      <c r="O398" s="56" t="e">
        <f>IF(#REF!=3,O397-TblDadosCX810[[#This Row],[Valor R$]],IF(#REF!=2,O397+TblDadosCX810[[#This Row],[Valor R$]],TblDadosCX810[[#This Row],[Valor R$]]))</f>
        <v>#REF!</v>
      </c>
      <c r="Q398" s="59">
        <v>382</v>
      </c>
      <c r="R398" s="60">
        <v>42472</v>
      </c>
      <c r="S398" s="60"/>
      <c r="T398" s="68" t="s">
        <v>367</v>
      </c>
      <c r="U398" s="62"/>
      <c r="V398" s="62"/>
      <c r="W398" s="63">
        <v>1872</v>
      </c>
      <c r="X398" s="64" t="s">
        <v>368</v>
      </c>
      <c r="Y398" s="60">
        <v>42472</v>
      </c>
      <c r="Z398" s="65">
        <v>329</v>
      </c>
      <c r="AA398" s="65">
        <v>12</v>
      </c>
      <c r="AB398" s="66">
        <v>2522.7800000000002</v>
      </c>
    </row>
    <row r="399" spans="1:28" x14ac:dyDescent="0.25">
      <c r="A399" s="40">
        <v>394</v>
      </c>
      <c r="B399" s="32">
        <v>42468</v>
      </c>
      <c r="C399" s="99" t="s">
        <v>1</v>
      </c>
      <c r="D399" s="34" t="s">
        <v>38</v>
      </c>
      <c r="E399" s="34" t="s">
        <v>18</v>
      </c>
      <c r="F399" s="35" t="s">
        <v>205</v>
      </c>
      <c r="G399" s="36"/>
      <c r="H399" s="30">
        <v>31.83</v>
      </c>
      <c r="I399" s="37">
        <v>831</v>
      </c>
      <c r="J399" s="37">
        <v>12</v>
      </c>
      <c r="K399" s="42"/>
      <c r="L399" s="30">
        <v>5906.59</v>
      </c>
      <c r="M399" s="67"/>
      <c r="N399" s="67"/>
      <c r="O399" s="56" t="e">
        <f>IF(#REF!=3,O398-TblDadosCX810[[#This Row],[Valor R$]],IF(#REF!=2,O398+TblDadosCX810[[#This Row],[Valor R$]],TblDadosCX810[[#This Row],[Valor R$]]))</f>
        <v>#REF!</v>
      </c>
      <c r="Q399" s="65">
        <v>383</v>
      </c>
      <c r="R399" s="60">
        <v>42472</v>
      </c>
      <c r="S399" s="60"/>
      <c r="T399" s="68" t="s">
        <v>369</v>
      </c>
      <c r="U399" s="62"/>
      <c r="V399" s="62"/>
      <c r="W399" s="63">
        <v>300</v>
      </c>
      <c r="X399" s="64" t="s">
        <v>186</v>
      </c>
      <c r="Y399" s="60">
        <v>42472</v>
      </c>
      <c r="Z399" s="65">
        <v>863</v>
      </c>
      <c r="AA399" s="65">
        <v>12</v>
      </c>
      <c r="AB399" s="66">
        <v>2222.7800000000002</v>
      </c>
    </row>
    <row r="400" spans="1:28" x14ac:dyDescent="0.25">
      <c r="A400" s="40">
        <v>395</v>
      </c>
      <c r="B400" s="32">
        <v>42468</v>
      </c>
      <c r="C400" s="99" t="s">
        <v>1</v>
      </c>
      <c r="D400" s="34" t="s">
        <v>38</v>
      </c>
      <c r="E400" s="34" t="s">
        <v>83</v>
      </c>
      <c r="F400" s="35" t="s">
        <v>314</v>
      </c>
      <c r="G400" s="36"/>
      <c r="H400" s="30">
        <v>60</v>
      </c>
      <c r="I400" s="37">
        <v>863</v>
      </c>
      <c r="J400" s="37">
        <v>12</v>
      </c>
      <c r="K400" s="42"/>
      <c r="L400" s="30">
        <v>5846.59</v>
      </c>
      <c r="M400" s="67"/>
      <c r="N400" s="67"/>
      <c r="O400" s="56" t="e">
        <f>IF(#REF!=3,O399-TblDadosCX810[[#This Row],[Valor R$]],IF(#REF!=2,O399+TblDadosCX810[[#This Row],[Valor R$]],TblDadosCX810[[#This Row],[Valor R$]]))</f>
        <v>#REF!</v>
      </c>
      <c r="Q400" s="59">
        <v>384</v>
      </c>
      <c r="R400" s="60">
        <v>42472</v>
      </c>
      <c r="S400" s="60"/>
      <c r="T400" s="68" t="s">
        <v>187</v>
      </c>
      <c r="U400" s="62"/>
      <c r="V400" s="62"/>
      <c r="W400" s="63">
        <v>8.9</v>
      </c>
      <c r="X400" s="64" t="s">
        <v>186</v>
      </c>
      <c r="Y400" s="60">
        <v>42472</v>
      </c>
      <c r="Z400" s="65">
        <v>863</v>
      </c>
      <c r="AA400" s="65">
        <v>12</v>
      </c>
      <c r="AB400" s="66">
        <v>2213.88</v>
      </c>
    </row>
    <row r="401" spans="1:28" x14ac:dyDescent="0.25">
      <c r="A401" s="40">
        <v>396</v>
      </c>
      <c r="B401" s="32">
        <v>42468</v>
      </c>
      <c r="C401" s="99" t="s">
        <v>1</v>
      </c>
      <c r="D401" s="34" t="s">
        <v>215</v>
      </c>
      <c r="E401" s="34" t="s">
        <v>214</v>
      </c>
      <c r="F401" s="35" t="s">
        <v>363</v>
      </c>
      <c r="G401" s="36"/>
      <c r="H401" s="30">
        <v>2774.75</v>
      </c>
      <c r="I401" s="37">
        <v>402</v>
      </c>
      <c r="J401" s="37">
        <v>12</v>
      </c>
      <c r="K401" s="42"/>
      <c r="L401" s="30">
        <v>3071.84</v>
      </c>
      <c r="M401" s="67"/>
      <c r="N401" s="67"/>
      <c r="O401" s="56" t="e">
        <f>IF(#REF!=3,O400-TblDadosCX810[[#This Row],[Valor R$]],IF(#REF!=2,O400+TblDadosCX810[[#This Row],[Valor R$]],TblDadosCX810[[#This Row],[Valor R$]]))</f>
        <v>#REF!</v>
      </c>
      <c r="Q401" s="65">
        <v>385</v>
      </c>
      <c r="R401" s="60">
        <v>42472</v>
      </c>
      <c r="S401" s="60"/>
      <c r="T401" s="68" t="s">
        <v>187</v>
      </c>
      <c r="U401" s="62"/>
      <c r="V401" s="62"/>
      <c r="W401" s="63">
        <v>10.44</v>
      </c>
      <c r="X401" s="64" t="s">
        <v>186</v>
      </c>
      <c r="Y401" s="60">
        <v>42472</v>
      </c>
      <c r="Z401" s="65">
        <v>863</v>
      </c>
      <c r="AA401" s="65">
        <v>12</v>
      </c>
      <c r="AB401" s="66">
        <v>2203.44</v>
      </c>
    </row>
    <row r="402" spans="1:28" x14ac:dyDescent="0.25">
      <c r="A402" s="40">
        <v>397</v>
      </c>
      <c r="B402" s="32">
        <v>42471</v>
      </c>
      <c r="C402" s="99" t="s">
        <v>1</v>
      </c>
      <c r="D402" s="34" t="s">
        <v>38</v>
      </c>
      <c r="E402" s="34" t="s">
        <v>78</v>
      </c>
      <c r="F402" s="35" t="s">
        <v>364</v>
      </c>
      <c r="G402" s="36"/>
      <c r="H402" s="30">
        <v>80</v>
      </c>
      <c r="I402" s="37">
        <v>855</v>
      </c>
      <c r="J402" s="37">
        <v>12</v>
      </c>
      <c r="K402" s="42"/>
      <c r="L402" s="30">
        <v>2991.84</v>
      </c>
      <c r="M402" s="67"/>
      <c r="N402" s="67"/>
      <c r="O402" s="56" t="e">
        <f>IF(#REF!=3,O401-TblDadosCX810[[#This Row],[Valor R$]],IF(#REF!=2,O401+TblDadosCX810[[#This Row],[Valor R$]],TblDadosCX810[[#This Row],[Valor R$]]))</f>
        <v>#REF!</v>
      </c>
      <c r="Q402" s="59">
        <v>386</v>
      </c>
      <c r="R402" s="60">
        <v>42472</v>
      </c>
      <c r="S402" s="60"/>
      <c r="T402" s="68" t="s">
        <v>195</v>
      </c>
      <c r="U402" s="62"/>
      <c r="V402" s="62"/>
      <c r="W402" s="63">
        <v>2.75</v>
      </c>
      <c r="X402" s="64" t="s">
        <v>196</v>
      </c>
      <c r="Y402" s="60">
        <v>42472</v>
      </c>
      <c r="Z402" s="65">
        <v>869</v>
      </c>
      <c r="AA402" s="65">
        <v>12</v>
      </c>
      <c r="AB402" s="66">
        <v>2200.69</v>
      </c>
    </row>
    <row r="403" spans="1:28" x14ac:dyDescent="0.25">
      <c r="A403" s="40">
        <v>398</v>
      </c>
      <c r="B403" s="32">
        <v>42471</v>
      </c>
      <c r="C403" s="99" t="s">
        <v>1</v>
      </c>
      <c r="D403" s="34" t="s">
        <v>38</v>
      </c>
      <c r="E403" s="34" t="s">
        <v>80</v>
      </c>
      <c r="F403" s="35" t="s">
        <v>281</v>
      </c>
      <c r="G403" s="36"/>
      <c r="H403" s="30">
        <v>18</v>
      </c>
      <c r="I403" s="37">
        <v>858</v>
      </c>
      <c r="J403" s="37">
        <v>12</v>
      </c>
      <c r="K403" s="42"/>
      <c r="L403" s="30">
        <v>2973.84</v>
      </c>
      <c r="M403" s="67"/>
      <c r="N403" s="67"/>
      <c r="O403" s="56" t="e">
        <f>IF(#REF!=3,O402-TblDadosCX810[[#This Row],[Valor R$]],IF(#REF!=2,O402+TblDadosCX810[[#This Row],[Valor R$]],TblDadosCX810[[#This Row],[Valor R$]]))</f>
        <v>#REF!</v>
      </c>
      <c r="Q403" s="65">
        <v>387</v>
      </c>
      <c r="R403" s="60">
        <v>42472</v>
      </c>
      <c r="S403" s="60"/>
      <c r="T403" s="68" t="s">
        <v>228</v>
      </c>
      <c r="U403" s="62"/>
      <c r="V403" s="62"/>
      <c r="W403" s="63">
        <v>12</v>
      </c>
      <c r="X403" s="64" t="s">
        <v>196</v>
      </c>
      <c r="Y403" s="60">
        <v>42472</v>
      </c>
      <c r="Z403" s="65">
        <v>869</v>
      </c>
      <c r="AA403" s="65">
        <v>12</v>
      </c>
      <c r="AB403" s="66">
        <v>2188.69</v>
      </c>
    </row>
    <row r="404" spans="1:28" x14ac:dyDescent="0.25">
      <c r="A404" s="40">
        <v>399</v>
      </c>
      <c r="B404" s="32">
        <v>42471</v>
      </c>
      <c r="C404" s="99" t="s">
        <v>1</v>
      </c>
      <c r="D404" s="34" t="s">
        <v>38</v>
      </c>
      <c r="E404" s="34" t="s">
        <v>83</v>
      </c>
      <c r="F404" s="35" t="s">
        <v>366</v>
      </c>
      <c r="G404" s="36"/>
      <c r="H404" s="30">
        <v>62</v>
      </c>
      <c r="I404" s="37">
        <v>863</v>
      </c>
      <c r="J404" s="37">
        <v>12</v>
      </c>
      <c r="K404" s="42"/>
      <c r="L404" s="30">
        <v>2911.84</v>
      </c>
      <c r="M404" s="67"/>
      <c r="N404" s="67"/>
      <c r="O404" s="56" t="e">
        <f>IF(#REF!=3,O403-TblDadosCX810[[#This Row],[Valor R$]],IF(#REF!=2,O403+TblDadosCX810[[#This Row],[Valor R$]],TblDadosCX810[[#This Row],[Valor R$]]))</f>
        <v>#REF!</v>
      </c>
      <c r="Q404" s="59">
        <v>388</v>
      </c>
      <c r="R404" s="60">
        <v>42472</v>
      </c>
      <c r="S404" s="60"/>
      <c r="T404" s="68" t="s">
        <v>241</v>
      </c>
      <c r="U404" s="62"/>
      <c r="V404" s="62"/>
      <c r="W404" s="63">
        <v>383.38</v>
      </c>
      <c r="X404" s="64" t="s">
        <v>242</v>
      </c>
      <c r="Y404" s="60">
        <v>42472</v>
      </c>
      <c r="Z404" s="65">
        <v>858</v>
      </c>
      <c r="AA404" s="65">
        <v>12</v>
      </c>
      <c r="AB404" s="66">
        <v>1805.31</v>
      </c>
    </row>
    <row r="405" spans="1:28" x14ac:dyDescent="0.25">
      <c r="A405" s="40">
        <v>400</v>
      </c>
      <c r="B405" s="32">
        <v>42471</v>
      </c>
      <c r="C405" s="99" t="s">
        <v>1</v>
      </c>
      <c r="D405" s="34" t="s">
        <v>38</v>
      </c>
      <c r="E405" s="34" t="s">
        <v>83</v>
      </c>
      <c r="F405" s="35" t="s">
        <v>366</v>
      </c>
      <c r="G405" s="36"/>
      <c r="H405" s="30">
        <v>267</v>
      </c>
      <c r="I405" s="37">
        <v>863</v>
      </c>
      <c r="J405" s="37">
        <v>12</v>
      </c>
      <c r="K405" s="42"/>
      <c r="L405" s="30">
        <v>2644.84</v>
      </c>
      <c r="M405" s="67"/>
      <c r="N405" s="67"/>
      <c r="O405" s="56" t="e">
        <f>IF(#REF!=3,O404-TblDadosCX810[[#This Row],[Valor R$]],IF(#REF!=2,O404+TblDadosCX810[[#This Row],[Valor R$]],TblDadosCX810[[#This Row],[Valor R$]]))</f>
        <v>#REF!</v>
      </c>
      <c r="Q405" s="65">
        <v>389</v>
      </c>
      <c r="R405" s="60">
        <v>42473</v>
      </c>
      <c r="S405" s="60"/>
      <c r="T405" s="68" t="s">
        <v>197</v>
      </c>
      <c r="U405" s="62">
        <v>854287</v>
      </c>
      <c r="V405" s="62"/>
      <c r="W405" s="63">
        <v>2000</v>
      </c>
      <c r="X405" s="64" t="s">
        <v>9</v>
      </c>
      <c r="Y405" s="60">
        <v>42473</v>
      </c>
      <c r="Z405" s="65">
        <v>12</v>
      </c>
      <c r="AA405" s="65">
        <v>34</v>
      </c>
      <c r="AB405" s="66">
        <v>3805.31</v>
      </c>
    </row>
    <row r="406" spans="1:28" x14ac:dyDescent="0.25">
      <c r="A406" s="40">
        <v>401</v>
      </c>
      <c r="B406" s="32">
        <v>42472</v>
      </c>
      <c r="C406" s="99" t="s">
        <v>1</v>
      </c>
      <c r="D406" s="34" t="s">
        <v>6</v>
      </c>
      <c r="E406" s="34" t="s">
        <v>9</v>
      </c>
      <c r="F406" s="35" t="s">
        <v>197</v>
      </c>
      <c r="G406" s="36">
        <v>854286</v>
      </c>
      <c r="H406" s="30">
        <v>1872</v>
      </c>
      <c r="I406" s="37">
        <v>12</v>
      </c>
      <c r="J406" s="37">
        <v>34</v>
      </c>
      <c r="K406" s="42"/>
      <c r="L406" s="30">
        <v>4516.84</v>
      </c>
      <c r="M406" s="67"/>
      <c r="N406" s="67"/>
      <c r="O406" s="56" t="e">
        <f>IF(#REF!=3,O405-TblDadosCX810[[#This Row],[Valor R$]],IF(#REF!=2,O405+TblDadosCX810[[#This Row],[Valor R$]],TblDadosCX810[[#This Row],[Valor R$]]))</f>
        <v>#REF!</v>
      </c>
      <c r="Q406" s="59">
        <v>390</v>
      </c>
      <c r="R406" s="60">
        <v>42473</v>
      </c>
      <c r="S406" s="60"/>
      <c r="T406" s="68" t="s">
        <v>360</v>
      </c>
      <c r="U406" s="62"/>
      <c r="V406" s="62"/>
      <c r="W406" s="63">
        <v>12.8</v>
      </c>
      <c r="X406" s="64" t="s">
        <v>186</v>
      </c>
      <c r="Y406" s="60">
        <v>42473</v>
      </c>
      <c r="Z406" s="65">
        <v>863</v>
      </c>
      <c r="AA406" s="65">
        <v>12</v>
      </c>
      <c r="AB406" s="66">
        <v>3792.51</v>
      </c>
    </row>
    <row r="407" spans="1:28" x14ac:dyDescent="0.25">
      <c r="A407" s="40">
        <v>402</v>
      </c>
      <c r="B407" s="32">
        <v>42472</v>
      </c>
      <c r="C407" s="99" t="s">
        <v>1</v>
      </c>
      <c r="D407" s="34" t="s">
        <v>22</v>
      </c>
      <c r="E407" s="34" t="s">
        <v>27</v>
      </c>
      <c r="F407" s="35" t="s">
        <v>367</v>
      </c>
      <c r="G407" s="36"/>
      <c r="H407" s="30">
        <v>1872</v>
      </c>
      <c r="I407" s="37">
        <v>329</v>
      </c>
      <c r="J407" s="37">
        <v>12</v>
      </c>
      <c r="K407" s="42"/>
      <c r="L407" s="30">
        <v>2644.84</v>
      </c>
      <c r="M407" s="67"/>
      <c r="N407" s="67"/>
      <c r="O407" s="56" t="e">
        <f>IF(#REF!=3,O406-TblDadosCX810[[#This Row],[Valor R$]],IF(#REF!=2,O406+TblDadosCX810[[#This Row],[Valor R$]],TblDadosCX810[[#This Row],[Valor R$]]))</f>
        <v>#REF!</v>
      </c>
      <c r="Q407" s="65">
        <v>391</v>
      </c>
      <c r="R407" s="60">
        <v>42473</v>
      </c>
      <c r="S407" s="60"/>
      <c r="T407" s="68" t="s">
        <v>187</v>
      </c>
      <c r="U407" s="62"/>
      <c r="V407" s="62"/>
      <c r="W407" s="63">
        <v>8.7799999999999994</v>
      </c>
      <c r="X407" s="64" t="s">
        <v>186</v>
      </c>
      <c r="Y407" s="60">
        <v>42473</v>
      </c>
      <c r="Z407" s="65">
        <v>863</v>
      </c>
      <c r="AA407" s="65">
        <v>12</v>
      </c>
      <c r="AB407" s="66">
        <v>3783.73</v>
      </c>
    </row>
    <row r="408" spans="1:28" x14ac:dyDescent="0.25">
      <c r="A408" s="40">
        <v>403</v>
      </c>
      <c r="B408" s="32">
        <v>42472</v>
      </c>
      <c r="C408" s="99" t="s">
        <v>1</v>
      </c>
      <c r="D408" s="34" t="s">
        <v>38</v>
      </c>
      <c r="E408" s="34" t="s">
        <v>83</v>
      </c>
      <c r="F408" s="35" t="s">
        <v>369</v>
      </c>
      <c r="G408" s="36"/>
      <c r="H408" s="30">
        <v>300</v>
      </c>
      <c r="I408" s="37">
        <v>863</v>
      </c>
      <c r="J408" s="37">
        <v>12</v>
      </c>
      <c r="K408" s="42"/>
      <c r="L408" s="30">
        <v>2344.84</v>
      </c>
      <c r="M408" s="67"/>
      <c r="N408" s="67"/>
      <c r="O408" s="56" t="e">
        <f>IF(#REF!=3,O407-TblDadosCX810[[#This Row],[Valor R$]],IF(#REF!=2,O407+TblDadosCX810[[#This Row],[Valor R$]],TblDadosCX810[[#This Row],[Valor R$]]))</f>
        <v>#REF!</v>
      </c>
      <c r="Q408" s="59">
        <v>392</v>
      </c>
      <c r="R408" s="60">
        <v>42473</v>
      </c>
      <c r="S408" s="60"/>
      <c r="T408" s="68" t="s">
        <v>370</v>
      </c>
      <c r="U408" s="62"/>
      <c r="V408" s="62"/>
      <c r="W408" s="63">
        <v>160</v>
      </c>
      <c r="X408" s="64" t="s">
        <v>199</v>
      </c>
      <c r="Y408" s="60">
        <v>42473</v>
      </c>
      <c r="Z408" s="65">
        <v>845</v>
      </c>
      <c r="AA408" s="65">
        <v>12</v>
      </c>
      <c r="AB408" s="66">
        <v>3623.73</v>
      </c>
    </row>
    <row r="409" spans="1:28" x14ac:dyDescent="0.25">
      <c r="A409" s="40">
        <v>404</v>
      </c>
      <c r="B409" s="32">
        <v>42472</v>
      </c>
      <c r="C409" s="99" t="s">
        <v>1</v>
      </c>
      <c r="D409" s="34" t="s">
        <v>38</v>
      </c>
      <c r="E409" s="34" t="s">
        <v>83</v>
      </c>
      <c r="F409" s="35" t="s">
        <v>187</v>
      </c>
      <c r="G409" s="36"/>
      <c r="H409" s="30">
        <v>8.9</v>
      </c>
      <c r="I409" s="37">
        <v>863</v>
      </c>
      <c r="J409" s="37">
        <v>12</v>
      </c>
      <c r="K409" s="42"/>
      <c r="L409" s="30">
        <v>2335.94</v>
      </c>
      <c r="M409" s="67"/>
      <c r="N409" s="67"/>
      <c r="O409" s="56" t="e">
        <f>IF(#REF!=3,O408-TblDadosCX810[[#This Row],[Valor R$]],IF(#REF!=2,O408+TblDadosCX810[[#This Row],[Valor R$]],TblDadosCX810[[#This Row],[Valor R$]]))</f>
        <v>#REF!</v>
      </c>
      <c r="Q409" s="65">
        <v>393</v>
      </c>
      <c r="R409" s="60">
        <v>42473</v>
      </c>
      <c r="S409" s="60"/>
      <c r="T409" s="68" t="s">
        <v>371</v>
      </c>
      <c r="U409" s="62"/>
      <c r="V409" s="62"/>
      <c r="W409" s="63">
        <v>171.87</v>
      </c>
      <c r="X409" s="64" t="s">
        <v>269</v>
      </c>
      <c r="Y409" s="60">
        <v>42473</v>
      </c>
      <c r="Z409" s="65">
        <v>870</v>
      </c>
      <c r="AA409" s="65">
        <v>12</v>
      </c>
      <c r="AB409" s="66">
        <v>3451.86</v>
      </c>
    </row>
    <row r="410" spans="1:28" x14ac:dyDescent="0.25">
      <c r="A410" s="40">
        <v>405</v>
      </c>
      <c r="B410" s="32">
        <v>42472</v>
      </c>
      <c r="C410" s="99" t="s">
        <v>1</v>
      </c>
      <c r="D410" s="34" t="s">
        <v>38</v>
      </c>
      <c r="E410" s="34" t="s">
        <v>83</v>
      </c>
      <c r="F410" s="35" t="s">
        <v>187</v>
      </c>
      <c r="G410" s="36"/>
      <c r="H410" s="30">
        <v>10.44</v>
      </c>
      <c r="I410" s="37">
        <v>863</v>
      </c>
      <c r="J410" s="37">
        <v>12</v>
      </c>
      <c r="K410" s="42"/>
      <c r="L410" s="30">
        <v>2325.5</v>
      </c>
      <c r="M410" s="67"/>
      <c r="N410" s="67"/>
      <c r="O410" s="56" t="e">
        <f>IF(#REF!=3,O409-TblDadosCX810[[#This Row],[Valor R$]],IF(#REF!=2,O409+TblDadosCX810[[#This Row],[Valor R$]],TblDadosCX810[[#This Row],[Valor R$]]))</f>
        <v>#REF!</v>
      </c>
      <c r="Q410" s="59">
        <v>394</v>
      </c>
      <c r="R410" s="60">
        <v>42473</v>
      </c>
      <c r="S410" s="60"/>
      <c r="T410" s="68" t="s">
        <v>372</v>
      </c>
      <c r="U410" s="62"/>
      <c r="V410" s="62"/>
      <c r="W410" s="63">
        <v>828</v>
      </c>
      <c r="X410" s="64" t="s">
        <v>219</v>
      </c>
      <c r="Y410" s="60">
        <v>42473</v>
      </c>
      <c r="Z410" s="65">
        <v>864</v>
      </c>
      <c r="AA410" s="65">
        <v>12</v>
      </c>
      <c r="AB410" s="66">
        <v>2623.86</v>
      </c>
    </row>
    <row r="411" spans="1:28" x14ac:dyDescent="0.25">
      <c r="A411" s="40">
        <v>406</v>
      </c>
      <c r="B411" s="32">
        <v>42472</v>
      </c>
      <c r="C411" s="99" t="s">
        <v>1</v>
      </c>
      <c r="D411" s="34" t="s">
        <v>38</v>
      </c>
      <c r="E411" s="34" t="s">
        <v>86</v>
      </c>
      <c r="F411" s="35" t="s">
        <v>195</v>
      </c>
      <c r="G411" s="36"/>
      <c r="H411" s="30">
        <v>2.75</v>
      </c>
      <c r="I411" s="37">
        <v>869</v>
      </c>
      <c r="J411" s="37">
        <v>12</v>
      </c>
      <c r="K411" s="42"/>
      <c r="L411" s="30">
        <v>2322.75</v>
      </c>
      <c r="M411" s="67"/>
      <c r="N411" s="67"/>
      <c r="O411" s="56" t="e">
        <f>IF(#REF!=3,O410-TblDadosCX810[[#This Row],[Valor R$]],IF(#REF!=2,O410+TblDadosCX810[[#This Row],[Valor R$]],TblDadosCX810[[#This Row],[Valor R$]]))</f>
        <v>#REF!</v>
      </c>
      <c r="Q411" s="65">
        <v>395</v>
      </c>
      <c r="R411" s="60">
        <v>42475</v>
      </c>
      <c r="S411" s="60"/>
      <c r="T411" s="68" t="s">
        <v>197</v>
      </c>
      <c r="U411" s="62">
        <v>854282</v>
      </c>
      <c r="V411" s="62"/>
      <c r="W411" s="63">
        <v>3000</v>
      </c>
      <c r="X411" s="64" t="s">
        <v>9</v>
      </c>
      <c r="Y411" s="60">
        <v>42475</v>
      </c>
      <c r="Z411" s="65">
        <v>12</v>
      </c>
      <c r="AA411" s="65">
        <v>34</v>
      </c>
      <c r="AB411" s="66">
        <v>5623.86</v>
      </c>
    </row>
    <row r="412" spans="1:28" x14ac:dyDescent="0.25">
      <c r="A412" s="40">
        <v>407</v>
      </c>
      <c r="B412" s="32">
        <v>42472</v>
      </c>
      <c r="C412" s="99" t="s">
        <v>1</v>
      </c>
      <c r="D412" s="34" t="s">
        <v>38</v>
      </c>
      <c r="E412" s="34" t="s">
        <v>86</v>
      </c>
      <c r="F412" s="35" t="s">
        <v>228</v>
      </c>
      <c r="G412" s="36"/>
      <c r="H412" s="30">
        <v>12</v>
      </c>
      <c r="I412" s="37">
        <v>869</v>
      </c>
      <c r="J412" s="37">
        <v>12</v>
      </c>
      <c r="K412" s="42"/>
      <c r="L412" s="30">
        <v>2310.75</v>
      </c>
      <c r="M412" s="67"/>
      <c r="N412" s="67"/>
      <c r="O412" s="56" t="e">
        <f>IF(#REF!=3,O411-TblDadosCX810[[#This Row],[Valor R$]],IF(#REF!=2,O411+TblDadosCX810[[#This Row],[Valor R$]],TblDadosCX810[[#This Row],[Valor R$]]))</f>
        <v>#REF!</v>
      </c>
      <c r="Q412" s="59">
        <v>396</v>
      </c>
      <c r="R412" s="60">
        <v>42475</v>
      </c>
      <c r="S412" s="60"/>
      <c r="T412" s="68" t="s">
        <v>195</v>
      </c>
      <c r="U412" s="62"/>
      <c r="V412" s="62"/>
      <c r="W412" s="63">
        <v>10</v>
      </c>
      <c r="X412" s="64" t="s">
        <v>196</v>
      </c>
      <c r="Y412" s="60">
        <v>42475</v>
      </c>
      <c r="Z412" s="65">
        <v>869</v>
      </c>
      <c r="AA412" s="65">
        <v>12</v>
      </c>
      <c r="AB412" s="66">
        <v>5613.86</v>
      </c>
    </row>
    <row r="413" spans="1:28" x14ac:dyDescent="0.25">
      <c r="A413" s="40">
        <v>408</v>
      </c>
      <c r="B413" s="32">
        <v>42472</v>
      </c>
      <c r="C413" s="99" t="s">
        <v>1</v>
      </c>
      <c r="D413" s="34" t="s">
        <v>38</v>
      </c>
      <c r="E413" s="34" t="s">
        <v>80</v>
      </c>
      <c r="F413" s="35" t="s">
        <v>241</v>
      </c>
      <c r="G413" s="36"/>
      <c r="H413" s="30">
        <v>383.38</v>
      </c>
      <c r="I413" s="37">
        <v>858</v>
      </c>
      <c r="J413" s="37">
        <v>12</v>
      </c>
      <c r="K413" s="42"/>
      <c r="L413" s="30">
        <v>1927.37</v>
      </c>
      <c r="M413" s="67"/>
      <c r="N413" s="67"/>
      <c r="O413" s="56" t="e">
        <f>IF(#REF!=3,O412-TblDadosCX810[[#This Row],[Valor R$]],IF(#REF!=2,O412+TblDadosCX810[[#This Row],[Valor R$]],TblDadosCX810[[#This Row],[Valor R$]]))</f>
        <v>#REF!</v>
      </c>
      <c r="Q413" s="65">
        <v>397</v>
      </c>
      <c r="R413" s="60">
        <v>42475</v>
      </c>
      <c r="S413" s="60"/>
      <c r="T413" s="68" t="s">
        <v>373</v>
      </c>
      <c r="U413" s="62"/>
      <c r="V413" s="62"/>
      <c r="W413" s="63">
        <v>160</v>
      </c>
      <c r="X413" s="64" t="s">
        <v>196</v>
      </c>
      <c r="Y413" s="60">
        <v>42475</v>
      </c>
      <c r="Z413" s="65">
        <v>869</v>
      </c>
      <c r="AA413" s="65">
        <v>12</v>
      </c>
      <c r="AB413" s="66">
        <v>5453.86</v>
      </c>
    </row>
    <row r="414" spans="1:28" x14ac:dyDescent="0.25">
      <c r="A414" s="40">
        <v>409</v>
      </c>
      <c r="B414" s="32">
        <v>42473</v>
      </c>
      <c r="C414" s="99" t="s">
        <v>1</v>
      </c>
      <c r="D414" s="34" t="s">
        <v>6</v>
      </c>
      <c r="E414" s="34" t="s">
        <v>9</v>
      </c>
      <c r="F414" s="35" t="s">
        <v>197</v>
      </c>
      <c r="G414" s="36">
        <v>854287</v>
      </c>
      <c r="H414" s="30">
        <v>2000</v>
      </c>
      <c r="I414" s="37">
        <v>12</v>
      </c>
      <c r="J414" s="37">
        <v>34</v>
      </c>
      <c r="K414" s="42"/>
      <c r="L414" s="30">
        <v>3927.37</v>
      </c>
      <c r="M414" s="67"/>
      <c r="N414" s="67"/>
      <c r="O414" s="56" t="e">
        <f>IF(#REF!=3,O413-TblDadosCX810[[#This Row],[Valor R$]],IF(#REF!=2,O413+TblDadosCX810[[#This Row],[Valor R$]],TblDadosCX810[[#This Row],[Valor R$]]))</f>
        <v>#REF!</v>
      </c>
      <c r="Q414" s="59">
        <v>398</v>
      </c>
      <c r="R414" s="60">
        <v>42475</v>
      </c>
      <c r="S414" s="60"/>
      <c r="T414" s="68" t="s">
        <v>197</v>
      </c>
      <c r="U414" s="62">
        <v>854281</v>
      </c>
      <c r="V414" s="62"/>
      <c r="W414" s="63">
        <v>4431</v>
      </c>
      <c r="X414" s="64" t="s">
        <v>9</v>
      </c>
      <c r="Y414" s="60">
        <v>42475</v>
      </c>
      <c r="Z414" s="65">
        <v>12</v>
      </c>
      <c r="AA414" s="65">
        <v>34</v>
      </c>
      <c r="AB414" s="66">
        <v>9884.86</v>
      </c>
    </row>
    <row r="415" spans="1:28" x14ac:dyDescent="0.25">
      <c r="A415" s="40">
        <v>410</v>
      </c>
      <c r="B415" s="32">
        <v>42473</v>
      </c>
      <c r="C415" s="99" t="s">
        <v>1</v>
      </c>
      <c r="D415" s="34" t="s">
        <v>38</v>
      </c>
      <c r="E415" s="34" t="s">
        <v>83</v>
      </c>
      <c r="F415" s="35" t="s">
        <v>360</v>
      </c>
      <c r="G415" s="36"/>
      <c r="H415" s="30">
        <v>12.8</v>
      </c>
      <c r="I415" s="37">
        <v>863</v>
      </c>
      <c r="J415" s="37">
        <v>12</v>
      </c>
      <c r="K415" s="42"/>
      <c r="L415" s="30">
        <v>3914.57</v>
      </c>
      <c r="M415" s="67"/>
      <c r="N415" s="67"/>
      <c r="O415" s="56" t="e">
        <f>IF(#REF!=3,O414-TblDadosCX810[[#This Row],[Valor R$]],IF(#REF!=2,O414+TblDadosCX810[[#This Row],[Valor R$]],TblDadosCX810[[#This Row],[Valor R$]]))</f>
        <v>#REF!</v>
      </c>
      <c r="Q415" s="65">
        <v>399</v>
      </c>
      <c r="R415" s="60">
        <v>42475</v>
      </c>
      <c r="S415" s="60"/>
      <c r="T415" s="68" t="s">
        <v>374</v>
      </c>
      <c r="U415" s="62"/>
      <c r="V415" s="62"/>
      <c r="W415" s="63">
        <v>4431</v>
      </c>
      <c r="X415" s="64" t="s">
        <v>227</v>
      </c>
      <c r="Y415" s="60">
        <v>42475</v>
      </c>
      <c r="Z415" s="65">
        <v>426</v>
      </c>
      <c r="AA415" s="65">
        <v>12</v>
      </c>
      <c r="AB415" s="66">
        <v>5453.86</v>
      </c>
    </row>
    <row r="416" spans="1:28" x14ac:dyDescent="0.25">
      <c r="A416" s="40">
        <v>411</v>
      </c>
      <c r="B416" s="32">
        <v>42473</v>
      </c>
      <c r="C416" s="99" t="s">
        <v>1</v>
      </c>
      <c r="D416" s="34" t="s">
        <v>38</v>
      </c>
      <c r="E416" s="34" t="s">
        <v>83</v>
      </c>
      <c r="F416" s="35" t="s">
        <v>187</v>
      </c>
      <c r="G416" s="36"/>
      <c r="H416" s="30">
        <v>8.7799999999999994</v>
      </c>
      <c r="I416" s="37">
        <v>863</v>
      </c>
      <c r="J416" s="37">
        <v>12</v>
      </c>
      <c r="K416" s="42"/>
      <c r="L416" s="30">
        <v>3905.79</v>
      </c>
      <c r="M416" s="67"/>
      <c r="N416" s="67"/>
      <c r="O416" s="56" t="e">
        <f>IF(#REF!=3,O415-TblDadosCX810[[#This Row],[Valor R$]],IF(#REF!=2,O415+TblDadosCX810[[#This Row],[Valor R$]],TblDadosCX810[[#This Row],[Valor R$]]))</f>
        <v>#REF!</v>
      </c>
      <c r="Q416" s="59">
        <v>400</v>
      </c>
      <c r="R416" s="60">
        <v>42478</v>
      </c>
      <c r="S416" s="60"/>
      <c r="T416" s="68" t="s">
        <v>195</v>
      </c>
      <c r="U416" s="62"/>
      <c r="V416" s="62"/>
      <c r="W416" s="63">
        <v>5.5</v>
      </c>
      <c r="X416" s="64" t="s">
        <v>196</v>
      </c>
      <c r="Y416" s="60">
        <v>42478</v>
      </c>
      <c r="Z416" s="65">
        <v>869</v>
      </c>
      <c r="AA416" s="65">
        <v>12</v>
      </c>
      <c r="AB416" s="66">
        <v>5448.36</v>
      </c>
    </row>
    <row r="417" spans="1:28" x14ac:dyDescent="0.25">
      <c r="A417" s="40">
        <v>412</v>
      </c>
      <c r="B417" s="32">
        <v>42473</v>
      </c>
      <c r="C417" s="99" t="s">
        <v>1</v>
      </c>
      <c r="D417" s="34" t="s">
        <v>38</v>
      </c>
      <c r="E417" s="34" t="s">
        <v>75</v>
      </c>
      <c r="F417" s="35" t="s">
        <v>370</v>
      </c>
      <c r="G417" s="36"/>
      <c r="H417" s="30">
        <v>160</v>
      </c>
      <c r="I417" s="37">
        <v>845</v>
      </c>
      <c r="J417" s="37">
        <v>12</v>
      </c>
      <c r="K417" s="42"/>
      <c r="L417" s="30">
        <v>3745.79</v>
      </c>
      <c r="M417" s="67"/>
      <c r="N417" s="67"/>
      <c r="O417" s="56" t="e">
        <f>IF(#REF!=3,O416-TblDadosCX810[[#This Row],[Valor R$]],IF(#REF!=2,O416+TblDadosCX810[[#This Row],[Valor R$]],TblDadosCX810[[#This Row],[Valor R$]]))</f>
        <v>#REF!</v>
      </c>
      <c r="Q417" s="65">
        <v>401</v>
      </c>
      <c r="R417" s="60">
        <v>42478</v>
      </c>
      <c r="S417" s="60"/>
      <c r="T417" s="68" t="s">
        <v>197</v>
      </c>
      <c r="U417" s="62">
        <v>854288</v>
      </c>
      <c r="V417" s="62"/>
      <c r="W417" s="63">
        <v>75737.77</v>
      </c>
      <c r="X417" s="64" t="s">
        <v>9</v>
      </c>
      <c r="Y417" s="60">
        <v>42478</v>
      </c>
      <c r="Z417" s="65">
        <v>12</v>
      </c>
      <c r="AA417" s="65">
        <v>34</v>
      </c>
      <c r="AB417" s="66">
        <v>81186.13</v>
      </c>
    </row>
    <row r="418" spans="1:28" x14ac:dyDescent="0.25">
      <c r="A418" s="40">
        <v>413</v>
      </c>
      <c r="B418" s="32">
        <v>42473</v>
      </c>
      <c r="C418" s="99" t="s">
        <v>1</v>
      </c>
      <c r="D418" s="34" t="s">
        <v>38</v>
      </c>
      <c r="E418" s="34" t="s">
        <v>87</v>
      </c>
      <c r="F418" s="35" t="s">
        <v>371</v>
      </c>
      <c r="G418" s="36"/>
      <c r="H418" s="30">
        <v>171.87</v>
      </c>
      <c r="I418" s="37">
        <v>870</v>
      </c>
      <c r="J418" s="37">
        <v>12</v>
      </c>
      <c r="K418" s="42"/>
      <c r="L418" s="30">
        <v>3573.92</v>
      </c>
      <c r="M418" s="67"/>
      <c r="N418" s="67"/>
      <c r="O418" s="56" t="e">
        <f>IF(#REF!=3,O417-TblDadosCX810[[#This Row],[Valor R$]],IF(#REF!=2,O417+TblDadosCX810[[#This Row],[Valor R$]],TblDadosCX810[[#This Row],[Valor R$]]))</f>
        <v>#REF!</v>
      </c>
      <c r="Q418" s="59">
        <v>402</v>
      </c>
      <c r="R418" s="60">
        <v>42478</v>
      </c>
      <c r="S418" s="60"/>
      <c r="T418" s="68" t="s">
        <v>327</v>
      </c>
      <c r="U418" s="62"/>
      <c r="V418" s="62"/>
      <c r="W418" s="63">
        <v>75737.77</v>
      </c>
      <c r="X418" s="64" t="s">
        <v>224</v>
      </c>
      <c r="Y418" s="60">
        <v>42478</v>
      </c>
      <c r="Z418" s="65">
        <v>402</v>
      </c>
      <c r="AA418" s="65">
        <v>12</v>
      </c>
      <c r="AB418" s="66">
        <v>5448.36</v>
      </c>
    </row>
    <row r="419" spans="1:28" x14ac:dyDescent="0.25">
      <c r="A419" s="40">
        <v>414</v>
      </c>
      <c r="B419" s="32">
        <v>42473</v>
      </c>
      <c r="C419" s="99" t="s">
        <v>1</v>
      </c>
      <c r="D419" s="34" t="s">
        <v>38</v>
      </c>
      <c r="E419" s="34" t="s">
        <v>84</v>
      </c>
      <c r="F419" s="35" t="s">
        <v>372</v>
      </c>
      <c r="G419" s="36"/>
      <c r="H419" s="30">
        <v>828</v>
      </c>
      <c r="I419" s="37">
        <v>864</v>
      </c>
      <c r="J419" s="37">
        <v>12</v>
      </c>
      <c r="K419" s="42"/>
      <c r="L419" s="30">
        <v>2745.92</v>
      </c>
      <c r="M419" s="67"/>
      <c r="N419" s="67"/>
      <c r="O419" s="56" t="e">
        <f>IF(#REF!=3,O418-TblDadosCX810[[#This Row],[Valor R$]],IF(#REF!=2,O418+TblDadosCX810[[#This Row],[Valor R$]],TblDadosCX810[[#This Row],[Valor R$]]))</f>
        <v>#REF!</v>
      </c>
      <c r="Q419" s="59">
        <v>403</v>
      </c>
      <c r="R419" s="60">
        <v>42479</v>
      </c>
      <c r="S419" s="60"/>
      <c r="T419" s="68" t="s">
        <v>375</v>
      </c>
      <c r="U419" s="62"/>
      <c r="V419" s="62"/>
      <c r="W419" s="63">
        <v>120</v>
      </c>
      <c r="X419" s="64" t="s">
        <v>365</v>
      </c>
      <c r="Y419" s="60">
        <v>42479</v>
      </c>
      <c r="Z419" s="65">
        <v>855</v>
      </c>
      <c r="AA419" s="65">
        <v>12</v>
      </c>
      <c r="AB419" s="66">
        <v>5328.36</v>
      </c>
    </row>
    <row r="420" spans="1:28" x14ac:dyDescent="0.25">
      <c r="A420" s="40">
        <v>415</v>
      </c>
      <c r="B420" s="32">
        <v>42475</v>
      </c>
      <c r="C420" s="99" t="s">
        <v>1</v>
      </c>
      <c r="D420" s="34" t="s">
        <v>6</v>
      </c>
      <c r="E420" s="34" t="s">
        <v>9</v>
      </c>
      <c r="F420" s="35" t="s">
        <v>197</v>
      </c>
      <c r="G420" s="36">
        <v>854282</v>
      </c>
      <c r="H420" s="30">
        <v>3000</v>
      </c>
      <c r="I420" s="37">
        <v>12</v>
      </c>
      <c r="J420" s="37">
        <v>34</v>
      </c>
      <c r="K420" s="42"/>
      <c r="L420" s="30">
        <v>5745.92</v>
      </c>
      <c r="M420" s="67"/>
      <c r="N420" s="67"/>
      <c r="O420" s="56" t="e">
        <f>IF(#REF!=3,O419-TblDadosCX810[[#This Row],[Valor R$]],IF(#REF!=2,O419+TblDadosCX810[[#This Row],[Valor R$]],TblDadosCX810[[#This Row],[Valor R$]]))</f>
        <v>#REF!</v>
      </c>
      <c r="Q420" s="65">
        <v>404</v>
      </c>
      <c r="R420" s="60">
        <v>42479</v>
      </c>
      <c r="S420" s="60"/>
      <c r="T420" s="68" t="s">
        <v>197</v>
      </c>
      <c r="U420" s="62">
        <v>854283</v>
      </c>
      <c r="V420" s="62"/>
      <c r="W420" s="63">
        <v>374.8</v>
      </c>
      <c r="X420" s="64" t="s">
        <v>9</v>
      </c>
      <c r="Y420" s="60">
        <v>42479</v>
      </c>
      <c r="Z420" s="65">
        <v>12</v>
      </c>
      <c r="AA420" s="65">
        <v>34</v>
      </c>
      <c r="AB420" s="66">
        <v>5703.16</v>
      </c>
    </row>
    <row r="421" spans="1:28" x14ac:dyDescent="0.25">
      <c r="A421" s="40">
        <v>416</v>
      </c>
      <c r="B421" s="32">
        <v>42475</v>
      </c>
      <c r="C421" s="99" t="s">
        <v>1</v>
      </c>
      <c r="D421" s="34" t="s">
        <v>6</v>
      </c>
      <c r="E421" s="34" t="s">
        <v>9</v>
      </c>
      <c r="F421" s="35" t="s">
        <v>197</v>
      </c>
      <c r="G421" s="36">
        <v>854281</v>
      </c>
      <c r="H421" s="30">
        <v>4431</v>
      </c>
      <c r="I421" s="37">
        <v>12</v>
      </c>
      <c r="J421" s="37">
        <v>34</v>
      </c>
      <c r="K421" s="42"/>
      <c r="L421" s="30">
        <v>10176.92</v>
      </c>
      <c r="M421" s="67"/>
      <c r="N421" s="67"/>
      <c r="O421" s="56" t="e">
        <f>IF(#REF!=3,O420-TblDadosCX810[[#This Row],[Valor R$]],IF(#REF!=2,O420+TblDadosCX810[[#This Row],[Valor R$]],TblDadosCX810[[#This Row],[Valor R$]]))</f>
        <v>#REF!</v>
      </c>
      <c r="Q421" s="59">
        <v>405</v>
      </c>
      <c r="R421" s="60">
        <v>42479</v>
      </c>
      <c r="S421" s="60"/>
      <c r="T421" s="68" t="s">
        <v>376</v>
      </c>
      <c r="U421" s="62"/>
      <c r="V421" s="62"/>
      <c r="W421" s="63">
        <v>184.9</v>
      </c>
      <c r="X421" s="64" t="s">
        <v>289</v>
      </c>
      <c r="Y421" s="60">
        <v>42479</v>
      </c>
      <c r="Z421" s="65">
        <v>860</v>
      </c>
      <c r="AA421" s="65">
        <v>12</v>
      </c>
      <c r="AB421" s="66">
        <v>5518.26</v>
      </c>
    </row>
    <row r="422" spans="1:28" x14ac:dyDescent="0.25">
      <c r="A422" s="40">
        <v>417</v>
      </c>
      <c r="B422" s="32">
        <v>42475</v>
      </c>
      <c r="C422" s="99" t="s">
        <v>1</v>
      </c>
      <c r="D422" s="34" t="s">
        <v>38</v>
      </c>
      <c r="E422" s="34" t="s">
        <v>86</v>
      </c>
      <c r="F422" s="35" t="s">
        <v>195</v>
      </c>
      <c r="G422" s="36"/>
      <c r="H422" s="30">
        <v>10</v>
      </c>
      <c r="I422" s="37">
        <v>869</v>
      </c>
      <c r="J422" s="37">
        <v>12</v>
      </c>
      <c r="K422" s="42"/>
      <c r="L422" s="30">
        <v>10166.92</v>
      </c>
      <c r="M422" s="67"/>
      <c r="N422" s="67"/>
      <c r="O422" s="56" t="e">
        <f>IF(#REF!=3,O421-TblDadosCX810[[#This Row],[Valor R$]],IF(#REF!=2,O421+TblDadosCX810[[#This Row],[Valor R$]],TblDadosCX810[[#This Row],[Valor R$]]))</f>
        <v>#REF!</v>
      </c>
      <c r="Q422" s="65">
        <v>406</v>
      </c>
      <c r="R422" s="60">
        <v>42479</v>
      </c>
      <c r="S422" s="60"/>
      <c r="T422" s="68" t="s">
        <v>288</v>
      </c>
      <c r="U422" s="62"/>
      <c r="V422" s="62"/>
      <c r="W422" s="63">
        <v>189.9</v>
      </c>
      <c r="X422" s="64" t="s">
        <v>289</v>
      </c>
      <c r="Y422" s="60">
        <v>42479</v>
      </c>
      <c r="Z422" s="65">
        <v>860</v>
      </c>
      <c r="AA422" s="65">
        <v>12</v>
      </c>
      <c r="AB422" s="66">
        <v>5328.36</v>
      </c>
    </row>
    <row r="423" spans="1:28" x14ac:dyDescent="0.25">
      <c r="A423" s="40">
        <v>418</v>
      </c>
      <c r="B423" s="32">
        <v>42475</v>
      </c>
      <c r="C423" s="99" t="s">
        <v>1</v>
      </c>
      <c r="D423" s="34" t="s">
        <v>38</v>
      </c>
      <c r="E423" s="34" t="s">
        <v>86</v>
      </c>
      <c r="F423" s="35" t="s">
        <v>373</v>
      </c>
      <c r="G423" s="36"/>
      <c r="H423" s="30">
        <v>160</v>
      </c>
      <c r="I423" s="37">
        <v>869</v>
      </c>
      <c r="J423" s="37">
        <v>12</v>
      </c>
      <c r="K423" s="42"/>
      <c r="L423" s="30">
        <v>10006.92</v>
      </c>
      <c r="M423" s="67"/>
      <c r="N423" s="67"/>
      <c r="O423" s="56" t="e">
        <f>IF(#REF!=3,O422-TblDadosCX810[[#This Row],[Valor R$]],IF(#REF!=2,O422+TblDadosCX810[[#This Row],[Valor R$]],TblDadosCX810[[#This Row],[Valor R$]]))</f>
        <v>#REF!</v>
      </c>
      <c r="Q423" s="59">
        <v>407</v>
      </c>
      <c r="R423" s="73">
        <v>42479</v>
      </c>
      <c r="S423" s="73"/>
      <c r="T423" s="74" t="s">
        <v>377</v>
      </c>
      <c r="U423" s="62"/>
      <c r="V423" s="62"/>
      <c r="W423" s="63">
        <v>250</v>
      </c>
      <c r="X423" s="64" t="s">
        <v>186</v>
      </c>
      <c r="Y423" s="73">
        <v>42479</v>
      </c>
      <c r="Z423" s="65">
        <v>863</v>
      </c>
      <c r="AA423" s="65">
        <v>12</v>
      </c>
      <c r="AB423" s="66">
        <v>5078.3599999999997</v>
      </c>
    </row>
    <row r="424" spans="1:28" x14ac:dyDescent="0.25">
      <c r="A424" s="40">
        <v>419</v>
      </c>
      <c r="B424" s="32">
        <v>42475</v>
      </c>
      <c r="C424" s="99" t="s">
        <v>1</v>
      </c>
      <c r="D424" s="34" t="s">
        <v>26</v>
      </c>
      <c r="E424" s="34" t="s">
        <v>227</v>
      </c>
      <c r="F424" s="35" t="s">
        <v>374</v>
      </c>
      <c r="G424" s="36"/>
      <c r="H424" s="30">
        <v>4431</v>
      </c>
      <c r="I424" s="37">
        <v>426</v>
      </c>
      <c r="J424" s="37">
        <v>12</v>
      </c>
      <c r="K424" s="42"/>
      <c r="L424" s="30">
        <v>5575.92</v>
      </c>
      <c r="M424" s="67"/>
      <c r="N424" s="67"/>
      <c r="O424" s="56" t="e">
        <f>IF(#REF!=3,O423-TblDadosCX810[[#This Row],[Valor R$]],IF(#REF!=2,O423+TblDadosCX810[[#This Row],[Valor R$]],TblDadosCX810[[#This Row],[Valor R$]]))</f>
        <v>#REF!</v>
      </c>
      <c r="Q424" s="65">
        <v>408</v>
      </c>
      <c r="R424" s="60">
        <v>42480</v>
      </c>
      <c r="S424" s="60"/>
      <c r="T424" s="68" t="s">
        <v>197</v>
      </c>
      <c r="U424" s="62">
        <v>854273</v>
      </c>
      <c r="V424" s="62"/>
      <c r="W424" s="63">
        <v>1858.83</v>
      </c>
      <c r="X424" s="64" t="s">
        <v>9</v>
      </c>
      <c r="Y424" s="60">
        <v>42480</v>
      </c>
      <c r="Z424" s="65">
        <v>12</v>
      </c>
      <c r="AA424" s="65">
        <v>34</v>
      </c>
      <c r="AB424" s="66">
        <v>6937.19</v>
      </c>
    </row>
    <row r="425" spans="1:28" x14ac:dyDescent="0.25">
      <c r="A425" s="40">
        <v>420</v>
      </c>
      <c r="B425" s="32">
        <v>42478</v>
      </c>
      <c r="C425" s="99" t="s">
        <v>1</v>
      </c>
      <c r="D425" s="34" t="s">
        <v>6</v>
      </c>
      <c r="E425" s="34" t="s">
        <v>9</v>
      </c>
      <c r="F425" s="35" t="s">
        <v>197</v>
      </c>
      <c r="G425" s="36">
        <v>854288</v>
      </c>
      <c r="H425" s="30">
        <v>75737.77</v>
      </c>
      <c r="I425" s="37">
        <v>12</v>
      </c>
      <c r="J425" s="37">
        <v>34</v>
      </c>
      <c r="K425" s="42"/>
      <c r="L425" s="30">
        <v>81313.69</v>
      </c>
      <c r="M425" s="67"/>
      <c r="N425" s="67"/>
      <c r="O425" s="56" t="e">
        <f>IF(#REF!=3,O424-TblDadosCX810[[#This Row],[Valor R$]],IF(#REF!=2,O424+TblDadosCX810[[#This Row],[Valor R$]],TblDadosCX810[[#This Row],[Valor R$]]))</f>
        <v>#REF!</v>
      </c>
      <c r="Q425" s="59">
        <v>409</v>
      </c>
      <c r="R425" s="60">
        <v>42480</v>
      </c>
      <c r="S425" s="60"/>
      <c r="T425" s="68" t="s">
        <v>378</v>
      </c>
      <c r="U425" s="62"/>
      <c r="V425" s="62"/>
      <c r="W425" s="63">
        <v>1126.08</v>
      </c>
      <c r="X425" s="64" t="s">
        <v>233</v>
      </c>
      <c r="Y425" s="60">
        <v>42480</v>
      </c>
      <c r="Z425" s="65">
        <v>1113</v>
      </c>
      <c r="AA425" s="65">
        <v>12</v>
      </c>
      <c r="AB425" s="66">
        <v>5811.11</v>
      </c>
    </row>
    <row r="426" spans="1:28" x14ac:dyDescent="0.25">
      <c r="A426" s="40">
        <v>421</v>
      </c>
      <c r="B426" s="32">
        <v>42478</v>
      </c>
      <c r="C426" s="99" t="s">
        <v>1</v>
      </c>
      <c r="D426" s="34" t="s">
        <v>38</v>
      </c>
      <c r="E426" s="34" t="s">
        <v>86</v>
      </c>
      <c r="F426" s="35" t="s">
        <v>195</v>
      </c>
      <c r="G426" s="36"/>
      <c r="H426" s="30">
        <v>5.5</v>
      </c>
      <c r="I426" s="37">
        <v>869</v>
      </c>
      <c r="J426" s="37">
        <v>12</v>
      </c>
      <c r="K426" s="42"/>
      <c r="L426" s="30">
        <v>81308.19</v>
      </c>
      <c r="M426" s="67"/>
      <c r="N426" s="67"/>
      <c r="O426" s="56" t="e">
        <f>IF(#REF!=3,O425-TblDadosCX810[[#This Row],[Valor R$]],IF(#REF!=2,O425+TblDadosCX810[[#This Row],[Valor R$]],TblDadosCX810[[#This Row],[Valor R$]]))</f>
        <v>#REF!</v>
      </c>
      <c r="Q426" s="65">
        <v>410</v>
      </c>
      <c r="R426" s="60">
        <v>42482</v>
      </c>
      <c r="S426" s="60"/>
      <c r="T426" s="68" t="s">
        <v>187</v>
      </c>
      <c r="U426" s="62"/>
      <c r="V426" s="62"/>
      <c r="W426" s="63">
        <v>8.7799999999999994</v>
      </c>
      <c r="X426" s="64" t="s">
        <v>186</v>
      </c>
      <c r="Y426" s="60">
        <v>42482</v>
      </c>
      <c r="Z426" s="65">
        <v>863</v>
      </c>
      <c r="AA426" s="65">
        <v>12</v>
      </c>
      <c r="AB426" s="66">
        <v>5802.33</v>
      </c>
    </row>
    <row r="427" spans="1:28" x14ac:dyDescent="0.25">
      <c r="A427" s="40">
        <v>422</v>
      </c>
      <c r="B427" s="32">
        <v>42478</v>
      </c>
      <c r="C427" s="99" t="s">
        <v>1</v>
      </c>
      <c r="D427" s="34" t="s">
        <v>215</v>
      </c>
      <c r="E427" s="34" t="s">
        <v>224</v>
      </c>
      <c r="F427" s="35" t="s">
        <v>327</v>
      </c>
      <c r="G427" s="36"/>
      <c r="H427" s="30">
        <v>75737.77</v>
      </c>
      <c r="I427" s="37">
        <v>402</v>
      </c>
      <c r="J427" s="37">
        <v>12</v>
      </c>
      <c r="K427" s="42"/>
      <c r="L427" s="30">
        <v>5570.42</v>
      </c>
      <c r="M427" s="67"/>
      <c r="N427" s="67"/>
      <c r="O427" s="56" t="e">
        <f>IF(#REF!=3,O426-TblDadosCX810[[#This Row],[Valor R$]],IF(#REF!=2,O426+TblDadosCX810[[#This Row],[Valor R$]],TblDadosCX810[[#This Row],[Valor R$]]))</f>
        <v>#REF!</v>
      </c>
      <c r="Q427" s="59">
        <v>411</v>
      </c>
      <c r="R427" s="60">
        <v>42482</v>
      </c>
      <c r="S427" s="60"/>
      <c r="T427" s="68" t="s">
        <v>379</v>
      </c>
      <c r="U427" s="62"/>
      <c r="V427" s="62"/>
      <c r="W427" s="63">
        <v>69.5</v>
      </c>
      <c r="X427" s="64" t="s">
        <v>199</v>
      </c>
      <c r="Y427" s="60">
        <v>42482</v>
      </c>
      <c r="Z427" s="65">
        <v>845</v>
      </c>
      <c r="AA427" s="65">
        <v>12</v>
      </c>
      <c r="AB427" s="66">
        <v>5732.83</v>
      </c>
    </row>
    <row r="428" spans="1:28" x14ac:dyDescent="0.25">
      <c r="A428" s="40">
        <v>423</v>
      </c>
      <c r="B428" s="32">
        <v>42479</v>
      </c>
      <c r="C428" s="99" t="s">
        <v>1</v>
      </c>
      <c r="D428" s="34" t="s">
        <v>6</v>
      </c>
      <c r="E428" s="34" t="s">
        <v>9</v>
      </c>
      <c r="F428" s="35" t="s">
        <v>197</v>
      </c>
      <c r="G428" s="36">
        <v>854283</v>
      </c>
      <c r="H428" s="30">
        <v>374.8</v>
      </c>
      <c r="I428" s="37">
        <v>12</v>
      </c>
      <c r="J428" s="37">
        <v>34</v>
      </c>
      <c r="K428" s="42"/>
      <c r="L428" s="30">
        <v>5945.22</v>
      </c>
      <c r="M428" s="67"/>
      <c r="N428" s="67"/>
      <c r="O428" s="56" t="e">
        <f>IF(#REF!=3,O427-TblDadosCX810[[#This Row],[Valor R$]],IF(#REF!=2,O427+TblDadosCX810[[#This Row],[Valor R$]],TblDadosCX810[[#This Row],[Valor R$]]))</f>
        <v>#REF!</v>
      </c>
      <c r="Q428" s="65">
        <v>412</v>
      </c>
      <c r="R428" s="60">
        <v>42485</v>
      </c>
      <c r="S428" s="60"/>
      <c r="T428" s="68" t="s">
        <v>197</v>
      </c>
      <c r="U428" s="62">
        <v>854274</v>
      </c>
      <c r="V428" s="62"/>
      <c r="W428" s="63">
        <v>16739.57</v>
      </c>
      <c r="X428" s="64" t="s">
        <v>9</v>
      </c>
      <c r="Y428" s="60">
        <v>42485</v>
      </c>
      <c r="Z428" s="65">
        <v>12</v>
      </c>
      <c r="AA428" s="65">
        <v>34</v>
      </c>
      <c r="AB428" s="66">
        <v>22472.400000000001</v>
      </c>
    </row>
    <row r="429" spans="1:28" x14ac:dyDescent="0.25">
      <c r="A429" s="40">
        <v>424</v>
      </c>
      <c r="B429" s="32">
        <v>42479</v>
      </c>
      <c r="C429" s="99" t="s">
        <v>1</v>
      </c>
      <c r="D429" s="34" t="s">
        <v>38</v>
      </c>
      <c r="E429" s="34" t="s">
        <v>78</v>
      </c>
      <c r="F429" s="35" t="s">
        <v>375</v>
      </c>
      <c r="G429" s="36"/>
      <c r="H429" s="30">
        <v>120</v>
      </c>
      <c r="I429" s="37">
        <v>855</v>
      </c>
      <c r="J429" s="37">
        <v>12</v>
      </c>
      <c r="K429" s="42"/>
      <c r="L429" s="30">
        <v>5825.22</v>
      </c>
      <c r="M429" s="67"/>
      <c r="N429" s="67"/>
      <c r="O429" s="56" t="e">
        <f>IF(#REF!=3,O428-TblDadosCX810[[#This Row],[Valor R$]],IF(#REF!=2,O428+TblDadosCX810[[#This Row],[Valor R$]],TblDadosCX810[[#This Row],[Valor R$]]))</f>
        <v>#REF!</v>
      </c>
      <c r="Q429" s="59">
        <v>413</v>
      </c>
      <c r="R429" s="60">
        <v>42485</v>
      </c>
      <c r="S429" s="60"/>
      <c r="T429" s="68" t="s">
        <v>197</v>
      </c>
      <c r="U429" s="62">
        <v>854275</v>
      </c>
      <c r="V429" s="62"/>
      <c r="W429" s="63">
        <v>500</v>
      </c>
      <c r="X429" s="64" t="s">
        <v>9</v>
      </c>
      <c r="Y429" s="60">
        <v>42485</v>
      </c>
      <c r="Z429" s="65">
        <v>12</v>
      </c>
      <c r="AA429" s="65">
        <v>34</v>
      </c>
      <c r="AB429" s="66">
        <v>22972.400000000001</v>
      </c>
    </row>
    <row r="430" spans="1:28" x14ac:dyDescent="0.25">
      <c r="A430" s="40">
        <v>425</v>
      </c>
      <c r="B430" s="32">
        <v>42479</v>
      </c>
      <c r="C430" s="99" t="s">
        <v>1</v>
      </c>
      <c r="D430" s="34" t="s">
        <v>38</v>
      </c>
      <c r="E430" s="34" t="s">
        <v>82</v>
      </c>
      <c r="F430" s="35" t="s">
        <v>376</v>
      </c>
      <c r="G430" s="36"/>
      <c r="H430" s="30">
        <v>184.9</v>
      </c>
      <c r="I430" s="37">
        <v>860</v>
      </c>
      <c r="J430" s="37">
        <v>12</v>
      </c>
      <c r="K430" s="42"/>
      <c r="L430" s="30">
        <v>5640.32</v>
      </c>
      <c r="M430" s="67"/>
      <c r="N430" s="67"/>
      <c r="O430" s="56" t="e">
        <f>IF(#REF!=3,O429-TblDadosCX810[[#This Row],[Valor R$]],IF(#REF!=2,O429+TblDadosCX810[[#This Row],[Valor R$]],TblDadosCX810[[#This Row],[Valor R$]]))</f>
        <v>#REF!</v>
      </c>
      <c r="Q430" s="65">
        <v>414</v>
      </c>
      <c r="R430" s="60">
        <v>42485</v>
      </c>
      <c r="S430" s="60"/>
      <c r="T430" s="68" t="s">
        <v>197</v>
      </c>
      <c r="U430" s="62">
        <v>854276</v>
      </c>
      <c r="V430" s="62"/>
      <c r="W430" s="63">
        <v>2537</v>
      </c>
      <c r="X430" s="64" t="s">
        <v>9</v>
      </c>
      <c r="Y430" s="60">
        <v>42485</v>
      </c>
      <c r="Z430" s="65">
        <v>12</v>
      </c>
      <c r="AA430" s="65">
        <v>34</v>
      </c>
      <c r="AB430" s="66">
        <v>25509.4</v>
      </c>
    </row>
    <row r="431" spans="1:28" x14ac:dyDescent="0.25">
      <c r="A431" s="40">
        <v>426</v>
      </c>
      <c r="B431" s="32">
        <v>42479</v>
      </c>
      <c r="C431" s="99" t="s">
        <v>1</v>
      </c>
      <c r="D431" s="34" t="s">
        <v>38</v>
      </c>
      <c r="E431" s="34" t="s">
        <v>82</v>
      </c>
      <c r="F431" s="35" t="s">
        <v>288</v>
      </c>
      <c r="G431" s="36"/>
      <c r="H431" s="30">
        <v>189.9</v>
      </c>
      <c r="I431" s="37">
        <v>860</v>
      </c>
      <c r="J431" s="37">
        <v>12</v>
      </c>
      <c r="K431" s="42"/>
      <c r="L431" s="30">
        <v>5450.42</v>
      </c>
      <c r="M431" s="67"/>
      <c r="N431" s="67"/>
      <c r="O431" s="56" t="e">
        <f>IF(#REF!=3,O430-TblDadosCX810[[#This Row],[Valor R$]],IF(#REF!=2,O430+TblDadosCX810[[#This Row],[Valor R$]],TblDadosCX810[[#This Row],[Valor R$]]))</f>
        <v>#REF!</v>
      </c>
      <c r="Q431" s="59">
        <v>415</v>
      </c>
      <c r="R431" s="60">
        <v>42485</v>
      </c>
      <c r="S431" s="60"/>
      <c r="T431" s="68" t="s">
        <v>380</v>
      </c>
      <c r="U431" s="62"/>
      <c r="V431" s="62"/>
      <c r="W431" s="63">
        <v>37.6</v>
      </c>
      <c r="X431" s="64" t="s">
        <v>346</v>
      </c>
      <c r="Y431" s="60">
        <v>42485</v>
      </c>
      <c r="Z431" s="65">
        <v>809</v>
      </c>
      <c r="AA431" s="65">
        <v>12</v>
      </c>
      <c r="AB431" s="66">
        <v>25471.8</v>
      </c>
    </row>
    <row r="432" spans="1:28" x14ac:dyDescent="0.25">
      <c r="A432" s="40">
        <v>427</v>
      </c>
      <c r="B432" s="32">
        <v>42479</v>
      </c>
      <c r="C432" s="99" t="s">
        <v>1</v>
      </c>
      <c r="D432" s="34" t="s">
        <v>38</v>
      </c>
      <c r="E432" s="34" t="s">
        <v>83</v>
      </c>
      <c r="F432" s="35" t="s">
        <v>377</v>
      </c>
      <c r="G432" s="36"/>
      <c r="H432" s="30">
        <v>250</v>
      </c>
      <c r="I432" s="37">
        <v>863</v>
      </c>
      <c r="J432" s="37">
        <v>12</v>
      </c>
      <c r="K432" s="42"/>
      <c r="L432" s="30">
        <v>5200.42</v>
      </c>
      <c r="M432" s="67"/>
      <c r="N432" s="67"/>
      <c r="O432" s="56" t="e">
        <f>IF(#REF!=3,O431-TblDadosCX810[[#This Row],[Valor R$]],IF(#REF!=2,O431+TblDadosCX810[[#This Row],[Valor R$]],TblDadosCX810[[#This Row],[Valor R$]]))</f>
        <v>#REF!</v>
      </c>
      <c r="Q432" s="65">
        <v>416</v>
      </c>
      <c r="R432" s="60">
        <v>42485</v>
      </c>
      <c r="S432" s="60"/>
      <c r="T432" s="68" t="s">
        <v>381</v>
      </c>
      <c r="U432" s="62"/>
      <c r="V432" s="62"/>
      <c r="W432" s="63">
        <v>600</v>
      </c>
      <c r="X432" s="64" t="s">
        <v>346</v>
      </c>
      <c r="Y432" s="60">
        <v>42485</v>
      </c>
      <c r="Z432" s="65">
        <v>809</v>
      </c>
      <c r="AA432" s="65">
        <v>12</v>
      </c>
      <c r="AB432" s="66">
        <v>24871.8</v>
      </c>
    </row>
    <row r="433" spans="1:28" x14ac:dyDescent="0.25">
      <c r="A433" s="40">
        <v>428</v>
      </c>
      <c r="B433" s="32">
        <v>42480</v>
      </c>
      <c r="C433" s="99" t="s">
        <v>1</v>
      </c>
      <c r="D433" s="34" t="s">
        <v>6</v>
      </c>
      <c r="E433" s="34" t="s">
        <v>9</v>
      </c>
      <c r="F433" s="35" t="s">
        <v>197</v>
      </c>
      <c r="G433" s="36">
        <v>854273</v>
      </c>
      <c r="H433" s="30">
        <v>1858.83</v>
      </c>
      <c r="I433" s="37">
        <v>12</v>
      </c>
      <c r="J433" s="37">
        <v>34</v>
      </c>
      <c r="K433" s="42"/>
      <c r="L433" s="30">
        <v>7059.25</v>
      </c>
      <c r="M433" s="67"/>
      <c r="N433" s="67"/>
      <c r="O433" s="56" t="e">
        <f>IF(#REF!=3,O432-TblDadosCX810[[#This Row],[Valor R$]],IF(#REF!=2,O432+TblDadosCX810[[#This Row],[Valor R$]],TblDadosCX810[[#This Row],[Valor R$]]))</f>
        <v>#REF!</v>
      </c>
      <c r="Q433" s="59">
        <v>417</v>
      </c>
      <c r="R433" s="60">
        <v>42485</v>
      </c>
      <c r="S433" s="60"/>
      <c r="T433" s="68" t="s">
        <v>382</v>
      </c>
      <c r="U433" s="62"/>
      <c r="V433" s="62"/>
      <c r="W433" s="63">
        <v>27</v>
      </c>
      <c r="X433" s="64" t="s">
        <v>242</v>
      </c>
      <c r="Y433" s="60">
        <v>42485</v>
      </c>
      <c r="Z433" s="65">
        <v>858</v>
      </c>
      <c r="AA433" s="65">
        <v>12</v>
      </c>
      <c r="AB433" s="66">
        <v>24844.799999999999</v>
      </c>
    </row>
    <row r="434" spans="1:28" x14ac:dyDescent="0.25">
      <c r="A434" s="40">
        <v>429</v>
      </c>
      <c r="B434" s="32">
        <v>42480</v>
      </c>
      <c r="C434" s="99" t="s">
        <v>1</v>
      </c>
      <c r="D434" s="34" t="s">
        <v>26</v>
      </c>
      <c r="E434" s="34" t="s">
        <v>233</v>
      </c>
      <c r="F434" s="35" t="s">
        <v>378</v>
      </c>
      <c r="G434" s="36"/>
      <c r="H434" s="30">
        <v>1126.08</v>
      </c>
      <c r="I434" s="37">
        <v>1113</v>
      </c>
      <c r="J434" s="37">
        <v>12</v>
      </c>
      <c r="K434" s="42"/>
      <c r="L434" s="30">
        <v>5933.17</v>
      </c>
      <c r="M434" s="67"/>
      <c r="N434" s="67"/>
      <c r="O434" s="56" t="e">
        <f>IF(#REF!=3,O433-TblDadosCX810[[#This Row],[Valor R$]],IF(#REF!=2,O433+TblDadosCX810[[#This Row],[Valor R$]],TblDadosCX810[[#This Row],[Valor R$]]))</f>
        <v>#REF!</v>
      </c>
      <c r="Q434" s="65">
        <v>418</v>
      </c>
      <c r="R434" s="60">
        <v>42485</v>
      </c>
      <c r="S434" s="60"/>
      <c r="T434" s="68" t="s">
        <v>383</v>
      </c>
      <c r="U434" s="62"/>
      <c r="V434" s="62"/>
      <c r="W434" s="63">
        <v>2537</v>
      </c>
      <c r="X434" s="64" t="s">
        <v>204</v>
      </c>
      <c r="Y434" s="60">
        <v>42485</v>
      </c>
      <c r="Z434" s="65">
        <v>856</v>
      </c>
      <c r="AA434" s="65">
        <v>12</v>
      </c>
      <c r="AB434" s="66">
        <v>22307.8</v>
      </c>
    </row>
    <row r="435" spans="1:28" x14ac:dyDescent="0.25">
      <c r="A435" s="40">
        <v>430</v>
      </c>
      <c r="B435" s="32">
        <v>42482</v>
      </c>
      <c r="C435" s="99" t="s">
        <v>1</v>
      </c>
      <c r="D435" s="34" t="s">
        <v>38</v>
      </c>
      <c r="E435" s="34" t="s">
        <v>83</v>
      </c>
      <c r="F435" s="35" t="s">
        <v>187</v>
      </c>
      <c r="G435" s="36"/>
      <c r="H435" s="30">
        <v>8.7799999999999994</v>
      </c>
      <c r="I435" s="37">
        <v>863</v>
      </c>
      <c r="J435" s="37">
        <v>12</v>
      </c>
      <c r="K435" s="42"/>
      <c r="L435" s="30">
        <v>5924.39</v>
      </c>
      <c r="M435" s="67"/>
      <c r="N435" s="67"/>
      <c r="O435" s="56" t="e">
        <f>IF(#REF!=3,O434-TblDadosCX810[[#This Row],[Valor R$]],IF(#REF!=2,O434+TblDadosCX810[[#This Row],[Valor R$]],TblDadosCX810[[#This Row],[Valor R$]]))</f>
        <v>#REF!</v>
      </c>
      <c r="Q435" s="59">
        <v>419</v>
      </c>
      <c r="R435" s="60">
        <v>42485</v>
      </c>
      <c r="S435" s="60"/>
      <c r="T435" s="68" t="s">
        <v>384</v>
      </c>
      <c r="U435" s="62"/>
      <c r="V435" s="62"/>
      <c r="W435" s="63">
        <v>12871.21</v>
      </c>
      <c r="X435" s="64" t="s">
        <v>214</v>
      </c>
      <c r="Y435" s="60">
        <v>42485</v>
      </c>
      <c r="Z435" s="65">
        <v>402</v>
      </c>
      <c r="AA435" s="65">
        <v>12</v>
      </c>
      <c r="AB435" s="66">
        <v>9436.59</v>
      </c>
    </row>
    <row r="436" spans="1:28" x14ac:dyDescent="0.25">
      <c r="A436" s="40">
        <v>431</v>
      </c>
      <c r="B436" s="32">
        <v>42482</v>
      </c>
      <c r="C436" s="99" t="s">
        <v>1</v>
      </c>
      <c r="D436" s="34" t="s">
        <v>38</v>
      </c>
      <c r="E436" s="34" t="s">
        <v>75</v>
      </c>
      <c r="F436" s="35" t="s">
        <v>379</v>
      </c>
      <c r="G436" s="36"/>
      <c r="H436" s="30">
        <v>69.5</v>
      </c>
      <c r="I436" s="37">
        <v>845</v>
      </c>
      <c r="J436" s="37">
        <v>12</v>
      </c>
      <c r="K436" s="42"/>
      <c r="L436" s="30">
        <v>5854.89</v>
      </c>
      <c r="M436" s="67"/>
      <c r="N436" s="67"/>
      <c r="O436" s="56" t="e">
        <f>IF(#REF!=3,O435-TblDadosCX810[[#This Row],[Valor R$]],IF(#REF!=2,O435+TblDadosCX810[[#This Row],[Valor R$]],TblDadosCX810[[#This Row],[Valor R$]]))</f>
        <v>#REF!</v>
      </c>
      <c r="Q436" s="65">
        <v>420</v>
      </c>
      <c r="R436" s="60">
        <v>42485</v>
      </c>
      <c r="S436" s="60"/>
      <c r="T436" s="68" t="s">
        <v>385</v>
      </c>
      <c r="U436" s="62"/>
      <c r="V436" s="62"/>
      <c r="W436" s="63">
        <v>152.46</v>
      </c>
      <c r="X436" s="64" t="s">
        <v>235</v>
      </c>
      <c r="Y436" s="60">
        <v>42485</v>
      </c>
      <c r="Z436" s="65">
        <v>841</v>
      </c>
      <c r="AA436" s="65">
        <v>12</v>
      </c>
      <c r="AB436" s="66">
        <v>9284.1299999999992</v>
      </c>
    </row>
    <row r="437" spans="1:28" x14ac:dyDescent="0.25">
      <c r="A437" s="40">
        <v>432</v>
      </c>
      <c r="B437" s="32">
        <v>42485</v>
      </c>
      <c r="C437" s="99" t="s">
        <v>1</v>
      </c>
      <c r="D437" s="34" t="s">
        <v>6</v>
      </c>
      <c r="E437" s="34" t="s">
        <v>9</v>
      </c>
      <c r="F437" s="35" t="s">
        <v>197</v>
      </c>
      <c r="G437" s="36">
        <v>854274</v>
      </c>
      <c r="H437" s="30">
        <v>16739.57</v>
      </c>
      <c r="I437" s="37">
        <v>12</v>
      </c>
      <c r="J437" s="37">
        <v>34</v>
      </c>
      <c r="K437" s="42"/>
      <c r="L437" s="30">
        <v>22594.46</v>
      </c>
      <c r="M437" s="67"/>
      <c r="N437" s="67"/>
      <c r="O437" s="56" t="e">
        <f>IF(#REF!=3,O436-TblDadosCX810[[#This Row],[Valor R$]],IF(#REF!=2,O436+TblDadosCX810[[#This Row],[Valor R$]],TblDadosCX810[[#This Row],[Valor R$]]))</f>
        <v>#REF!</v>
      </c>
      <c r="Q437" s="59">
        <v>421</v>
      </c>
      <c r="R437" s="60">
        <v>42485</v>
      </c>
      <c r="S437" s="60"/>
      <c r="T437" s="68" t="s">
        <v>386</v>
      </c>
      <c r="U437" s="62"/>
      <c r="V437" s="62"/>
      <c r="W437" s="63">
        <v>3002.07</v>
      </c>
      <c r="X437" s="64" t="s">
        <v>237</v>
      </c>
      <c r="Y437" s="60">
        <v>42485</v>
      </c>
      <c r="Z437" s="65">
        <v>516</v>
      </c>
      <c r="AA437" s="65">
        <v>12</v>
      </c>
      <c r="AB437" s="66">
        <v>6282.06</v>
      </c>
    </row>
    <row r="438" spans="1:28" x14ac:dyDescent="0.25">
      <c r="A438" s="40">
        <v>433</v>
      </c>
      <c r="B438" s="32">
        <v>42485</v>
      </c>
      <c r="C438" s="99" t="s">
        <v>1</v>
      </c>
      <c r="D438" s="34" t="s">
        <v>6</v>
      </c>
      <c r="E438" s="34" t="s">
        <v>9</v>
      </c>
      <c r="F438" s="35" t="s">
        <v>197</v>
      </c>
      <c r="G438" s="36">
        <v>854275</v>
      </c>
      <c r="H438" s="30">
        <v>500</v>
      </c>
      <c r="I438" s="37">
        <v>12</v>
      </c>
      <c r="J438" s="37">
        <v>34</v>
      </c>
      <c r="K438" s="42"/>
      <c r="L438" s="30">
        <v>23094.46</v>
      </c>
      <c r="M438" s="67"/>
      <c r="N438" s="67"/>
      <c r="O438" s="56" t="e">
        <f>IF(#REF!=3,O437-TblDadosCX810[[#This Row],[Valor R$]],IF(#REF!=2,O437+TblDadosCX810[[#This Row],[Valor R$]],TblDadosCX810[[#This Row],[Valor R$]]))</f>
        <v>#REF!</v>
      </c>
      <c r="Q438" s="65">
        <v>422</v>
      </c>
      <c r="R438" s="60">
        <v>42485</v>
      </c>
      <c r="S438" s="60"/>
      <c r="T438" s="68" t="s">
        <v>342</v>
      </c>
      <c r="U438" s="62"/>
      <c r="V438" s="62"/>
      <c r="W438" s="63">
        <v>350</v>
      </c>
      <c r="X438" s="64" t="s">
        <v>247</v>
      </c>
      <c r="Y438" s="60">
        <v>42485</v>
      </c>
      <c r="Z438" s="65">
        <v>818</v>
      </c>
      <c r="AA438" s="65">
        <v>12</v>
      </c>
      <c r="AB438" s="66">
        <v>5932.06</v>
      </c>
    </row>
    <row r="439" spans="1:28" x14ac:dyDescent="0.25">
      <c r="A439" s="40">
        <v>434</v>
      </c>
      <c r="B439" s="32">
        <v>42485</v>
      </c>
      <c r="C439" s="99" t="s">
        <v>1</v>
      </c>
      <c r="D439" s="34" t="s">
        <v>6</v>
      </c>
      <c r="E439" s="34" t="s">
        <v>9</v>
      </c>
      <c r="F439" s="35" t="s">
        <v>197</v>
      </c>
      <c r="G439" s="36">
        <v>854276</v>
      </c>
      <c r="H439" s="30">
        <v>2537</v>
      </c>
      <c r="I439" s="37">
        <v>12</v>
      </c>
      <c r="J439" s="37">
        <v>34</v>
      </c>
      <c r="K439" s="42"/>
      <c r="L439" s="30">
        <v>25631.46</v>
      </c>
      <c r="M439" s="67"/>
      <c r="N439" s="67"/>
      <c r="O439" s="56" t="e">
        <f>IF(#REF!=3,O438-TblDadosCX810[[#This Row],[Valor R$]],IF(#REF!=2,O438+TblDadosCX810[[#This Row],[Valor R$]],TblDadosCX810[[#This Row],[Valor R$]]))</f>
        <v>#REF!</v>
      </c>
      <c r="Q439" s="59">
        <v>423</v>
      </c>
      <c r="R439" s="60">
        <v>42485</v>
      </c>
      <c r="S439" s="60"/>
      <c r="T439" s="68" t="s">
        <v>230</v>
      </c>
      <c r="U439" s="62"/>
      <c r="V439" s="62"/>
      <c r="W439" s="63">
        <v>363.83</v>
      </c>
      <c r="X439" s="64" t="s">
        <v>231</v>
      </c>
      <c r="Y439" s="60">
        <v>42485</v>
      </c>
      <c r="Z439" s="65">
        <v>806</v>
      </c>
      <c r="AA439" s="65">
        <v>12</v>
      </c>
      <c r="AB439" s="66">
        <v>5568.23</v>
      </c>
    </row>
    <row r="440" spans="1:28" x14ac:dyDescent="0.25">
      <c r="A440" s="40">
        <v>435</v>
      </c>
      <c r="B440" s="32">
        <v>42485</v>
      </c>
      <c r="C440" s="99" t="s">
        <v>1</v>
      </c>
      <c r="D440" s="34" t="s">
        <v>34</v>
      </c>
      <c r="E440" s="34" t="s">
        <v>66</v>
      </c>
      <c r="F440" s="35" t="s">
        <v>380</v>
      </c>
      <c r="G440" s="36"/>
      <c r="H440" s="30">
        <v>37.6</v>
      </c>
      <c r="I440" s="37">
        <v>809</v>
      </c>
      <c r="J440" s="37">
        <v>12</v>
      </c>
      <c r="K440" s="42"/>
      <c r="L440" s="30">
        <v>25593.86</v>
      </c>
      <c r="M440" s="67"/>
      <c r="N440" s="67"/>
      <c r="O440" s="56" t="e">
        <f>IF(#REF!=3,O439-TblDadosCX810[[#This Row],[Valor R$]],IF(#REF!=2,O439+TblDadosCX810[[#This Row],[Valor R$]],TblDadosCX810[[#This Row],[Valor R$]]))</f>
        <v>#REF!</v>
      </c>
      <c r="Q440" s="65">
        <v>424</v>
      </c>
      <c r="R440" s="60">
        <v>42486</v>
      </c>
      <c r="S440" s="60"/>
      <c r="T440" s="68" t="s">
        <v>387</v>
      </c>
      <c r="U440" s="62"/>
      <c r="V440" s="62"/>
      <c r="W440" s="63">
        <v>11</v>
      </c>
      <c r="X440" s="64" t="s">
        <v>196</v>
      </c>
      <c r="Y440" s="60">
        <v>42486</v>
      </c>
      <c r="Z440" s="65">
        <v>869</v>
      </c>
      <c r="AA440" s="65">
        <v>12</v>
      </c>
      <c r="AB440" s="66">
        <v>5557.23</v>
      </c>
    </row>
    <row r="441" spans="1:28" x14ac:dyDescent="0.25">
      <c r="A441" s="40">
        <v>436</v>
      </c>
      <c r="B441" s="32">
        <v>42485</v>
      </c>
      <c r="C441" s="99" t="s">
        <v>1</v>
      </c>
      <c r="D441" s="34" t="s">
        <v>34</v>
      </c>
      <c r="E441" s="34" t="s">
        <v>66</v>
      </c>
      <c r="F441" s="35" t="s">
        <v>381</v>
      </c>
      <c r="G441" s="36"/>
      <c r="H441" s="30">
        <v>600</v>
      </c>
      <c r="I441" s="37">
        <v>809</v>
      </c>
      <c r="J441" s="37">
        <v>12</v>
      </c>
      <c r="K441" s="42"/>
      <c r="L441" s="30">
        <v>24993.86</v>
      </c>
      <c r="M441" s="67"/>
      <c r="N441" s="67"/>
      <c r="O441" s="56" t="e">
        <f>IF(#REF!=3,O440-TblDadosCX810[[#This Row],[Valor R$]],IF(#REF!=2,O440+TblDadosCX810[[#This Row],[Valor R$]],TblDadosCX810[[#This Row],[Valor R$]]))</f>
        <v>#REF!</v>
      </c>
      <c r="Q441" s="59">
        <v>425</v>
      </c>
      <c r="R441" s="60">
        <v>42486</v>
      </c>
      <c r="S441" s="60"/>
      <c r="T441" s="68" t="s">
        <v>382</v>
      </c>
      <c r="U441" s="62"/>
      <c r="V441" s="62"/>
      <c r="W441" s="63">
        <v>27</v>
      </c>
      <c r="X441" s="64" t="s">
        <v>242</v>
      </c>
      <c r="Y441" s="60">
        <v>42486</v>
      </c>
      <c r="Z441" s="65">
        <v>858</v>
      </c>
      <c r="AA441" s="65">
        <v>12</v>
      </c>
      <c r="AB441" s="66">
        <v>5530.23</v>
      </c>
    </row>
    <row r="442" spans="1:28" x14ac:dyDescent="0.25">
      <c r="A442" s="40">
        <v>437</v>
      </c>
      <c r="B442" s="32">
        <v>42485</v>
      </c>
      <c r="C442" s="99" t="s">
        <v>1</v>
      </c>
      <c r="D442" s="34" t="s">
        <v>38</v>
      </c>
      <c r="E442" s="34" t="s">
        <v>80</v>
      </c>
      <c r="F442" s="35" t="s">
        <v>382</v>
      </c>
      <c r="G442" s="36"/>
      <c r="H442" s="30">
        <v>27</v>
      </c>
      <c r="I442" s="37">
        <v>858</v>
      </c>
      <c r="J442" s="37">
        <v>12</v>
      </c>
      <c r="K442" s="42"/>
      <c r="L442" s="30">
        <v>24966.86</v>
      </c>
      <c r="M442" s="67"/>
      <c r="N442" s="67"/>
      <c r="O442" s="56" t="e">
        <f>IF(#REF!=3,O441-TblDadosCX810[[#This Row],[Valor R$]],IF(#REF!=2,O441+TblDadosCX810[[#This Row],[Valor R$]],TblDadosCX810[[#This Row],[Valor R$]]))</f>
        <v>#REF!</v>
      </c>
      <c r="Q442" s="65">
        <v>426</v>
      </c>
      <c r="R442" s="60">
        <v>42487</v>
      </c>
      <c r="S442" s="60"/>
      <c r="T442" s="68" t="s">
        <v>187</v>
      </c>
      <c r="U442" s="62"/>
      <c r="V442" s="62"/>
      <c r="W442" s="63">
        <v>64.010000000000005</v>
      </c>
      <c r="X442" s="64" t="s">
        <v>186</v>
      </c>
      <c r="Y442" s="60">
        <v>42487</v>
      </c>
      <c r="Z442" s="65">
        <v>863</v>
      </c>
      <c r="AA442" s="65">
        <v>12</v>
      </c>
      <c r="AB442" s="66">
        <v>5466.22</v>
      </c>
    </row>
    <row r="443" spans="1:28" x14ac:dyDescent="0.25">
      <c r="A443" s="40">
        <v>438</v>
      </c>
      <c r="B443" s="32">
        <v>42485</v>
      </c>
      <c r="C443" s="99" t="s">
        <v>1</v>
      </c>
      <c r="D443" s="34" t="s">
        <v>38</v>
      </c>
      <c r="E443" s="34" t="s">
        <v>79</v>
      </c>
      <c r="F443" s="35" t="s">
        <v>383</v>
      </c>
      <c r="G443" s="36"/>
      <c r="H443" s="30">
        <v>2537</v>
      </c>
      <c r="I443" s="37">
        <v>856</v>
      </c>
      <c r="J443" s="37">
        <v>12</v>
      </c>
      <c r="K443" s="42"/>
      <c r="L443" s="30">
        <v>22429.86</v>
      </c>
      <c r="M443" s="67"/>
      <c r="N443" s="67"/>
      <c r="O443" s="56" t="e">
        <f>IF(#REF!=3,O442-TblDadosCX810[[#This Row],[Valor R$]],IF(#REF!=2,O442+TblDadosCX810[[#This Row],[Valor R$]],TblDadosCX810[[#This Row],[Valor R$]]))</f>
        <v>#REF!</v>
      </c>
      <c r="Q443" s="59">
        <v>427</v>
      </c>
      <c r="R443" s="60">
        <v>42487</v>
      </c>
      <c r="S443" s="60"/>
      <c r="T443" s="68" t="s">
        <v>195</v>
      </c>
      <c r="U443" s="62"/>
      <c r="V443" s="62"/>
      <c r="W443" s="63">
        <v>11</v>
      </c>
      <c r="X443" s="64" t="s">
        <v>196</v>
      </c>
      <c r="Y443" s="60">
        <v>42487</v>
      </c>
      <c r="Z443" s="65">
        <v>869</v>
      </c>
      <c r="AA443" s="65">
        <v>12</v>
      </c>
      <c r="AB443" s="66">
        <v>5455.22</v>
      </c>
    </row>
    <row r="444" spans="1:28" x14ac:dyDescent="0.25">
      <c r="A444" s="40">
        <v>439</v>
      </c>
      <c r="B444" s="32">
        <v>42485</v>
      </c>
      <c r="C444" s="99" t="s">
        <v>1</v>
      </c>
      <c r="D444" s="34" t="s">
        <v>215</v>
      </c>
      <c r="E444" s="34" t="s">
        <v>214</v>
      </c>
      <c r="F444" s="35" t="s">
        <v>384</v>
      </c>
      <c r="G444" s="36"/>
      <c r="H444" s="30">
        <v>12871.21</v>
      </c>
      <c r="I444" s="37">
        <v>402</v>
      </c>
      <c r="J444" s="37">
        <v>12</v>
      </c>
      <c r="K444" s="42"/>
      <c r="L444" s="30">
        <v>9558.65</v>
      </c>
      <c r="M444" s="67"/>
      <c r="N444" s="67"/>
      <c r="O444" s="56" t="e">
        <f>IF(#REF!=3,O443-TblDadosCX810[[#This Row],[Valor R$]],IF(#REF!=2,O443+TblDadosCX810[[#This Row],[Valor R$]],TblDadosCX810[[#This Row],[Valor R$]]))</f>
        <v>#REF!</v>
      </c>
      <c r="Q444" s="65">
        <v>428</v>
      </c>
      <c r="R444" s="60">
        <v>42487</v>
      </c>
      <c r="S444" s="60"/>
      <c r="T444" s="68" t="s">
        <v>195</v>
      </c>
      <c r="U444" s="62"/>
      <c r="V444" s="62"/>
      <c r="W444" s="63">
        <v>5.5</v>
      </c>
      <c r="X444" s="64" t="s">
        <v>196</v>
      </c>
      <c r="Y444" s="60">
        <v>42487</v>
      </c>
      <c r="Z444" s="65">
        <v>869</v>
      </c>
      <c r="AA444" s="65">
        <v>12</v>
      </c>
      <c r="AB444" s="66">
        <v>5449.72</v>
      </c>
    </row>
    <row r="445" spans="1:28" x14ac:dyDescent="0.25">
      <c r="A445" s="40">
        <v>440</v>
      </c>
      <c r="B445" s="32">
        <v>42485</v>
      </c>
      <c r="C445" s="99" t="s">
        <v>1</v>
      </c>
      <c r="D445" s="34" t="s">
        <v>38</v>
      </c>
      <c r="E445" s="34" t="s">
        <v>74</v>
      </c>
      <c r="F445" s="35" t="s">
        <v>385</v>
      </c>
      <c r="G445" s="36"/>
      <c r="H445" s="30">
        <v>152.46</v>
      </c>
      <c r="I445" s="37">
        <v>841</v>
      </c>
      <c r="J445" s="37">
        <v>12</v>
      </c>
      <c r="K445" s="42"/>
      <c r="L445" s="30">
        <v>9406.19</v>
      </c>
      <c r="M445" s="67"/>
      <c r="N445" s="67"/>
      <c r="O445" s="56" t="e">
        <f>IF(#REF!=3,O444-TblDadosCX810[[#This Row],[Valor R$]],IF(#REF!=2,O444+TblDadosCX810[[#This Row],[Valor R$]],TblDadosCX810[[#This Row],[Valor R$]]))</f>
        <v>#REF!</v>
      </c>
      <c r="Q445" s="59">
        <v>429</v>
      </c>
      <c r="R445" s="60">
        <v>42488</v>
      </c>
      <c r="S445" s="60"/>
      <c r="T445" s="68" t="s">
        <v>191</v>
      </c>
      <c r="U445" s="62"/>
      <c r="V445" s="62"/>
      <c r="W445" s="63">
        <v>129.19999999999999</v>
      </c>
      <c r="X445" s="64" t="s">
        <v>186</v>
      </c>
      <c r="Y445" s="60">
        <v>42488</v>
      </c>
      <c r="Z445" s="65">
        <v>863</v>
      </c>
      <c r="AA445" s="65">
        <v>12</v>
      </c>
      <c r="AB445" s="66">
        <v>5320.52</v>
      </c>
    </row>
    <row r="446" spans="1:28" x14ac:dyDescent="0.25">
      <c r="A446" s="40">
        <v>441</v>
      </c>
      <c r="B446" s="32">
        <v>42485</v>
      </c>
      <c r="C446" s="99" t="s">
        <v>1</v>
      </c>
      <c r="D446" s="34" t="s">
        <v>30</v>
      </c>
      <c r="E446" s="34" t="s">
        <v>60</v>
      </c>
      <c r="F446" s="35" t="s">
        <v>386</v>
      </c>
      <c r="G446" s="36"/>
      <c r="H446" s="30">
        <v>3002.07</v>
      </c>
      <c r="I446" s="37">
        <v>516</v>
      </c>
      <c r="J446" s="37">
        <v>12</v>
      </c>
      <c r="K446" s="42"/>
      <c r="L446" s="30">
        <v>6404.12</v>
      </c>
      <c r="M446" s="67"/>
      <c r="N446" s="67"/>
      <c r="O446" s="56" t="e">
        <f>IF(#REF!=3,O445-TblDadosCX810[[#This Row],[Valor R$]],IF(#REF!=2,O445+TblDadosCX810[[#This Row],[Valor R$]],TblDadosCX810[[#This Row],[Valor R$]]))</f>
        <v>#REF!</v>
      </c>
      <c r="Q446" s="65">
        <v>430</v>
      </c>
      <c r="R446" s="60">
        <v>42488</v>
      </c>
      <c r="S446" s="60"/>
      <c r="T446" s="68" t="s">
        <v>193</v>
      </c>
      <c r="U446" s="62"/>
      <c r="V446" s="62"/>
      <c r="W446" s="63">
        <v>35</v>
      </c>
      <c r="X446" s="64" t="s">
        <v>186</v>
      </c>
      <c r="Y446" s="60">
        <v>42488</v>
      </c>
      <c r="Z446" s="65">
        <v>863</v>
      </c>
      <c r="AA446" s="65">
        <v>12</v>
      </c>
      <c r="AB446" s="66">
        <v>5285.52</v>
      </c>
    </row>
    <row r="447" spans="1:28" x14ac:dyDescent="0.25">
      <c r="A447" s="40">
        <v>442</v>
      </c>
      <c r="B447" s="32">
        <v>42485</v>
      </c>
      <c r="C447" s="99" t="s">
        <v>1</v>
      </c>
      <c r="D447" s="34" t="s">
        <v>34</v>
      </c>
      <c r="E447" s="34" t="s">
        <v>64</v>
      </c>
      <c r="F447" s="35" t="s">
        <v>342</v>
      </c>
      <c r="G447" s="36"/>
      <c r="H447" s="30">
        <v>350</v>
      </c>
      <c r="I447" s="37">
        <v>818</v>
      </c>
      <c r="J447" s="37">
        <v>12</v>
      </c>
      <c r="K447" s="42"/>
      <c r="L447" s="30">
        <v>6054.12</v>
      </c>
      <c r="M447" s="67"/>
      <c r="N447" s="67"/>
      <c r="O447" s="56" t="e">
        <f>IF(#REF!=3,O446-TblDadosCX810[[#This Row],[Valor R$]],IF(#REF!=2,O446+TblDadosCX810[[#This Row],[Valor R$]],TblDadosCX810[[#This Row],[Valor R$]]))</f>
        <v>#REF!</v>
      </c>
      <c r="Q447" s="59">
        <v>431</v>
      </c>
      <c r="R447" s="60">
        <v>42489</v>
      </c>
      <c r="S447" s="60"/>
      <c r="T447" s="68" t="s">
        <v>197</v>
      </c>
      <c r="U447" s="62">
        <v>854277</v>
      </c>
      <c r="V447" s="62"/>
      <c r="W447" s="63">
        <v>6569.5</v>
      </c>
      <c r="X447" s="64" t="s">
        <v>9</v>
      </c>
      <c r="Y447" s="60">
        <v>42489</v>
      </c>
      <c r="Z447" s="65">
        <v>12</v>
      </c>
      <c r="AA447" s="65">
        <v>34</v>
      </c>
      <c r="AB447" s="66">
        <v>11855.02</v>
      </c>
    </row>
    <row r="448" spans="1:28" x14ac:dyDescent="0.25">
      <c r="A448" s="40">
        <v>443</v>
      </c>
      <c r="B448" s="32">
        <v>42485</v>
      </c>
      <c r="C448" s="99" t="s">
        <v>1</v>
      </c>
      <c r="D448" s="34" t="s">
        <v>34</v>
      </c>
      <c r="E448" s="34" t="s">
        <v>63</v>
      </c>
      <c r="F448" s="35" t="s">
        <v>230</v>
      </c>
      <c r="G448" s="36"/>
      <c r="H448" s="30">
        <v>363.83</v>
      </c>
      <c r="I448" s="37">
        <v>806</v>
      </c>
      <c r="J448" s="37">
        <v>12</v>
      </c>
      <c r="K448" s="42"/>
      <c r="L448" s="30">
        <v>5690.29</v>
      </c>
      <c r="M448" s="67"/>
      <c r="N448" s="67"/>
      <c r="O448" s="56" t="e">
        <f>IF(#REF!=3,O447-TblDadosCX810[[#This Row],[Valor R$]],IF(#REF!=2,O447+TblDadosCX810[[#This Row],[Valor R$]],TblDadosCX810[[#This Row],[Valor R$]]))</f>
        <v>#REF!</v>
      </c>
      <c r="Q448" s="65">
        <v>432</v>
      </c>
      <c r="R448" s="60">
        <v>42489</v>
      </c>
      <c r="S448" s="60"/>
      <c r="T448" s="68" t="s">
        <v>197</v>
      </c>
      <c r="U448" s="62">
        <v>854278</v>
      </c>
      <c r="V448" s="62"/>
      <c r="W448" s="63">
        <v>521.44000000000005</v>
      </c>
      <c r="X448" s="64" t="s">
        <v>9</v>
      </c>
      <c r="Y448" s="60">
        <v>42489</v>
      </c>
      <c r="Z448" s="65">
        <v>12</v>
      </c>
      <c r="AA448" s="65">
        <v>34</v>
      </c>
      <c r="AB448" s="66">
        <v>12376.46</v>
      </c>
    </row>
    <row r="449" spans="1:28" x14ac:dyDescent="0.25">
      <c r="A449" s="40">
        <v>444</v>
      </c>
      <c r="B449" s="32">
        <v>42486</v>
      </c>
      <c r="C449" s="99" t="s">
        <v>1</v>
      </c>
      <c r="D449" s="34" t="s">
        <v>38</v>
      </c>
      <c r="E449" s="34" t="s">
        <v>86</v>
      </c>
      <c r="F449" s="35" t="s">
        <v>387</v>
      </c>
      <c r="G449" s="36"/>
      <c r="H449" s="30">
        <v>11</v>
      </c>
      <c r="I449" s="37">
        <v>869</v>
      </c>
      <c r="J449" s="37">
        <v>12</v>
      </c>
      <c r="K449" s="42"/>
      <c r="L449" s="30">
        <v>5679.29</v>
      </c>
      <c r="M449" s="67"/>
      <c r="N449" s="67"/>
      <c r="O449" s="56" t="e">
        <f>IF(#REF!=3,O448-TblDadosCX810[[#This Row],[Valor R$]],IF(#REF!=2,O448+TblDadosCX810[[#This Row],[Valor R$]],TblDadosCX810[[#This Row],[Valor R$]]))</f>
        <v>#REF!</v>
      </c>
      <c r="Q449" s="59">
        <v>433</v>
      </c>
      <c r="R449" s="60">
        <v>42489</v>
      </c>
      <c r="S449" s="60"/>
      <c r="T449" s="68" t="s">
        <v>197</v>
      </c>
      <c r="U449" s="62">
        <v>854279</v>
      </c>
      <c r="V449" s="62"/>
      <c r="W449" s="63">
        <v>350</v>
      </c>
      <c r="X449" s="64" t="s">
        <v>9</v>
      </c>
      <c r="Y449" s="60">
        <v>42489</v>
      </c>
      <c r="Z449" s="65">
        <v>12</v>
      </c>
      <c r="AA449" s="65">
        <v>34</v>
      </c>
      <c r="AB449" s="66">
        <v>12726.46</v>
      </c>
    </row>
    <row r="450" spans="1:28" x14ac:dyDescent="0.25">
      <c r="A450" s="40">
        <v>445</v>
      </c>
      <c r="B450" s="32">
        <v>42486</v>
      </c>
      <c r="C450" s="99" t="s">
        <v>1</v>
      </c>
      <c r="D450" s="34" t="s">
        <v>38</v>
      </c>
      <c r="E450" s="34" t="s">
        <v>80</v>
      </c>
      <c r="F450" s="35" t="s">
        <v>382</v>
      </c>
      <c r="G450" s="36"/>
      <c r="H450" s="30">
        <v>27</v>
      </c>
      <c r="I450" s="37">
        <v>858</v>
      </c>
      <c r="J450" s="37">
        <v>12</v>
      </c>
      <c r="K450" s="42"/>
      <c r="L450" s="30">
        <v>5652.29</v>
      </c>
      <c r="M450" s="67"/>
      <c r="N450" s="67"/>
      <c r="O450" s="56" t="e">
        <f>IF(#REF!=3,O449-TblDadosCX810[[#This Row],[Valor R$]],IF(#REF!=2,O449+TblDadosCX810[[#This Row],[Valor R$]],TblDadosCX810[[#This Row],[Valor R$]]))</f>
        <v>#REF!</v>
      </c>
      <c r="Q450" s="65">
        <v>434</v>
      </c>
      <c r="R450" s="60">
        <v>42489</v>
      </c>
      <c r="S450" s="60"/>
      <c r="T450" s="68" t="s">
        <v>197</v>
      </c>
      <c r="U450" s="62">
        <v>854280</v>
      </c>
      <c r="V450" s="62"/>
      <c r="W450" s="63">
        <v>5824.88</v>
      </c>
      <c r="X450" s="64" t="s">
        <v>9</v>
      </c>
      <c r="Y450" s="60">
        <v>42489</v>
      </c>
      <c r="Z450" s="65">
        <v>12</v>
      </c>
      <c r="AA450" s="65">
        <v>34</v>
      </c>
      <c r="AB450" s="66">
        <v>18551.34</v>
      </c>
    </row>
    <row r="451" spans="1:28" x14ac:dyDescent="0.25">
      <c r="A451" s="40">
        <v>446</v>
      </c>
      <c r="B451" s="32">
        <v>42487</v>
      </c>
      <c r="C451" s="99" t="s">
        <v>1</v>
      </c>
      <c r="D451" s="34" t="s">
        <v>38</v>
      </c>
      <c r="E451" s="34" t="s">
        <v>83</v>
      </c>
      <c r="F451" s="35" t="s">
        <v>187</v>
      </c>
      <c r="G451" s="36"/>
      <c r="H451" s="30">
        <v>64.010000000000005</v>
      </c>
      <c r="I451" s="37">
        <v>863</v>
      </c>
      <c r="J451" s="37">
        <v>12</v>
      </c>
      <c r="K451" s="42"/>
      <c r="L451" s="30">
        <v>5588.28</v>
      </c>
      <c r="M451" s="67"/>
      <c r="N451" s="67"/>
      <c r="O451" s="56" t="e">
        <f>IF(#REF!=3,O450-TblDadosCX810[[#This Row],[Valor R$]],IF(#REF!=2,O450+TblDadosCX810[[#This Row],[Valor R$]],TblDadosCX810[[#This Row],[Valor R$]]))</f>
        <v>#REF!</v>
      </c>
      <c r="Q451" s="59">
        <v>435</v>
      </c>
      <c r="R451" s="60">
        <v>42489</v>
      </c>
      <c r="S451" s="60"/>
      <c r="T451" s="68" t="s">
        <v>281</v>
      </c>
      <c r="U451" s="62"/>
      <c r="V451" s="62"/>
      <c r="W451" s="63">
        <v>14</v>
      </c>
      <c r="X451" s="64" t="s">
        <v>242</v>
      </c>
      <c r="Y451" s="60">
        <v>42489</v>
      </c>
      <c r="Z451" s="65">
        <v>858</v>
      </c>
      <c r="AA451" s="65">
        <v>12</v>
      </c>
      <c r="AB451" s="66">
        <v>18537.34</v>
      </c>
    </row>
    <row r="452" spans="1:28" x14ac:dyDescent="0.25">
      <c r="A452" s="40">
        <v>447</v>
      </c>
      <c r="B452" s="32">
        <v>42487</v>
      </c>
      <c r="C452" s="99" t="s">
        <v>1</v>
      </c>
      <c r="D452" s="34" t="s">
        <v>38</v>
      </c>
      <c r="E452" s="34" t="s">
        <v>86</v>
      </c>
      <c r="F452" s="35" t="s">
        <v>195</v>
      </c>
      <c r="G452" s="36"/>
      <c r="H452" s="30">
        <v>11</v>
      </c>
      <c r="I452" s="37">
        <v>869</v>
      </c>
      <c r="J452" s="37">
        <v>12</v>
      </c>
      <c r="K452" s="42"/>
      <c r="L452" s="30">
        <v>5577.28</v>
      </c>
      <c r="M452" s="67"/>
      <c r="N452" s="67"/>
      <c r="O452" s="56" t="e">
        <f>IF(#REF!=3,O451-TblDadosCX810[[#This Row],[Valor R$]],IF(#REF!=2,O451+TblDadosCX810[[#This Row],[Valor R$]],TblDadosCX810[[#This Row],[Valor R$]]))</f>
        <v>#REF!</v>
      </c>
      <c r="Q452" s="65">
        <v>436</v>
      </c>
      <c r="R452" s="60">
        <v>42489</v>
      </c>
      <c r="S452" s="60"/>
      <c r="T452" s="68" t="s">
        <v>388</v>
      </c>
      <c r="U452" s="62"/>
      <c r="V452" s="62"/>
      <c r="W452" s="63">
        <v>350</v>
      </c>
      <c r="X452" s="64" t="s">
        <v>204</v>
      </c>
      <c r="Y452" s="60">
        <v>42489</v>
      </c>
      <c r="Z452" s="65">
        <v>856</v>
      </c>
      <c r="AA452" s="65">
        <v>12</v>
      </c>
      <c r="AB452" s="66">
        <v>18187.34</v>
      </c>
    </row>
    <row r="453" spans="1:28" x14ac:dyDescent="0.25">
      <c r="A453" s="40">
        <v>448</v>
      </c>
      <c r="B453" s="32">
        <v>42487</v>
      </c>
      <c r="C453" s="99" t="s">
        <v>1</v>
      </c>
      <c r="D453" s="34" t="s">
        <v>38</v>
      </c>
      <c r="E453" s="34" t="s">
        <v>86</v>
      </c>
      <c r="F453" s="35" t="s">
        <v>195</v>
      </c>
      <c r="G453" s="36"/>
      <c r="H453" s="30">
        <v>5.5</v>
      </c>
      <c r="I453" s="37">
        <v>869</v>
      </c>
      <c r="J453" s="37">
        <v>12</v>
      </c>
      <c r="K453" s="42"/>
      <c r="L453" s="30">
        <v>5571.78</v>
      </c>
      <c r="M453" s="67"/>
      <c r="N453" s="67"/>
      <c r="O453" s="56" t="e">
        <f>IF(#REF!=3,O452-TblDadosCX810[[#This Row],[Valor R$]],IF(#REF!=2,O452+TblDadosCX810[[#This Row],[Valor R$]],TblDadosCX810[[#This Row],[Valor R$]]))</f>
        <v>#REF!</v>
      </c>
      <c r="Q453" s="59">
        <v>437</v>
      </c>
      <c r="R453" s="60">
        <v>42489</v>
      </c>
      <c r="S453" s="60"/>
      <c r="T453" s="68" t="s">
        <v>257</v>
      </c>
      <c r="U453" s="62"/>
      <c r="V453" s="62"/>
      <c r="W453" s="63">
        <v>324.62</v>
      </c>
      <c r="X453" s="64" t="s">
        <v>346</v>
      </c>
      <c r="Y453" s="60">
        <v>42489</v>
      </c>
      <c r="Z453" s="65">
        <v>809</v>
      </c>
      <c r="AA453" s="65">
        <v>12</v>
      </c>
      <c r="AB453" s="66">
        <v>17862.72</v>
      </c>
    </row>
    <row r="454" spans="1:28" x14ac:dyDescent="0.25">
      <c r="A454" s="40">
        <v>449</v>
      </c>
      <c r="B454" s="32">
        <v>42488</v>
      </c>
      <c r="C454" s="99" t="s">
        <v>1</v>
      </c>
      <c r="D454" s="34" t="s">
        <v>38</v>
      </c>
      <c r="E454" s="34" t="s">
        <v>83</v>
      </c>
      <c r="F454" s="35" t="s">
        <v>191</v>
      </c>
      <c r="G454" s="36"/>
      <c r="H454" s="30">
        <v>129.19999999999999</v>
      </c>
      <c r="I454" s="37">
        <v>863</v>
      </c>
      <c r="J454" s="37">
        <v>12</v>
      </c>
      <c r="K454" s="42"/>
      <c r="L454" s="30">
        <v>5442.58</v>
      </c>
      <c r="M454" s="67"/>
      <c r="N454" s="67"/>
      <c r="O454" s="56" t="e">
        <f>IF(#REF!=3,O453-TblDadosCX810[[#This Row],[Valor R$]],IF(#REF!=2,O453+TblDadosCX810[[#This Row],[Valor R$]],TblDadosCX810[[#This Row],[Valor R$]]))</f>
        <v>#REF!</v>
      </c>
      <c r="Q454" s="65">
        <v>438</v>
      </c>
      <c r="R454" s="60">
        <v>42489</v>
      </c>
      <c r="S454" s="60"/>
      <c r="T454" s="68" t="s">
        <v>270</v>
      </c>
      <c r="U454" s="62"/>
      <c r="V454" s="62"/>
      <c r="W454" s="75">
        <v>112.09</v>
      </c>
      <c r="X454" s="64" t="s">
        <v>271</v>
      </c>
      <c r="Y454" s="60">
        <v>42489</v>
      </c>
      <c r="Z454" s="65">
        <v>476</v>
      </c>
      <c r="AA454" s="65">
        <v>12</v>
      </c>
      <c r="AB454" s="66">
        <v>17750.63</v>
      </c>
    </row>
    <row r="455" spans="1:28" x14ac:dyDescent="0.25">
      <c r="A455" s="40">
        <v>450</v>
      </c>
      <c r="B455" s="32">
        <v>42488</v>
      </c>
      <c r="C455" s="99" t="s">
        <v>1</v>
      </c>
      <c r="D455" s="34" t="s">
        <v>38</v>
      </c>
      <c r="E455" s="34" t="s">
        <v>83</v>
      </c>
      <c r="F455" s="35" t="s">
        <v>193</v>
      </c>
      <c r="G455" s="36"/>
      <c r="H455" s="30">
        <v>35</v>
      </c>
      <c r="I455" s="37">
        <v>863</v>
      </c>
      <c r="J455" s="37">
        <v>12</v>
      </c>
      <c r="K455" s="42"/>
      <c r="L455" s="30">
        <v>5407.58</v>
      </c>
      <c r="M455" s="67"/>
      <c r="N455" s="67"/>
      <c r="O455" s="56" t="e">
        <f>IF(#REF!=3,O454-TblDadosCX810[[#This Row],[Valor R$]],IF(#REF!=2,O454+TblDadosCX810[[#This Row],[Valor R$]],TblDadosCX810[[#This Row],[Valor R$]]))</f>
        <v>#REF!</v>
      </c>
      <c r="Q455" s="59">
        <v>439</v>
      </c>
      <c r="R455" s="60">
        <v>42489</v>
      </c>
      <c r="S455" s="60"/>
      <c r="T455" s="68" t="s">
        <v>389</v>
      </c>
      <c r="U455" s="62"/>
      <c r="V455" s="62"/>
      <c r="W455" s="63">
        <v>24.83</v>
      </c>
      <c r="X455" s="64" t="s">
        <v>390</v>
      </c>
      <c r="Y455" s="60">
        <v>42489</v>
      </c>
      <c r="Z455" s="65">
        <v>947</v>
      </c>
      <c r="AA455" s="65">
        <v>12</v>
      </c>
      <c r="AB455" s="66">
        <v>17725.8</v>
      </c>
    </row>
    <row r="456" spans="1:28" x14ac:dyDescent="0.25">
      <c r="A456" s="40">
        <v>451</v>
      </c>
      <c r="B456" s="32">
        <v>42489</v>
      </c>
      <c r="C456" s="99" t="s">
        <v>1</v>
      </c>
      <c r="D456" s="34" t="s">
        <v>6</v>
      </c>
      <c r="E456" s="34" t="s">
        <v>9</v>
      </c>
      <c r="F456" s="35" t="s">
        <v>197</v>
      </c>
      <c r="G456" s="36">
        <v>854277</v>
      </c>
      <c r="H456" s="30">
        <v>6569.5</v>
      </c>
      <c r="I456" s="37">
        <v>12</v>
      </c>
      <c r="J456" s="37">
        <v>34</v>
      </c>
      <c r="K456" s="42"/>
      <c r="L456" s="30">
        <v>11977.08</v>
      </c>
      <c r="M456" s="67"/>
      <c r="N456" s="67"/>
      <c r="O456" s="56" t="e">
        <f>IF(#REF!=3,O455-TblDadosCX810[[#This Row],[Valor R$]],IF(#REF!=2,O455+TblDadosCX810[[#This Row],[Valor R$]],TblDadosCX810[[#This Row],[Valor R$]]))</f>
        <v>#REF!</v>
      </c>
      <c r="Q456" s="65">
        <v>440</v>
      </c>
      <c r="R456" s="60">
        <v>42489</v>
      </c>
      <c r="S456" s="60"/>
      <c r="T456" s="68" t="s">
        <v>305</v>
      </c>
      <c r="U456" s="62"/>
      <c r="V456" s="62"/>
      <c r="W456" s="63">
        <v>59.9</v>
      </c>
      <c r="X456" s="64" t="s">
        <v>186</v>
      </c>
      <c r="Y456" s="60">
        <v>42489</v>
      </c>
      <c r="Z456" s="65">
        <v>863</v>
      </c>
      <c r="AA456" s="65">
        <v>12</v>
      </c>
      <c r="AB456" s="66">
        <v>17665.900000000001</v>
      </c>
    </row>
    <row r="457" spans="1:28" x14ac:dyDescent="0.25">
      <c r="A457" s="40">
        <v>452</v>
      </c>
      <c r="B457" s="32">
        <v>42489</v>
      </c>
      <c r="C457" s="99" t="s">
        <v>1</v>
      </c>
      <c r="D457" s="34" t="s">
        <v>6</v>
      </c>
      <c r="E457" s="34" t="s">
        <v>9</v>
      </c>
      <c r="F457" s="35" t="s">
        <v>197</v>
      </c>
      <c r="G457" s="36">
        <v>854278</v>
      </c>
      <c r="H457" s="30">
        <v>521.44000000000005</v>
      </c>
      <c r="I457" s="37">
        <v>12</v>
      </c>
      <c r="J457" s="37">
        <v>34</v>
      </c>
      <c r="K457" s="42"/>
      <c r="L457" s="30">
        <v>12498.52</v>
      </c>
      <c r="M457" s="67"/>
      <c r="N457" s="67"/>
      <c r="O457" s="56" t="e">
        <f>IF(#REF!=3,O456-TblDadosCX810[[#This Row],[Valor R$]],IF(#REF!=2,O456+TblDadosCX810[[#This Row],[Valor R$]],TblDadosCX810[[#This Row],[Valor R$]]))</f>
        <v>#REF!</v>
      </c>
      <c r="Q457" s="59">
        <v>441</v>
      </c>
      <c r="R457" s="60">
        <v>42489</v>
      </c>
      <c r="S457" s="60"/>
      <c r="T457" s="68" t="s">
        <v>392</v>
      </c>
      <c r="U457" s="62"/>
      <c r="V457" s="62"/>
      <c r="W457" s="63">
        <v>4778.3100000000004</v>
      </c>
      <c r="X457" s="64" t="s">
        <v>227</v>
      </c>
      <c r="Y457" s="60">
        <v>42489</v>
      </c>
      <c r="Z457" s="65">
        <v>426</v>
      </c>
      <c r="AA457" s="65">
        <v>12</v>
      </c>
      <c r="AB457" s="66">
        <v>12887.59</v>
      </c>
    </row>
    <row r="458" spans="1:28" x14ac:dyDescent="0.25">
      <c r="A458" s="40">
        <v>453</v>
      </c>
      <c r="B458" s="32">
        <v>42489</v>
      </c>
      <c r="C458" s="99" t="s">
        <v>1</v>
      </c>
      <c r="D458" s="34" t="s">
        <v>6</v>
      </c>
      <c r="E458" s="34" t="s">
        <v>9</v>
      </c>
      <c r="F458" s="35" t="s">
        <v>197</v>
      </c>
      <c r="G458" s="36">
        <v>854279</v>
      </c>
      <c r="H458" s="30">
        <v>350</v>
      </c>
      <c r="I458" s="37">
        <v>12</v>
      </c>
      <c r="J458" s="37">
        <v>34</v>
      </c>
      <c r="K458" s="42"/>
      <c r="L458" s="30">
        <v>12848.52</v>
      </c>
      <c r="M458" s="67"/>
      <c r="N458" s="67"/>
      <c r="O458" s="56" t="e">
        <f>IF(#REF!=3,O457-TblDadosCX810[[#This Row],[Valor R$]],IF(#REF!=2,O457+TblDadosCX810[[#This Row],[Valor R$]],TblDadosCX810[[#This Row],[Valor R$]]))</f>
        <v>#REF!</v>
      </c>
      <c r="Q458" s="65">
        <v>442</v>
      </c>
      <c r="R458" s="60">
        <v>42489</v>
      </c>
      <c r="S458" s="60"/>
      <c r="T458" s="68" t="s">
        <v>265</v>
      </c>
      <c r="U458" s="62"/>
      <c r="V458" s="62"/>
      <c r="W458" s="63">
        <v>126.5</v>
      </c>
      <c r="X458" s="64" t="s">
        <v>266</v>
      </c>
      <c r="Y458" s="60">
        <v>42489</v>
      </c>
      <c r="Z458" s="65">
        <v>480</v>
      </c>
      <c r="AA458" s="65">
        <v>12</v>
      </c>
      <c r="AB458" s="66">
        <v>12761.09</v>
      </c>
    </row>
    <row r="459" spans="1:28" x14ac:dyDescent="0.25">
      <c r="A459" s="40">
        <v>454</v>
      </c>
      <c r="B459" s="32">
        <v>42489</v>
      </c>
      <c r="C459" s="99" t="s">
        <v>1</v>
      </c>
      <c r="D459" s="34" t="s">
        <v>6</v>
      </c>
      <c r="E459" s="34" t="s">
        <v>9</v>
      </c>
      <c r="F459" s="35" t="s">
        <v>197</v>
      </c>
      <c r="G459" s="36">
        <v>854280</v>
      </c>
      <c r="H459" s="30">
        <v>5824.88</v>
      </c>
      <c r="I459" s="37">
        <v>12</v>
      </c>
      <c r="J459" s="37">
        <v>34</v>
      </c>
      <c r="K459" s="42"/>
      <c r="L459" s="30">
        <v>18673.400000000001</v>
      </c>
      <c r="M459" s="67"/>
      <c r="N459" s="67"/>
      <c r="O459" s="56" t="e">
        <f>IF(#REF!=3,O458-TblDadosCX810[[#This Row],[Valor R$]],IF(#REF!=2,O458+TblDadosCX810[[#This Row],[Valor R$]],TblDadosCX810[[#This Row],[Valor R$]]))</f>
        <v>#REF!</v>
      </c>
      <c r="Q459" s="59">
        <v>443</v>
      </c>
      <c r="R459" s="60">
        <v>42489</v>
      </c>
      <c r="S459" s="60"/>
      <c r="T459" s="68" t="s">
        <v>393</v>
      </c>
      <c r="U459" s="62"/>
      <c r="V459" s="62"/>
      <c r="W459" s="63">
        <v>417.81</v>
      </c>
      <c r="X459" s="64" t="s">
        <v>227</v>
      </c>
      <c r="Y459" s="60">
        <v>42489</v>
      </c>
      <c r="Z459" s="65">
        <v>426</v>
      </c>
      <c r="AA459" s="65">
        <v>12</v>
      </c>
      <c r="AB459" s="66">
        <v>12343.28</v>
      </c>
    </row>
    <row r="460" spans="1:28" x14ac:dyDescent="0.25">
      <c r="A460" s="40">
        <v>455</v>
      </c>
      <c r="B460" s="32">
        <v>42489</v>
      </c>
      <c r="C460" s="99" t="s">
        <v>1</v>
      </c>
      <c r="D460" s="34" t="s">
        <v>38</v>
      </c>
      <c r="E460" s="34" t="s">
        <v>80</v>
      </c>
      <c r="F460" s="35" t="s">
        <v>281</v>
      </c>
      <c r="G460" s="36"/>
      <c r="H460" s="30">
        <v>14</v>
      </c>
      <c r="I460" s="37">
        <v>858</v>
      </c>
      <c r="J460" s="37">
        <v>12</v>
      </c>
      <c r="K460" s="42"/>
      <c r="L460" s="30">
        <v>18659.400000000001</v>
      </c>
      <c r="M460" s="67"/>
      <c r="N460" s="67"/>
      <c r="O460" s="56" t="e">
        <f>IF(#REF!=3,O459-TblDadosCX810[[#This Row],[Valor R$]],IF(#REF!=2,O459+TblDadosCX810[[#This Row],[Valor R$]],TblDadosCX810[[#This Row],[Valor R$]]))</f>
        <v>#REF!</v>
      </c>
      <c r="Q460" s="65">
        <v>444</v>
      </c>
      <c r="R460" s="60">
        <v>42489</v>
      </c>
      <c r="S460" s="60"/>
      <c r="T460" s="68" t="s">
        <v>276</v>
      </c>
      <c r="U460" s="62"/>
      <c r="V460" s="62"/>
      <c r="W460" s="63">
        <v>6569.5</v>
      </c>
      <c r="X460" s="64" t="s">
        <v>277</v>
      </c>
      <c r="Y460" s="60">
        <v>42489</v>
      </c>
      <c r="Z460" s="65">
        <v>402</v>
      </c>
      <c r="AA460" s="65">
        <v>12</v>
      </c>
      <c r="AB460" s="66">
        <v>5773.78</v>
      </c>
    </row>
    <row r="461" spans="1:28" x14ac:dyDescent="0.25">
      <c r="A461" s="40">
        <v>456</v>
      </c>
      <c r="B461" s="32">
        <v>42489</v>
      </c>
      <c r="C461" s="99" t="s">
        <v>1</v>
      </c>
      <c r="D461" s="34" t="s">
        <v>38</v>
      </c>
      <c r="E461" s="34" t="s">
        <v>79</v>
      </c>
      <c r="F461" s="35" t="s">
        <v>388</v>
      </c>
      <c r="G461" s="36"/>
      <c r="H461" s="30">
        <v>350</v>
      </c>
      <c r="I461" s="37">
        <v>856</v>
      </c>
      <c r="J461" s="37">
        <v>12</v>
      </c>
      <c r="K461" s="42"/>
      <c r="L461" s="30">
        <v>18309.400000000001</v>
      </c>
      <c r="M461" s="67"/>
      <c r="N461" s="67"/>
      <c r="O461" s="56" t="e">
        <f>IF(#REF!=3,O460-TblDadosCX810[[#This Row],[Valor R$]],IF(#REF!=2,O460+TblDadosCX810[[#This Row],[Valor R$]],TblDadosCX810[[#This Row],[Valor R$]]))</f>
        <v>#REF!</v>
      </c>
      <c r="Q461" s="59">
        <v>445</v>
      </c>
      <c r="R461" s="60">
        <v>42492</v>
      </c>
      <c r="S461" s="60"/>
      <c r="T461" s="76" t="s">
        <v>197</v>
      </c>
      <c r="U461" s="76">
        <v>8542084</v>
      </c>
      <c r="V461" s="76"/>
      <c r="W461" s="77">
        <v>1000</v>
      </c>
      <c r="X461" s="64" t="s">
        <v>9</v>
      </c>
      <c r="Y461" s="60">
        <v>42492</v>
      </c>
      <c r="Z461" s="65">
        <v>12</v>
      </c>
      <c r="AA461" s="65">
        <v>34</v>
      </c>
      <c r="AB461" s="66">
        <v>6773.78</v>
      </c>
    </row>
    <row r="462" spans="1:28" x14ac:dyDescent="0.25">
      <c r="A462" s="40">
        <v>457</v>
      </c>
      <c r="B462" s="32">
        <v>42489</v>
      </c>
      <c r="C462" s="99" t="s">
        <v>1</v>
      </c>
      <c r="D462" s="34" t="s">
        <v>34</v>
      </c>
      <c r="E462" s="34" t="s">
        <v>66</v>
      </c>
      <c r="F462" s="35" t="s">
        <v>257</v>
      </c>
      <c r="G462" s="36"/>
      <c r="H462" s="30">
        <v>324.62</v>
      </c>
      <c r="I462" s="37">
        <v>809</v>
      </c>
      <c r="J462" s="37">
        <v>12</v>
      </c>
      <c r="K462" s="42"/>
      <c r="L462" s="30">
        <v>17984.78</v>
      </c>
      <c r="M462" s="67"/>
      <c r="N462" s="67"/>
      <c r="O462" s="56" t="e">
        <f>IF(#REF!=3,O461-TblDadosCX810[[#This Row],[Valor R$]],IF(#REF!=2,O461+TblDadosCX810[[#This Row],[Valor R$]],TblDadosCX810[[#This Row],[Valor R$]]))</f>
        <v>#REF!</v>
      </c>
      <c r="Q462" s="65">
        <v>446</v>
      </c>
      <c r="R462" s="60">
        <v>42492</v>
      </c>
      <c r="S462" s="60"/>
      <c r="T462" s="76" t="s">
        <v>187</v>
      </c>
      <c r="U462" s="76"/>
      <c r="V462" s="76"/>
      <c r="W462" s="77">
        <v>42.75</v>
      </c>
      <c r="X462" s="64" t="s">
        <v>186</v>
      </c>
      <c r="Y462" s="60">
        <v>42492</v>
      </c>
      <c r="Z462" s="65">
        <v>863</v>
      </c>
      <c r="AA462" s="65">
        <v>12</v>
      </c>
      <c r="AB462" s="66">
        <v>6731.03</v>
      </c>
    </row>
    <row r="463" spans="1:28" x14ac:dyDescent="0.25">
      <c r="A463" s="40">
        <v>458</v>
      </c>
      <c r="B463" s="32">
        <v>42489</v>
      </c>
      <c r="C463" s="99" t="s">
        <v>1</v>
      </c>
      <c r="D463" s="34" t="s">
        <v>28</v>
      </c>
      <c r="E463" s="34" t="s">
        <v>271</v>
      </c>
      <c r="F463" s="35" t="s">
        <v>270</v>
      </c>
      <c r="G463" s="36"/>
      <c r="H463" s="30">
        <v>112.09</v>
      </c>
      <c r="I463" s="37">
        <v>476</v>
      </c>
      <c r="J463" s="37">
        <v>12</v>
      </c>
      <c r="K463" s="42"/>
      <c r="L463" s="30">
        <v>17872.689999999999</v>
      </c>
      <c r="M463" s="67"/>
      <c r="N463" s="67"/>
      <c r="O463" s="56" t="e">
        <f>IF(#REF!=3,O462-TblDadosCX810[[#This Row],[Valor R$]],IF(#REF!=2,O462+TblDadosCX810[[#This Row],[Valor R$]],TblDadosCX810[[#This Row],[Valor R$]]))</f>
        <v>#REF!</v>
      </c>
      <c r="Q463" s="59">
        <v>447</v>
      </c>
      <c r="R463" s="60">
        <v>42492</v>
      </c>
      <c r="S463" s="60"/>
      <c r="T463" s="76" t="s">
        <v>220</v>
      </c>
      <c r="U463" s="76"/>
      <c r="V463" s="76"/>
      <c r="W463" s="77">
        <v>150</v>
      </c>
      <c r="X463" s="64" t="s">
        <v>199</v>
      </c>
      <c r="Y463" s="60">
        <v>42492</v>
      </c>
      <c r="Z463" s="65">
        <v>845</v>
      </c>
      <c r="AA463" s="65">
        <v>12</v>
      </c>
      <c r="AB463" s="66">
        <v>6581.03</v>
      </c>
    </row>
    <row r="464" spans="1:28" x14ac:dyDescent="0.25">
      <c r="A464" s="40">
        <v>459</v>
      </c>
      <c r="B464" s="32">
        <v>42489</v>
      </c>
      <c r="C464" s="99" t="s">
        <v>1</v>
      </c>
      <c r="D464" s="34" t="s">
        <v>391</v>
      </c>
      <c r="E464" s="34" t="s">
        <v>390</v>
      </c>
      <c r="F464" s="35" t="s">
        <v>389</v>
      </c>
      <c r="G464" s="36"/>
      <c r="H464" s="30">
        <v>24.83</v>
      </c>
      <c r="I464" s="37">
        <v>947</v>
      </c>
      <c r="J464" s="37">
        <v>12</v>
      </c>
      <c r="K464" s="42"/>
      <c r="L464" s="30">
        <v>17847.86</v>
      </c>
      <c r="M464" s="67"/>
      <c r="N464" s="67"/>
      <c r="O464" s="56" t="e">
        <f>IF(#REF!=3,O463-TblDadosCX810[[#This Row],[Valor R$]],IF(#REF!=2,O463+TblDadosCX810[[#This Row],[Valor R$]],TblDadosCX810[[#This Row],[Valor R$]]))</f>
        <v>#REF!</v>
      </c>
      <c r="Q464" s="65">
        <v>448</v>
      </c>
      <c r="R464" s="60">
        <v>42492</v>
      </c>
      <c r="S464" s="60"/>
      <c r="T464" s="76" t="s">
        <v>311</v>
      </c>
      <c r="U464" s="76"/>
      <c r="V464" s="76"/>
      <c r="W464" s="77">
        <v>30</v>
      </c>
      <c r="X464" s="64" t="s">
        <v>186</v>
      </c>
      <c r="Y464" s="60">
        <v>42492</v>
      </c>
      <c r="Z464" s="65">
        <v>863</v>
      </c>
      <c r="AA464" s="65">
        <v>12</v>
      </c>
      <c r="AB464" s="66">
        <v>6551.03</v>
      </c>
    </row>
    <row r="465" spans="1:28" x14ac:dyDescent="0.25">
      <c r="A465" s="40">
        <v>460</v>
      </c>
      <c r="B465" s="32">
        <v>42489</v>
      </c>
      <c r="C465" s="99" t="s">
        <v>1</v>
      </c>
      <c r="D465" s="34" t="s">
        <v>38</v>
      </c>
      <c r="E465" s="34" t="s">
        <v>83</v>
      </c>
      <c r="F465" s="35" t="s">
        <v>305</v>
      </c>
      <c r="G465" s="36"/>
      <c r="H465" s="30">
        <v>59.9</v>
      </c>
      <c r="I465" s="37">
        <v>863</v>
      </c>
      <c r="J465" s="37">
        <v>12</v>
      </c>
      <c r="K465" s="42"/>
      <c r="L465" s="30">
        <v>17787.96</v>
      </c>
      <c r="M465" s="67"/>
      <c r="N465" s="67"/>
      <c r="O465" s="56" t="e">
        <f>IF(#REF!=3,O464-TblDadosCX810[[#This Row],[Valor R$]],IF(#REF!=2,O464+TblDadosCX810[[#This Row],[Valor R$]],TblDadosCX810[[#This Row],[Valor R$]]))</f>
        <v>#REF!</v>
      </c>
      <c r="Q465" s="59">
        <v>449</v>
      </c>
      <c r="R465" s="60">
        <v>42492</v>
      </c>
      <c r="S465" s="60"/>
      <c r="T465" s="76" t="s">
        <v>395</v>
      </c>
      <c r="U465" s="76"/>
      <c r="V465" s="76"/>
      <c r="W465" s="77">
        <v>20</v>
      </c>
      <c r="X465" s="64" t="s">
        <v>212</v>
      </c>
      <c r="Y465" s="60">
        <v>42492</v>
      </c>
      <c r="Z465" s="65">
        <v>831</v>
      </c>
      <c r="AA465" s="65">
        <v>12</v>
      </c>
      <c r="AB465" s="66">
        <v>6531.03</v>
      </c>
    </row>
    <row r="466" spans="1:28" x14ac:dyDescent="0.25">
      <c r="A466" s="40">
        <v>461</v>
      </c>
      <c r="B466" s="32">
        <v>42489</v>
      </c>
      <c r="C466" s="99" t="s">
        <v>1</v>
      </c>
      <c r="D466" s="34" t="s">
        <v>26</v>
      </c>
      <c r="E466" s="34" t="s">
        <v>227</v>
      </c>
      <c r="F466" s="35" t="s">
        <v>392</v>
      </c>
      <c r="G466" s="36"/>
      <c r="H466" s="30">
        <v>4778.3100000000004</v>
      </c>
      <c r="I466" s="37">
        <v>426</v>
      </c>
      <c r="J466" s="37">
        <v>12</v>
      </c>
      <c r="K466" s="42"/>
      <c r="L466" s="30">
        <v>13009.65</v>
      </c>
      <c r="M466" s="67"/>
      <c r="N466" s="67"/>
      <c r="O466" s="56" t="e">
        <f>IF(#REF!=3,O465-TblDadosCX810[[#This Row],[Valor R$]],IF(#REF!=2,O465+TblDadosCX810[[#This Row],[Valor R$]],TblDadosCX810[[#This Row],[Valor R$]]))</f>
        <v>#REF!</v>
      </c>
      <c r="Q466" s="65">
        <v>450</v>
      </c>
      <c r="R466" s="60">
        <v>42492</v>
      </c>
      <c r="S466" s="60"/>
      <c r="T466" s="76" t="s">
        <v>396</v>
      </c>
      <c r="U466" s="76"/>
      <c r="V466" s="76"/>
      <c r="W466" s="77">
        <v>1000</v>
      </c>
      <c r="X466" s="64" t="s">
        <v>186</v>
      </c>
      <c r="Y466" s="60">
        <v>42492</v>
      </c>
      <c r="Z466" s="65">
        <v>863</v>
      </c>
      <c r="AA466" s="65">
        <v>12</v>
      </c>
      <c r="AB466" s="66">
        <v>5531.03</v>
      </c>
    </row>
    <row r="467" spans="1:28" x14ac:dyDescent="0.25">
      <c r="A467" s="40">
        <v>462</v>
      </c>
      <c r="B467" s="32">
        <v>42489</v>
      </c>
      <c r="C467" s="99" t="s">
        <v>1</v>
      </c>
      <c r="D467" s="34" t="s">
        <v>30</v>
      </c>
      <c r="E467" s="34" t="s">
        <v>59</v>
      </c>
      <c r="F467" s="35" t="s">
        <v>265</v>
      </c>
      <c r="G467" s="36"/>
      <c r="H467" s="30">
        <v>126.5</v>
      </c>
      <c r="I467" s="37">
        <v>480</v>
      </c>
      <c r="J467" s="37">
        <v>12</v>
      </c>
      <c r="K467" s="42"/>
      <c r="L467" s="30">
        <v>12883.15</v>
      </c>
      <c r="M467" s="67"/>
      <c r="N467" s="67"/>
      <c r="O467" s="56" t="e">
        <f>IF(#REF!=3,O466-TblDadosCX810[[#This Row],[Valor R$]],IF(#REF!=2,O466+TblDadosCX810[[#This Row],[Valor R$]],TblDadosCX810[[#This Row],[Valor R$]]))</f>
        <v>#REF!</v>
      </c>
      <c r="Q467" s="59">
        <v>451</v>
      </c>
      <c r="R467" s="60">
        <v>42493</v>
      </c>
      <c r="S467" s="60"/>
      <c r="T467" s="76" t="s">
        <v>187</v>
      </c>
      <c r="U467" s="76"/>
      <c r="V467" s="76"/>
      <c r="W467" s="77">
        <v>4.45</v>
      </c>
      <c r="X467" s="64" t="s">
        <v>186</v>
      </c>
      <c r="Y467" s="60">
        <v>42493</v>
      </c>
      <c r="Z467" s="65">
        <v>863</v>
      </c>
      <c r="AA467" s="65">
        <v>12</v>
      </c>
      <c r="AB467" s="66">
        <v>5526.58</v>
      </c>
    </row>
    <row r="468" spans="1:28" x14ac:dyDescent="0.25">
      <c r="A468" s="40">
        <v>463</v>
      </c>
      <c r="B468" s="32">
        <v>42489</v>
      </c>
      <c r="C468" s="99" t="s">
        <v>1</v>
      </c>
      <c r="D468" s="34" t="s">
        <v>26</v>
      </c>
      <c r="E468" s="34" t="s">
        <v>227</v>
      </c>
      <c r="F468" s="35" t="s">
        <v>393</v>
      </c>
      <c r="G468" s="36"/>
      <c r="H468" s="30">
        <v>417.81</v>
      </c>
      <c r="I468" s="37">
        <v>426</v>
      </c>
      <c r="J468" s="37">
        <v>12</v>
      </c>
      <c r="K468" s="42"/>
      <c r="L468" s="30">
        <v>12465.34</v>
      </c>
      <c r="M468" s="67"/>
      <c r="N468" s="67"/>
      <c r="O468" s="56" t="e">
        <f>IF(#REF!=3,O467-TblDadosCX810[[#This Row],[Valor R$]],IF(#REF!=2,O467+TblDadosCX810[[#This Row],[Valor R$]],TblDadosCX810[[#This Row],[Valor R$]]))</f>
        <v>#REF!</v>
      </c>
      <c r="Q468" s="65">
        <v>452</v>
      </c>
      <c r="R468" s="60">
        <v>42494</v>
      </c>
      <c r="S468" s="60"/>
      <c r="T468" s="76" t="s">
        <v>195</v>
      </c>
      <c r="U468" s="76"/>
      <c r="V468" s="76"/>
      <c r="W468" s="77">
        <v>7</v>
      </c>
      <c r="X468" s="64" t="s">
        <v>219</v>
      </c>
      <c r="Y468" s="60">
        <v>42494</v>
      </c>
      <c r="Z468" s="65">
        <v>864</v>
      </c>
      <c r="AA468" s="65">
        <v>12</v>
      </c>
      <c r="AB468" s="66">
        <v>5519.58</v>
      </c>
    </row>
    <row r="469" spans="1:28" x14ac:dyDescent="0.25">
      <c r="A469" s="40">
        <v>464</v>
      </c>
      <c r="B469" s="32">
        <v>42489</v>
      </c>
      <c r="C469" s="99" t="s">
        <v>1</v>
      </c>
      <c r="D469" s="34" t="s">
        <v>24</v>
      </c>
      <c r="E469" s="34" t="s">
        <v>277</v>
      </c>
      <c r="F469" s="35" t="s">
        <v>276</v>
      </c>
      <c r="G469" s="36"/>
      <c r="H469" s="30">
        <v>6569.5</v>
      </c>
      <c r="I469" s="37">
        <v>402</v>
      </c>
      <c r="J469" s="37">
        <v>12</v>
      </c>
      <c r="K469" s="42"/>
      <c r="L469" s="30">
        <v>5895.84</v>
      </c>
      <c r="M469" s="67"/>
      <c r="N469" s="67"/>
      <c r="O469" s="56" t="e">
        <f>IF(#REF!=3,O468-TblDadosCX810[[#This Row],[Valor R$]],IF(#REF!=2,O468+TblDadosCX810[[#This Row],[Valor R$]],TblDadosCX810[[#This Row],[Valor R$]]))</f>
        <v>#REF!</v>
      </c>
      <c r="Q469" s="59">
        <v>453</v>
      </c>
      <c r="R469" s="60">
        <v>42495</v>
      </c>
      <c r="S469" s="60"/>
      <c r="T469" s="76" t="s">
        <v>197</v>
      </c>
      <c r="U469" s="76">
        <v>854309</v>
      </c>
      <c r="V469" s="76"/>
      <c r="W469" s="77">
        <v>7386.47</v>
      </c>
      <c r="X469" s="64" t="s">
        <v>9</v>
      </c>
      <c r="Y469" s="60">
        <v>42495</v>
      </c>
      <c r="Z469" s="65">
        <v>12</v>
      </c>
      <c r="AA469" s="65">
        <v>34</v>
      </c>
      <c r="AB469" s="66">
        <v>12906.05</v>
      </c>
    </row>
    <row r="470" spans="1:28" x14ac:dyDescent="0.25">
      <c r="A470" s="40">
        <v>465</v>
      </c>
      <c r="B470" s="32">
        <v>42490</v>
      </c>
      <c r="C470" s="99" t="s">
        <v>1</v>
      </c>
      <c r="D470" s="34"/>
      <c r="E470" s="34"/>
      <c r="F470" s="35" t="s">
        <v>640</v>
      </c>
      <c r="G470" s="36"/>
      <c r="H470" s="30">
        <v>5895.84</v>
      </c>
      <c r="I470" s="37"/>
      <c r="J470" s="37"/>
      <c r="K470" s="42"/>
      <c r="L470" s="30">
        <v>5895.84</v>
      </c>
      <c r="M470" s="67"/>
      <c r="N470" s="67"/>
      <c r="O470" s="56" t="e">
        <f>IF(#REF!=3,O469-TblDadosCX810[[#This Row],[Valor R$]],IF(#REF!=2,O469+TblDadosCX810[[#This Row],[Valor R$]],TblDadosCX810[[#This Row],[Valor R$]]))</f>
        <v>#REF!</v>
      </c>
      <c r="Q470" s="59">
        <v>454</v>
      </c>
      <c r="R470" s="60">
        <v>42495</v>
      </c>
      <c r="S470" s="60"/>
      <c r="T470" s="76" t="s">
        <v>197</v>
      </c>
      <c r="U470" s="76">
        <v>854310</v>
      </c>
      <c r="V470" s="76"/>
      <c r="W470" s="77">
        <v>810</v>
      </c>
      <c r="X470" s="64" t="s">
        <v>9</v>
      </c>
      <c r="Y470" s="60">
        <v>42495</v>
      </c>
      <c r="Z470" s="65">
        <v>12</v>
      </c>
      <c r="AA470" s="65">
        <v>34</v>
      </c>
      <c r="AB470" s="66">
        <v>13716.05</v>
      </c>
    </row>
    <row r="471" spans="1:28" x14ac:dyDescent="0.25">
      <c r="A471" s="40">
        <v>466</v>
      </c>
      <c r="B471" s="32">
        <v>42490</v>
      </c>
      <c r="C471" s="99" t="s">
        <v>2</v>
      </c>
      <c r="D471" s="34"/>
      <c r="E471" s="34"/>
      <c r="F471" s="35" t="s">
        <v>640</v>
      </c>
      <c r="G471" s="36"/>
      <c r="H471" s="30">
        <v>1000</v>
      </c>
      <c r="I471" s="37"/>
      <c r="J471" s="37"/>
      <c r="K471" s="42"/>
      <c r="L471" s="30">
        <v>1000</v>
      </c>
      <c r="M471" s="67"/>
      <c r="N471" s="67"/>
      <c r="O471" s="56" t="e">
        <f>IF(#REF!=3,O470-TblDadosCX810[[#This Row],[Valor R$]],IF(#REF!=2,O470+TblDadosCX810[[#This Row],[Valor R$]],TblDadosCX810[[#This Row],[Valor R$]]))</f>
        <v>#REF!</v>
      </c>
      <c r="Q471" s="65">
        <v>455</v>
      </c>
      <c r="R471" s="60">
        <v>42495</v>
      </c>
      <c r="S471" s="60"/>
      <c r="T471" s="76" t="s">
        <v>397</v>
      </c>
      <c r="U471" s="76"/>
      <c r="V471" s="76"/>
      <c r="W471" s="78">
        <v>4000</v>
      </c>
      <c r="X471" s="64" t="s">
        <v>186</v>
      </c>
      <c r="Y471" s="60">
        <v>42495</v>
      </c>
      <c r="Z471" s="65">
        <v>863</v>
      </c>
      <c r="AA471" s="65">
        <v>12</v>
      </c>
      <c r="AB471" s="66">
        <v>9716.0499999999993</v>
      </c>
    </row>
    <row r="472" spans="1:28" x14ac:dyDescent="0.25">
      <c r="A472" s="40">
        <v>467</v>
      </c>
      <c r="B472" s="32">
        <v>42490</v>
      </c>
      <c r="C472" s="99" t="s">
        <v>3</v>
      </c>
      <c r="D472" s="34"/>
      <c r="E472" s="34"/>
      <c r="F472" s="35" t="s">
        <v>640</v>
      </c>
      <c r="G472" s="36"/>
      <c r="H472" s="30">
        <v>2000</v>
      </c>
      <c r="I472" s="37"/>
      <c r="J472" s="37"/>
      <c r="K472" s="42"/>
      <c r="L472" s="30">
        <v>2000</v>
      </c>
      <c r="M472" s="67"/>
      <c r="N472" s="67"/>
      <c r="O472" s="56" t="e">
        <f>IF(#REF!=3,O471-TblDadosCX810[[#This Row],[Valor R$]],IF(#REF!=2,O471+TblDadosCX810[[#This Row],[Valor R$]],TblDadosCX810[[#This Row],[Valor R$]]))</f>
        <v>#REF!</v>
      </c>
      <c r="Q472" s="59">
        <v>456</v>
      </c>
      <c r="R472" s="60">
        <v>42495</v>
      </c>
      <c r="S472" s="60"/>
      <c r="T472" s="76" t="s">
        <v>272</v>
      </c>
      <c r="U472" s="76"/>
      <c r="V472" s="76"/>
      <c r="W472" s="77">
        <v>945.52</v>
      </c>
      <c r="X472" s="64" t="s">
        <v>273</v>
      </c>
      <c r="Y472" s="60">
        <v>42495</v>
      </c>
      <c r="Z472" s="65">
        <v>475</v>
      </c>
      <c r="AA472" s="65">
        <v>12</v>
      </c>
      <c r="AB472" s="66">
        <v>8770.5300000000007</v>
      </c>
    </row>
    <row r="473" spans="1:28" x14ac:dyDescent="0.25">
      <c r="A473" s="40">
        <v>468</v>
      </c>
      <c r="B473" s="32">
        <v>42491</v>
      </c>
      <c r="C473" s="99" t="s">
        <v>1</v>
      </c>
      <c r="D473" s="34"/>
      <c r="E473" s="34"/>
      <c r="F473" s="35" t="s">
        <v>632</v>
      </c>
      <c r="G473" s="36"/>
      <c r="H473" s="30">
        <v>5895.84</v>
      </c>
      <c r="I473" s="37"/>
      <c r="J473" s="37"/>
      <c r="K473" s="42"/>
      <c r="L473" s="30">
        <v>5895.84</v>
      </c>
      <c r="M473" s="67"/>
      <c r="N473" s="67"/>
      <c r="O473" s="56" t="e">
        <f>IF(#REF!=3,O472-TblDadosCX810[[#This Row],[Valor R$]],IF(#REF!=2,O472+TblDadosCX810[[#This Row],[Valor R$]],TblDadosCX810[[#This Row],[Valor R$]]))</f>
        <v>#REF!</v>
      </c>
      <c r="Q473" s="65">
        <v>457</v>
      </c>
      <c r="R473" s="60">
        <v>42495</v>
      </c>
      <c r="S473" s="60"/>
      <c r="T473" s="76" t="s">
        <v>270</v>
      </c>
      <c r="U473" s="76"/>
      <c r="V473" s="76"/>
      <c r="W473" s="77">
        <v>4677.8900000000003</v>
      </c>
      <c r="X473" s="64" t="s">
        <v>271</v>
      </c>
      <c r="Y473" s="60">
        <v>42495</v>
      </c>
      <c r="Z473" s="65">
        <v>476</v>
      </c>
      <c r="AA473" s="65">
        <v>12</v>
      </c>
      <c r="AB473" s="66">
        <v>4092.64</v>
      </c>
    </row>
    <row r="474" spans="1:28" x14ac:dyDescent="0.25">
      <c r="A474" s="40">
        <v>469</v>
      </c>
      <c r="B474" s="32">
        <v>42491</v>
      </c>
      <c r="C474" s="99" t="s">
        <v>2</v>
      </c>
      <c r="D474" s="34"/>
      <c r="E474" s="34"/>
      <c r="F474" s="35" t="s">
        <v>632</v>
      </c>
      <c r="G474" s="36"/>
      <c r="H474" s="30">
        <v>1000</v>
      </c>
      <c r="I474" s="37"/>
      <c r="J474" s="37"/>
      <c r="K474" s="42"/>
      <c r="L474" s="30">
        <v>1000</v>
      </c>
      <c r="M474" s="67"/>
      <c r="N474" s="67"/>
      <c r="O474" s="56" t="e">
        <f>IF(#REF!=3,O473-TblDadosCX810[[#This Row],[Valor R$]],IF(#REF!=2,O473+TblDadosCX810[[#This Row],[Valor R$]],TblDadosCX810[[#This Row],[Valor R$]]))</f>
        <v>#REF!</v>
      </c>
      <c r="Q474" s="59">
        <v>458</v>
      </c>
      <c r="R474" s="60">
        <v>42495</v>
      </c>
      <c r="S474" s="60"/>
      <c r="T474" s="76" t="s">
        <v>274</v>
      </c>
      <c r="U474" s="76"/>
      <c r="V474" s="76"/>
      <c r="W474" s="77">
        <v>1763.06</v>
      </c>
      <c r="X474" s="64" t="s">
        <v>275</v>
      </c>
      <c r="Y474" s="60">
        <v>42495</v>
      </c>
      <c r="Z474" s="65">
        <v>402</v>
      </c>
      <c r="AA474" s="65">
        <v>12</v>
      </c>
      <c r="AB474" s="66">
        <v>2329.58</v>
      </c>
    </row>
    <row r="475" spans="1:28" x14ac:dyDescent="0.25">
      <c r="A475" s="40">
        <v>470</v>
      </c>
      <c r="B475" s="32">
        <v>42491</v>
      </c>
      <c r="C475" s="99" t="s">
        <v>3</v>
      </c>
      <c r="D475" s="34"/>
      <c r="E475" s="34"/>
      <c r="F475" s="35" t="s">
        <v>632</v>
      </c>
      <c r="G475" s="36"/>
      <c r="H475" s="30">
        <v>2000</v>
      </c>
      <c r="I475" s="37"/>
      <c r="J475" s="37"/>
      <c r="K475" s="42"/>
      <c r="L475" s="30">
        <v>2000</v>
      </c>
      <c r="M475" s="67"/>
      <c r="N475" s="67"/>
      <c r="O475" s="56" t="e">
        <f>IF(#REF!=3,O474-TblDadosCX810[[#This Row],[Valor R$]],IF(#REF!=2,O474+TblDadosCX810[[#This Row],[Valor R$]],TblDadosCX810[[#This Row],[Valor R$]]))</f>
        <v>#REF!</v>
      </c>
      <c r="Q475" s="65">
        <v>459</v>
      </c>
      <c r="R475" s="60">
        <v>42496</v>
      </c>
      <c r="S475" s="60"/>
      <c r="T475" s="76" t="s">
        <v>187</v>
      </c>
      <c r="U475" s="76"/>
      <c r="V475" s="76"/>
      <c r="W475" s="77">
        <v>7.24</v>
      </c>
      <c r="X475" s="64" t="s">
        <v>186</v>
      </c>
      <c r="Y475" s="60">
        <v>42496</v>
      </c>
      <c r="Z475" s="65">
        <v>863</v>
      </c>
      <c r="AA475" s="65">
        <v>12</v>
      </c>
      <c r="AB475" s="66">
        <v>2322.34</v>
      </c>
    </row>
    <row r="476" spans="1:28" x14ac:dyDescent="0.25">
      <c r="A476" s="40">
        <v>471</v>
      </c>
      <c r="B476" s="32">
        <v>42492</v>
      </c>
      <c r="C476" s="99" t="s">
        <v>1</v>
      </c>
      <c r="D476" s="34" t="s">
        <v>6</v>
      </c>
      <c r="E476" s="34" t="s">
        <v>9</v>
      </c>
      <c r="F476" s="35" t="s">
        <v>197</v>
      </c>
      <c r="G476" s="36">
        <v>8542084</v>
      </c>
      <c r="H476" s="30">
        <v>1000</v>
      </c>
      <c r="I476" s="37">
        <v>12</v>
      </c>
      <c r="J476" s="37">
        <v>34</v>
      </c>
      <c r="K476" s="42"/>
      <c r="L476" s="30">
        <v>6895.84</v>
      </c>
      <c r="M476" s="67"/>
      <c r="N476" s="67"/>
      <c r="O476" s="56" t="e">
        <f>IF(#REF!=3,O475-TblDadosCX810[[#This Row],[Valor R$]],IF(#REF!=2,O475+TblDadosCX810[[#This Row],[Valor R$]],TblDadosCX810[[#This Row],[Valor R$]]))</f>
        <v>#REF!</v>
      </c>
      <c r="Q476" s="59">
        <v>460</v>
      </c>
      <c r="R476" s="60">
        <v>42498</v>
      </c>
      <c r="S476" s="60"/>
      <c r="T476" s="76" t="s">
        <v>220</v>
      </c>
      <c r="U476" s="76"/>
      <c r="V476" s="76"/>
      <c r="W476" s="77">
        <v>37.5</v>
      </c>
      <c r="X476" s="64" t="s">
        <v>199</v>
      </c>
      <c r="Y476" s="60">
        <v>42498</v>
      </c>
      <c r="Z476" s="65">
        <v>845</v>
      </c>
      <c r="AA476" s="65">
        <v>12</v>
      </c>
      <c r="AB476" s="66">
        <v>2284.84</v>
      </c>
    </row>
    <row r="477" spans="1:28" x14ac:dyDescent="0.25">
      <c r="A477" s="40">
        <v>472</v>
      </c>
      <c r="B477" s="32">
        <v>42492</v>
      </c>
      <c r="C477" s="99" t="s">
        <v>1</v>
      </c>
      <c r="D477" s="34" t="s">
        <v>38</v>
      </c>
      <c r="E477" s="34" t="s">
        <v>83</v>
      </c>
      <c r="F477" s="35" t="s">
        <v>187</v>
      </c>
      <c r="G477" s="36"/>
      <c r="H477" s="30">
        <v>42.75</v>
      </c>
      <c r="I477" s="37">
        <v>863</v>
      </c>
      <c r="J477" s="37">
        <v>12</v>
      </c>
      <c r="K477" s="42"/>
      <c r="L477" s="30">
        <v>6853.09</v>
      </c>
      <c r="M477" s="67"/>
      <c r="N477" s="67"/>
      <c r="O477" s="56" t="e">
        <f>IF(#REF!=3,O476-TblDadosCX810[[#This Row],[Valor R$]],IF(#REF!=2,O476+TblDadosCX810[[#This Row],[Valor R$]],TblDadosCX810[[#This Row],[Valor R$]]))</f>
        <v>#REF!</v>
      </c>
      <c r="Q477" s="59">
        <v>461</v>
      </c>
      <c r="R477" s="60">
        <v>42499</v>
      </c>
      <c r="S477" s="60"/>
      <c r="T477" s="76" t="s">
        <v>197</v>
      </c>
      <c r="U477" s="76">
        <v>854311</v>
      </c>
      <c r="V477" s="76"/>
      <c r="W477" s="77">
        <v>3392.3</v>
      </c>
      <c r="X477" s="64" t="s">
        <v>9</v>
      </c>
      <c r="Y477" s="60">
        <v>42499</v>
      </c>
      <c r="Z477" s="65">
        <v>12</v>
      </c>
      <c r="AA477" s="65">
        <v>34</v>
      </c>
      <c r="AB477" s="66">
        <v>5677.14</v>
      </c>
    </row>
    <row r="478" spans="1:28" x14ac:dyDescent="0.25">
      <c r="A478" s="40">
        <v>473</v>
      </c>
      <c r="B478" s="32">
        <v>42492</v>
      </c>
      <c r="C478" s="99" t="s">
        <v>1</v>
      </c>
      <c r="D478" s="34" t="s">
        <v>38</v>
      </c>
      <c r="E478" s="34" t="s">
        <v>75</v>
      </c>
      <c r="F478" s="35" t="s">
        <v>220</v>
      </c>
      <c r="G478" s="36"/>
      <c r="H478" s="30">
        <v>150</v>
      </c>
      <c r="I478" s="37">
        <v>845</v>
      </c>
      <c r="J478" s="37">
        <v>12</v>
      </c>
      <c r="K478" s="42"/>
      <c r="L478" s="30">
        <v>6703.09</v>
      </c>
      <c r="M478" s="67"/>
      <c r="N478" s="67"/>
      <c r="O478" s="56" t="e">
        <f>IF(#REF!=3,O477-TblDadosCX810[[#This Row],[Valor R$]],IF(#REF!=2,O477+TblDadosCX810[[#This Row],[Valor R$]],TblDadosCX810[[#This Row],[Valor R$]]))</f>
        <v>#REF!</v>
      </c>
      <c r="Q478" s="65">
        <v>462</v>
      </c>
      <c r="R478" s="60">
        <v>42499</v>
      </c>
      <c r="S478" s="60"/>
      <c r="T478" s="76" t="s">
        <v>398</v>
      </c>
      <c r="U478" s="76"/>
      <c r="V478" s="76"/>
      <c r="W478" s="77">
        <v>1834.09</v>
      </c>
      <c r="X478" s="64" t="s">
        <v>269</v>
      </c>
      <c r="Y478" s="60">
        <v>42499</v>
      </c>
      <c r="Z478" s="65">
        <v>870</v>
      </c>
      <c r="AA478" s="65">
        <v>12</v>
      </c>
      <c r="AB478" s="66">
        <v>3843.05</v>
      </c>
    </row>
    <row r="479" spans="1:28" x14ac:dyDescent="0.25">
      <c r="A479" s="40">
        <v>474</v>
      </c>
      <c r="B479" s="32">
        <v>42492</v>
      </c>
      <c r="C479" s="99" t="s">
        <v>1</v>
      </c>
      <c r="D479" s="34" t="s">
        <v>38</v>
      </c>
      <c r="E479" s="34" t="s">
        <v>83</v>
      </c>
      <c r="F479" s="35" t="s">
        <v>311</v>
      </c>
      <c r="G479" s="36"/>
      <c r="H479" s="30">
        <v>30</v>
      </c>
      <c r="I479" s="37">
        <v>863</v>
      </c>
      <c r="J479" s="37">
        <v>12</v>
      </c>
      <c r="K479" s="42"/>
      <c r="L479" s="30">
        <v>6673.09</v>
      </c>
      <c r="M479" s="67"/>
      <c r="N479" s="67"/>
      <c r="O479" s="56" t="e">
        <f>IF(#REF!=3,O478-TblDadosCX810[[#This Row],[Valor R$]],IF(#REF!=2,O478+TblDadosCX810[[#This Row],[Valor R$]],TblDadosCX810[[#This Row],[Valor R$]]))</f>
        <v>#REF!</v>
      </c>
      <c r="Q479" s="59">
        <v>463</v>
      </c>
      <c r="R479" s="60">
        <v>42499</v>
      </c>
      <c r="S479" s="60"/>
      <c r="T479" s="76" t="s">
        <v>399</v>
      </c>
      <c r="U479" s="76"/>
      <c r="V479" s="76"/>
      <c r="W479" s="77">
        <v>1558.21</v>
      </c>
      <c r="X479" s="64" t="s">
        <v>219</v>
      </c>
      <c r="Y479" s="60">
        <v>42499</v>
      </c>
      <c r="Z479" s="65">
        <v>864</v>
      </c>
      <c r="AA479" s="65">
        <v>12</v>
      </c>
      <c r="AB479" s="66">
        <v>2284.84</v>
      </c>
    </row>
    <row r="480" spans="1:28" x14ac:dyDescent="0.25">
      <c r="A480" s="40">
        <v>475</v>
      </c>
      <c r="B480" s="32">
        <v>42492</v>
      </c>
      <c r="C480" s="99" t="s">
        <v>1</v>
      </c>
      <c r="D480" s="34" t="s">
        <v>38</v>
      </c>
      <c r="E480" s="34" t="s">
        <v>18</v>
      </c>
      <c r="F480" s="35" t="s">
        <v>395</v>
      </c>
      <c r="G480" s="36"/>
      <c r="H480" s="30">
        <v>20</v>
      </c>
      <c r="I480" s="37">
        <v>831</v>
      </c>
      <c r="J480" s="37">
        <v>12</v>
      </c>
      <c r="K480" s="42"/>
      <c r="L480" s="30">
        <v>6653.09</v>
      </c>
      <c r="M480" s="67"/>
      <c r="N480" s="67"/>
      <c r="O480" s="56" t="e">
        <f>IF(#REF!=3,O479-TblDadosCX810[[#This Row],[Valor R$]],IF(#REF!=2,O479+TblDadosCX810[[#This Row],[Valor R$]],TblDadosCX810[[#This Row],[Valor R$]]))</f>
        <v>#REF!</v>
      </c>
      <c r="Q480" s="65">
        <v>464</v>
      </c>
      <c r="R480" s="60">
        <v>42499</v>
      </c>
      <c r="S480" s="60"/>
      <c r="T480" s="76" t="s">
        <v>187</v>
      </c>
      <c r="U480" s="76"/>
      <c r="V480" s="76"/>
      <c r="W480" s="77">
        <v>8.23</v>
      </c>
      <c r="X480" s="64" t="s">
        <v>186</v>
      </c>
      <c r="Y480" s="60">
        <v>42499</v>
      </c>
      <c r="Z480" s="65">
        <v>863</v>
      </c>
      <c r="AA480" s="65">
        <v>12</v>
      </c>
      <c r="AB480" s="66">
        <v>2276.61</v>
      </c>
    </row>
    <row r="481" spans="1:28" x14ac:dyDescent="0.25">
      <c r="A481" s="40">
        <v>476</v>
      </c>
      <c r="B481" s="32">
        <v>42492</v>
      </c>
      <c r="C481" s="99" t="s">
        <v>1</v>
      </c>
      <c r="D481" s="34" t="s">
        <v>38</v>
      </c>
      <c r="E481" s="34" t="s">
        <v>83</v>
      </c>
      <c r="F481" s="35" t="s">
        <v>396</v>
      </c>
      <c r="G481" s="36"/>
      <c r="H481" s="30">
        <v>1000</v>
      </c>
      <c r="I481" s="37">
        <v>863</v>
      </c>
      <c r="J481" s="37">
        <v>12</v>
      </c>
      <c r="K481" s="42"/>
      <c r="L481" s="30">
        <v>5653.09</v>
      </c>
      <c r="M481" s="67"/>
      <c r="N481" s="67"/>
      <c r="O481" s="56" t="e">
        <f>IF(#REF!=3,O480-TblDadosCX810[[#This Row],[Valor R$]],IF(#REF!=2,O480+TblDadosCX810[[#This Row],[Valor R$]],TblDadosCX810[[#This Row],[Valor R$]]))</f>
        <v>#REF!</v>
      </c>
      <c r="Q481" s="59">
        <v>465</v>
      </c>
      <c r="R481" s="60">
        <v>42500</v>
      </c>
      <c r="S481" s="60"/>
      <c r="T481" s="76" t="s">
        <v>197</v>
      </c>
      <c r="U481" s="76">
        <v>854312</v>
      </c>
      <c r="V481" s="76"/>
      <c r="W481" s="77">
        <v>3672</v>
      </c>
      <c r="X481" s="64" t="s">
        <v>9</v>
      </c>
      <c r="Y481" s="60">
        <v>42500</v>
      </c>
      <c r="Z481" s="65">
        <v>12</v>
      </c>
      <c r="AA481" s="65">
        <v>34</v>
      </c>
      <c r="AB481" s="66">
        <v>5948.61</v>
      </c>
    </row>
    <row r="482" spans="1:28" x14ac:dyDescent="0.25">
      <c r="A482" s="40">
        <v>477</v>
      </c>
      <c r="B482" s="32">
        <v>42493</v>
      </c>
      <c r="C482" s="99" t="s">
        <v>1</v>
      </c>
      <c r="D482" s="34" t="s">
        <v>38</v>
      </c>
      <c r="E482" s="34" t="s">
        <v>83</v>
      </c>
      <c r="F482" s="35" t="s">
        <v>187</v>
      </c>
      <c r="G482" s="36"/>
      <c r="H482" s="30">
        <v>4.45</v>
      </c>
      <c r="I482" s="37">
        <v>863</v>
      </c>
      <c r="J482" s="37">
        <v>12</v>
      </c>
      <c r="K482" s="42"/>
      <c r="L482" s="30">
        <v>5648.64</v>
      </c>
      <c r="M482" s="67"/>
      <c r="N482" s="67"/>
      <c r="O482" s="56" t="e">
        <f>IF(#REF!=3,O481-TblDadosCX810[[#This Row],[Valor R$]],IF(#REF!=2,O481+TblDadosCX810[[#This Row],[Valor R$]],TblDadosCX810[[#This Row],[Valor R$]]))</f>
        <v>#REF!</v>
      </c>
      <c r="Q482" s="65">
        <v>466</v>
      </c>
      <c r="R482" s="60">
        <v>42500</v>
      </c>
      <c r="S482" s="60"/>
      <c r="T482" s="76" t="s">
        <v>197</v>
      </c>
      <c r="U482" s="76">
        <v>854305</v>
      </c>
      <c r="V482" s="76"/>
      <c r="W482" s="77">
        <v>3950</v>
      </c>
      <c r="X482" s="64" t="s">
        <v>9</v>
      </c>
      <c r="Y482" s="60">
        <v>42500</v>
      </c>
      <c r="Z482" s="65">
        <v>12</v>
      </c>
      <c r="AA482" s="65">
        <v>34</v>
      </c>
      <c r="AB482" s="66">
        <v>9898.61</v>
      </c>
    </row>
    <row r="483" spans="1:28" x14ac:dyDescent="0.25">
      <c r="A483" s="40">
        <v>478</v>
      </c>
      <c r="B483" s="32">
        <v>42494</v>
      </c>
      <c r="C483" s="99" t="s">
        <v>1</v>
      </c>
      <c r="D483" s="34" t="s">
        <v>38</v>
      </c>
      <c r="E483" s="34" t="s">
        <v>84</v>
      </c>
      <c r="F483" s="35" t="s">
        <v>195</v>
      </c>
      <c r="G483" s="36"/>
      <c r="H483" s="30">
        <v>7</v>
      </c>
      <c r="I483" s="37">
        <v>864</v>
      </c>
      <c r="J483" s="37">
        <v>12</v>
      </c>
      <c r="K483" s="42"/>
      <c r="L483" s="30">
        <v>5641.64</v>
      </c>
      <c r="M483" s="67"/>
      <c r="N483" s="67"/>
      <c r="O483" s="56" t="e">
        <f>IF(#REF!=3,O482-TblDadosCX810[[#This Row],[Valor R$]],IF(#REF!=2,O482+TblDadosCX810[[#This Row],[Valor R$]],TblDadosCX810[[#This Row],[Valor R$]]))</f>
        <v>#REF!</v>
      </c>
      <c r="Q483" s="59">
        <v>467</v>
      </c>
      <c r="R483" s="60">
        <v>42500</v>
      </c>
      <c r="S483" s="60"/>
      <c r="T483" s="76" t="s">
        <v>197</v>
      </c>
      <c r="U483" s="76">
        <v>854306</v>
      </c>
      <c r="V483" s="76"/>
      <c r="W483" s="77">
        <v>1250</v>
      </c>
      <c r="X483" s="64" t="s">
        <v>9</v>
      </c>
      <c r="Y483" s="60">
        <v>42500</v>
      </c>
      <c r="Z483" s="65">
        <v>12</v>
      </c>
      <c r="AA483" s="65">
        <v>34</v>
      </c>
      <c r="AB483" s="66">
        <v>11148.61</v>
      </c>
    </row>
    <row r="484" spans="1:28" x14ac:dyDescent="0.25">
      <c r="A484" s="40">
        <v>479</v>
      </c>
      <c r="B484" s="32">
        <v>42495</v>
      </c>
      <c r="C484" s="99" t="s">
        <v>1</v>
      </c>
      <c r="D484" s="34" t="s">
        <v>6</v>
      </c>
      <c r="E484" s="34" t="s">
        <v>9</v>
      </c>
      <c r="F484" s="35" t="s">
        <v>197</v>
      </c>
      <c r="G484" s="36">
        <v>854309</v>
      </c>
      <c r="H484" s="30">
        <v>7386.47</v>
      </c>
      <c r="I484" s="37">
        <v>12</v>
      </c>
      <c r="J484" s="37">
        <v>34</v>
      </c>
      <c r="K484" s="42"/>
      <c r="L484" s="30">
        <v>13028.11</v>
      </c>
      <c r="M484" s="67"/>
      <c r="N484" s="67"/>
      <c r="O484" s="56" t="e">
        <f>IF(#REF!=3,O483-TblDadosCX810[[#This Row],[Valor R$]],IF(#REF!=2,O483+TblDadosCX810[[#This Row],[Valor R$]],TblDadosCX810[[#This Row],[Valor R$]]))</f>
        <v>#REF!</v>
      </c>
      <c r="Q484" s="65">
        <v>468</v>
      </c>
      <c r="R484" s="60">
        <v>42500</v>
      </c>
      <c r="S484" s="60"/>
      <c r="T484" s="76" t="s">
        <v>197</v>
      </c>
      <c r="U484" s="76">
        <v>854307</v>
      </c>
      <c r="V484" s="76"/>
      <c r="W484" s="77">
        <v>1000</v>
      </c>
      <c r="X484" s="64" t="s">
        <v>9</v>
      </c>
      <c r="Y484" s="60">
        <v>42500</v>
      </c>
      <c r="Z484" s="65">
        <v>12</v>
      </c>
      <c r="AA484" s="65">
        <v>34</v>
      </c>
      <c r="AB484" s="66">
        <v>12148.61</v>
      </c>
    </row>
    <row r="485" spans="1:28" x14ac:dyDescent="0.25">
      <c r="A485" s="40">
        <v>480</v>
      </c>
      <c r="B485" s="32">
        <v>42495</v>
      </c>
      <c r="C485" s="99" t="s">
        <v>1</v>
      </c>
      <c r="D485" s="34" t="s">
        <v>6</v>
      </c>
      <c r="E485" s="34" t="s">
        <v>9</v>
      </c>
      <c r="F485" s="35" t="s">
        <v>197</v>
      </c>
      <c r="G485" s="36">
        <v>854310</v>
      </c>
      <c r="H485" s="30">
        <v>810</v>
      </c>
      <c r="I485" s="37">
        <v>12</v>
      </c>
      <c r="J485" s="37">
        <v>34</v>
      </c>
      <c r="K485" s="42"/>
      <c r="L485" s="30">
        <v>13838.11</v>
      </c>
      <c r="M485" s="67"/>
      <c r="N485" s="67"/>
      <c r="O485" s="56" t="e">
        <f>IF(#REF!=3,O484-TblDadosCX810[[#This Row],[Valor R$]],IF(#REF!=2,O484+TblDadosCX810[[#This Row],[Valor R$]],TblDadosCX810[[#This Row],[Valor R$]]))</f>
        <v>#REF!</v>
      </c>
      <c r="Q485" s="59">
        <v>469</v>
      </c>
      <c r="R485" s="60">
        <v>42500</v>
      </c>
      <c r="S485" s="60"/>
      <c r="T485" s="76" t="s">
        <v>191</v>
      </c>
      <c r="U485" s="76"/>
      <c r="V485" s="76"/>
      <c r="W485" s="77">
        <v>43.37</v>
      </c>
      <c r="X485" s="64" t="s">
        <v>186</v>
      </c>
      <c r="Y485" s="60">
        <v>42500</v>
      </c>
      <c r="Z485" s="65">
        <v>863</v>
      </c>
      <c r="AA485" s="65">
        <v>12</v>
      </c>
      <c r="AB485" s="66">
        <v>12105.24</v>
      </c>
    </row>
    <row r="486" spans="1:28" x14ac:dyDescent="0.25">
      <c r="A486" s="40">
        <v>481</v>
      </c>
      <c r="B486" s="32">
        <v>42495</v>
      </c>
      <c r="C486" s="99" t="s">
        <v>1</v>
      </c>
      <c r="D486" s="34" t="s">
        <v>38</v>
      </c>
      <c r="E486" s="34" t="s">
        <v>83</v>
      </c>
      <c r="F486" s="35" t="s">
        <v>397</v>
      </c>
      <c r="G486" s="36"/>
      <c r="H486" s="30">
        <v>4000</v>
      </c>
      <c r="I486" s="37">
        <v>863</v>
      </c>
      <c r="J486" s="37">
        <v>12</v>
      </c>
      <c r="K486" s="42"/>
      <c r="L486" s="30">
        <v>9838.11</v>
      </c>
      <c r="M486" s="67"/>
      <c r="N486" s="67"/>
      <c r="O486" s="56" t="e">
        <f>IF(#REF!=3,O485-TblDadosCX810[[#This Row],[Valor R$]],IF(#REF!=2,O485+TblDadosCX810[[#This Row],[Valor R$]],TblDadosCX810[[#This Row],[Valor R$]]))</f>
        <v>#REF!</v>
      </c>
      <c r="Q486" s="65">
        <v>470</v>
      </c>
      <c r="R486" s="60">
        <v>42500</v>
      </c>
      <c r="S486" s="60"/>
      <c r="T486" s="76" t="s">
        <v>187</v>
      </c>
      <c r="U486" s="76"/>
      <c r="V486" s="76"/>
      <c r="W486" s="77">
        <v>7.74</v>
      </c>
      <c r="X486" s="64" t="s">
        <v>186</v>
      </c>
      <c r="Y486" s="60">
        <v>42500</v>
      </c>
      <c r="Z486" s="65">
        <v>863</v>
      </c>
      <c r="AA486" s="65">
        <v>12</v>
      </c>
      <c r="AB486" s="66">
        <v>12097.5</v>
      </c>
    </row>
    <row r="487" spans="1:28" x14ac:dyDescent="0.25">
      <c r="A487" s="40">
        <v>482</v>
      </c>
      <c r="B487" s="32">
        <v>42495</v>
      </c>
      <c r="C487" s="99" t="s">
        <v>1</v>
      </c>
      <c r="D487" s="34" t="s">
        <v>28</v>
      </c>
      <c r="E487" s="34" t="s">
        <v>53</v>
      </c>
      <c r="F487" s="35" t="s">
        <v>272</v>
      </c>
      <c r="G487" s="36"/>
      <c r="H487" s="30">
        <v>945.52</v>
      </c>
      <c r="I487" s="37">
        <v>475</v>
      </c>
      <c r="J487" s="37">
        <v>12</v>
      </c>
      <c r="K487" s="42"/>
      <c r="L487" s="30">
        <v>8892.59</v>
      </c>
      <c r="M487" s="67"/>
      <c r="N487" s="67"/>
      <c r="O487" s="56" t="e">
        <f>IF(#REF!=3,O486-TblDadosCX810[[#This Row],[Valor R$]],IF(#REF!=2,O486+TblDadosCX810[[#This Row],[Valor R$]],TblDadosCX810[[#This Row],[Valor R$]]))</f>
        <v>#REF!</v>
      </c>
      <c r="Q487" s="59">
        <v>471</v>
      </c>
      <c r="R487" s="60">
        <v>42500</v>
      </c>
      <c r="S487" s="60"/>
      <c r="T487" s="76" t="s">
        <v>221</v>
      </c>
      <c r="U487" s="76"/>
      <c r="V487" s="76"/>
      <c r="W487" s="77">
        <v>35</v>
      </c>
      <c r="X487" s="64" t="s">
        <v>186</v>
      </c>
      <c r="Y487" s="60">
        <v>42500</v>
      </c>
      <c r="Z487" s="65">
        <v>863</v>
      </c>
      <c r="AA487" s="65">
        <v>12</v>
      </c>
      <c r="AB487" s="66">
        <v>12062.5</v>
      </c>
    </row>
    <row r="488" spans="1:28" x14ac:dyDescent="0.25">
      <c r="A488" s="40">
        <v>483</v>
      </c>
      <c r="B488" s="32">
        <v>42495</v>
      </c>
      <c r="C488" s="99" t="s">
        <v>1</v>
      </c>
      <c r="D488" s="34" t="s">
        <v>28</v>
      </c>
      <c r="E488" s="34" t="s">
        <v>271</v>
      </c>
      <c r="F488" s="35" t="s">
        <v>270</v>
      </c>
      <c r="G488" s="36"/>
      <c r="H488" s="30">
        <v>4677.8900000000003</v>
      </c>
      <c r="I488" s="37">
        <v>476</v>
      </c>
      <c r="J488" s="37">
        <v>12</v>
      </c>
      <c r="K488" s="42"/>
      <c r="L488" s="30">
        <v>4214.7</v>
      </c>
      <c r="M488" s="67"/>
      <c r="N488" s="67"/>
      <c r="O488" s="56" t="e">
        <f>IF(#REF!=3,O487-TblDadosCX810[[#This Row],[Valor R$]],IF(#REF!=2,O487+TblDadosCX810[[#This Row],[Valor R$]],TblDadosCX810[[#This Row],[Valor R$]]))</f>
        <v>#REF!</v>
      </c>
      <c r="Q488" s="65">
        <v>472</v>
      </c>
      <c r="R488" s="60">
        <v>42500</v>
      </c>
      <c r="S488" s="60"/>
      <c r="T488" s="76" t="s">
        <v>400</v>
      </c>
      <c r="U488" s="76"/>
      <c r="V488" s="76"/>
      <c r="W488" s="77">
        <v>3672</v>
      </c>
      <c r="X488" s="64" t="s">
        <v>283</v>
      </c>
      <c r="Y488" s="60">
        <v>42500</v>
      </c>
      <c r="Z488" s="65">
        <v>867</v>
      </c>
      <c r="AA488" s="65">
        <v>12</v>
      </c>
      <c r="AB488" s="66">
        <v>8390.5</v>
      </c>
    </row>
    <row r="489" spans="1:28" x14ac:dyDescent="0.25">
      <c r="A489" s="40">
        <v>484</v>
      </c>
      <c r="B489" s="32">
        <v>42495</v>
      </c>
      <c r="C489" s="99" t="s">
        <v>1</v>
      </c>
      <c r="D489" s="34" t="s">
        <v>24</v>
      </c>
      <c r="E489" s="34" t="s">
        <v>275</v>
      </c>
      <c r="F489" s="35" t="s">
        <v>274</v>
      </c>
      <c r="G489" s="36"/>
      <c r="H489" s="30">
        <v>1763.06</v>
      </c>
      <c r="I489" s="37">
        <v>402</v>
      </c>
      <c r="J489" s="37">
        <v>12</v>
      </c>
      <c r="K489" s="42"/>
      <c r="L489" s="30">
        <v>2451.64</v>
      </c>
      <c r="M489" s="67"/>
      <c r="N489" s="67"/>
      <c r="O489" s="56" t="e">
        <f>IF(#REF!=3,O488-TblDadosCX810[[#This Row],[Valor R$]],IF(#REF!=2,O488+TblDadosCX810[[#This Row],[Valor R$]],TblDadosCX810[[#This Row],[Valor R$]]))</f>
        <v>#REF!</v>
      </c>
      <c r="Q489" s="59">
        <v>473</v>
      </c>
      <c r="R489" s="60">
        <v>42500</v>
      </c>
      <c r="S489" s="60"/>
      <c r="T489" s="76" t="s">
        <v>401</v>
      </c>
      <c r="U489" s="76"/>
      <c r="V489" s="76"/>
      <c r="W489" s="77">
        <v>3950</v>
      </c>
      <c r="X489" s="64" t="s">
        <v>186</v>
      </c>
      <c r="Y489" s="60">
        <v>42500</v>
      </c>
      <c r="Z489" s="65">
        <v>863</v>
      </c>
      <c r="AA489" s="65">
        <v>12</v>
      </c>
      <c r="AB489" s="66">
        <v>4440.5</v>
      </c>
    </row>
    <row r="490" spans="1:28" x14ac:dyDescent="0.25">
      <c r="A490" s="40">
        <v>485</v>
      </c>
      <c r="B490" s="32">
        <v>42496</v>
      </c>
      <c r="C490" s="99" t="s">
        <v>1</v>
      </c>
      <c r="D490" s="34" t="s">
        <v>38</v>
      </c>
      <c r="E490" s="34" t="s">
        <v>83</v>
      </c>
      <c r="F490" s="35" t="s">
        <v>187</v>
      </c>
      <c r="G490" s="36"/>
      <c r="H490" s="30">
        <v>7.24</v>
      </c>
      <c r="I490" s="37">
        <v>863</v>
      </c>
      <c r="J490" s="37">
        <v>12</v>
      </c>
      <c r="K490" s="42"/>
      <c r="L490" s="30">
        <v>2444.4</v>
      </c>
      <c r="M490" s="67"/>
      <c r="N490" s="67"/>
      <c r="O490" s="56" t="e">
        <f>IF(#REF!=3,O489-TblDadosCX810[[#This Row],[Valor R$]],IF(#REF!=2,O489+TblDadosCX810[[#This Row],[Valor R$]],TblDadosCX810[[#This Row],[Valor R$]]))</f>
        <v>#REF!</v>
      </c>
      <c r="Q490" s="65">
        <v>474</v>
      </c>
      <c r="R490" s="60">
        <v>42500</v>
      </c>
      <c r="S490" s="60"/>
      <c r="T490" s="76" t="s">
        <v>402</v>
      </c>
      <c r="U490" s="76"/>
      <c r="V490" s="76"/>
      <c r="W490" s="77">
        <v>1250</v>
      </c>
      <c r="X490" s="64" t="s">
        <v>212</v>
      </c>
      <c r="Y490" s="60">
        <v>42500</v>
      </c>
      <c r="Z490" s="65">
        <v>831</v>
      </c>
      <c r="AA490" s="65">
        <v>12</v>
      </c>
      <c r="AB490" s="66">
        <v>3190.5</v>
      </c>
    </row>
    <row r="491" spans="1:28" x14ac:dyDescent="0.25">
      <c r="A491" s="40">
        <v>486</v>
      </c>
      <c r="B491" s="32">
        <v>42498</v>
      </c>
      <c r="C491" s="99" t="s">
        <v>1</v>
      </c>
      <c r="D491" s="34" t="s">
        <v>38</v>
      </c>
      <c r="E491" s="34" t="s">
        <v>75</v>
      </c>
      <c r="F491" s="35" t="s">
        <v>220</v>
      </c>
      <c r="G491" s="36"/>
      <c r="H491" s="30">
        <v>37.5</v>
      </c>
      <c r="I491" s="37">
        <v>845</v>
      </c>
      <c r="J491" s="37">
        <v>12</v>
      </c>
      <c r="K491" s="42"/>
      <c r="L491" s="30">
        <v>2406.9</v>
      </c>
      <c r="M491" s="67"/>
      <c r="N491" s="67"/>
      <c r="O491" s="56" t="e">
        <f>IF(#REF!=3,O490-TblDadosCX810[[#This Row],[Valor R$]],IF(#REF!=2,O490+TblDadosCX810[[#This Row],[Valor R$]],TblDadosCX810[[#This Row],[Valor R$]]))</f>
        <v>#REF!</v>
      </c>
      <c r="Q491" s="59">
        <v>475</v>
      </c>
      <c r="R491" s="60">
        <v>42500</v>
      </c>
      <c r="S491" s="60"/>
      <c r="T491" s="76" t="s">
        <v>403</v>
      </c>
      <c r="U491" s="76"/>
      <c r="V491" s="76"/>
      <c r="W491" s="77">
        <v>1000</v>
      </c>
      <c r="X491" s="64" t="s">
        <v>186</v>
      </c>
      <c r="Y491" s="60">
        <v>42500</v>
      </c>
      <c r="Z491" s="65">
        <v>863</v>
      </c>
      <c r="AA491" s="65">
        <v>12</v>
      </c>
      <c r="AB491" s="66">
        <v>2190.5</v>
      </c>
    </row>
    <row r="492" spans="1:28" x14ac:dyDescent="0.25">
      <c r="A492" s="40">
        <v>487</v>
      </c>
      <c r="B492" s="32">
        <v>42499</v>
      </c>
      <c r="C492" s="99" t="s">
        <v>1</v>
      </c>
      <c r="D492" s="34" t="s">
        <v>6</v>
      </c>
      <c r="E492" s="34" t="s">
        <v>9</v>
      </c>
      <c r="F492" s="35" t="s">
        <v>197</v>
      </c>
      <c r="G492" s="36">
        <v>854311</v>
      </c>
      <c r="H492" s="30">
        <v>3392.3</v>
      </c>
      <c r="I492" s="37">
        <v>12</v>
      </c>
      <c r="J492" s="37">
        <v>34</v>
      </c>
      <c r="K492" s="42"/>
      <c r="L492" s="30">
        <v>5799.2</v>
      </c>
      <c r="M492" s="67"/>
      <c r="N492" s="67"/>
      <c r="O492" s="56" t="e">
        <f>IF(#REF!=3,O491-TblDadosCX810[[#This Row],[Valor R$]],IF(#REF!=2,O491+TblDadosCX810[[#This Row],[Valor R$]],TblDadosCX810[[#This Row],[Valor R$]]))</f>
        <v>#REF!</v>
      </c>
      <c r="Q492" s="59">
        <v>476</v>
      </c>
      <c r="R492" s="60">
        <v>42501</v>
      </c>
      <c r="S492" s="60"/>
      <c r="T492" s="76" t="s">
        <v>404</v>
      </c>
      <c r="U492" s="76"/>
      <c r="V492" s="76"/>
      <c r="W492" s="77">
        <v>4</v>
      </c>
      <c r="X492" s="64" t="s">
        <v>186</v>
      </c>
      <c r="Y492" s="60">
        <v>42501</v>
      </c>
      <c r="Z492" s="65">
        <v>863</v>
      </c>
      <c r="AA492" s="65">
        <v>12</v>
      </c>
      <c r="AB492" s="66">
        <v>2186.5</v>
      </c>
    </row>
    <row r="493" spans="1:28" x14ac:dyDescent="0.25">
      <c r="A493" s="40">
        <v>488</v>
      </c>
      <c r="B493" s="32">
        <v>42499</v>
      </c>
      <c r="C493" s="99" t="s">
        <v>1</v>
      </c>
      <c r="D493" s="34" t="s">
        <v>38</v>
      </c>
      <c r="E493" s="34" t="s">
        <v>87</v>
      </c>
      <c r="F493" s="35" t="s">
        <v>398</v>
      </c>
      <c r="G493" s="36"/>
      <c r="H493" s="30">
        <v>1834.09</v>
      </c>
      <c r="I493" s="37">
        <v>870</v>
      </c>
      <c r="J493" s="37">
        <v>12</v>
      </c>
      <c r="K493" s="42"/>
      <c r="L493" s="30">
        <v>3965.11</v>
      </c>
      <c r="M493" s="67"/>
      <c r="N493" s="67"/>
      <c r="O493" s="56" t="e">
        <f>IF(#REF!=3,O492-TblDadosCX810[[#This Row],[Valor R$]],IF(#REF!=2,O492+TblDadosCX810[[#This Row],[Valor R$]],TblDadosCX810[[#This Row],[Valor R$]]))</f>
        <v>#REF!</v>
      </c>
      <c r="Q493" s="65">
        <v>477</v>
      </c>
      <c r="R493" s="60">
        <v>42501</v>
      </c>
      <c r="S493" s="60"/>
      <c r="T493" s="76" t="s">
        <v>228</v>
      </c>
      <c r="U493" s="76"/>
      <c r="V493" s="76"/>
      <c r="W493" s="77">
        <v>17</v>
      </c>
      <c r="X493" s="64" t="s">
        <v>196</v>
      </c>
      <c r="Y493" s="60">
        <v>42501</v>
      </c>
      <c r="Z493" s="65">
        <v>869</v>
      </c>
      <c r="AA493" s="65">
        <v>12</v>
      </c>
      <c r="AB493" s="66">
        <v>2169.5</v>
      </c>
    </row>
    <row r="494" spans="1:28" x14ac:dyDescent="0.25">
      <c r="A494" s="40">
        <v>489</v>
      </c>
      <c r="B494" s="32">
        <v>42499</v>
      </c>
      <c r="C494" s="99" t="s">
        <v>1</v>
      </c>
      <c r="D494" s="34" t="s">
        <v>38</v>
      </c>
      <c r="E494" s="34" t="s">
        <v>84</v>
      </c>
      <c r="F494" s="35" t="s">
        <v>399</v>
      </c>
      <c r="G494" s="36"/>
      <c r="H494" s="30">
        <v>1558.21</v>
      </c>
      <c r="I494" s="37">
        <v>864</v>
      </c>
      <c r="J494" s="37">
        <v>12</v>
      </c>
      <c r="K494" s="42"/>
      <c r="L494" s="30">
        <v>2406.9</v>
      </c>
      <c r="M494" s="67"/>
      <c r="N494" s="67"/>
      <c r="O494" s="56" t="e">
        <f>IF(#REF!=3,O493-TblDadosCX810[[#This Row],[Valor R$]],IF(#REF!=2,O493+TblDadosCX810[[#This Row],[Valor R$]],TblDadosCX810[[#This Row],[Valor R$]]))</f>
        <v>#REF!</v>
      </c>
      <c r="Q494" s="59">
        <v>478</v>
      </c>
      <c r="R494" s="60">
        <v>42501</v>
      </c>
      <c r="S494" s="60"/>
      <c r="T494" s="76" t="s">
        <v>405</v>
      </c>
      <c r="U494" s="76"/>
      <c r="V494" s="76"/>
      <c r="W494" s="77">
        <v>88</v>
      </c>
      <c r="X494" s="64" t="s">
        <v>186</v>
      </c>
      <c r="Y494" s="60">
        <v>42501</v>
      </c>
      <c r="Z494" s="65">
        <v>863</v>
      </c>
      <c r="AA494" s="65">
        <v>12</v>
      </c>
      <c r="AB494" s="66">
        <v>2081.5</v>
      </c>
    </row>
    <row r="495" spans="1:28" x14ac:dyDescent="0.25">
      <c r="A495" s="40">
        <v>490</v>
      </c>
      <c r="B495" s="32">
        <v>42499</v>
      </c>
      <c r="C495" s="99" t="s">
        <v>1</v>
      </c>
      <c r="D495" s="34" t="s">
        <v>38</v>
      </c>
      <c r="E495" s="34" t="s">
        <v>83</v>
      </c>
      <c r="F495" s="35" t="s">
        <v>187</v>
      </c>
      <c r="G495" s="36"/>
      <c r="H495" s="30">
        <v>8.23</v>
      </c>
      <c r="I495" s="37">
        <v>863</v>
      </c>
      <c r="J495" s="37">
        <v>12</v>
      </c>
      <c r="K495" s="42"/>
      <c r="L495" s="30">
        <v>2398.67</v>
      </c>
      <c r="M495" s="67"/>
      <c r="N495" s="67"/>
      <c r="O495" s="56" t="e">
        <f>IF(#REF!=3,O494-TblDadosCX810[[#This Row],[Valor R$]],IF(#REF!=2,O494+TblDadosCX810[[#This Row],[Valor R$]],TblDadosCX810[[#This Row],[Valor R$]]))</f>
        <v>#REF!</v>
      </c>
      <c r="Q495" s="65">
        <v>479</v>
      </c>
      <c r="R495" s="60">
        <v>42502</v>
      </c>
      <c r="S495" s="60"/>
      <c r="T495" s="76" t="s">
        <v>187</v>
      </c>
      <c r="U495" s="76"/>
      <c r="V495" s="76"/>
      <c r="W495" s="77">
        <v>11.63</v>
      </c>
      <c r="X495" s="64" t="s">
        <v>186</v>
      </c>
      <c r="Y495" s="60">
        <v>42502</v>
      </c>
      <c r="Z495" s="65">
        <v>863</v>
      </c>
      <c r="AA495" s="65">
        <v>12</v>
      </c>
      <c r="AB495" s="66">
        <v>2069.87</v>
      </c>
    </row>
    <row r="496" spans="1:28" x14ac:dyDescent="0.25">
      <c r="A496" s="40">
        <v>491</v>
      </c>
      <c r="B496" s="32">
        <v>42500</v>
      </c>
      <c r="C496" s="99" t="s">
        <v>1</v>
      </c>
      <c r="D496" s="34" t="s">
        <v>6</v>
      </c>
      <c r="E496" s="34" t="s">
        <v>9</v>
      </c>
      <c r="F496" s="35" t="s">
        <v>197</v>
      </c>
      <c r="G496" s="36">
        <v>854312</v>
      </c>
      <c r="H496" s="30">
        <v>3672</v>
      </c>
      <c r="I496" s="37">
        <v>12</v>
      </c>
      <c r="J496" s="37">
        <v>34</v>
      </c>
      <c r="K496" s="42"/>
      <c r="L496" s="30">
        <v>6070.67</v>
      </c>
      <c r="M496" s="67"/>
      <c r="N496" s="67"/>
      <c r="O496" s="56" t="e">
        <f>IF(#REF!=3,O495-TblDadosCX810[[#This Row],[Valor R$]],IF(#REF!=2,O495+TblDadosCX810[[#This Row],[Valor R$]],TblDadosCX810[[#This Row],[Valor R$]]))</f>
        <v>#REF!</v>
      </c>
      <c r="Q496" s="59">
        <v>480</v>
      </c>
      <c r="R496" s="60">
        <v>42503</v>
      </c>
      <c r="S496" s="60"/>
      <c r="T496" s="76" t="s">
        <v>197</v>
      </c>
      <c r="U496" s="76">
        <v>854308</v>
      </c>
      <c r="V496" s="76"/>
      <c r="W496" s="77">
        <v>71510.710000000006</v>
      </c>
      <c r="X496" s="64" t="s">
        <v>9</v>
      </c>
      <c r="Y496" s="60">
        <v>42503</v>
      </c>
      <c r="Z496" s="65">
        <v>12</v>
      </c>
      <c r="AA496" s="65">
        <v>34</v>
      </c>
      <c r="AB496" s="66">
        <v>73580.58</v>
      </c>
    </row>
    <row r="497" spans="1:28" x14ac:dyDescent="0.25">
      <c r="A497" s="40">
        <v>492</v>
      </c>
      <c r="B497" s="32">
        <v>42500</v>
      </c>
      <c r="C497" s="99" t="s">
        <v>1</v>
      </c>
      <c r="D497" s="34" t="s">
        <v>6</v>
      </c>
      <c r="E497" s="34" t="s">
        <v>9</v>
      </c>
      <c r="F497" s="35" t="s">
        <v>197</v>
      </c>
      <c r="G497" s="36">
        <v>854305</v>
      </c>
      <c r="H497" s="30">
        <v>3950</v>
      </c>
      <c r="I497" s="37">
        <v>12</v>
      </c>
      <c r="J497" s="37">
        <v>34</v>
      </c>
      <c r="K497" s="42"/>
      <c r="L497" s="30">
        <v>10020.67</v>
      </c>
      <c r="M497" s="67"/>
      <c r="N497" s="67"/>
      <c r="O497" s="56" t="e">
        <f>IF(#REF!=3,O496-TblDadosCX810[[#This Row],[Valor R$]],IF(#REF!=2,O496+TblDadosCX810[[#This Row],[Valor R$]],TblDadosCX810[[#This Row],[Valor R$]]))</f>
        <v>#REF!</v>
      </c>
      <c r="Q497" s="65">
        <v>481</v>
      </c>
      <c r="R497" s="60">
        <v>42503</v>
      </c>
      <c r="S497" s="60"/>
      <c r="T497" s="76" t="s">
        <v>197</v>
      </c>
      <c r="U497" s="76">
        <v>854302</v>
      </c>
      <c r="V497" s="76"/>
      <c r="W497" s="77">
        <v>2783.06</v>
      </c>
      <c r="X497" s="64" t="s">
        <v>9</v>
      </c>
      <c r="Y497" s="60">
        <v>42503</v>
      </c>
      <c r="Z497" s="65">
        <v>12</v>
      </c>
      <c r="AA497" s="65">
        <v>34</v>
      </c>
      <c r="AB497" s="66">
        <v>76363.64</v>
      </c>
    </row>
    <row r="498" spans="1:28" x14ac:dyDescent="0.25">
      <c r="A498" s="40">
        <v>493</v>
      </c>
      <c r="B498" s="32">
        <v>42500</v>
      </c>
      <c r="C498" s="99" t="s">
        <v>1</v>
      </c>
      <c r="D498" s="34" t="s">
        <v>6</v>
      </c>
      <c r="E498" s="34" t="s">
        <v>9</v>
      </c>
      <c r="F498" s="35" t="s">
        <v>197</v>
      </c>
      <c r="G498" s="36">
        <v>854306</v>
      </c>
      <c r="H498" s="30">
        <v>1250</v>
      </c>
      <c r="I498" s="37">
        <v>12</v>
      </c>
      <c r="J498" s="37">
        <v>34</v>
      </c>
      <c r="K498" s="42"/>
      <c r="L498" s="30">
        <v>11270.67</v>
      </c>
      <c r="M498" s="67"/>
      <c r="N498" s="67"/>
      <c r="O498" s="56" t="e">
        <f>IF(#REF!=3,O497-TblDadosCX810[[#This Row],[Valor R$]],IF(#REF!=2,O497+TblDadosCX810[[#This Row],[Valor R$]],TblDadosCX810[[#This Row],[Valor R$]]))</f>
        <v>#REF!</v>
      </c>
      <c r="Q498" s="59">
        <v>482</v>
      </c>
      <c r="R498" s="60">
        <v>42503</v>
      </c>
      <c r="S498" s="60"/>
      <c r="T498" s="76" t="s">
        <v>197</v>
      </c>
      <c r="U498" s="76">
        <v>854303</v>
      </c>
      <c r="V498" s="76"/>
      <c r="W498" s="77">
        <v>1508.66</v>
      </c>
      <c r="X498" s="64" t="s">
        <v>9</v>
      </c>
      <c r="Y498" s="60">
        <v>42503</v>
      </c>
      <c r="Z498" s="65">
        <v>12</v>
      </c>
      <c r="AA498" s="65">
        <v>34</v>
      </c>
      <c r="AB498" s="66">
        <v>77872.3</v>
      </c>
    </row>
    <row r="499" spans="1:28" x14ac:dyDescent="0.25">
      <c r="A499" s="40">
        <v>494</v>
      </c>
      <c r="B499" s="32">
        <v>42500</v>
      </c>
      <c r="C499" s="99" t="s">
        <v>1</v>
      </c>
      <c r="D499" s="34" t="s">
        <v>6</v>
      </c>
      <c r="E499" s="34" t="s">
        <v>9</v>
      </c>
      <c r="F499" s="35" t="s">
        <v>197</v>
      </c>
      <c r="G499" s="36">
        <v>854307</v>
      </c>
      <c r="H499" s="30">
        <v>1000</v>
      </c>
      <c r="I499" s="37">
        <v>12</v>
      </c>
      <c r="J499" s="37">
        <v>34</v>
      </c>
      <c r="K499" s="42"/>
      <c r="L499" s="30">
        <v>12270.67</v>
      </c>
      <c r="M499" s="67"/>
      <c r="N499" s="67"/>
      <c r="O499" s="56" t="e">
        <f>IF(#REF!=3,O498-TblDadosCX810[[#This Row],[Valor R$]],IF(#REF!=2,O498+TblDadosCX810[[#This Row],[Valor R$]],TblDadosCX810[[#This Row],[Valor R$]]))</f>
        <v>#REF!</v>
      </c>
      <c r="Q499" s="65">
        <v>483</v>
      </c>
      <c r="R499" s="60">
        <v>42503</v>
      </c>
      <c r="S499" s="60"/>
      <c r="T499" s="76" t="s">
        <v>197</v>
      </c>
      <c r="U499" s="76">
        <v>854304</v>
      </c>
      <c r="V499" s="76"/>
      <c r="W499" s="77">
        <v>4431</v>
      </c>
      <c r="X499" s="64" t="s">
        <v>9</v>
      </c>
      <c r="Y499" s="60">
        <v>42503</v>
      </c>
      <c r="Z499" s="65">
        <v>12</v>
      </c>
      <c r="AA499" s="65">
        <v>34</v>
      </c>
      <c r="AB499" s="66">
        <v>82303.3</v>
      </c>
    </row>
    <row r="500" spans="1:28" x14ac:dyDescent="0.25">
      <c r="A500" s="40">
        <v>495</v>
      </c>
      <c r="B500" s="32">
        <v>42500</v>
      </c>
      <c r="C500" s="99" t="s">
        <v>1</v>
      </c>
      <c r="D500" s="34" t="s">
        <v>38</v>
      </c>
      <c r="E500" s="34" t="s">
        <v>83</v>
      </c>
      <c r="F500" s="35" t="s">
        <v>191</v>
      </c>
      <c r="G500" s="36"/>
      <c r="H500" s="30">
        <v>43.37</v>
      </c>
      <c r="I500" s="37">
        <v>863</v>
      </c>
      <c r="J500" s="37">
        <v>12</v>
      </c>
      <c r="K500" s="42"/>
      <c r="L500" s="30">
        <v>12227.3</v>
      </c>
      <c r="M500" s="67"/>
      <c r="N500" s="67"/>
      <c r="O500" s="56" t="e">
        <f>IF(#REF!=3,O499-TblDadosCX810[[#This Row],[Valor R$]],IF(#REF!=2,O499+TblDadosCX810[[#This Row],[Valor R$]],TblDadosCX810[[#This Row],[Valor R$]]))</f>
        <v>#REF!</v>
      </c>
      <c r="Q500" s="59">
        <v>484</v>
      </c>
      <c r="R500" s="60">
        <v>42503</v>
      </c>
      <c r="S500" s="60"/>
      <c r="T500" s="76" t="s">
        <v>325</v>
      </c>
      <c r="U500" s="76"/>
      <c r="V500" s="76"/>
      <c r="W500" s="77">
        <v>2783.06</v>
      </c>
      <c r="X500" s="64" t="s">
        <v>214</v>
      </c>
      <c r="Y500" s="60">
        <v>42503</v>
      </c>
      <c r="Z500" s="65">
        <v>402</v>
      </c>
      <c r="AA500" s="65">
        <v>12</v>
      </c>
      <c r="AB500" s="66">
        <v>79520.240000000005</v>
      </c>
    </row>
    <row r="501" spans="1:28" x14ac:dyDescent="0.25">
      <c r="A501" s="40">
        <v>496</v>
      </c>
      <c r="B501" s="32">
        <v>42500</v>
      </c>
      <c r="C501" s="99" t="s">
        <v>1</v>
      </c>
      <c r="D501" s="34" t="s">
        <v>38</v>
      </c>
      <c r="E501" s="34" t="s">
        <v>83</v>
      </c>
      <c r="F501" s="35" t="s">
        <v>187</v>
      </c>
      <c r="G501" s="36"/>
      <c r="H501" s="30">
        <v>7.74</v>
      </c>
      <c r="I501" s="37">
        <v>863</v>
      </c>
      <c r="J501" s="37">
        <v>12</v>
      </c>
      <c r="K501" s="42"/>
      <c r="L501" s="30">
        <v>12219.56</v>
      </c>
      <c r="M501" s="67"/>
      <c r="N501" s="67"/>
      <c r="O501" s="56" t="e">
        <f>IF(#REF!=3,O500-TblDadosCX810[[#This Row],[Valor R$]],IF(#REF!=2,O500+TblDadosCX810[[#This Row],[Valor R$]],TblDadosCX810[[#This Row],[Valor R$]]))</f>
        <v>#REF!</v>
      </c>
      <c r="Q501" s="65">
        <v>485</v>
      </c>
      <c r="R501" s="60">
        <v>42503</v>
      </c>
      <c r="S501" s="60"/>
      <c r="T501" s="76" t="s">
        <v>406</v>
      </c>
      <c r="U501" s="76"/>
      <c r="V501" s="76"/>
      <c r="W501" s="77">
        <v>80</v>
      </c>
      <c r="X501" s="64" t="s">
        <v>186</v>
      </c>
      <c r="Y501" s="60">
        <v>42503</v>
      </c>
      <c r="Z501" s="65">
        <v>863</v>
      </c>
      <c r="AA501" s="65">
        <v>12</v>
      </c>
      <c r="AB501" s="66">
        <v>79440.240000000005</v>
      </c>
    </row>
    <row r="502" spans="1:28" x14ac:dyDescent="0.25">
      <c r="A502" s="40">
        <v>497</v>
      </c>
      <c r="B502" s="32">
        <v>42500</v>
      </c>
      <c r="C502" s="99" t="s">
        <v>1</v>
      </c>
      <c r="D502" s="34" t="s">
        <v>38</v>
      </c>
      <c r="E502" s="34" t="s">
        <v>83</v>
      </c>
      <c r="F502" s="35" t="s">
        <v>221</v>
      </c>
      <c r="G502" s="36"/>
      <c r="H502" s="30">
        <v>35</v>
      </c>
      <c r="I502" s="37">
        <v>863</v>
      </c>
      <c r="J502" s="37">
        <v>12</v>
      </c>
      <c r="K502" s="42"/>
      <c r="L502" s="30">
        <v>12184.56</v>
      </c>
      <c r="M502" s="67"/>
      <c r="N502" s="67"/>
      <c r="O502" s="56" t="e">
        <f>IF(#REF!=3,O501-TblDadosCX810[[#This Row],[Valor R$]],IF(#REF!=2,O501+TblDadosCX810[[#This Row],[Valor R$]],TblDadosCX810[[#This Row],[Valor R$]]))</f>
        <v>#REF!</v>
      </c>
      <c r="Q502" s="59">
        <v>486</v>
      </c>
      <c r="R502" s="60">
        <v>42503</v>
      </c>
      <c r="S502" s="60"/>
      <c r="T502" s="76" t="s">
        <v>407</v>
      </c>
      <c r="U502" s="76"/>
      <c r="V502" s="76"/>
      <c r="W502" s="77">
        <v>4431</v>
      </c>
      <c r="X502" s="64" t="s">
        <v>227</v>
      </c>
      <c r="Y502" s="60">
        <v>42503</v>
      </c>
      <c r="Z502" s="65">
        <v>426</v>
      </c>
      <c r="AA502" s="65">
        <v>12</v>
      </c>
      <c r="AB502" s="66">
        <v>75009.240000000005</v>
      </c>
    </row>
    <row r="503" spans="1:28" x14ac:dyDescent="0.25">
      <c r="A503" s="40">
        <v>498</v>
      </c>
      <c r="B503" s="32">
        <v>42500</v>
      </c>
      <c r="C503" s="99" t="s">
        <v>1</v>
      </c>
      <c r="D503" s="34" t="s">
        <v>38</v>
      </c>
      <c r="E503" s="34" t="s">
        <v>85</v>
      </c>
      <c r="F503" s="35" t="s">
        <v>400</v>
      </c>
      <c r="G503" s="36"/>
      <c r="H503" s="30">
        <v>3672</v>
      </c>
      <c r="I503" s="37">
        <v>867</v>
      </c>
      <c r="J503" s="37">
        <v>12</v>
      </c>
      <c r="K503" s="42"/>
      <c r="L503" s="30">
        <v>8512.56</v>
      </c>
      <c r="M503" s="67"/>
      <c r="N503" s="67"/>
      <c r="O503" s="56" t="e">
        <f>IF(#REF!=3,O502-TblDadosCX810[[#This Row],[Valor R$]],IF(#REF!=2,O502+TblDadosCX810[[#This Row],[Valor R$]],TblDadosCX810[[#This Row],[Valor R$]]))</f>
        <v>#REF!</v>
      </c>
      <c r="Q503" s="59">
        <v>487</v>
      </c>
      <c r="R503" s="60">
        <v>42503</v>
      </c>
      <c r="S503" s="60"/>
      <c r="T503" s="76" t="s">
        <v>288</v>
      </c>
      <c r="U503" s="76"/>
      <c r="V503" s="76"/>
      <c r="W503" s="77">
        <v>136.30000000000001</v>
      </c>
      <c r="X503" s="64" t="s">
        <v>289</v>
      </c>
      <c r="Y503" s="60">
        <v>42503</v>
      </c>
      <c r="Z503" s="65">
        <v>860</v>
      </c>
      <c r="AA503" s="65">
        <v>12</v>
      </c>
      <c r="AB503" s="66">
        <v>74872.94</v>
      </c>
    </row>
    <row r="504" spans="1:28" x14ac:dyDescent="0.25">
      <c r="A504" s="40">
        <v>499</v>
      </c>
      <c r="B504" s="32">
        <v>42500</v>
      </c>
      <c r="C504" s="99" t="s">
        <v>1</v>
      </c>
      <c r="D504" s="34" t="s">
        <v>38</v>
      </c>
      <c r="E504" s="34" t="s">
        <v>83</v>
      </c>
      <c r="F504" s="35" t="s">
        <v>401</v>
      </c>
      <c r="G504" s="36"/>
      <c r="H504" s="30">
        <v>3950</v>
      </c>
      <c r="I504" s="37">
        <v>863</v>
      </c>
      <c r="J504" s="37">
        <v>12</v>
      </c>
      <c r="K504" s="42"/>
      <c r="L504" s="30">
        <v>4562.5600000000004</v>
      </c>
      <c r="M504" s="67"/>
      <c r="N504" s="67"/>
      <c r="O504" s="56" t="e">
        <f>IF(#REF!=3,O503-TblDadosCX810[[#This Row],[Valor R$]],IF(#REF!=2,O503+TblDadosCX810[[#This Row],[Valor R$]],TblDadosCX810[[#This Row],[Valor R$]]))</f>
        <v>#REF!</v>
      </c>
      <c r="Q504" s="65">
        <v>488</v>
      </c>
      <c r="R504" s="60">
        <v>42503</v>
      </c>
      <c r="S504" s="60"/>
      <c r="T504" s="76" t="s">
        <v>282</v>
      </c>
      <c r="U504" s="76"/>
      <c r="V504" s="76"/>
      <c r="W504" s="77">
        <v>1200</v>
      </c>
      <c r="X504" s="64" t="s">
        <v>186</v>
      </c>
      <c r="Y504" s="60">
        <v>42503</v>
      </c>
      <c r="Z504" s="65">
        <v>863</v>
      </c>
      <c r="AA504" s="65">
        <v>12</v>
      </c>
      <c r="AB504" s="66">
        <v>73672.94</v>
      </c>
    </row>
    <row r="505" spans="1:28" x14ac:dyDescent="0.25">
      <c r="A505" s="40">
        <v>500</v>
      </c>
      <c r="B505" s="32">
        <v>42500</v>
      </c>
      <c r="C505" s="99" t="s">
        <v>1</v>
      </c>
      <c r="D505" s="34" t="s">
        <v>38</v>
      </c>
      <c r="E505" s="34" t="s">
        <v>18</v>
      </c>
      <c r="F505" s="35" t="s">
        <v>402</v>
      </c>
      <c r="G505" s="36"/>
      <c r="H505" s="30">
        <v>1250</v>
      </c>
      <c r="I505" s="37">
        <v>831</v>
      </c>
      <c r="J505" s="37">
        <v>12</v>
      </c>
      <c r="K505" s="42"/>
      <c r="L505" s="30">
        <v>3312.56</v>
      </c>
      <c r="M505" s="67"/>
      <c r="N505" s="67"/>
      <c r="O505" s="56" t="e">
        <f>IF(#REF!=3,O504-TblDadosCX810[[#This Row],[Valor R$]],IF(#REF!=2,O504+TblDadosCX810[[#This Row],[Valor R$]],TblDadosCX810[[#This Row],[Valor R$]]))</f>
        <v>#REF!</v>
      </c>
      <c r="Q505" s="59">
        <v>489</v>
      </c>
      <c r="R505" s="60">
        <v>42503</v>
      </c>
      <c r="S505" s="60"/>
      <c r="T505" s="76" t="s">
        <v>408</v>
      </c>
      <c r="U505" s="76"/>
      <c r="V505" s="76"/>
      <c r="W505" s="77">
        <v>172.36</v>
      </c>
      <c r="X505" s="64" t="s">
        <v>269</v>
      </c>
      <c r="Y505" s="60">
        <v>42503</v>
      </c>
      <c r="Z505" s="65">
        <v>870</v>
      </c>
      <c r="AA505" s="65">
        <v>12</v>
      </c>
      <c r="AB505" s="66">
        <v>73500.58</v>
      </c>
    </row>
    <row r="506" spans="1:28" x14ac:dyDescent="0.25">
      <c r="A506" s="40">
        <v>501</v>
      </c>
      <c r="B506" s="32">
        <v>42500</v>
      </c>
      <c r="C506" s="99" t="s">
        <v>1</v>
      </c>
      <c r="D506" s="34" t="s">
        <v>38</v>
      </c>
      <c r="E506" s="34" t="s">
        <v>83</v>
      </c>
      <c r="F506" s="35" t="s">
        <v>403</v>
      </c>
      <c r="G506" s="36"/>
      <c r="H506" s="30">
        <v>1000</v>
      </c>
      <c r="I506" s="37">
        <v>863</v>
      </c>
      <c r="J506" s="37">
        <v>12</v>
      </c>
      <c r="K506" s="42"/>
      <c r="L506" s="30">
        <v>2312.56</v>
      </c>
      <c r="M506" s="67"/>
      <c r="N506" s="67"/>
      <c r="O506" s="56" t="e">
        <f>IF(#REF!=3,O505-TblDadosCX810[[#This Row],[Valor R$]],IF(#REF!=2,O505+TblDadosCX810[[#This Row],[Valor R$]],TblDadosCX810[[#This Row],[Valor R$]]))</f>
        <v>#REF!</v>
      </c>
      <c r="Q506" s="65">
        <v>490</v>
      </c>
      <c r="R506" s="60">
        <v>42503</v>
      </c>
      <c r="S506" s="60"/>
      <c r="T506" s="76" t="s">
        <v>409</v>
      </c>
      <c r="U506" s="76"/>
      <c r="V506" s="76"/>
      <c r="W506" s="77">
        <v>8</v>
      </c>
      <c r="X506" s="64" t="s">
        <v>186</v>
      </c>
      <c r="Y506" s="60">
        <v>42503</v>
      </c>
      <c r="Z506" s="65">
        <v>863</v>
      </c>
      <c r="AA506" s="65">
        <v>12</v>
      </c>
      <c r="AB506" s="66">
        <v>73492.58</v>
      </c>
    </row>
    <row r="507" spans="1:28" x14ac:dyDescent="0.25">
      <c r="A507" s="40">
        <v>502</v>
      </c>
      <c r="B507" s="32">
        <v>42501</v>
      </c>
      <c r="C507" s="99" t="s">
        <v>1</v>
      </c>
      <c r="D507" s="34" t="s">
        <v>38</v>
      </c>
      <c r="E507" s="34" t="s">
        <v>83</v>
      </c>
      <c r="F507" s="35" t="s">
        <v>404</v>
      </c>
      <c r="G507" s="36"/>
      <c r="H507" s="30">
        <v>4</v>
      </c>
      <c r="I507" s="37">
        <v>863</v>
      </c>
      <c r="J507" s="37">
        <v>12</v>
      </c>
      <c r="K507" s="42"/>
      <c r="L507" s="30">
        <v>2308.56</v>
      </c>
      <c r="M507" s="67"/>
      <c r="N507" s="67"/>
      <c r="O507" s="56" t="e">
        <f>IF(#REF!=3,O506-TblDadosCX810[[#This Row],[Valor R$]],IF(#REF!=2,O506+TblDadosCX810[[#This Row],[Valor R$]],TblDadosCX810[[#This Row],[Valor R$]]))</f>
        <v>#REF!</v>
      </c>
      <c r="Q507" s="59">
        <v>491</v>
      </c>
      <c r="R507" s="60">
        <v>42503</v>
      </c>
      <c r="S507" s="60"/>
      <c r="T507" s="76" t="s">
        <v>327</v>
      </c>
      <c r="U507" s="76"/>
      <c r="V507" s="76"/>
      <c r="W507" s="77">
        <v>71510.710000000006</v>
      </c>
      <c r="X507" s="64" t="s">
        <v>224</v>
      </c>
      <c r="Y507" s="60">
        <v>42503</v>
      </c>
      <c r="Z507" s="65">
        <v>402</v>
      </c>
      <c r="AA507" s="65">
        <v>12</v>
      </c>
      <c r="AB507" s="66">
        <v>1981.87</v>
      </c>
    </row>
    <row r="508" spans="1:28" x14ac:dyDescent="0.25">
      <c r="A508" s="40">
        <v>503</v>
      </c>
      <c r="B508" s="32">
        <v>42501</v>
      </c>
      <c r="C508" s="99" t="s">
        <v>1</v>
      </c>
      <c r="D508" s="34" t="s">
        <v>38</v>
      </c>
      <c r="E508" s="34" t="s">
        <v>86</v>
      </c>
      <c r="F508" s="35" t="s">
        <v>228</v>
      </c>
      <c r="G508" s="36"/>
      <c r="H508" s="30">
        <v>17</v>
      </c>
      <c r="I508" s="37">
        <v>869</v>
      </c>
      <c r="J508" s="37">
        <v>12</v>
      </c>
      <c r="K508" s="42"/>
      <c r="L508" s="30">
        <v>2291.56</v>
      </c>
      <c r="M508" s="67"/>
      <c r="N508" s="67"/>
      <c r="O508" s="56" t="e">
        <f>IF(#REF!=3,O507-TblDadosCX810[[#This Row],[Valor R$]],IF(#REF!=2,O507+TblDadosCX810[[#This Row],[Valor R$]],TblDadosCX810[[#This Row],[Valor R$]]))</f>
        <v>#REF!</v>
      </c>
      <c r="Q508" s="59">
        <v>492</v>
      </c>
      <c r="R508" s="60">
        <v>42503</v>
      </c>
      <c r="S508" s="60"/>
      <c r="T508" s="76" t="s">
        <v>195</v>
      </c>
      <c r="U508" s="76"/>
      <c r="V508" s="76"/>
      <c r="W508" s="77">
        <v>11</v>
      </c>
      <c r="X508" s="64" t="s">
        <v>196</v>
      </c>
      <c r="Y508" s="60">
        <v>42503</v>
      </c>
      <c r="Z508" s="65">
        <v>869</v>
      </c>
      <c r="AA508" s="65">
        <v>12</v>
      </c>
      <c r="AB508" s="66">
        <v>1970.87</v>
      </c>
    </row>
    <row r="509" spans="1:28" x14ac:dyDescent="0.25">
      <c r="A509" s="40">
        <v>504</v>
      </c>
      <c r="B509" s="32">
        <v>42501</v>
      </c>
      <c r="C509" s="99" t="s">
        <v>1</v>
      </c>
      <c r="D509" s="34" t="s">
        <v>38</v>
      </c>
      <c r="E509" s="34" t="s">
        <v>83</v>
      </c>
      <c r="F509" s="35" t="s">
        <v>405</v>
      </c>
      <c r="G509" s="36"/>
      <c r="H509" s="30">
        <v>88</v>
      </c>
      <c r="I509" s="37">
        <v>863</v>
      </c>
      <c r="J509" s="37">
        <v>12</v>
      </c>
      <c r="K509" s="42"/>
      <c r="L509" s="30">
        <v>2203.56</v>
      </c>
      <c r="M509" s="67"/>
      <c r="N509" s="67"/>
      <c r="O509" s="56" t="e">
        <f>IF(#REF!=3,O508-TblDadosCX810[[#This Row],[Valor R$]],IF(#REF!=2,O508+TblDadosCX810[[#This Row],[Valor R$]],TblDadosCX810[[#This Row],[Valor R$]]))</f>
        <v>#REF!</v>
      </c>
      <c r="Q509" s="65">
        <v>493</v>
      </c>
      <c r="R509" s="60">
        <v>42503</v>
      </c>
      <c r="S509" s="60"/>
      <c r="T509" s="76" t="s">
        <v>410</v>
      </c>
      <c r="U509" s="76"/>
      <c r="V509" s="76"/>
      <c r="W509" s="77">
        <v>20</v>
      </c>
      <c r="X509" s="64" t="s">
        <v>186</v>
      </c>
      <c r="Y509" s="60">
        <v>42503</v>
      </c>
      <c r="Z509" s="65">
        <v>863</v>
      </c>
      <c r="AA509" s="65">
        <v>12</v>
      </c>
      <c r="AB509" s="66">
        <v>1950.87</v>
      </c>
    </row>
    <row r="510" spans="1:28" x14ac:dyDescent="0.25">
      <c r="A510" s="40">
        <v>505</v>
      </c>
      <c r="B510" s="32">
        <v>42502</v>
      </c>
      <c r="C510" s="99" t="s">
        <v>1</v>
      </c>
      <c r="D510" s="34" t="s">
        <v>38</v>
      </c>
      <c r="E510" s="34" t="s">
        <v>83</v>
      </c>
      <c r="F510" s="35" t="s">
        <v>187</v>
      </c>
      <c r="G510" s="36"/>
      <c r="H510" s="30">
        <v>11.63</v>
      </c>
      <c r="I510" s="37">
        <v>863</v>
      </c>
      <c r="J510" s="37">
        <v>12</v>
      </c>
      <c r="K510" s="42"/>
      <c r="L510" s="30">
        <v>2191.9299999999998</v>
      </c>
      <c r="M510" s="67"/>
      <c r="N510" s="67"/>
      <c r="O510" s="56" t="e">
        <f>IF(#REF!=3,O509-TblDadosCX810[[#This Row],[Valor R$]],IF(#REF!=2,O509+TblDadosCX810[[#This Row],[Valor R$]],TblDadosCX810[[#This Row],[Valor R$]]))</f>
        <v>#REF!</v>
      </c>
      <c r="Q510" s="65">
        <v>494</v>
      </c>
      <c r="R510" s="60">
        <v>42506</v>
      </c>
      <c r="S510" s="60"/>
      <c r="T510" s="76" t="s">
        <v>197</v>
      </c>
      <c r="U510" s="76">
        <v>854297</v>
      </c>
      <c r="V510" s="76"/>
      <c r="W510" s="77">
        <v>1900</v>
      </c>
      <c r="X510" s="64" t="s">
        <v>9</v>
      </c>
      <c r="Y510" s="60">
        <v>42506</v>
      </c>
      <c r="Z510" s="65">
        <v>12</v>
      </c>
      <c r="AA510" s="65">
        <v>34</v>
      </c>
      <c r="AB510" s="66">
        <v>3850.87</v>
      </c>
    </row>
    <row r="511" spans="1:28" x14ac:dyDescent="0.25">
      <c r="A511" s="40">
        <v>506</v>
      </c>
      <c r="B511" s="32">
        <v>42503</v>
      </c>
      <c r="C511" s="99" t="s">
        <v>1</v>
      </c>
      <c r="D511" s="34" t="s">
        <v>6</v>
      </c>
      <c r="E511" s="34" t="s">
        <v>9</v>
      </c>
      <c r="F511" s="35" t="s">
        <v>197</v>
      </c>
      <c r="G511" s="36">
        <v>854308</v>
      </c>
      <c r="H511" s="30">
        <v>71510.710000000006</v>
      </c>
      <c r="I511" s="37">
        <v>12</v>
      </c>
      <c r="J511" s="37">
        <v>34</v>
      </c>
      <c r="K511" s="42"/>
      <c r="L511" s="30">
        <v>73702.64</v>
      </c>
      <c r="M511" s="67"/>
      <c r="N511" s="67"/>
      <c r="O511" s="56" t="e">
        <f>IF(#REF!=3,O510-TblDadosCX810[[#This Row],[Valor R$]],IF(#REF!=2,O510+TblDadosCX810[[#This Row],[Valor R$]],TblDadosCX810[[#This Row],[Valor R$]]))</f>
        <v>#REF!</v>
      </c>
      <c r="Q511" s="59">
        <v>495</v>
      </c>
      <c r="R511" s="60">
        <v>42506</v>
      </c>
      <c r="S511" s="60"/>
      <c r="T511" s="76" t="s">
        <v>197</v>
      </c>
      <c r="U511" s="76">
        <v>854298</v>
      </c>
      <c r="V511" s="76"/>
      <c r="W511" s="77">
        <v>1000</v>
      </c>
      <c r="X511" s="64" t="s">
        <v>411</v>
      </c>
      <c r="Y511" s="60">
        <v>42506</v>
      </c>
      <c r="Z511" s="65">
        <v>12</v>
      </c>
      <c r="AA511" s="65">
        <v>34</v>
      </c>
      <c r="AB511" s="66">
        <v>4850.87</v>
      </c>
    </row>
    <row r="512" spans="1:28" x14ac:dyDescent="0.25">
      <c r="A512" s="40">
        <v>507</v>
      </c>
      <c r="B512" s="32">
        <v>42503</v>
      </c>
      <c r="C512" s="99" t="s">
        <v>1</v>
      </c>
      <c r="D512" s="34" t="s">
        <v>6</v>
      </c>
      <c r="E512" s="34" t="s">
        <v>9</v>
      </c>
      <c r="F512" s="35" t="s">
        <v>197</v>
      </c>
      <c r="G512" s="36">
        <v>854302</v>
      </c>
      <c r="H512" s="30">
        <v>2783.06</v>
      </c>
      <c r="I512" s="37">
        <v>12</v>
      </c>
      <c r="J512" s="37">
        <v>34</v>
      </c>
      <c r="K512" s="42"/>
      <c r="L512" s="30">
        <v>76485.7</v>
      </c>
      <c r="M512" s="67"/>
      <c r="N512" s="67"/>
      <c r="O512" s="56" t="e">
        <f>IF(#REF!=3,O511-TblDadosCX810[[#This Row],[Valor R$]],IF(#REF!=2,O511+TblDadosCX810[[#This Row],[Valor R$]],TblDadosCX810[[#This Row],[Valor R$]]))</f>
        <v>#REF!</v>
      </c>
      <c r="Q512" s="65">
        <v>496</v>
      </c>
      <c r="R512" s="60">
        <v>42506</v>
      </c>
      <c r="S512" s="60"/>
      <c r="T512" s="76" t="s">
        <v>187</v>
      </c>
      <c r="U512" s="76"/>
      <c r="V512" s="76"/>
      <c r="W512" s="77">
        <v>13.53</v>
      </c>
      <c r="X512" s="64" t="s">
        <v>186</v>
      </c>
      <c r="Y512" s="60">
        <v>42506</v>
      </c>
      <c r="Z512" s="65">
        <v>863</v>
      </c>
      <c r="AA512" s="65">
        <v>12</v>
      </c>
      <c r="AB512" s="66">
        <v>4837.34</v>
      </c>
    </row>
    <row r="513" spans="1:28" x14ac:dyDescent="0.25">
      <c r="A513" s="40">
        <v>508</v>
      </c>
      <c r="B513" s="32">
        <v>42503</v>
      </c>
      <c r="C513" s="99" t="s">
        <v>1</v>
      </c>
      <c r="D513" s="34" t="s">
        <v>6</v>
      </c>
      <c r="E513" s="34" t="s">
        <v>9</v>
      </c>
      <c r="F513" s="35" t="s">
        <v>197</v>
      </c>
      <c r="G513" s="36">
        <v>854303</v>
      </c>
      <c r="H513" s="30">
        <v>1508.66</v>
      </c>
      <c r="I513" s="37">
        <v>12</v>
      </c>
      <c r="J513" s="37">
        <v>34</v>
      </c>
      <c r="K513" s="42"/>
      <c r="L513" s="30">
        <v>77994.36</v>
      </c>
      <c r="M513" s="67"/>
      <c r="N513" s="67"/>
      <c r="O513" s="56" t="e">
        <f>IF(#REF!=3,O512-TblDadosCX810[[#This Row],[Valor R$]],IF(#REF!=2,O512+TblDadosCX810[[#This Row],[Valor R$]],TblDadosCX810[[#This Row],[Valor R$]]))</f>
        <v>#REF!</v>
      </c>
      <c r="Q513" s="59">
        <v>497</v>
      </c>
      <c r="R513" s="60">
        <v>42506</v>
      </c>
      <c r="S513" s="60"/>
      <c r="T513" s="76" t="s">
        <v>195</v>
      </c>
      <c r="U513" s="76"/>
      <c r="V513" s="76"/>
      <c r="W513" s="77">
        <v>5.5</v>
      </c>
      <c r="X513" s="64" t="s">
        <v>219</v>
      </c>
      <c r="Y513" s="60">
        <v>42506</v>
      </c>
      <c r="Z513" s="65">
        <v>864</v>
      </c>
      <c r="AA513" s="65">
        <v>12</v>
      </c>
      <c r="AB513" s="66">
        <v>4831.84</v>
      </c>
    </row>
    <row r="514" spans="1:28" x14ac:dyDescent="0.25">
      <c r="A514" s="40">
        <v>509</v>
      </c>
      <c r="B514" s="32">
        <v>42503</v>
      </c>
      <c r="C514" s="99" t="s">
        <v>1</v>
      </c>
      <c r="D514" s="34" t="s">
        <v>6</v>
      </c>
      <c r="E514" s="34" t="s">
        <v>9</v>
      </c>
      <c r="F514" s="35" t="s">
        <v>197</v>
      </c>
      <c r="G514" s="36">
        <v>854304</v>
      </c>
      <c r="H514" s="30">
        <v>4431</v>
      </c>
      <c r="I514" s="37">
        <v>12</v>
      </c>
      <c r="J514" s="37">
        <v>34</v>
      </c>
      <c r="K514" s="42"/>
      <c r="L514" s="30">
        <v>82425.36</v>
      </c>
      <c r="M514" s="67"/>
      <c r="N514" s="67"/>
      <c r="O514" s="56" t="e">
        <f>IF(#REF!=3,O513-TblDadosCX810[[#This Row],[Valor R$]],IF(#REF!=2,O513+TblDadosCX810[[#This Row],[Valor R$]],TblDadosCX810[[#This Row],[Valor R$]]))</f>
        <v>#REF!</v>
      </c>
      <c r="Q514" s="59">
        <v>498</v>
      </c>
      <c r="R514" s="60">
        <v>42506</v>
      </c>
      <c r="S514" s="60"/>
      <c r="T514" s="76" t="s">
        <v>412</v>
      </c>
      <c r="U514" s="76"/>
      <c r="V514" s="76"/>
      <c r="W514" s="77">
        <v>18</v>
      </c>
      <c r="X514" s="64" t="s">
        <v>242</v>
      </c>
      <c r="Y514" s="60">
        <v>42506</v>
      </c>
      <c r="Z514" s="65">
        <v>858</v>
      </c>
      <c r="AA514" s="65">
        <v>12</v>
      </c>
      <c r="AB514" s="66">
        <v>4813.84</v>
      </c>
    </row>
    <row r="515" spans="1:28" x14ac:dyDescent="0.25">
      <c r="A515" s="40">
        <v>510</v>
      </c>
      <c r="B515" s="32">
        <v>42503</v>
      </c>
      <c r="C515" s="99" t="s">
        <v>1</v>
      </c>
      <c r="D515" s="34" t="s">
        <v>215</v>
      </c>
      <c r="E515" s="34" t="s">
        <v>214</v>
      </c>
      <c r="F515" s="35" t="s">
        <v>325</v>
      </c>
      <c r="G515" s="36"/>
      <c r="H515" s="30">
        <v>2783.06</v>
      </c>
      <c r="I515" s="37">
        <v>402</v>
      </c>
      <c r="J515" s="37">
        <v>12</v>
      </c>
      <c r="K515" s="42"/>
      <c r="L515" s="30">
        <v>79642.3</v>
      </c>
      <c r="M515" s="67"/>
      <c r="N515" s="67"/>
      <c r="O515" s="56" t="e">
        <f>IF(#REF!=3,O514-TblDadosCX810[[#This Row],[Valor R$]],IF(#REF!=2,O514+TblDadosCX810[[#This Row],[Valor R$]],TblDadosCX810[[#This Row],[Valor R$]]))</f>
        <v>#REF!</v>
      </c>
      <c r="Q515" s="65">
        <v>499</v>
      </c>
      <c r="R515" s="60">
        <v>42506</v>
      </c>
      <c r="S515" s="60"/>
      <c r="T515" s="76" t="s">
        <v>413</v>
      </c>
      <c r="U515" s="76"/>
      <c r="V515" s="76"/>
      <c r="W515" s="77">
        <v>300</v>
      </c>
      <c r="X515" s="64" t="s">
        <v>186</v>
      </c>
      <c r="Y515" s="60">
        <v>42506</v>
      </c>
      <c r="Z515" s="65">
        <v>863</v>
      </c>
      <c r="AA515" s="65">
        <v>12</v>
      </c>
      <c r="AB515" s="66">
        <v>4513.84</v>
      </c>
    </row>
    <row r="516" spans="1:28" x14ac:dyDescent="0.25">
      <c r="A516" s="40">
        <v>511</v>
      </c>
      <c r="B516" s="32">
        <v>42503</v>
      </c>
      <c r="C516" s="99" t="s">
        <v>1</v>
      </c>
      <c r="D516" s="34" t="s">
        <v>38</v>
      </c>
      <c r="E516" s="34" t="s">
        <v>83</v>
      </c>
      <c r="F516" s="35" t="s">
        <v>406</v>
      </c>
      <c r="G516" s="36"/>
      <c r="H516" s="30">
        <v>80</v>
      </c>
      <c r="I516" s="37">
        <v>863</v>
      </c>
      <c r="J516" s="37">
        <v>12</v>
      </c>
      <c r="K516" s="42"/>
      <c r="L516" s="30">
        <v>79562.3</v>
      </c>
      <c r="M516" s="67"/>
      <c r="N516" s="67"/>
      <c r="O516" s="56" t="e">
        <f>IF(#REF!=3,O515-TblDadosCX810[[#This Row],[Valor R$]],IF(#REF!=2,O515+TblDadosCX810[[#This Row],[Valor R$]],TblDadosCX810[[#This Row],[Valor R$]]))</f>
        <v>#REF!</v>
      </c>
      <c r="Q516" s="59">
        <v>500</v>
      </c>
      <c r="R516" s="60">
        <v>42506</v>
      </c>
      <c r="S516" s="60"/>
      <c r="T516" s="76" t="s">
        <v>414</v>
      </c>
      <c r="U516" s="76"/>
      <c r="V516" s="76"/>
      <c r="W516" s="77">
        <v>28</v>
      </c>
      <c r="X516" s="64" t="s">
        <v>212</v>
      </c>
      <c r="Y516" s="60">
        <v>42506</v>
      </c>
      <c r="Z516" s="65">
        <v>831</v>
      </c>
      <c r="AA516" s="65">
        <v>12</v>
      </c>
      <c r="AB516" s="66">
        <v>4485.84</v>
      </c>
    </row>
    <row r="517" spans="1:28" x14ac:dyDescent="0.25">
      <c r="A517" s="40">
        <v>512</v>
      </c>
      <c r="B517" s="32">
        <v>42503</v>
      </c>
      <c r="C517" s="99" t="s">
        <v>1</v>
      </c>
      <c r="D517" s="34" t="s">
        <v>26</v>
      </c>
      <c r="E517" s="34" t="s">
        <v>227</v>
      </c>
      <c r="F517" s="35" t="s">
        <v>407</v>
      </c>
      <c r="G517" s="36"/>
      <c r="H517" s="30">
        <v>4431</v>
      </c>
      <c r="I517" s="37">
        <v>426</v>
      </c>
      <c r="J517" s="37">
        <v>12</v>
      </c>
      <c r="K517" s="42"/>
      <c r="L517" s="30">
        <v>75131.3</v>
      </c>
      <c r="M517" s="67"/>
      <c r="N517" s="67"/>
      <c r="O517" s="56" t="e">
        <f>IF(#REF!=3,O516-TblDadosCX810[[#This Row],[Valor R$]],IF(#REF!=2,O516+TblDadosCX810[[#This Row],[Valor R$]],TblDadosCX810[[#This Row],[Valor R$]]))</f>
        <v>#REF!</v>
      </c>
      <c r="Q517" s="65">
        <v>501</v>
      </c>
      <c r="R517" s="60">
        <v>42506</v>
      </c>
      <c r="S517" s="60"/>
      <c r="T517" s="76" t="s">
        <v>415</v>
      </c>
      <c r="U517" s="76"/>
      <c r="V517" s="76"/>
      <c r="W517" s="77">
        <v>129.08000000000001</v>
      </c>
      <c r="X517" s="64" t="s">
        <v>196</v>
      </c>
      <c r="Y517" s="60">
        <v>42506</v>
      </c>
      <c r="Z517" s="65">
        <v>869</v>
      </c>
      <c r="AA517" s="65">
        <v>12</v>
      </c>
      <c r="AB517" s="66">
        <v>4356.76</v>
      </c>
    </row>
    <row r="518" spans="1:28" x14ac:dyDescent="0.25">
      <c r="A518" s="40">
        <v>513</v>
      </c>
      <c r="B518" s="32">
        <v>42503</v>
      </c>
      <c r="C518" s="99" t="s">
        <v>1</v>
      </c>
      <c r="D518" s="34" t="s">
        <v>38</v>
      </c>
      <c r="E518" s="34" t="s">
        <v>82</v>
      </c>
      <c r="F518" s="35" t="s">
        <v>288</v>
      </c>
      <c r="G518" s="36"/>
      <c r="H518" s="30">
        <v>136.30000000000001</v>
      </c>
      <c r="I518" s="37">
        <v>860</v>
      </c>
      <c r="J518" s="37">
        <v>12</v>
      </c>
      <c r="K518" s="42"/>
      <c r="L518" s="30">
        <v>74995</v>
      </c>
      <c r="M518" s="67"/>
      <c r="N518" s="67"/>
      <c r="O518" s="56" t="e">
        <f>IF(#REF!=3,O517-TblDadosCX810[[#This Row],[Valor R$]],IF(#REF!=2,O517+TblDadosCX810[[#This Row],[Valor R$]],TblDadosCX810[[#This Row],[Valor R$]]))</f>
        <v>#REF!</v>
      </c>
      <c r="Q518" s="59">
        <v>502</v>
      </c>
      <c r="R518" s="60">
        <v>42506</v>
      </c>
      <c r="S518" s="60"/>
      <c r="T518" s="76" t="s">
        <v>414</v>
      </c>
      <c r="U518" s="76"/>
      <c r="V518" s="76"/>
      <c r="W518" s="77">
        <v>49</v>
      </c>
      <c r="X518" s="64" t="s">
        <v>416</v>
      </c>
      <c r="Y518" s="60">
        <v>42506</v>
      </c>
      <c r="Z518" s="65">
        <v>831</v>
      </c>
      <c r="AA518" s="65">
        <v>12</v>
      </c>
      <c r="AB518" s="66">
        <v>4307.76</v>
      </c>
    </row>
    <row r="519" spans="1:28" x14ac:dyDescent="0.25">
      <c r="A519" s="40">
        <v>514</v>
      </c>
      <c r="B519" s="32">
        <v>42503</v>
      </c>
      <c r="C519" s="99" t="s">
        <v>1</v>
      </c>
      <c r="D519" s="34" t="s">
        <v>38</v>
      </c>
      <c r="E519" s="34" t="s">
        <v>83</v>
      </c>
      <c r="F519" s="35" t="s">
        <v>282</v>
      </c>
      <c r="G519" s="36"/>
      <c r="H519" s="30">
        <v>1200</v>
      </c>
      <c r="I519" s="37">
        <v>863</v>
      </c>
      <c r="J519" s="37">
        <v>12</v>
      </c>
      <c r="K519" s="42"/>
      <c r="L519" s="30">
        <v>73795</v>
      </c>
      <c r="M519" s="67"/>
      <c r="N519" s="67"/>
      <c r="O519" s="56" t="e">
        <f>IF(#REF!=3,O518-TblDadosCX810[[#This Row],[Valor R$]],IF(#REF!=2,O518+TblDadosCX810[[#This Row],[Valor R$]],TblDadosCX810[[#This Row],[Valor R$]]))</f>
        <v>#REF!</v>
      </c>
      <c r="Q519" s="65">
        <v>503</v>
      </c>
      <c r="R519" s="60">
        <v>42506</v>
      </c>
      <c r="S519" s="60"/>
      <c r="T519" s="76" t="s">
        <v>415</v>
      </c>
      <c r="U519" s="76"/>
      <c r="V519" s="76"/>
      <c r="W519" s="77">
        <v>30</v>
      </c>
      <c r="X519" s="64" t="s">
        <v>196</v>
      </c>
      <c r="Y519" s="60">
        <v>42506</v>
      </c>
      <c r="Z519" s="65">
        <v>869</v>
      </c>
      <c r="AA519" s="65">
        <v>12</v>
      </c>
      <c r="AB519" s="66">
        <v>4277.76</v>
      </c>
    </row>
    <row r="520" spans="1:28" x14ac:dyDescent="0.25">
      <c r="A520" s="40">
        <v>515</v>
      </c>
      <c r="B520" s="32">
        <v>42503</v>
      </c>
      <c r="C520" s="99" t="s">
        <v>1</v>
      </c>
      <c r="D520" s="34" t="s">
        <v>38</v>
      </c>
      <c r="E520" s="34" t="s">
        <v>87</v>
      </c>
      <c r="F520" s="35" t="s">
        <v>408</v>
      </c>
      <c r="G520" s="36"/>
      <c r="H520" s="30">
        <v>172.36</v>
      </c>
      <c r="I520" s="37">
        <v>870</v>
      </c>
      <c r="J520" s="37">
        <v>12</v>
      </c>
      <c r="K520" s="42"/>
      <c r="L520" s="30">
        <v>73622.64</v>
      </c>
      <c r="M520" s="67"/>
      <c r="N520" s="67"/>
      <c r="O520" s="56" t="e">
        <f>IF(#REF!=3,O519-TblDadosCX810[[#This Row],[Valor R$]],IF(#REF!=2,O519+TblDadosCX810[[#This Row],[Valor R$]],TblDadosCX810[[#This Row],[Valor R$]]))</f>
        <v>#REF!</v>
      </c>
      <c r="Q520" s="59">
        <v>504</v>
      </c>
      <c r="R520" s="60">
        <v>42506</v>
      </c>
      <c r="S520" s="60"/>
      <c r="T520" s="76" t="s">
        <v>417</v>
      </c>
      <c r="U520" s="76"/>
      <c r="V520" s="76"/>
      <c r="W520" s="77">
        <v>85</v>
      </c>
      <c r="X520" s="64" t="s">
        <v>212</v>
      </c>
      <c r="Y520" s="60">
        <v>42506</v>
      </c>
      <c r="Z520" s="65">
        <v>831</v>
      </c>
      <c r="AA520" s="65">
        <v>12</v>
      </c>
      <c r="AB520" s="66">
        <v>4192.76</v>
      </c>
    </row>
    <row r="521" spans="1:28" x14ac:dyDescent="0.25">
      <c r="A521" s="40">
        <v>516</v>
      </c>
      <c r="B521" s="32">
        <v>42503</v>
      </c>
      <c r="C521" s="99" t="s">
        <v>1</v>
      </c>
      <c r="D521" s="34" t="s">
        <v>38</v>
      </c>
      <c r="E521" s="34" t="s">
        <v>83</v>
      </c>
      <c r="F521" s="35" t="s">
        <v>409</v>
      </c>
      <c r="G521" s="36"/>
      <c r="H521" s="30">
        <v>8</v>
      </c>
      <c r="I521" s="37">
        <v>863</v>
      </c>
      <c r="J521" s="37">
        <v>12</v>
      </c>
      <c r="K521" s="42"/>
      <c r="L521" s="30">
        <v>73614.64</v>
      </c>
      <c r="M521" s="67"/>
      <c r="N521" s="67"/>
      <c r="O521" s="56" t="e">
        <f>IF(#REF!=3,O520-TblDadosCX810[[#This Row],[Valor R$]],IF(#REF!=2,O520+TblDadosCX810[[#This Row],[Valor R$]],TblDadosCX810[[#This Row],[Valor R$]]))</f>
        <v>#REF!</v>
      </c>
      <c r="Q521" s="65">
        <v>505</v>
      </c>
      <c r="R521" s="60">
        <v>42506</v>
      </c>
      <c r="S521" s="60"/>
      <c r="T521" s="76" t="s">
        <v>418</v>
      </c>
      <c r="U521" s="76"/>
      <c r="V521" s="76"/>
      <c r="W521" s="77">
        <v>199.49</v>
      </c>
      <c r="X521" s="64" t="s">
        <v>196</v>
      </c>
      <c r="Y521" s="60">
        <v>42506</v>
      </c>
      <c r="Z521" s="65">
        <v>869</v>
      </c>
      <c r="AA521" s="65">
        <v>12</v>
      </c>
      <c r="AB521" s="66">
        <v>3993.27</v>
      </c>
    </row>
    <row r="522" spans="1:28" x14ac:dyDescent="0.25">
      <c r="A522" s="40">
        <v>517</v>
      </c>
      <c r="B522" s="32">
        <v>42503</v>
      </c>
      <c r="C522" s="99" t="s">
        <v>1</v>
      </c>
      <c r="D522" s="34" t="s">
        <v>215</v>
      </c>
      <c r="E522" s="34" t="s">
        <v>224</v>
      </c>
      <c r="F522" s="35" t="s">
        <v>327</v>
      </c>
      <c r="G522" s="36"/>
      <c r="H522" s="30">
        <v>71510.710000000006</v>
      </c>
      <c r="I522" s="37">
        <v>402</v>
      </c>
      <c r="J522" s="37">
        <v>12</v>
      </c>
      <c r="K522" s="42"/>
      <c r="L522" s="30">
        <v>2103.9299999999998</v>
      </c>
      <c r="M522" s="67"/>
      <c r="N522" s="67"/>
      <c r="O522" s="56" t="e">
        <f>IF(#REF!=3,O521-TblDadosCX810[[#This Row],[Valor R$]],IF(#REF!=2,O521+TblDadosCX810[[#This Row],[Valor R$]],TblDadosCX810[[#This Row],[Valor R$]]))</f>
        <v>#REF!</v>
      </c>
      <c r="Q522" s="59">
        <v>506</v>
      </c>
      <c r="R522" s="60">
        <v>42506</v>
      </c>
      <c r="S522" s="60"/>
      <c r="T522" s="76" t="s">
        <v>419</v>
      </c>
      <c r="U522" s="76"/>
      <c r="V522" s="76"/>
      <c r="W522" s="77">
        <v>1900</v>
      </c>
      <c r="X522" s="64" t="s">
        <v>293</v>
      </c>
      <c r="Y522" s="60">
        <v>42506</v>
      </c>
      <c r="Z522" s="65">
        <v>839</v>
      </c>
      <c r="AA522" s="65">
        <v>12</v>
      </c>
      <c r="AB522" s="66">
        <v>2093.27</v>
      </c>
    </row>
    <row r="523" spans="1:28" x14ac:dyDescent="0.25">
      <c r="A523" s="40">
        <v>518</v>
      </c>
      <c r="B523" s="32">
        <v>42503</v>
      </c>
      <c r="C523" s="99" t="s">
        <v>1</v>
      </c>
      <c r="D523" s="34" t="s">
        <v>38</v>
      </c>
      <c r="E523" s="34" t="s">
        <v>86</v>
      </c>
      <c r="F523" s="35" t="s">
        <v>195</v>
      </c>
      <c r="G523" s="36"/>
      <c r="H523" s="30">
        <v>11</v>
      </c>
      <c r="I523" s="37">
        <v>869</v>
      </c>
      <c r="J523" s="37">
        <v>12</v>
      </c>
      <c r="K523" s="42"/>
      <c r="L523" s="30">
        <v>2092.9299999999998</v>
      </c>
      <c r="M523" s="67"/>
      <c r="N523" s="67"/>
      <c r="O523" s="56" t="e">
        <f>IF(#REF!=3,O522-TblDadosCX810[[#This Row],[Valor R$]],IF(#REF!=2,O522+TblDadosCX810[[#This Row],[Valor R$]],TblDadosCX810[[#This Row],[Valor R$]]))</f>
        <v>#REF!</v>
      </c>
      <c r="Q523" s="65">
        <v>507</v>
      </c>
      <c r="R523" s="60">
        <v>42507</v>
      </c>
      <c r="S523" s="60"/>
      <c r="T523" s="76" t="s">
        <v>187</v>
      </c>
      <c r="U523" s="76"/>
      <c r="V523" s="76"/>
      <c r="W523" s="77">
        <v>119.9</v>
      </c>
      <c r="X523" s="64" t="s">
        <v>186</v>
      </c>
      <c r="Y523" s="60">
        <v>42507</v>
      </c>
      <c r="Z523" s="65">
        <v>863</v>
      </c>
      <c r="AA523" s="65">
        <v>12</v>
      </c>
      <c r="AB523" s="66">
        <v>1973.37</v>
      </c>
    </row>
    <row r="524" spans="1:28" x14ac:dyDescent="0.25">
      <c r="A524" s="40">
        <v>519</v>
      </c>
      <c r="B524" s="32">
        <v>42503</v>
      </c>
      <c r="C524" s="99" t="s">
        <v>1</v>
      </c>
      <c r="D524" s="34" t="s">
        <v>38</v>
      </c>
      <c r="E524" s="34" t="s">
        <v>83</v>
      </c>
      <c r="F524" s="35" t="s">
        <v>410</v>
      </c>
      <c r="G524" s="36"/>
      <c r="H524" s="30">
        <v>20</v>
      </c>
      <c r="I524" s="37">
        <v>863</v>
      </c>
      <c r="J524" s="37">
        <v>12</v>
      </c>
      <c r="K524" s="42"/>
      <c r="L524" s="30">
        <v>2072.9299999999998</v>
      </c>
      <c r="M524" s="67"/>
      <c r="N524" s="67"/>
      <c r="O524" s="56" t="e">
        <f>IF(#REF!=3,O523-TblDadosCX810[[#This Row],[Valor R$]],IF(#REF!=2,O523+TblDadosCX810[[#This Row],[Valor R$]],TblDadosCX810[[#This Row],[Valor R$]]))</f>
        <v>#REF!</v>
      </c>
      <c r="Q524" s="59">
        <v>508</v>
      </c>
      <c r="R524" s="60">
        <v>42507</v>
      </c>
      <c r="S524" s="60"/>
      <c r="T524" s="76" t="s">
        <v>197</v>
      </c>
      <c r="U524" s="76">
        <v>854299</v>
      </c>
      <c r="V524" s="76"/>
      <c r="W524" s="77">
        <v>400</v>
      </c>
      <c r="X524" s="64" t="s">
        <v>9</v>
      </c>
      <c r="Y524" s="60">
        <v>42507</v>
      </c>
      <c r="Z524" s="65">
        <v>12</v>
      </c>
      <c r="AA524" s="65">
        <v>34</v>
      </c>
      <c r="AB524" s="66">
        <v>2373.37</v>
      </c>
    </row>
    <row r="525" spans="1:28" x14ac:dyDescent="0.25">
      <c r="A525" s="40">
        <v>520</v>
      </c>
      <c r="B525" s="32">
        <v>42506</v>
      </c>
      <c r="C525" s="99" t="s">
        <v>1</v>
      </c>
      <c r="D525" s="34" t="s">
        <v>6</v>
      </c>
      <c r="E525" s="34" t="s">
        <v>9</v>
      </c>
      <c r="F525" s="35" t="s">
        <v>197</v>
      </c>
      <c r="G525" s="36">
        <v>854297</v>
      </c>
      <c r="H525" s="30">
        <v>1900</v>
      </c>
      <c r="I525" s="37">
        <v>12</v>
      </c>
      <c r="J525" s="37">
        <v>34</v>
      </c>
      <c r="K525" s="42"/>
      <c r="L525" s="30">
        <v>3972.93</v>
      </c>
      <c r="M525" s="67"/>
      <c r="N525" s="67"/>
      <c r="O525" s="56" t="e">
        <f>IF(#REF!=3,O524-TblDadosCX810[[#This Row],[Valor R$]],IF(#REF!=2,O524+TblDadosCX810[[#This Row],[Valor R$]],TblDadosCX810[[#This Row],[Valor R$]]))</f>
        <v>#REF!</v>
      </c>
      <c r="Q525" s="59">
        <v>509</v>
      </c>
      <c r="R525" s="60">
        <v>42508</v>
      </c>
      <c r="S525" s="60"/>
      <c r="T525" s="76" t="s">
        <v>197</v>
      </c>
      <c r="U525" s="76">
        <v>854300</v>
      </c>
      <c r="V525" s="76"/>
      <c r="W525" s="77">
        <v>720</v>
      </c>
      <c r="X525" s="64" t="s">
        <v>9</v>
      </c>
      <c r="Y525" s="60">
        <v>42508</v>
      </c>
      <c r="Z525" s="65">
        <v>12</v>
      </c>
      <c r="AA525" s="65">
        <v>34</v>
      </c>
      <c r="AB525" s="66">
        <v>3093.37</v>
      </c>
    </row>
    <row r="526" spans="1:28" x14ac:dyDescent="0.25">
      <c r="A526" s="40">
        <v>521</v>
      </c>
      <c r="B526" s="32">
        <v>42506</v>
      </c>
      <c r="C526" s="99" t="s">
        <v>1</v>
      </c>
      <c r="D526" s="34" t="s">
        <v>6</v>
      </c>
      <c r="E526" s="34" t="s">
        <v>9</v>
      </c>
      <c r="F526" s="35" t="s">
        <v>197</v>
      </c>
      <c r="G526" s="36">
        <v>854298</v>
      </c>
      <c r="H526" s="30">
        <v>1000</v>
      </c>
      <c r="I526" s="37">
        <v>12</v>
      </c>
      <c r="J526" s="37">
        <v>34</v>
      </c>
      <c r="K526" s="42"/>
      <c r="L526" s="30">
        <v>4972.93</v>
      </c>
      <c r="M526" s="67"/>
      <c r="N526" s="67"/>
      <c r="O526" s="56" t="e">
        <f>IF(#REF!=3,O525-TblDadosCX810[[#This Row],[Valor R$]],IF(#REF!=2,O525+TblDadosCX810[[#This Row],[Valor R$]],TblDadosCX810[[#This Row],[Valor R$]]))</f>
        <v>#REF!</v>
      </c>
      <c r="Q526" s="65">
        <v>510</v>
      </c>
      <c r="R526" s="60">
        <v>42508</v>
      </c>
      <c r="S526" s="60"/>
      <c r="T526" s="76" t="s">
        <v>420</v>
      </c>
      <c r="U526" s="76"/>
      <c r="V526" s="76"/>
      <c r="W526" s="77">
        <v>400</v>
      </c>
      <c r="X526" s="64" t="s">
        <v>204</v>
      </c>
      <c r="Y526" s="60">
        <v>42508</v>
      </c>
      <c r="Z526" s="65">
        <v>856</v>
      </c>
      <c r="AA526" s="65">
        <v>12</v>
      </c>
      <c r="AB526" s="66">
        <v>2693.37</v>
      </c>
    </row>
    <row r="527" spans="1:28" x14ac:dyDescent="0.25">
      <c r="A527" s="40">
        <v>522</v>
      </c>
      <c r="B527" s="32">
        <v>42506</v>
      </c>
      <c r="C527" s="99" t="s">
        <v>1</v>
      </c>
      <c r="D527" s="34" t="s">
        <v>38</v>
      </c>
      <c r="E527" s="34" t="s">
        <v>83</v>
      </c>
      <c r="F527" s="35" t="s">
        <v>187</v>
      </c>
      <c r="G527" s="36"/>
      <c r="H527" s="30">
        <v>13.53</v>
      </c>
      <c r="I527" s="37">
        <v>863</v>
      </c>
      <c r="J527" s="37">
        <v>12</v>
      </c>
      <c r="K527" s="42"/>
      <c r="L527" s="30">
        <v>4959.3999999999996</v>
      </c>
      <c r="M527" s="67"/>
      <c r="N527" s="67"/>
      <c r="O527" s="56" t="e">
        <f>IF(#REF!=3,O526-TblDadosCX810[[#This Row],[Valor R$]],IF(#REF!=2,O526+TblDadosCX810[[#This Row],[Valor R$]],TblDadosCX810[[#This Row],[Valor R$]]))</f>
        <v>#REF!</v>
      </c>
      <c r="Q527" s="59">
        <v>511</v>
      </c>
      <c r="R527" s="60">
        <v>42508</v>
      </c>
      <c r="S527" s="60"/>
      <c r="T527" s="76" t="s">
        <v>220</v>
      </c>
      <c r="U527" s="76"/>
      <c r="V527" s="76"/>
      <c r="W527" s="77">
        <v>13.75</v>
      </c>
      <c r="X527" s="64" t="s">
        <v>199</v>
      </c>
      <c r="Y527" s="60">
        <v>42508</v>
      </c>
      <c r="Z527" s="65">
        <v>845</v>
      </c>
      <c r="AA527" s="65">
        <v>12</v>
      </c>
      <c r="AB527" s="66">
        <v>2679.62</v>
      </c>
    </row>
    <row r="528" spans="1:28" x14ac:dyDescent="0.25">
      <c r="A528" s="40">
        <v>523</v>
      </c>
      <c r="B528" s="32">
        <v>42506</v>
      </c>
      <c r="C528" s="99" t="s">
        <v>1</v>
      </c>
      <c r="D528" s="34" t="s">
        <v>38</v>
      </c>
      <c r="E528" s="34" t="s">
        <v>84</v>
      </c>
      <c r="F528" s="35" t="s">
        <v>195</v>
      </c>
      <c r="G528" s="36"/>
      <c r="H528" s="30">
        <v>5.5</v>
      </c>
      <c r="I528" s="37">
        <v>864</v>
      </c>
      <c r="J528" s="37">
        <v>12</v>
      </c>
      <c r="K528" s="42"/>
      <c r="L528" s="30">
        <v>4953.8999999999996</v>
      </c>
      <c r="M528" s="67"/>
      <c r="N528" s="67"/>
      <c r="O528" s="56" t="e">
        <f>IF(#REF!=3,O527-TblDadosCX810[[#This Row],[Valor R$]],IF(#REF!=2,O527+TblDadosCX810[[#This Row],[Valor R$]],TblDadosCX810[[#This Row],[Valor R$]]))</f>
        <v>#REF!</v>
      </c>
      <c r="Q528" s="65">
        <v>512</v>
      </c>
      <c r="R528" s="60">
        <v>42513</v>
      </c>
      <c r="S528" s="60"/>
      <c r="T528" s="76" t="s">
        <v>197</v>
      </c>
      <c r="U528" s="76">
        <v>854293</v>
      </c>
      <c r="V528" s="76"/>
      <c r="W528" s="77">
        <v>21036.58</v>
      </c>
      <c r="X528" s="64" t="s">
        <v>9</v>
      </c>
      <c r="Y528" s="60">
        <v>42513</v>
      </c>
      <c r="Z528" s="65">
        <v>12</v>
      </c>
      <c r="AA528" s="65">
        <v>34</v>
      </c>
      <c r="AB528" s="66">
        <v>23716.2</v>
      </c>
    </row>
    <row r="529" spans="1:28" x14ac:dyDescent="0.25">
      <c r="A529" s="40">
        <v>524</v>
      </c>
      <c r="B529" s="32">
        <v>42506</v>
      </c>
      <c r="C529" s="99" t="s">
        <v>1</v>
      </c>
      <c r="D529" s="34" t="s">
        <v>38</v>
      </c>
      <c r="E529" s="34" t="s">
        <v>80</v>
      </c>
      <c r="F529" s="35" t="s">
        <v>412</v>
      </c>
      <c r="G529" s="36"/>
      <c r="H529" s="30">
        <v>18</v>
      </c>
      <c r="I529" s="37">
        <v>858</v>
      </c>
      <c r="J529" s="37">
        <v>12</v>
      </c>
      <c r="K529" s="42"/>
      <c r="L529" s="30">
        <v>4935.8999999999996</v>
      </c>
      <c r="M529" s="67"/>
      <c r="N529" s="67"/>
      <c r="O529" s="56" t="e">
        <f>IF(#REF!=3,O528-TblDadosCX810[[#This Row],[Valor R$]],IF(#REF!=2,O528+TblDadosCX810[[#This Row],[Valor R$]],TblDadosCX810[[#This Row],[Valor R$]]))</f>
        <v>#REF!</v>
      </c>
      <c r="Q529" s="59">
        <v>513</v>
      </c>
      <c r="R529" s="60">
        <v>42513</v>
      </c>
      <c r="S529" s="60"/>
      <c r="T529" s="76" t="s">
        <v>197</v>
      </c>
      <c r="U529" s="76">
        <v>854294</v>
      </c>
      <c r="V529" s="76"/>
      <c r="W529" s="77">
        <v>350</v>
      </c>
      <c r="X529" s="64" t="s">
        <v>9</v>
      </c>
      <c r="Y529" s="60">
        <v>42513</v>
      </c>
      <c r="Z529" s="65">
        <v>12</v>
      </c>
      <c r="AA529" s="65">
        <v>34</v>
      </c>
      <c r="AB529" s="66">
        <v>24066.2</v>
      </c>
    </row>
    <row r="530" spans="1:28" x14ac:dyDescent="0.25">
      <c r="A530" s="40">
        <v>525</v>
      </c>
      <c r="B530" s="32">
        <v>42506</v>
      </c>
      <c r="C530" s="99" t="s">
        <v>1</v>
      </c>
      <c r="D530" s="34" t="s">
        <v>38</v>
      </c>
      <c r="E530" s="34" t="s">
        <v>83</v>
      </c>
      <c r="F530" s="35" t="s">
        <v>413</v>
      </c>
      <c r="G530" s="36"/>
      <c r="H530" s="30">
        <v>300</v>
      </c>
      <c r="I530" s="37">
        <v>863</v>
      </c>
      <c r="J530" s="37">
        <v>12</v>
      </c>
      <c r="K530" s="42"/>
      <c r="L530" s="30">
        <v>4635.8999999999996</v>
      </c>
      <c r="M530" s="67"/>
      <c r="N530" s="67"/>
      <c r="O530" s="56" t="e">
        <f>IF(#REF!=3,O529-TblDadosCX810[[#This Row],[Valor R$]],IF(#REF!=2,O529+TblDadosCX810[[#This Row],[Valor R$]],TblDadosCX810[[#This Row],[Valor R$]]))</f>
        <v>#REF!</v>
      </c>
      <c r="Q530" s="65">
        <v>514</v>
      </c>
      <c r="R530" s="60">
        <v>42513</v>
      </c>
      <c r="S530" s="60"/>
      <c r="T530" s="76" t="s">
        <v>421</v>
      </c>
      <c r="U530" s="76"/>
      <c r="V530" s="76"/>
      <c r="W530" s="77">
        <v>150</v>
      </c>
      <c r="X530" s="64" t="s">
        <v>186</v>
      </c>
      <c r="Y530" s="60">
        <v>42513</v>
      </c>
      <c r="Z530" s="65">
        <v>863</v>
      </c>
      <c r="AA530" s="65">
        <v>12</v>
      </c>
      <c r="AB530" s="66">
        <v>23916.2</v>
      </c>
    </row>
    <row r="531" spans="1:28" x14ac:dyDescent="0.25">
      <c r="A531" s="40">
        <v>526</v>
      </c>
      <c r="B531" s="32">
        <v>42506</v>
      </c>
      <c r="C531" s="99" t="s">
        <v>1</v>
      </c>
      <c r="D531" s="34" t="s">
        <v>38</v>
      </c>
      <c r="E531" s="34" t="s">
        <v>18</v>
      </c>
      <c r="F531" s="35" t="s">
        <v>414</v>
      </c>
      <c r="G531" s="36"/>
      <c r="H531" s="30">
        <v>28</v>
      </c>
      <c r="I531" s="37">
        <v>831</v>
      </c>
      <c r="J531" s="37">
        <v>12</v>
      </c>
      <c r="K531" s="42"/>
      <c r="L531" s="30">
        <v>4607.8999999999996</v>
      </c>
      <c r="M531" s="67"/>
      <c r="N531" s="67"/>
      <c r="O531" s="56" t="e">
        <f>IF(#REF!=3,O530-TblDadosCX810[[#This Row],[Valor R$]],IF(#REF!=2,O530+TblDadosCX810[[#This Row],[Valor R$]],TblDadosCX810[[#This Row],[Valor R$]]))</f>
        <v>#REF!</v>
      </c>
      <c r="Q531" s="59">
        <v>515</v>
      </c>
      <c r="R531" s="60">
        <v>42513</v>
      </c>
      <c r="S531" s="60"/>
      <c r="T531" s="76" t="s">
        <v>311</v>
      </c>
      <c r="U531" s="76"/>
      <c r="V531" s="76"/>
      <c r="W531" s="77">
        <v>20</v>
      </c>
      <c r="X531" s="64" t="s">
        <v>186</v>
      </c>
      <c r="Y531" s="60">
        <v>42513</v>
      </c>
      <c r="Z531" s="65">
        <v>863</v>
      </c>
      <c r="AA531" s="65">
        <v>12</v>
      </c>
      <c r="AB531" s="66">
        <v>23896.2</v>
      </c>
    </row>
    <row r="532" spans="1:28" x14ac:dyDescent="0.25">
      <c r="A532" s="40">
        <v>527</v>
      </c>
      <c r="B532" s="32">
        <v>42506</v>
      </c>
      <c r="C532" s="99" t="s">
        <v>1</v>
      </c>
      <c r="D532" s="34" t="s">
        <v>38</v>
      </c>
      <c r="E532" s="34" t="s">
        <v>86</v>
      </c>
      <c r="F532" s="35" t="s">
        <v>415</v>
      </c>
      <c r="G532" s="36"/>
      <c r="H532" s="30">
        <v>129.08000000000001</v>
      </c>
      <c r="I532" s="37">
        <v>869</v>
      </c>
      <c r="J532" s="37">
        <v>12</v>
      </c>
      <c r="K532" s="42"/>
      <c r="L532" s="30">
        <v>4478.82</v>
      </c>
      <c r="M532" s="67"/>
      <c r="N532" s="67"/>
      <c r="O532" s="56" t="e">
        <f>IF(#REF!=3,O531-TblDadosCX810[[#This Row],[Valor R$]],IF(#REF!=2,O531+TblDadosCX810[[#This Row],[Valor R$]],TblDadosCX810[[#This Row],[Valor R$]]))</f>
        <v>#REF!</v>
      </c>
      <c r="Q532" s="65">
        <v>516</v>
      </c>
      <c r="R532" s="60">
        <v>42513</v>
      </c>
      <c r="S532" s="60"/>
      <c r="T532" s="76" t="s">
        <v>422</v>
      </c>
      <c r="U532" s="76"/>
      <c r="V532" s="76"/>
      <c r="W532" s="77">
        <v>12871.21</v>
      </c>
      <c r="X532" s="64" t="s">
        <v>214</v>
      </c>
      <c r="Y532" s="60">
        <v>42513</v>
      </c>
      <c r="Z532" s="65">
        <v>402</v>
      </c>
      <c r="AA532" s="65">
        <v>12</v>
      </c>
      <c r="AB532" s="66">
        <v>11024.99</v>
      </c>
    </row>
    <row r="533" spans="1:28" x14ac:dyDescent="0.25">
      <c r="A533" s="40">
        <v>528</v>
      </c>
      <c r="B533" s="32">
        <v>42506</v>
      </c>
      <c r="C533" s="99" t="s">
        <v>1</v>
      </c>
      <c r="D533" s="34" t="s">
        <v>38</v>
      </c>
      <c r="E533" s="34" t="s">
        <v>18</v>
      </c>
      <c r="F533" s="35" t="s">
        <v>414</v>
      </c>
      <c r="G533" s="36"/>
      <c r="H533" s="30">
        <v>49</v>
      </c>
      <c r="I533" s="37">
        <v>831</v>
      </c>
      <c r="J533" s="37">
        <v>12</v>
      </c>
      <c r="K533" s="42"/>
      <c r="L533" s="30">
        <v>4429.82</v>
      </c>
      <c r="M533" s="67"/>
      <c r="N533" s="67"/>
      <c r="O533" s="56" t="e">
        <f>IF(#REF!=3,O532-TblDadosCX810[[#This Row],[Valor R$]],IF(#REF!=2,O532+TblDadosCX810[[#This Row],[Valor R$]],TblDadosCX810[[#This Row],[Valor R$]]))</f>
        <v>#REF!</v>
      </c>
      <c r="Q533" s="59">
        <v>517</v>
      </c>
      <c r="R533" s="60">
        <v>42513</v>
      </c>
      <c r="S533" s="60"/>
      <c r="T533" s="76" t="s">
        <v>399</v>
      </c>
      <c r="U533" s="76"/>
      <c r="V533" s="76"/>
      <c r="W533" s="77">
        <v>3203.52</v>
      </c>
      <c r="X533" s="64" t="s">
        <v>219</v>
      </c>
      <c r="Y533" s="60">
        <v>42513</v>
      </c>
      <c r="Z533" s="65">
        <v>864</v>
      </c>
      <c r="AA533" s="65">
        <v>12</v>
      </c>
      <c r="AB533" s="66">
        <v>7821.47</v>
      </c>
    </row>
    <row r="534" spans="1:28" x14ac:dyDescent="0.25">
      <c r="A534" s="40">
        <v>529</v>
      </c>
      <c r="B534" s="32">
        <v>42506</v>
      </c>
      <c r="C534" s="99" t="s">
        <v>1</v>
      </c>
      <c r="D534" s="34" t="s">
        <v>38</v>
      </c>
      <c r="E534" s="34" t="s">
        <v>86</v>
      </c>
      <c r="F534" s="35" t="s">
        <v>415</v>
      </c>
      <c r="G534" s="36"/>
      <c r="H534" s="30">
        <v>30</v>
      </c>
      <c r="I534" s="37">
        <v>869</v>
      </c>
      <c r="J534" s="37">
        <v>12</v>
      </c>
      <c r="K534" s="42"/>
      <c r="L534" s="30">
        <v>4399.82</v>
      </c>
      <c r="M534" s="67"/>
      <c r="N534" s="67"/>
      <c r="O534" s="56" t="e">
        <f>IF(#REF!=3,O533-TblDadosCX810[[#This Row],[Valor R$]],IF(#REF!=2,O533+TblDadosCX810[[#This Row],[Valor R$]],TblDadosCX810[[#This Row],[Valor R$]]))</f>
        <v>#REF!</v>
      </c>
      <c r="Q534" s="65">
        <v>518</v>
      </c>
      <c r="R534" s="60">
        <v>42513</v>
      </c>
      <c r="S534" s="60"/>
      <c r="T534" s="76" t="s">
        <v>301</v>
      </c>
      <c r="U534" s="76"/>
      <c r="V534" s="76"/>
      <c r="W534" s="77">
        <v>833.7</v>
      </c>
      <c r="X534" s="64" t="s">
        <v>235</v>
      </c>
      <c r="Y534" s="60">
        <v>42513</v>
      </c>
      <c r="Z534" s="65">
        <v>841</v>
      </c>
      <c r="AA534" s="65">
        <v>12</v>
      </c>
      <c r="AB534" s="66">
        <v>6987.77</v>
      </c>
    </row>
    <row r="535" spans="1:28" x14ac:dyDescent="0.25">
      <c r="A535" s="40">
        <v>530</v>
      </c>
      <c r="B535" s="32">
        <v>42506</v>
      </c>
      <c r="C535" s="99" t="s">
        <v>1</v>
      </c>
      <c r="D535" s="34" t="s">
        <v>38</v>
      </c>
      <c r="E535" s="34" t="s">
        <v>18</v>
      </c>
      <c r="F535" s="35" t="s">
        <v>417</v>
      </c>
      <c r="G535" s="36"/>
      <c r="H535" s="30">
        <v>85</v>
      </c>
      <c r="I535" s="37">
        <v>831</v>
      </c>
      <c r="J535" s="37">
        <v>12</v>
      </c>
      <c r="K535" s="42"/>
      <c r="L535" s="30">
        <v>4314.82</v>
      </c>
      <c r="M535" s="67"/>
      <c r="N535" s="67"/>
      <c r="O535" s="56" t="e">
        <f>IF(#REF!=3,O534-TblDadosCX810[[#This Row],[Valor R$]],IF(#REF!=2,O534+TblDadosCX810[[#This Row],[Valor R$]],TblDadosCX810[[#This Row],[Valor R$]]))</f>
        <v>#REF!</v>
      </c>
      <c r="Q535" s="59">
        <v>519</v>
      </c>
      <c r="R535" s="60">
        <v>42513</v>
      </c>
      <c r="S535" s="60"/>
      <c r="T535" s="76" t="s">
        <v>423</v>
      </c>
      <c r="U535" s="76"/>
      <c r="V535" s="76"/>
      <c r="W535" s="77">
        <v>1126.08</v>
      </c>
      <c r="X535" s="64" t="s">
        <v>233</v>
      </c>
      <c r="Y535" s="60">
        <v>42513</v>
      </c>
      <c r="Z535" s="65">
        <v>426</v>
      </c>
      <c r="AA535" s="65">
        <v>12</v>
      </c>
      <c r="AB535" s="66">
        <v>5861.69</v>
      </c>
    </row>
    <row r="536" spans="1:28" x14ac:dyDescent="0.25">
      <c r="A536" s="40">
        <v>531</v>
      </c>
      <c r="B536" s="32">
        <v>42506</v>
      </c>
      <c r="C536" s="99" t="s">
        <v>1</v>
      </c>
      <c r="D536" s="34" t="s">
        <v>38</v>
      </c>
      <c r="E536" s="34" t="s">
        <v>86</v>
      </c>
      <c r="F536" s="35" t="s">
        <v>418</v>
      </c>
      <c r="G536" s="36"/>
      <c r="H536" s="30">
        <v>199.49</v>
      </c>
      <c r="I536" s="37">
        <v>869</v>
      </c>
      <c r="J536" s="37">
        <v>12</v>
      </c>
      <c r="K536" s="42"/>
      <c r="L536" s="30">
        <v>4115.33</v>
      </c>
      <c r="M536" s="67"/>
      <c r="N536" s="67"/>
      <c r="O536" s="56" t="e">
        <f>IF(#REF!=3,O535-TblDadosCX810[[#This Row],[Valor R$]],IF(#REF!=2,O535+TblDadosCX810[[#This Row],[Valor R$]],TblDadosCX810[[#This Row],[Valor R$]]))</f>
        <v>#REF!</v>
      </c>
      <c r="Q536" s="59">
        <v>520</v>
      </c>
      <c r="R536" s="60">
        <v>42513</v>
      </c>
      <c r="S536" s="60"/>
      <c r="T536" s="76" t="s">
        <v>236</v>
      </c>
      <c r="U536" s="76"/>
      <c r="V536" s="76"/>
      <c r="W536" s="77">
        <v>3002.07</v>
      </c>
      <c r="X536" s="64" t="s">
        <v>237</v>
      </c>
      <c r="Y536" s="60">
        <v>42513</v>
      </c>
      <c r="Z536" s="65">
        <v>858</v>
      </c>
      <c r="AA536" s="65">
        <v>12</v>
      </c>
      <c r="AB536" s="66">
        <v>2859.62</v>
      </c>
    </row>
    <row r="537" spans="1:28" x14ac:dyDescent="0.25">
      <c r="A537" s="40">
        <v>532</v>
      </c>
      <c r="B537" s="32">
        <v>42506</v>
      </c>
      <c r="C537" s="99" t="s">
        <v>1</v>
      </c>
      <c r="D537" s="34" t="s">
        <v>38</v>
      </c>
      <c r="E537" s="34" t="s">
        <v>73</v>
      </c>
      <c r="F537" s="35" t="s">
        <v>419</v>
      </c>
      <c r="G537" s="36"/>
      <c r="H537" s="30">
        <v>1900</v>
      </c>
      <c r="I537" s="37">
        <v>839</v>
      </c>
      <c r="J537" s="37">
        <v>12</v>
      </c>
      <c r="K537" s="42"/>
      <c r="L537" s="30">
        <v>2215.33</v>
      </c>
      <c r="M537" s="67"/>
      <c r="N537" s="67"/>
      <c r="O537" s="56" t="e">
        <f>IF(#REF!=3,O536-TblDadosCX810[[#This Row],[Valor R$]],IF(#REF!=2,O536+TblDadosCX810[[#This Row],[Valor R$]],TblDadosCX810[[#This Row],[Valor R$]]))</f>
        <v>#REF!</v>
      </c>
      <c r="Q537" s="65">
        <v>521</v>
      </c>
      <c r="R537" s="60">
        <v>42514</v>
      </c>
      <c r="S537" s="60"/>
      <c r="T537" s="76" t="s">
        <v>197</v>
      </c>
      <c r="U537" s="76">
        <v>854295</v>
      </c>
      <c r="V537" s="76"/>
      <c r="W537" s="77">
        <v>350</v>
      </c>
      <c r="X537" s="64" t="s">
        <v>9</v>
      </c>
      <c r="Y537" s="60">
        <v>42514</v>
      </c>
      <c r="Z537" s="65">
        <v>12</v>
      </c>
      <c r="AA537" s="65">
        <v>34</v>
      </c>
      <c r="AB537" s="66">
        <v>3209.62</v>
      </c>
    </row>
    <row r="538" spans="1:28" x14ac:dyDescent="0.25">
      <c r="A538" s="40">
        <v>533</v>
      </c>
      <c r="B538" s="32">
        <v>42507</v>
      </c>
      <c r="C538" s="99" t="s">
        <v>1</v>
      </c>
      <c r="D538" s="34" t="s">
        <v>6</v>
      </c>
      <c r="E538" s="34" t="s">
        <v>9</v>
      </c>
      <c r="F538" s="35" t="s">
        <v>197</v>
      </c>
      <c r="G538" s="36">
        <v>854299</v>
      </c>
      <c r="H538" s="30">
        <v>400</v>
      </c>
      <c r="I538" s="37">
        <v>12</v>
      </c>
      <c r="J538" s="37">
        <v>34</v>
      </c>
      <c r="K538" s="42"/>
      <c r="L538" s="30">
        <v>2615.33</v>
      </c>
      <c r="M538" s="67"/>
      <c r="N538" s="67"/>
      <c r="O538" s="56" t="e">
        <f>IF(#REF!=3,O537-TblDadosCX810[[#This Row],[Valor R$]],IF(#REF!=2,O537+TblDadosCX810[[#This Row],[Valor R$]],TblDadosCX810[[#This Row],[Valor R$]]))</f>
        <v>#REF!</v>
      </c>
      <c r="Q538" s="59">
        <v>522</v>
      </c>
      <c r="R538" s="60">
        <v>42514</v>
      </c>
      <c r="S538" s="60"/>
      <c r="T538" s="76" t="s">
        <v>195</v>
      </c>
      <c r="U538" s="76"/>
      <c r="V538" s="76"/>
      <c r="W538" s="77">
        <v>11</v>
      </c>
      <c r="X538" s="64" t="s">
        <v>219</v>
      </c>
      <c r="Y538" s="60">
        <v>42514</v>
      </c>
      <c r="Z538" s="65">
        <v>864</v>
      </c>
      <c r="AA538" s="65">
        <v>12</v>
      </c>
      <c r="AB538" s="66">
        <v>3198.62</v>
      </c>
    </row>
    <row r="539" spans="1:28" x14ac:dyDescent="0.25">
      <c r="A539" s="40">
        <v>534</v>
      </c>
      <c r="B539" s="32">
        <v>42507</v>
      </c>
      <c r="C539" s="99" t="s">
        <v>1</v>
      </c>
      <c r="D539" s="34" t="s">
        <v>38</v>
      </c>
      <c r="E539" s="34" t="s">
        <v>83</v>
      </c>
      <c r="F539" s="35" t="s">
        <v>187</v>
      </c>
      <c r="G539" s="36"/>
      <c r="H539" s="30">
        <v>119.9</v>
      </c>
      <c r="I539" s="37">
        <v>863</v>
      </c>
      <c r="J539" s="37">
        <v>12</v>
      </c>
      <c r="K539" s="42"/>
      <c r="L539" s="30">
        <v>2495.4299999999998</v>
      </c>
      <c r="M539" s="67"/>
      <c r="N539" s="67"/>
      <c r="O539" s="56" t="e">
        <f>IF(#REF!=3,O538-TblDadosCX810[[#This Row],[Valor R$]],IF(#REF!=2,O538+TblDadosCX810[[#This Row],[Valor R$]],TblDadosCX810[[#This Row],[Valor R$]]))</f>
        <v>#REF!</v>
      </c>
      <c r="Q539" s="65">
        <v>523</v>
      </c>
      <c r="R539" s="60">
        <v>42514</v>
      </c>
      <c r="S539" s="60"/>
      <c r="T539" s="76" t="s">
        <v>424</v>
      </c>
      <c r="U539" s="76"/>
      <c r="V539" s="76"/>
      <c r="W539" s="77">
        <v>105</v>
      </c>
      <c r="X539" s="64" t="s">
        <v>283</v>
      </c>
      <c r="Y539" s="60">
        <v>42514</v>
      </c>
      <c r="Z539" s="65">
        <v>867</v>
      </c>
      <c r="AA539" s="65">
        <v>12</v>
      </c>
      <c r="AB539" s="66">
        <v>3093.62</v>
      </c>
    </row>
    <row r="540" spans="1:28" x14ac:dyDescent="0.25">
      <c r="A540" s="40">
        <v>535</v>
      </c>
      <c r="B540" s="32">
        <v>42508</v>
      </c>
      <c r="C540" s="99" t="s">
        <v>1</v>
      </c>
      <c r="D540" s="34" t="s">
        <v>6</v>
      </c>
      <c r="E540" s="34" t="s">
        <v>9</v>
      </c>
      <c r="F540" s="35" t="s">
        <v>197</v>
      </c>
      <c r="G540" s="36">
        <v>854300</v>
      </c>
      <c r="H540" s="30">
        <v>720</v>
      </c>
      <c r="I540" s="37">
        <v>12</v>
      </c>
      <c r="J540" s="37">
        <v>34</v>
      </c>
      <c r="K540" s="42"/>
      <c r="L540" s="30">
        <v>3215.43</v>
      </c>
      <c r="M540" s="67"/>
      <c r="N540" s="67"/>
      <c r="O540" s="56" t="e">
        <f>IF(#REF!=3,O539-TblDadosCX810[[#This Row],[Valor R$]],IF(#REF!=2,O539+TblDadosCX810[[#This Row],[Valor R$]],TblDadosCX810[[#This Row],[Valor R$]]))</f>
        <v>#REF!</v>
      </c>
      <c r="Q540" s="59">
        <v>524</v>
      </c>
      <c r="R540" s="60">
        <v>42514</v>
      </c>
      <c r="S540" s="60"/>
      <c r="T540" s="76" t="s">
        <v>246</v>
      </c>
      <c r="U540" s="76"/>
      <c r="V540" s="76"/>
      <c r="W540" s="77">
        <v>350</v>
      </c>
      <c r="X540" s="64" t="s">
        <v>247</v>
      </c>
      <c r="Y540" s="60">
        <v>42514</v>
      </c>
      <c r="Z540" s="65">
        <v>818</v>
      </c>
      <c r="AA540" s="65">
        <v>12</v>
      </c>
      <c r="AB540" s="66">
        <v>2743.62</v>
      </c>
    </row>
    <row r="541" spans="1:28" x14ac:dyDescent="0.25">
      <c r="A541" s="40">
        <v>536</v>
      </c>
      <c r="B541" s="32">
        <v>42508</v>
      </c>
      <c r="C541" s="99" t="s">
        <v>1</v>
      </c>
      <c r="D541" s="34" t="s">
        <v>38</v>
      </c>
      <c r="E541" s="34" t="s">
        <v>79</v>
      </c>
      <c r="F541" s="35" t="s">
        <v>420</v>
      </c>
      <c r="G541" s="36"/>
      <c r="H541" s="30">
        <v>400</v>
      </c>
      <c r="I541" s="37">
        <v>856</v>
      </c>
      <c r="J541" s="37">
        <v>12</v>
      </c>
      <c r="K541" s="42"/>
      <c r="L541" s="30">
        <v>2815.43</v>
      </c>
      <c r="M541" s="67"/>
      <c r="N541" s="67"/>
      <c r="O541" s="56" t="e">
        <f>IF(#REF!=3,O540-TblDadosCX810[[#This Row],[Valor R$]],IF(#REF!=2,O540+TblDadosCX810[[#This Row],[Valor R$]],TblDadosCX810[[#This Row],[Valor R$]]))</f>
        <v>#REF!</v>
      </c>
      <c r="Q541" s="65">
        <v>525</v>
      </c>
      <c r="R541" s="60">
        <v>42514</v>
      </c>
      <c r="S541" s="60"/>
      <c r="T541" s="76" t="s">
        <v>197</v>
      </c>
      <c r="U541" s="76">
        <v>854296</v>
      </c>
      <c r="V541" s="76"/>
      <c r="W541" s="77">
        <v>1231.3699999999999</v>
      </c>
      <c r="X541" s="64" t="s">
        <v>9</v>
      </c>
      <c r="Y541" s="60">
        <v>42514</v>
      </c>
      <c r="Z541" s="65">
        <v>12</v>
      </c>
      <c r="AA541" s="65">
        <v>34</v>
      </c>
      <c r="AB541" s="66">
        <v>3974.99</v>
      </c>
    </row>
    <row r="542" spans="1:28" x14ac:dyDescent="0.25">
      <c r="A542" s="40">
        <v>537</v>
      </c>
      <c r="B542" s="32">
        <v>42508</v>
      </c>
      <c r="C542" s="99" t="s">
        <v>1</v>
      </c>
      <c r="D542" s="34" t="s">
        <v>38</v>
      </c>
      <c r="E542" s="34" t="s">
        <v>75</v>
      </c>
      <c r="F542" s="35" t="s">
        <v>220</v>
      </c>
      <c r="G542" s="36"/>
      <c r="H542" s="30">
        <v>13.75</v>
      </c>
      <c r="I542" s="37">
        <v>845</v>
      </c>
      <c r="J542" s="37">
        <v>12</v>
      </c>
      <c r="K542" s="42"/>
      <c r="L542" s="30">
        <v>2801.68</v>
      </c>
      <c r="M542" s="67"/>
      <c r="N542" s="67"/>
      <c r="O542" s="56" t="e">
        <f>IF(#REF!=3,O541-TblDadosCX810[[#This Row],[Valor R$]],IF(#REF!=2,O541+TblDadosCX810[[#This Row],[Valor R$]],TblDadosCX810[[#This Row],[Valor R$]]))</f>
        <v>#REF!</v>
      </c>
      <c r="Q542" s="59">
        <v>526</v>
      </c>
      <c r="R542" s="60">
        <v>42514</v>
      </c>
      <c r="S542" s="60"/>
      <c r="T542" s="76" t="s">
        <v>415</v>
      </c>
      <c r="U542" s="76"/>
      <c r="V542" s="76"/>
      <c r="W542" s="77">
        <v>217</v>
      </c>
      <c r="X542" s="64" t="s">
        <v>196</v>
      </c>
      <c r="Y542" s="60">
        <v>42514</v>
      </c>
      <c r="Z542" s="65">
        <v>869</v>
      </c>
      <c r="AA542" s="65">
        <v>12</v>
      </c>
      <c r="AB542" s="66">
        <v>3757.99</v>
      </c>
    </row>
    <row r="543" spans="1:28" x14ac:dyDescent="0.25">
      <c r="A543" s="40">
        <v>538</v>
      </c>
      <c r="B543" s="32">
        <v>42513</v>
      </c>
      <c r="C543" s="99" t="s">
        <v>1</v>
      </c>
      <c r="D543" s="34" t="s">
        <v>6</v>
      </c>
      <c r="E543" s="34" t="s">
        <v>9</v>
      </c>
      <c r="F543" s="35" t="s">
        <v>197</v>
      </c>
      <c r="G543" s="36">
        <v>854293</v>
      </c>
      <c r="H543" s="30">
        <v>21036.58</v>
      </c>
      <c r="I543" s="37">
        <v>12</v>
      </c>
      <c r="J543" s="37">
        <v>34</v>
      </c>
      <c r="K543" s="42"/>
      <c r="L543" s="30">
        <v>23838.26</v>
      </c>
      <c r="M543" s="67"/>
      <c r="N543" s="67"/>
      <c r="O543" s="56" t="e">
        <f>IF(#REF!=3,O542-TblDadosCX810[[#This Row],[Valor R$]],IF(#REF!=2,O542+TblDadosCX810[[#This Row],[Valor R$]],TblDadosCX810[[#This Row],[Valor R$]]))</f>
        <v>#REF!</v>
      </c>
      <c r="Q543" s="65">
        <v>527</v>
      </c>
      <c r="R543" s="60">
        <v>42514</v>
      </c>
      <c r="S543" s="60"/>
      <c r="T543" s="76" t="s">
        <v>414</v>
      </c>
      <c r="U543" s="76"/>
      <c r="V543" s="76"/>
      <c r="W543" s="77">
        <v>169.64</v>
      </c>
      <c r="X543" s="64" t="s">
        <v>212</v>
      </c>
      <c r="Y543" s="60">
        <v>42514</v>
      </c>
      <c r="Z543" s="65">
        <v>831</v>
      </c>
      <c r="AA543" s="65">
        <v>12</v>
      </c>
      <c r="AB543" s="66">
        <v>3588.35</v>
      </c>
    </row>
    <row r="544" spans="1:28" x14ac:dyDescent="0.25">
      <c r="A544" s="40">
        <v>539</v>
      </c>
      <c r="B544" s="32">
        <v>42513</v>
      </c>
      <c r="C544" s="99" t="s">
        <v>1</v>
      </c>
      <c r="D544" s="34" t="s">
        <v>6</v>
      </c>
      <c r="E544" s="34" t="s">
        <v>9</v>
      </c>
      <c r="F544" s="35" t="s">
        <v>197</v>
      </c>
      <c r="G544" s="36">
        <v>854294</v>
      </c>
      <c r="H544" s="30">
        <v>350</v>
      </c>
      <c r="I544" s="37">
        <v>12</v>
      </c>
      <c r="J544" s="37">
        <v>34</v>
      </c>
      <c r="K544" s="42"/>
      <c r="L544" s="30">
        <v>24188.26</v>
      </c>
      <c r="M544" s="67"/>
      <c r="N544" s="67"/>
      <c r="O544" s="56" t="e">
        <f>IF(#REF!=3,O543-TblDadosCX810[[#This Row],[Valor R$]],IF(#REF!=2,O543+TblDadosCX810[[#This Row],[Valor R$]],TblDadosCX810[[#This Row],[Valor R$]]))</f>
        <v>#REF!</v>
      </c>
      <c r="Q544" s="59">
        <v>528</v>
      </c>
      <c r="R544" s="60">
        <v>42514</v>
      </c>
      <c r="S544" s="60"/>
      <c r="T544" s="76" t="s">
        <v>425</v>
      </c>
      <c r="U544" s="76"/>
      <c r="V544" s="76"/>
      <c r="W544" s="77">
        <v>205.08</v>
      </c>
      <c r="X544" s="64" t="s">
        <v>186</v>
      </c>
      <c r="Y544" s="60">
        <v>42514</v>
      </c>
      <c r="Z544" s="65">
        <v>863</v>
      </c>
      <c r="AA544" s="65">
        <v>12</v>
      </c>
      <c r="AB544" s="66">
        <v>3383.27</v>
      </c>
    </row>
    <row r="545" spans="1:28" x14ac:dyDescent="0.25">
      <c r="A545" s="40">
        <v>540</v>
      </c>
      <c r="B545" s="32">
        <v>42513</v>
      </c>
      <c r="C545" s="99" t="s">
        <v>1</v>
      </c>
      <c r="D545" s="34" t="s">
        <v>38</v>
      </c>
      <c r="E545" s="34" t="s">
        <v>83</v>
      </c>
      <c r="F545" s="35" t="s">
        <v>421</v>
      </c>
      <c r="G545" s="36"/>
      <c r="H545" s="30">
        <v>150</v>
      </c>
      <c r="I545" s="37">
        <v>863</v>
      </c>
      <c r="J545" s="37">
        <v>12</v>
      </c>
      <c r="K545" s="42"/>
      <c r="L545" s="30">
        <v>24038.26</v>
      </c>
      <c r="M545" s="67"/>
      <c r="N545" s="67"/>
      <c r="O545" s="56" t="e">
        <f>IF(#REF!=3,O544-TblDadosCX810[[#This Row],[Valor R$]],IF(#REF!=2,O544+TblDadosCX810[[#This Row],[Valor R$]],TblDadosCX810[[#This Row],[Valor R$]]))</f>
        <v>#REF!</v>
      </c>
      <c r="Q545" s="65">
        <v>529</v>
      </c>
      <c r="R545" s="60">
        <v>42514</v>
      </c>
      <c r="S545" s="60"/>
      <c r="T545" s="76" t="s">
        <v>426</v>
      </c>
      <c r="U545" s="76"/>
      <c r="V545" s="76"/>
      <c r="W545" s="77">
        <v>211.49</v>
      </c>
      <c r="X545" s="64" t="s">
        <v>196</v>
      </c>
      <c r="Y545" s="60">
        <v>42514</v>
      </c>
      <c r="Z545" s="65">
        <v>869</v>
      </c>
      <c r="AA545" s="65">
        <v>12</v>
      </c>
      <c r="AB545" s="66">
        <v>3171.78</v>
      </c>
    </row>
    <row r="546" spans="1:28" x14ac:dyDescent="0.25">
      <c r="A546" s="40">
        <v>541</v>
      </c>
      <c r="B546" s="32">
        <v>42513</v>
      </c>
      <c r="C546" s="99" t="s">
        <v>1</v>
      </c>
      <c r="D546" s="34" t="s">
        <v>38</v>
      </c>
      <c r="E546" s="34" t="s">
        <v>83</v>
      </c>
      <c r="F546" s="35" t="s">
        <v>311</v>
      </c>
      <c r="G546" s="36"/>
      <c r="H546" s="30">
        <v>20</v>
      </c>
      <c r="I546" s="37">
        <v>863</v>
      </c>
      <c r="J546" s="37">
        <v>12</v>
      </c>
      <c r="K546" s="42"/>
      <c r="L546" s="30">
        <v>24018.26</v>
      </c>
      <c r="M546" s="67"/>
      <c r="N546" s="67"/>
      <c r="O546" s="56" t="e">
        <f>IF(#REF!=3,O545-TblDadosCX810[[#This Row],[Valor R$]],IF(#REF!=2,O545+TblDadosCX810[[#This Row],[Valor R$]],TblDadosCX810[[#This Row],[Valor R$]]))</f>
        <v>#REF!</v>
      </c>
      <c r="Q546" s="59">
        <v>530</v>
      </c>
      <c r="R546" s="60">
        <v>42514</v>
      </c>
      <c r="S546" s="60"/>
      <c r="T546" s="76" t="s">
        <v>427</v>
      </c>
      <c r="U546" s="76"/>
      <c r="V546" s="76"/>
      <c r="W546" s="77">
        <v>174.68</v>
      </c>
      <c r="X546" s="64" t="s">
        <v>212</v>
      </c>
      <c r="Y546" s="60">
        <v>42514</v>
      </c>
      <c r="Z546" s="65">
        <v>831</v>
      </c>
      <c r="AA546" s="65">
        <v>12</v>
      </c>
      <c r="AB546" s="66">
        <v>2997.1</v>
      </c>
    </row>
    <row r="547" spans="1:28" x14ac:dyDescent="0.25">
      <c r="A547" s="40">
        <v>542</v>
      </c>
      <c r="B547" s="32">
        <v>42513</v>
      </c>
      <c r="C547" s="99" t="s">
        <v>1</v>
      </c>
      <c r="D547" s="34" t="s">
        <v>215</v>
      </c>
      <c r="E547" s="34" t="s">
        <v>214</v>
      </c>
      <c r="F547" s="35" t="s">
        <v>422</v>
      </c>
      <c r="G547" s="36"/>
      <c r="H547" s="30">
        <v>12871.21</v>
      </c>
      <c r="I547" s="37">
        <v>402</v>
      </c>
      <c r="J547" s="37">
        <v>12</v>
      </c>
      <c r="K547" s="42"/>
      <c r="L547" s="30">
        <v>11147.05</v>
      </c>
      <c r="M547" s="67"/>
      <c r="N547" s="67"/>
      <c r="O547" s="56" t="e">
        <f>IF(#REF!=3,O546-TblDadosCX810[[#This Row],[Valor R$]],IF(#REF!=2,O546+TblDadosCX810[[#This Row],[Valor R$]],TblDadosCX810[[#This Row],[Valor R$]]))</f>
        <v>#REF!</v>
      </c>
      <c r="Q547" s="59">
        <v>531</v>
      </c>
      <c r="R547" s="60">
        <v>42514</v>
      </c>
      <c r="S547" s="60"/>
      <c r="T547" s="76" t="s">
        <v>428</v>
      </c>
      <c r="U547" s="76"/>
      <c r="V547" s="76"/>
      <c r="W547" s="77">
        <v>237.53</v>
      </c>
      <c r="X547" s="64" t="s">
        <v>196</v>
      </c>
      <c r="Y547" s="60">
        <v>42514</v>
      </c>
      <c r="Z547" s="65">
        <v>869</v>
      </c>
      <c r="AA547" s="65">
        <v>12</v>
      </c>
      <c r="AB547" s="66">
        <v>2759.57</v>
      </c>
    </row>
    <row r="548" spans="1:28" x14ac:dyDescent="0.25">
      <c r="A548" s="40">
        <v>543</v>
      </c>
      <c r="B548" s="32">
        <v>42513</v>
      </c>
      <c r="C548" s="99" t="s">
        <v>1</v>
      </c>
      <c r="D548" s="34" t="s">
        <v>38</v>
      </c>
      <c r="E548" s="34" t="s">
        <v>84</v>
      </c>
      <c r="F548" s="35" t="s">
        <v>399</v>
      </c>
      <c r="G548" s="36"/>
      <c r="H548" s="30">
        <v>3203.52</v>
      </c>
      <c r="I548" s="37">
        <v>864</v>
      </c>
      <c r="J548" s="37">
        <v>12</v>
      </c>
      <c r="K548" s="42"/>
      <c r="L548" s="30">
        <v>7943.53</v>
      </c>
      <c r="M548" s="67"/>
      <c r="N548" s="67"/>
      <c r="O548" s="56" t="e">
        <f>IF(#REF!=3,O547-TblDadosCX810[[#This Row],[Valor R$]],IF(#REF!=2,O547+TblDadosCX810[[#This Row],[Valor R$]],TblDadosCX810[[#This Row],[Valor R$]]))</f>
        <v>#REF!</v>
      </c>
      <c r="Q548" s="65">
        <v>532</v>
      </c>
      <c r="R548" s="60">
        <v>42514</v>
      </c>
      <c r="S548" s="60"/>
      <c r="T548" s="76" t="s">
        <v>428</v>
      </c>
      <c r="U548" s="76"/>
      <c r="V548" s="76"/>
      <c r="W548" s="77">
        <v>65.45</v>
      </c>
      <c r="X548" s="64" t="s">
        <v>212</v>
      </c>
      <c r="Y548" s="60">
        <v>42514</v>
      </c>
      <c r="Z548" s="65">
        <v>831</v>
      </c>
      <c r="AA548" s="65">
        <v>12</v>
      </c>
      <c r="AB548" s="66">
        <v>2694.12</v>
      </c>
    </row>
    <row r="549" spans="1:28" x14ac:dyDescent="0.25">
      <c r="A549" s="40">
        <v>544</v>
      </c>
      <c r="B549" s="32">
        <v>42513</v>
      </c>
      <c r="C549" s="99" t="s">
        <v>1</v>
      </c>
      <c r="D549" s="34" t="s">
        <v>38</v>
      </c>
      <c r="E549" s="34" t="s">
        <v>74</v>
      </c>
      <c r="F549" s="35" t="s">
        <v>301</v>
      </c>
      <c r="G549" s="36"/>
      <c r="H549" s="30">
        <v>833.7</v>
      </c>
      <c r="I549" s="37">
        <v>841</v>
      </c>
      <c r="J549" s="37">
        <v>12</v>
      </c>
      <c r="K549" s="42"/>
      <c r="L549" s="30">
        <v>7109.83</v>
      </c>
      <c r="M549" s="67"/>
      <c r="N549" s="67"/>
      <c r="O549" s="56" t="e">
        <f>IF(#REF!=3,O548-TblDadosCX810[[#This Row],[Valor R$]],IF(#REF!=2,O548+TblDadosCX810[[#This Row],[Valor R$]],TblDadosCX810[[#This Row],[Valor R$]]))</f>
        <v>#REF!</v>
      </c>
      <c r="Q549" s="59">
        <v>533</v>
      </c>
      <c r="R549" s="60">
        <v>42515</v>
      </c>
      <c r="S549" s="60"/>
      <c r="T549" s="76" t="s">
        <v>205</v>
      </c>
      <c r="U549" s="76"/>
      <c r="V549" s="76"/>
      <c r="W549" s="77">
        <v>13.88</v>
      </c>
      <c r="X549" s="64" t="s">
        <v>186</v>
      </c>
      <c r="Y549" s="60">
        <v>42515</v>
      </c>
      <c r="Z549" s="65">
        <v>863</v>
      </c>
      <c r="AA549" s="65">
        <v>12</v>
      </c>
      <c r="AB549" s="66">
        <v>2680.24</v>
      </c>
    </row>
    <row r="550" spans="1:28" x14ac:dyDescent="0.25">
      <c r="A550" s="40">
        <v>545</v>
      </c>
      <c r="B550" s="32">
        <v>42513</v>
      </c>
      <c r="C550" s="99" t="s">
        <v>1</v>
      </c>
      <c r="D550" s="34" t="s">
        <v>26</v>
      </c>
      <c r="E550" s="34" t="s">
        <v>233</v>
      </c>
      <c r="F550" s="35" t="s">
        <v>423</v>
      </c>
      <c r="G550" s="36"/>
      <c r="H550" s="30">
        <v>1126.08</v>
      </c>
      <c r="I550" s="37">
        <v>426</v>
      </c>
      <c r="J550" s="37">
        <v>12</v>
      </c>
      <c r="K550" s="42"/>
      <c r="L550" s="30">
        <v>5983.75</v>
      </c>
      <c r="M550" s="67"/>
      <c r="N550" s="67"/>
      <c r="O550" s="56" t="e">
        <f>IF(#REF!=3,O549-TblDadosCX810[[#This Row],[Valor R$]],IF(#REF!=2,O549+TblDadosCX810[[#This Row],[Valor R$]],TblDadosCX810[[#This Row],[Valor R$]]))</f>
        <v>#REF!</v>
      </c>
      <c r="Q550" s="65">
        <v>534</v>
      </c>
      <c r="R550" s="60">
        <v>42517</v>
      </c>
      <c r="S550" s="60"/>
      <c r="T550" s="76" t="s">
        <v>195</v>
      </c>
      <c r="U550" s="76"/>
      <c r="V550" s="76"/>
      <c r="W550" s="77">
        <v>5.5</v>
      </c>
      <c r="X550" s="64" t="s">
        <v>196</v>
      </c>
      <c r="Y550" s="60">
        <v>42517</v>
      </c>
      <c r="Z550" s="65">
        <v>869</v>
      </c>
      <c r="AA550" s="65">
        <v>12</v>
      </c>
      <c r="AB550" s="66">
        <v>2674.74</v>
      </c>
    </row>
    <row r="551" spans="1:28" x14ac:dyDescent="0.25">
      <c r="A551" s="40">
        <v>546</v>
      </c>
      <c r="B551" s="32">
        <v>42513</v>
      </c>
      <c r="C551" s="99" t="s">
        <v>1</v>
      </c>
      <c r="D551" s="34" t="s">
        <v>30</v>
      </c>
      <c r="E551" s="34" t="s">
        <v>237</v>
      </c>
      <c r="F551" s="35" t="s">
        <v>236</v>
      </c>
      <c r="G551" s="36"/>
      <c r="H551" s="30">
        <v>3002.07</v>
      </c>
      <c r="I551" s="37">
        <v>858</v>
      </c>
      <c r="J551" s="37">
        <v>12</v>
      </c>
      <c r="K551" s="42"/>
      <c r="L551" s="30">
        <v>2981.68</v>
      </c>
      <c r="M551" s="67"/>
      <c r="N551" s="67"/>
      <c r="O551" s="56" t="e">
        <f>IF(#REF!=3,O550-TblDadosCX810[[#This Row],[Valor R$]],IF(#REF!=2,O550+TblDadosCX810[[#This Row],[Valor R$]],TblDadosCX810[[#This Row],[Valor R$]]))</f>
        <v>#REF!</v>
      </c>
      <c r="Q551" s="59">
        <v>535</v>
      </c>
      <c r="R551" s="60">
        <v>42520</v>
      </c>
      <c r="S551" s="60"/>
      <c r="T551" s="76" t="s">
        <v>197</v>
      </c>
      <c r="U551" s="76">
        <v>854313</v>
      </c>
      <c r="V551" s="76"/>
      <c r="W551" s="77">
        <v>873.87</v>
      </c>
      <c r="X551" s="64" t="s">
        <v>9</v>
      </c>
      <c r="Y551" s="60">
        <v>42520</v>
      </c>
      <c r="Z551" s="65">
        <v>12</v>
      </c>
      <c r="AA551" s="65">
        <v>34</v>
      </c>
      <c r="AB551" s="66">
        <v>3548.61</v>
      </c>
    </row>
    <row r="552" spans="1:28" x14ac:dyDescent="0.25">
      <c r="A552" s="40">
        <v>547</v>
      </c>
      <c r="B552" s="32">
        <v>42514</v>
      </c>
      <c r="C552" s="99" t="s">
        <v>1</v>
      </c>
      <c r="D552" s="34" t="s">
        <v>6</v>
      </c>
      <c r="E552" s="34" t="s">
        <v>9</v>
      </c>
      <c r="F552" s="35" t="s">
        <v>197</v>
      </c>
      <c r="G552" s="36">
        <v>854295</v>
      </c>
      <c r="H552" s="30">
        <v>350</v>
      </c>
      <c r="I552" s="37">
        <v>12</v>
      </c>
      <c r="J552" s="37">
        <v>34</v>
      </c>
      <c r="K552" s="42"/>
      <c r="L552" s="30">
        <v>3331.68</v>
      </c>
      <c r="M552" s="67"/>
      <c r="N552" s="67"/>
      <c r="O552" s="56" t="e">
        <f>IF(#REF!=3,O551-TblDadosCX810[[#This Row],[Valor R$]],IF(#REF!=2,O551+TblDadosCX810[[#This Row],[Valor R$]],TblDadosCX810[[#This Row],[Valor R$]]))</f>
        <v>#REF!</v>
      </c>
      <c r="Q552" s="65">
        <v>536</v>
      </c>
      <c r="R552" s="60">
        <v>42520</v>
      </c>
      <c r="S552" s="60"/>
      <c r="T552" s="76" t="s">
        <v>412</v>
      </c>
      <c r="U552" s="76"/>
      <c r="V552" s="76"/>
      <c r="W552" s="77">
        <v>10</v>
      </c>
      <c r="X552" s="64" t="s">
        <v>242</v>
      </c>
      <c r="Y552" s="60">
        <v>42520</v>
      </c>
      <c r="Z552" s="65">
        <v>858</v>
      </c>
      <c r="AA552" s="65">
        <v>12</v>
      </c>
      <c r="AB552" s="66">
        <v>3538.61</v>
      </c>
    </row>
    <row r="553" spans="1:28" x14ac:dyDescent="0.25">
      <c r="A553" s="40">
        <v>548</v>
      </c>
      <c r="B553" s="32">
        <v>42514</v>
      </c>
      <c r="C553" s="99" t="s">
        <v>1</v>
      </c>
      <c r="D553" s="34" t="s">
        <v>6</v>
      </c>
      <c r="E553" s="34" t="s">
        <v>9</v>
      </c>
      <c r="F553" s="35" t="s">
        <v>197</v>
      </c>
      <c r="G553" s="36">
        <v>854296</v>
      </c>
      <c r="H553" s="30">
        <v>1231.3699999999999</v>
      </c>
      <c r="I553" s="37">
        <v>12</v>
      </c>
      <c r="J553" s="37">
        <v>34</v>
      </c>
      <c r="K553" s="42"/>
      <c r="L553" s="30">
        <v>4563.05</v>
      </c>
      <c r="M553" s="67"/>
      <c r="N553" s="67"/>
      <c r="O553" s="56" t="e">
        <f>IF(#REF!=3,O552-TblDadosCX810[[#This Row],[Valor R$]],IF(#REF!=2,O552+TblDadosCX810[[#This Row],[Valor R$]],TblDadosCX810[[#This Row],[Valor R$]]))</f>
        <v>#REF!</v>
      </c>
      <c r="Q553" s="59">
        <v>537</v>
      </c>
      <c r="R553" s="60">
        <v>42520</v>
      </c>
      <c r="S553" s="60"/>
      <c r="T553" s="76" t="s">
        <v>429</v>
      </c>
      <c r="U553" s="76"/>
      <c r="V553" s="76"/>
      <c r="W553" s="77">
        <v>9</v>
      </c>
      <c r="X553" s="64" t="s">
        <v>242</v>
      </c>
      <c r="Y553" s="60">
        <v>42520</v>
      </c>
      <c r="Z553" s="65">
        <v>858</v>
      </c>
      <c r="AA553" s="65">
        <v>12</v>
      </c>
      <c r="AB553" s="66">
        <v>3529.61</v>
      </c>
    </row>
    <row r="554" spans="1:28" x14ac:dyDescent="0.25">
      <c r="A554" s="40">
        <v>549</v>
      </c>
      <c r="B554" s="32">
        <v>42514</v>
      </c>
      <c r="C554" s="99" t="s">
        <v>1</v>
      </c>
      <c r="D554" s="34" t="s">
        <v>38</v>
      </c>
      <c r="E554" s="34" t="s">
        <v>84</v>
      </c>
      <c r="F554" s="35" t="s">
        <v>195</v>
      </c>
      <c r="G554" s="36"/>
      <c r="H554" s="30">
        <v>11</v>
      </c>
      <c r="I554" s="37">
        <v>864</v>
      </c>
      <c r="J554" s="37">
        <v>12</v>
      </c>
      <c r="K554" s="42"/>
      <c r="L554" s="30">
        <v>4552.05</v>
      </c>
      <c r="M554" s="67"/>
      <c r="N554" s="67"/>
      <c r="O554" s="56" t="e">
        <f>IF(#REF!=3,O553-TblDadosCX810[[#This Row],[Valor R$]],IF(#REF!=2,O553+TblDadosCX810[[#This Row],[Valor R$]],TblDadosCX810[[#This Row],[Valor R$]]))</f>
        <v>#REF!</v>
      </c>
      <c r="Q554" s="65">
        <v>538</v>
      </c>
      <c r="R554" s="60">
        <v>42520</v>
      </c>
      <c r="S554" s="60"/>
      <c r="T554" s="76" t="s">
        <v>187</v>
      </c>
      <c r="U554" s="76"/>
      <c r="V554" s="76"/>
      <c r="W554" s="77">
        <v>17.91</v>
      </c>
      <c r="X554" s="64" t="s">
        <v>186</v>
      </c>
      <c r="Y554" s="60">
        <v>42520</v>
      </c>
      <c r="Z554" s="65">
        <v>863</v>
      </c>
      <c r="AA554" s="65">
        <v>12</v>
      </c>
      <c r="AB554" s="66">
        <v>3511.7</v>
      </c>
    </row>
    <row r="555" spans="1:28" x14ac:dyDescent="0.25">
      <c r="A555" s="40">
        <v>550</v>
      </c>
      <c r="B555" s="32">
        <v>42514</v>
      </c>
      <c r="C555" s="99" t="s">
        <v>1</v>
      </c>
      <c r="D555" s="34" t="s">
        <v>38</v>
      </c>
      <c r="E555" s="34" t="s">
        <v>85</v>
      </c>
      <c r="F555" s="35" t="s">
        <v>424</v>
      </c>
      <c r="G555" s="36"/>
      <c r="H555" s="30">
        <v>105</v>
      </c>
      <c r="I555" s="37">
        <v>867</v>
      </c>
      <c r="J555" s="37">
        <v>12</v>
      </c>
      <c r="K555" s="42"/>
      <c r="L555" s="30">
        <v>4447.05</v>
      </c>
      <c r="M555" s="67"/>
      <c r="N555" s="67"/>
      <c r="O555" s="56" t="e">
        <f>IF(#REF!=3,O554-TblDadosCX810[[#This Row],[Valor R$]],IF(#REF!=2,O554+TblDadosCX810[[#This Row],[Valor R$]],TblDadosCX810[[#This Row],[Valor R$]]))</f>
        <v>#REF!</v>
      </c>
      <c r="Q555" s="59">
        <v>539</v>
      </c>
      <c r="R555" s="60">
        <v>42520</v>
      </c>
      <c r="S555" s="60"/>
      <c r="T555" s="76" t="s">
        <v>257</v>
      </c>
      <c r="U555" s="76"/>
      <c r="V555" s="76"/>
      <c r="W555" s="77">
        <v>359.1</v>
      </c>
      <c r="X555" s="64" t="s">
        <v>258</v>
      </c>
      <c r="Y555" s="60">
        <v>42520</v>
      </c>
      <c r="Z555" s="65">
        <v>339</v>
      </c>
      <c r="AA555" s="65">
        <v>12</v>
      </c>
      <c r="AB555" s="66">
        <v>3152.6</v>
      </c>
    </row>
    <row r="556" spans="1:28" x14ac:dyDescent="0.25">
      <c r="A556" s="40">
        <v>551</v>
      </c>
      <c r="B556" s="32">
        <v>42514</v>
      </c>
      <c r="C556" s="99" t="s">
        <v>1</v>
      </c>
      <c r="D556" s="34" t="s">
        <v>34</v>
      </c>
      <c r="E556" s="34" t="s">
        <v>64</v>
      </c>
      <c r="F556" s="35" t="s">
        <v>246</v>
      </c>
      <c r="G556" s="36"/>
      <c r="H556" s="30">
        <v>350</v>
      </c>
      <c r="I556" s="37">
        <v>818</v>
      </c>
      <c r="J556" s="37">
        <v>12</v>
      </c>
      <c r="K556" s="42"/>
      <c r="L556" s="30">
        <v>4097.05</v>
      </c>
      <c r="M556" s="67"/>
      <c r="N556" s="67"/>
      <c r="O556" s="56" t="e">
        <f>IF(#REF!=3,O555-TblDadosCX810[[#This Row],[Valor R$]],IF(#REF!=2,O555+TblDadosCX810[[#This Row],[Valor R$]],TblDadosCX810[[#This Row],[Valor R$]]))</f>
        <v>#REF!</v>
      </c>
      <c r="Q556" s="65">
        <v>540</v>
      </c>
      <c r="R556" s="60">
        <v>42520</v>
      </c>
      <c r="S556" s="60"/>
      <c r="T556" s="76" t="s">
        <v>430</v>
      </c>
      <c r="U556" s="76"/>
      <c r="V556" s="76"/>
      <c r="W556" s="77">
        <v>175.17</v>
      </c>
      <c r="X556" s="64" t="s">
        <v>186</v>
      </c>
      <c r="Y556" s="60">
        <v>42520</v>
      </c>
      <c r="Z556" s="65">
        <v>863</v>
      </c>
      <c r="AA556" s="65">
        <v>12</v>
      </c>
      <c r="AB556" s="66">
        <v>2977.43</v>
      </c>
    </row>
    <row r="557" spans="1:28" x14ac:dyDescent="0.25">
      <c r="A557" s="40">
        <v>552</v>
      </c>
      <c r="B557" s="32">
        <v>42514</v>
      </c>
      <c r="C557" s="99" t="s">
        <v>1</v>
      </c>
      <c r="D557" s="34" t="s">
        <v>38</v>
      </c>
      <c r="E557" s="34" t="s">
        <v>86</v>
      </c>
      <c r="F557" s="35" t="s">
        <v>415</v>
      </c>
      <c r="G557" s="36"/>
      <c r="H557" s="30">
        <v>217</v>
      </c>
      <c r="I557" s="37">
        <v>869</v>
      </c>
      <c r="J557" s="37">
        <v>12</v>
      </c>
      <c r="K557" s="42"/>
      <c r="L557" s="30">
        <v>3880.05</v>
      </c>
      <c r="M557" s="67"/>
      <c r="N557" s="67"/>
      <c r="O557" s="56" t="e">
        <f>IF(#REF!=3,O556-TblDadosCX810[[#This Row],[Valor R$]],IF(#REF!=2,O556+TblDadosCX810[[#This Row],[Valor R$]],TblDadosCX810[[#This Row],[Valor R$]]))</f>
        <v>#REF!</v>
      </c>
      <c r="Q557" s="59">
        <v>541</v>
      </c>
      <c r="R557" s="60">
        <v>42520</v>
      </c>
      <c r="S557" s="60"/>
      <c r="T557" s="76" t="s">
        <v>431</v>
      </c>
      <c r="U557" s="76"/>
      <c r="V557" s="76"/>
      <c r="W557" s="77">
        <v>67</v>
      </c>
      <c r="X557" s="64" t="s">
        <v>196</v>
      </c>
      <c r="Y557" s="60">
        <v>42520</v>
      </c>
      <c r="Z557" s="65">
        <v>869</v>
      </c>
      <c r="AA557" s="65">
        <v>12</v>
      </c>
      <c r="AB557" s="66">
        <v>2910.43</v>
      </c>
    </row>
    <row r="558" spans="1:28" x14ac:dyDescent="0.25">
      <c r="A558" s="40">
        <v>553</v>
      </c>
      <c r="B558" s="32">
        <v>42514</v>
      </c>
      <c r="C558" s="99" t="s">
        <v>1</v>
      </c>
      <c r="D558" s="34" t="s">
        <v>38</v>
      </c>
      <c r="E558" s="34" t="s">
        <v>18</v>
      </c>
      <c r="F558" s="35" t="s">
        <v>414</v>
      </c>
      <c r="G558" s="36"/>
      <c r="H558" s="30">
        <v>169.64</v>
      </c>
      <c r="I558" s="37">
        <v>831</v>
      </c>
      <c r="J558" s="37">
        <v>12</v>
      </c>
      <c r="K558" s="42"/>
      <c r="L558" s="30">
        <v>3710.41</v>
      </c>
      <c r="M558" s="67"/>
      <c r="N558" s="67"/>
      <c r="O558" s="56" t="e">
        <f>IF(#REF!=3,O557-TblDadosCX810[[#This Row],[Valor R$]],IF(#REF!=2,O557+TblDadosCX810[[#This Row],[Valor R$]],TblDadosCX810[[#This Row],[Valor R$]]))</f>
        <v>#REF!</v>
      </c>
      <c r="Q558" s="59">
        <v>542</v>
      </c>
      <c r="R558" s="60">
        <v>42520</v>
      </c>
      <c r="S558" s="60"/>
      <c r="T558" s="76" t="s">
        <v>432</v>
      </c>
      <c r="U558" s="76"/>
      <c r="V558" s="76"/>
      <c r="W558" s="77">
        <v>172.6</v>
      </c>
      <c r="X558" s="64" t="s">
        <v>212</v>
      </c>
      <c r="Y558" s="60">
        <v>42520</v>
      </c>
      <c r="Z558" s="65">
        <v>831</v>
      </c>
      <c r="AA558" s="65">
        <v>12</v>
      </c>
      <c r="AB558" s="66">
        <v>2737.83</v>
      </c>
    </row>
    <row r="559" spans="1:28" x14ac:dyDescent="0.25">
      <c r="A559" s="40">
        <v>554</v>
      </c>
      <c r="B559" s="32">
        <v>42514</v>
      </c>
      <c r="C559" s="99" t="s">
        <v>1</v>
      </c>
      <c r="D559" s="34" t="s">
        <v>38</v>
      </c>
      <c r="E559" s="34" t="s">
        <v>83</v>
      </c>
      <c r="F559" s="35" t="s">
        <v>425</v>
      </c>
      <c r="G559" s="36"/>
      <c r="H559" s="30">
        <v>205.08</v>
      </c>
      <c r="I559" s="37">
        <v>863</v>
      </c>
      <c r="J559" s="37">
        <v>12</v>
      </c>
      <c r="K559" s="42"/>
      <c r="L559" s="30">
        <v>3505.33</v>
      </c>
      <c r="M559" s="67"/>
      <c r="N559" s="67"/>
      <c r="O559" s="56" t="e">
        <f>IF(#REF!=3,O558-TblDadosCX810[[#This Row],[Valor R$]],IF(#REF!=2,O558+TblDadosCX810[[#This Row],[Valor R$]],TblDadosCX810[[#This Row],[Valor R$]]))</f>
        <v>#REF!</v>
      </c>
      <c r="Q559" s="65">
        <v>543</v>
      </c>
      <c r="R559" s="60">
        <v>42520</v>
      </c>
      <c r="S559" s="60"/>
      <c r="T559" s="76" t="s">
        <v>433</v>
      </c>
      <c r="U559" s="76"/>
      <c r="V559" s="76"/>
      <c r="W559" s="77">
        <v>100</v>
      </c>
      <c r="X559" s="64" t="s">
        <v>199</v>
      </c>
      <c r="Y559" s="60">
        <v>42520</v>
      </c>
      <c r="Z559" s="65">
        <v>845</v>
      </c>
      <c r="AA559" s="65">
        <v>12</v>
      </c>
      <c r="AB559" s="66">
        <v>2637.83</v>
      </c>
    </row>
    <row r="560" spans="1:28" x14ac:dyDescent="0.25">
      <c r="A560" s="40">
        <v>555</v>
      </c>
      <c r="B560" s="32">
        <v>42514</v>
      </c>
      <c r="C560" s="99" t="s">
        <v>1</v>
      </c>
      <c r="D560" s="34" t="s">
        <v>38</v>
      </c>
      <c r="E560" s="34" t="s">
        <v>86</v>
      </c>
      <c r="F560" s="35" t="s">
        <v>426</v>
      </c>
      <c r="G560" s="36"/>
      <c r="H560" s="30">
        <v>211.49</v>
      </c>
      <c r="I560" s="37">
        <v>869</v>
      </c>
      <c r="J560" s="37">
        <v>12</v>
      </c>
      <c r="K560" s="42"/>
      <c r="L560" s="30">
        <v>3293.84</v>
      </c>
      <c r="M560" s="67"/>
      <c r="N560" s="67"/>
      <c r="O560" s="56" t="e">
        <f>IF(#REF!=3,O559-TblDadosCX810[[#This Row],[Valor R$]],IF(#REF!=2,O559+TblDadosCX810[[#This Row],[Valor R$]],TblDadosCX810[[#This Row],[Valor R$]]))</f>
        <v>#REF!</v>
      </c>
      <c r="Q560" s="59">
        <v>544</v>
      </c>
      <c r="R560" s="60">
        <v>42521</v>
      </c>
      <c r="S560" s="60"/>
      <c r="T560" s="76" t="s">
        <v>197</v>
      </c>
      <c r="U560" s="76">
        <v>854314</v>
      </c>
      <c r="V560" s="76"/>
      <c r="W560" s="77">
        <v>4930.95</v>
      </c>
      <c r="X560" s="64" t="s">
        <v>9</v>
      </c>
      <c r="Y560" s="60">
        <v>42521</v>
      </c>
      <c r="Z560" s="65">
        <v>12</v>
      </c>
      <c r="AA560" s="65">
        <v>34</v>
      </c>
      <c r="AB560" s="66">
        <v>7568.78</v>
      </c>
    </row>
    <row r="561" spans="1:28" x14ac:dyDescent="0.25">
      <c r="A561" s="40">
        <v>556</v>
      </c>
      <c r="B561" s="32">
        <v>42514</v>
      </c>
      <c r="C561" s="99" t="s">
        <v>1</v>
      </c>
      <c r="D561" s="34" t="s">
        <v>38</v>
      </c>
      <c r="E561" s="34" t="s">
        <v>18</v>
      </c>
      <c r="F561" s="35" t="s">
        <v>427</v>
      </c>
      <c r="G561" s="36"/>
      <c r="H561" s="30">
        <v>174.68</v>
      </c>
      <c r="I561" s="37">
        <v>831</v>
      </c>
      <c r="J561" s="37">
        <v>12</v>
      </c>
      <c r="K561" s="42"/>
      <c r="L561" s="30">
        <v>3119.16</v>
      </c>
      <c r="M561" s="67"/>
      <c r="N561" s="67"/>
      <c r="O561" s="56" t="e">
        <f>IF(#REF!=3,O560-TblDadosCX810[[#This Row],[Valor R$]],IF(#REF!=2,O560+TblDadosCX810[[#This Row],[Valor R$]],TblDadosCX810[[#This Row],[Valor R$]]))</f>
        <v>#REF!</v>
      </c>
      <c r="Q561" s="65">
        <v>545</v>
      </c>
      <c r="R561" s="60">
        <v>42521</v>
      </c>
      <c r="S561" s="60"/>
      <c r="T561" s="76" t="s">
        <v>432</v>
      </c>
      <c r="U561" s="76"/>
      <c r="V561" s="76"/>
      <c r="W561" s="77">
        <v>300.27999999999997</v>
      </c>
      <c r="X561" s="64" t="s">
        <v>212</v>
      </c>
      <c r="Y561" s="60">
        <v>42521</v>
      </c>
      <c r="Z561" s="65">
        <v>831</v>
      </c>
      <c r="AA561" s="65">
        <v>12</v>
      </c>
      <c r="AB561" s="66">
        <v>7268.5</v>
      </c>
    </row>
    <row r="562" spans="1:28" x14ac:dyDescent="0.25">
      <c r="A562" s="40">
        <v>557</v>
      </c>
      <c r="B562" s="32">
        <v>42514</v>
      </c>
      <c r="C562" s="99" t="s">
        <v>1</v>
      </c>
      <c r="D562" s="34" t="s">
        <v>38</v>
      </c>
      <c r="E562" s="34" t="s">
        <v>86</v>
      </c>
      <c r="F562" s="35" t="s">
        <v>428</v>
      </c>
      <c r="G562" s="36"/>
      <c r="H562" s="30">
        <v>237.53</v>
      </c>
      <c r="I562" s="37">
        <v>869</v>
      </c>
      <c r="J562" s="37">
        <v>12</v>
      </c>
      <c r="K562" s="42"/>
      <c r="L562" s="30">
        <v>2881.63</v>
      </c>
      <c r="M562" s="67"/>
      <c r="N562" s="67"/>
      <c r="O562" s="56" t="e">
        <f>IF(#REF!=3,O561-TblDadosCX810[[#This Row],[Valor R$]],IF(#REF!=2,O561+TblDadosCX810[[#This Row],[Valor R$]],TblDadosCX810[[#This Row],[Valor R$]]))</f>
        <v>#REF!</v>
      </c>
      <c r="Q562" s="59">
        <v>546</v>
      </c>
      <c r="R562" s="60">
        <v>42521</v>
      </c>
      <c r="S562" s="60"/>
      <c r="T562" s="76" t="s">
        <v>426</v>
      </c>
      <c r="U562" s="76"/>
      <c r="V562" s="76"/>
      <c r="W562" s="77">
        <v>332</v>
      </c>
      <c r="X562" s="64" t="s">
        <v>196</v>
      </c>
      <c r="Y562" s="60">
        <v>42521</v>
      </c>
      <c r="Z562" s="65">
        <v>869</v>
      </c>
      <c r="AA562" s="65">
        <v>12</v>
      </c>
      <c r="AB562" s="66">
        <v>6936.5</v>
      </c>
    </row>
    <row r="563" spans="1:28" x14ac:dyDescent="0.25">
      <c r="A563" s="40">
        <v>558</v>
      </c>
      <c r="B563" s="32">
        <v>42514</v>
      </c>
      <c r="C563" s="99" t="s">
        <v>1</v>
      </c>
      <c r="D563" s="34" t="s">
        <v>38</v>
      </c>
      <c r="E563" s="34" t="s">
        <v>18</v>
      </c>
      <c r="F563" s="35" t="s">
        <v>428</v>
      </c>
      <c r="G563" s="36"/>
      <c r="H563" s="30">
        <v>65.45</v>
      </c>
      <c r="I563" s="37">
        <v>831</v>
      </c>
      <c r="J563" s="37">
        <v>12</v>
      </c>
      <c r="K563" s="42"/>
      <c r="L563" s="30">
        <v>2816.18</v>
      </c>
      <c r="M563" s="67"/>
      <c r="N563" s="67"/>
      <c r="O563" s="56" t="e">
        <f>IF(#REF!=3,O562-TblDadosCX810[[#This Row],[Valor R$]],IF(#REF!=2,O562+TblDadosCX810[[#This Row],[Valor R$]],TblDadosCX810[[#This Row],[Valor R$]]))</f>
        <v>#REF!</v>
      </c>
      <c r="Q563" s="65">
        <v>547</v>
      </c>
      <c r="R563" s="60">
        <v>42521</v>
      </c>
      <c r="S563" s="60"/>
      <c r="T563" s="76" t="s">
        <v>265</v>
      </c>
      <c r="U563" s="76"/>
      <c r="V563" s="76"/>
      <c r="W563" s="77">
        <v>126.5</v>
      </c>
      <c r="X563" s="64" t="s">
        <v>266</v>
      </c>
      <c r="Y563" s="60">
        <v>42521</v>
      </c>
      <c r="Z563" s="65">
        <v>480</v>
      </c>
      <c r="AA563" s="65">
        <v>12</v>
      </c>
      <c r="AB563" s="66">
        <v>6810</v>
      </c>
    </row>
    <row r="564" spans="1:28" x14ac:dyDescent="0.25">
      <c r="A564" s="40">
        <v>559</v>
      </c>
      <c r="B564" s="32">
        <v>42515</v>
      </c>
      <c r="C564" s="99" t="s">
        <v>1</v>
      </c>
      <c r="D564" s="34" t="s">
        <v>38</v>
      </c>
      <c r="E564" s="34" t="s">
        <v>83</v>
      </c>
      <c r="F564" s="35" t="s">
        <v>205</v>
      </c>
      <c r="G564" s="36"/>
      <c r="H564" s="30">
        <v>13.88</v>
      </c>
      <c r="I564" s="37">
        <v>863</v>
      </c>
      <c r="J564" s="37">
        <v>12</v>
      </c>
      <c r="K564" s="42"/>
      <c r="L564" s="30">
        <v>2802.3</v>
      </c>
      <c r="M564" s="67"/>
      <c r="N564" s="67"/>
      <c r="O564" s="56" t="e">
        <f>IF(#REF!=3,O563-TblDadosCX810[[#This Row],[Valor R$]],IF(#REF!=2,O563+TblDadosCX810[[#This Row],[Valor R$]],TblDadosCX810[[#This Row],[Valor R$]]))</f>
        <v>#REF!</v>
      </c>
      <c r="Q564" s="59">
        <v>548</v>
      </c>
      <c r="R564" s="60">
        <v>42521</v>
      </c>
      <c r="S564" s="60"/>
      <c r="T564" s="76" t="s">
        <v>305</v>
      </c>
      <c r="U564" s="76"/>
      <c r="V564" s="76"/>
      <c r="W564" s="77">
        <v>58.4</v>
      </c>
      <c r="X564" s="64" t="s">
        <v>186</v>
      </c>
      <c r="Y564" s="60">
        <v>42521</v>
      </c>
      <c r="Z564" s="65">
        <v>863</v>
      </c>
      <c r="AA564" s="65">
        <v>12</v>
      </c>
      <c r="AB564" s="66">
        <v>6751.6</v>
      </c>
    </row>
    <row r="565" spans="1:28" x14ac:dyDescent="0.25">
      <c r="A565" s="40">
        <v>560</v>
      </c>
      <c r="B565" s="32">
        <v>42517</v>
      </c>
      <c r="C565" s="99" t="s">
        <v>1</v>
      </c>
      <c r="D565" s="34" t="s">
        <v>38</v>
      </c>
      <c r="E565" s="34" t="s">
        <v>86</v>
      </c>
      <c r="F565" s="35" t="s">
        <v>195</v>
      </c>
      <c r="G565" s="36"/>
      <c r="H565" s="30">
        <v>5.5</v>
      </c>
      <c r="I565" s="37">
        <v>869</v>
      </c>
      <c r="J565" s="37">
        <v>12</v>
      </c>
      <c r="K565" s="42"/>
      <c r="L565" s="30">
        <v>2796.8</v>
      </c>
      <c r="M565" s="67"/>
      <c r="N565" s="67"/>
      <c r="O565" s="56" t="e">
        <f>IF(#REF!=3,O564-TblDadosCX810[[#This Row],[Valor R$]],IF(#REF!=2,O564+TblDadosCX810[[#This Row],[Valor R$]],TblDadosCX810[[#This Row],[Valor R$]]))</f>
        <v>#REF!</v>
      </c>
      <c r="Q565" s="65">
        <v>549</v>
      </c>
      <c r="R565" s="60">
        <v>42521</v>
      </c>
      <c r="S565" s="60"/>
      <c r="T565" s="76" t="s">
        <v>421</v>
      </c>
      <c r="U565" s="76"/>
      <c r="V565" s="76"/>
      <c r="W565" s="77">
        <v>200</v>
      </c>
      <c r="X565" s="64" t="s">
        <v>186</v>
      </c>
      <c r="Y565" s="60">
        <v>42521</v>
      </c>
      <c r="Z565" s="65">
        <v>863</v>
      </c>
      <c r="AA565" s="65">
        <v>12</v>
      </c>
      <c r="AB565" s="66">
        <v>6551.6</v>
      </c>
    </row>
    <row r="566" spans="1:28" x14ac:dyDescent="0.25">
      <c r="A566" s="40">
        <v>561</v>
      </c>
      <c r="B566" s="32">
        <v>42520</v>
      </c>
      <c r="C566" s="99" t="s">
        <v>1</v>
      </c>
      <c r="D566" s="34" t="s">
        <v>6</v>
      </c>
      <c r="E566" s="34" t="s">
        <v>9</v>
      </c>
      <c r="F566" s="35" t="s">
        <v>197</v>
      </c>
      <c r="G566" s="36">
        <v>854313</v>
      </c>
      <c r="H566" s="30">
        <v>873.87</v>
      </c>
      <c r="I566" s="37">
        <v>12</v>
      </c>
      <c r="J566" s="37">
        <v>34</v>
      </c>
      <c r="K566" s="42"/>
      <c r="L566" s="30">
        <v>3670.67</v>
      </c>
      <c r="M566" s="67"/>
      <c r="N566" s="67"/>
      <c r="O566" s="56" t="e">
        <f>IF(#REF!=3,O565-TblDadosCX810[[#This Row],[Valor R$]],IF(#REF!=2,O565+TblDadosCX810[[#This Row],[Valor R$]],TblDadosCX810[[#This Row],[Valor R$]]))</f>
        <v>#REF!</v>
      </c>
      <c r="Q566" s="59">
        <v>550</v>
      </c>
      <c r="R566" s="60">
        <v>42521</v>
      </c>
      <c r="S566" s="60"/>
      <c r="T566" s="76" t="s">
        <v>197</v>
      </c>
      <c r="U566" s="76">
        <v>854315</v>
      </c>
      <c r="V566" s="76"/>
      <c r="W566" s="77">
        <v>9103.4500000000007</v>
      </c>
      <c r="X566" s="64" t="s">
        <v>9</v>
      </c>
      <c r="Y566" s="60">
        <v>42521</v>
      </c>
      <c r="Z566" s="65">
        <v>12</v>
      </c>
      <c r="AA566" s="65">
        <v>34</v>
      </c>
      <c r="AB566" s="66">
        <v>15655.05</v>
      </c>
    </row>
    <row r="567" spans="1:28" x14ac:dyDescent="0.25">
      <c r="A567" s="40">
        <v>562</v>
      </c>
      <c r="B567" s="32">
        <v>42520</v>
      </c>
      <c r="C567" s="99" t="s">
        <v>1</v>
      </c>
      <c r="D567" s="34" t="s">
        <v>38</v>
      </c>
      <c r="E567" s="34" t="s">
        <v>80</v>
      </c>
      <c r="F567" s="35" t="s">
        <v>412</v>
      </c>
      <c r="G567" s="36"/>
      <c r="H567" s="30">
        <v>10</v>
      </c>
      <c r="I567" s="37">
        <v>858</v>
      </c>
      <c r="J567" s="37">
        <v>12</v>
      </c>
      <c r="K567" s="42"/>
      <c r="L567" s="30">
        <v>3660.67</v>
      </c>
      <c r="M567" s="67"/>
      <c r="N567" s="67"/>
      <c r="O567" s="56" t="e">
        <f>IF(#REF!=3,O566-TblDadosCX810[[#This Row],[Valor R$]],IF(#REF!=2,O566+TblDadosCX810[[#This Row],[Valor R$]],TblDadosCX810[[#This Row],[Valor R$]]))</f>
        <v>#REF!</v>
      </c>
      <c r="Q567" s="65">
        <v>551</v>
      </c>
      <c r="R567" s="60">
        <v>42521</v>
      </c>
      <c r="S567" s="60"/>
      <c r="T567" s="76" t="s">
        <v>197</v>
      </c>
      <c r="U567" s="76">
        <v>854316</v>
      </c>
      <c r="V567" s="76"/>
      <c r="W567" s="77">
        <v>825.23</v>
      </c>
      <c r="X567" s="64" t="s">
        <v>9</v>
      </c>
      <c r="Y567" s="60">
        <v>42521</v>
      </c>
      <c r="Z567" s="65">
        <v>12</v>
      </c>
      <c r="AA567" s="65">
        <v>34</v>
      </c>
      <c r="AB567" s="66">
        <v>16480.28</v>
      </c>
    </row>
    <row r="568" spans="1:28" x14ac:dyDescent="0.25">
      <c r="A568" s="40">
        <v>563</v>
      </c>
      <c r="B568" s="32">
        <v>42520</v>
      </c>
      <c r="C568" s="99" t="s">
        <v>1</v>
      </c>
      <c r="D568" s="34" t="s">
        <v>38</v>
      </c>
      <c r="E568" s="34" t="s">
        <v>80</v>
      </c>
      <c r="F568" s="35" t="s">
        <v>429</v>
      </c>
      <c r="G568" s="36"/>
      <c r="H568" s="30">
        <v>9</v>
      </c>
      <c r="I568" s="37">
        <v>858</v>
      </c>
      <c r="J568" s="37">
        <v>12</v>
      </c>
      <c r="K568" s="42"/>
      <c r="L568" s="30">
        <v>3651.67</v>
      </c>
      <c r="M568" s="67"/>
      <c r="N568" s="67"/>
      <c r="O568" s="56" t="e">
        <f>IF(#REF!=3,O567-TblDadosCX810[[#This Row],[Valor R$]],IF(#REF!=2,O567+TblDadosCX810[[#This Row],[Valor R$]],TblDadosCX810[[#This Row],[Valor R$]]))</f>
        <v>#REF!</v>
      </c>
      <c r="Q568" s="59">
        <v>552</v>
      </c>
      <c r="R568" s="60">
        <v>42521</v>
      </c>
      <c r="S568" s="60"/>
      <c r="T568" s="76" t="s">
        <v>230</v>
      </c>
      <c r="U568" s="76"/>
      <c r="V568" s="76"/>
      <c r="W568" s="77">
        <v>366.83</v>
      </c>
      <c r="X568" s="64" t="s">
        <v>231</v>
      </c>
      <c r="Y568" s="60">
        <v>42521</v>
      </c>
      <c r="Z568" s="65">
        <v>806</v>
      </c>
      <c r="AA568" s="65">
        <v>12</v>
      </c>
      <c r="AB568" s="66">
        <v>16113.45</v>
      </c>
    </row>
    <row r="569" spans="1:28" x14ac:dyDescent="0.25">
      <c r="A569" s="40">
        <v>564</v>
      </c>
      <c r="B569" s="32">
        <v>42520</v>
      </c>
      <c r="C569" s="99" t="s">
        <v>1</v>
      </c>
      <c r="D569" s="34" t="s">
        <v>38</v>
      </c>
      <c r="E569" s="34" t="s">
        <v>83</v>
      </c>
      <c r="F569" s="35" t="s">
        <v>187</v>
      </c>
      <c r="G569" s="36"/>
      <c r="H569" s="30">
        <v>17.91</v>
      </c>
      <c r="I569" s="37">
        <v>863</v>
      </c>
      <c r="J569" s="37">
        <v>12</v>
      </c>
      <c r="K569" s="42"/>
      <c r="L569" s="30">
        <v>3633.76</v>
      </c>
      <c r="M569" s="67"/>
      <c r="N569" s="67"/>
      <c r="O569" s="56" t="e">
        <f>IF(#REF!=3,O568-TblDadosCX810[[#This Row],[Valor R$]],IF(#REF!=2,O568+TblDadosCX810[[#This Row],[Valor R$]],TblDadosCX810[[#This Row],[Valor R$]]))</f>
        <v>#REF!</v>
      </c>
      <c r="Q569" s="59">
        <v>553</v>
      </c>
      <c r="R569" s="60">
        <v>42521</v>
      </c>
      <c r="S569" s="60"/>
      <c r="T569" s="76" t="s">
        <v>226</v>
      </c>
      <c r="U569" s="76"/>
      <c r="V569" s="76"/>
      <c r="W569" s="77">
        <v>4441.24</v>
      </c>
      <c r="X569" s="64" t="s">
        <v>227</v>
      </c>
      <c r="Y569" s="60">
        <v>42521</v>
      </c>
      <c r="Z569" s="65">
        <v>426</v>
      </c>
      <c r="AA569" s="65">
        <v>12</v>
      </c>
      <c r="AB569" s="66">
        <v>11672.21</v>
      </c>
    </row>
    <row r="570" spans="1:28" x14ac:dyDescent="0.25">
      <c r="A570" s="40">
        <v>565</v>
      </c>
      <c r="B570" s="32">
        <v>42520</v>
      </c>
      <c r="C570" s="99" t="s">
        <v>1</v>
      </c>
      <c r="D570" s="34" t="s">
        <v>24</v>
      </c>
      <c r="E570" s="34" t="s">
        <v>44</v>
      </c>
      <c r="F570" s="35" t="s">
        <v>257</v>
      </c>
      <c r="G570" s="36"/>
      <c r="H570" s="30">
        <v>359.1</v>
      </c>
      <c r="I570" s="37">
        <v>863</v>
      </c>
      <c r="J570" s="37">
        <v>12</v>
      </c>
      <c r="K570" s="42"/>
      <c r="L570" s="30">
        <v>3274.66</v>
      </c>
      <c r="M570" s="67"/>
      <c r="N570" s="67"/>
      <c r="O570" s="56" t="e">
        <f>IF(#REF!=3,O569-TblDadosCX810[[#This Row],[Valor R$]],IF(#REF!=2,O569+TblDadosCX810[[#This Row],[Valor R$]],TblDadosCX810[[#This Row],[Valor R$]]))</f>
        <v>#REF!</v>
      </c>
      <c r="Q570" s="65">
        <v>554</v>
      </c>
      <c r="R570" s="60">
        <v>42521</v>
      </c>
      <c r="S570" s="60"/>
      <c r="T570" s="76" t="s">
        <v>255</v>
      </c>
      <c r="U570" s="76"/>
      <c r="V570" s="76"/>
      <c r="W570" s="77">
        <v>363.21</v>
      </c>
      <c r="X570" s="64" t="s">
        <v>227</v>
      </c>
      <c r="Y570" s="60">
        <v>42521</v>
      </c>
      <c r="Z570" s="65">
        <v>426</v>
      </c>
      <c r="AA570" s="65">
        <v>12</v>
      </c>
      <c r="AB570" s="66">
        <v>11309</v>
      </c>
    </row>
    <row r="571" spans="1:28" x14ac:dyDescent="0.25">
      <c r="A571" s="40">
        <v>566</v>
      </c>
      <c r="B571" s="32">
        <v>42520</v>
      </c>
      <c r="C571" s="99" t="s">
        <v>1</v>
      </c>
      <c r="D571" s="34" t="s">
        <v>38</v>
      </c>
      <c r="E571" s="34" t="s">
        <v>83</v>
      </c>
      <c r="F571" s="35" t="s">
        <v>430</v>
      </c>
      <c r="G571" s="36"/>
      <c r="H571" s="30">
        <v>175.17</v>
      </c>
      <c r="I571" s="37">
        <v>863</v>
      </c>
      <c r="J571" s="37">
        <v>12</v>
      </c>
      <c r="K571" s="42"/>
      <c r="L571" s="30">
        <v>3099.49</v>
      </c>
      <c r="M571" s="67"/>
      <c r="N571" s="67"/>
      <c r="O571" s="56" t="e">
        <f>IF(#REF!=3,O570-TblDadosCX810[[#This Row],[Valor R$]],IF(#REF!=2,O570+TblDadosCX810[[#This Row],[Valor R$]],TblDadosCX810[[#This Row],[Valor R$]]))</f>
        <v>#REF!</v>
      </c>
      <c r="Q571" s="59">
        <v>555</v>
      </c>
      <c r="R571" s="60">
        <v>42521</v>
      </c>
      <c r="S571" s="60"/>
      <c r="T571" s="76" t="s">
        <v>434</v>
      </c>
      <c r="U571" s="76"/>
      <c r="V571" s="76"/>
      <c r="W571" s="77">
        <v>2533.9499999999998</v>
      </c>
      <c r="X571" s="64" t="s">
        <v>277</v>
      </c>
      <c r="Y571" s="60">
        <v>42521</v>
      </c>
      <c r="Z571" s="65">
        <v>402</v>
      </c>
      <c r="AA571" s="65">
        <v>12</v>
      </c>
      <c r="AB571" s="66">
        <v>8775.0499999999993</v>
      </c>
    </row>
    <row r="572" spans="1:28" x14ac:dyDescent="0.25">
      <c r="A572" s="40">
        <v>567</v>
      </c>
      <c r="B572" s="32">
        <v>42520</v>
      </c>
      <c r="C572" s="99" t="s">
        <v>1</v>
      </c>
      <c r="D572" s="34" t="s">
        <v>38</v>
      </c>
      <c r="E572" s="34" t="s">
        <v>86</v>
      </c>
      <c r="F572" s="35" t="s">
        <v>431</v>
      </c>
      <c r="G572" s="36"/>
      <c r="H572" s="30">
        <v>67</v>
      </c>
      <c r="I572" s="37">
        <v>869</v>
      </c>
      <c r="J572" s="37">
        <v>12</v>
      </c>
      <c r="K572" s="42"/>
      <c r="L572" s="30">
        <v>3032.49</v>
      </c>
      <c r="M572" s="67"/>
      <c r="N572" s="67"/>
      <c r="O572" s="56" t="e">
        <f>IF(#REF!=3,O571-TblDadosCX810[[#This Row],[Valor R$]],IF(#REF!=2,O571+TblDadosCX810[[#This Row],[Valor R$]],TblDadosCX810[[#This Row],[Valor R$]]))</f>
        <v>#REF!</v>
      </c>
      <c r="Q572" s="65">
        <v>556</v>
      </c>
      <c r="R572" s="60">
        <v>42521</v>
      </c>
      <c r="S572" s="60"/>
      <c r="T572" s="76" t="s">
        <v>435</v>
      </c>
      <c r="U572" s="76"/>
      <c r="V572" s="76"/>
      <c r="W572" s="77">
        <v>6569.5</v>
      </c>
      <c r="X572" s="64" t="s">
        <v>277</v>
      </c>
      <c r="Y572" s="60">
        <v>42521</v>
      </c>
      <c r="Z572" s="65">
        <v>402</v>
      </c>
      <c r="AA572" s="65">
        <v>12</v>
      </c>
      <c r="AB572" s="66">
        <v>2205.5500000000002</v>
      </c>
    </row>
    <row r="573" spans="1:28" x14ac:dyDescent="0.25">
      <c r="A573" s="40">
        <v>568</v>
      </c>
      <c r="B573" s="32">
        <v>42520</v>
      </c>
      <c r="C573" s="99" t="s">
        <v>1</v>
      </c>
      <c r="D573" s="34" t="s">
        <v>38</v>
      </c>
      <c r="E573" s="34" t="s">
        <v>18</v>
      </c>
      <c r="F573" s="35" t="s">
        <v>432</v>
      </c>
      <c r="G573" s="36"/>
      <c r="H573" s="30">
        <v>172.6</v>
      </c>
      <c r="I573" s="37">
        <v>831</v>
      </c>
      <c r="J573" s="37">
        <v>12</v>
      </c>
      <c r="K573" s="42"/>
      <c r="L573" s="30">
        <v>2859.89</v>
      </c>
      <c r="M573" s="67"/>
      <c r="N573" s="67"/>
      <c r="O573" s="56" t="e">
        <f>IF(#REF!=3,O572-TblDadosCX810[[#This Row],[Valor R$]],IF(#REF!=2,O572+TblDadosCX810[[#This Row],[Valor R$]],TblDadosCX810[[#This Row],[Valor R$]]))</f>
        <v>#REF!</v>
      </c>
      <c r="Q573" s="59">
        <v>557</v>
      </c>
      <c r="R573" s="60">
        <v>42521</v>
      </c>
      <c r="S573" s="60"/>
      <c r="T573" s="76" t="s">
        <v>436</v>
      </c>
      <c r="U573" s="76"/>
      <c r="V573" s="76"/>
      <c r="W573" s="77">
        <v>16.600000000000001</v>
      </c>
      <c r="X573" s="64" t="s">
        <v>186</v>
      </c>
      <c r="Y573" s="60">
        <v>42521</v>
      </c>
      <c r="Z573" s="65">
        <v>863</v>
      </c>
      <c r="AA573" s="65">
        <v>12</v>
      </c>
      <c r="AB573" s="66">
        <v>2188.9499999999998</v>
      </c>
    </row>
    <row r="574" spans="1:28" x14ac:dyDescent="0.25">
      <c r="A574" s="40">
        <v>569</v>
      </c>
      <c r="B574" s="32">
        <v>42520</v>
      </c>
      <c r="C574" s="99" t="s">
        <v>1</v>
      </c>
      <c r="D574" s="34" t="s">
        <v>38</v>
      </c>
      <c r="E574" s="34" t="s">
        <v>75</v>
      </c>
      <c r="F574" s="35" t="s">
        <v>433</v>
      </c>
      <c r="G574" s="36"/>
      <c r="H574" s="30">
        <v>100</v>
      </c>
      <c r="I574" s="37">
        <v>845</v>
      </c>
      <c r="J574" s="37">
        <v>12</v>
      </c>
      <c r="K574" s="42"/>
      <c r="L574" s="30">
        <v>2759.89</v>
      </c>
      <c r="M574" s="67"/>
      <c r="N574" s="67"/>
      <c r="O574" s="56" t="e">
        <f>IF(#REF!=3,O573-TblDadosCX810[[#This Row],[Valor R$]],IF(#REF!=2,O573+TblDadosCX810[[#This Row],[Valor R$]],TblDadosCX810[[#This Row],[Valor R$]]))</f>
        <v>#REF!</v>
      </c>
      <c r="Q574" s="65">
        <v>558</v>
      </c>
      <c r="R574" s="60">
        <v>42523</v>
      </c>
      <c r="S574" s="60"/>
      <c r="T574" s="76" t="s">
        <v>197</v>
      </c>
      <c r="U574" s="76">
        <v>854317</v>
      </c>
      <c r="V574" s="76"/>
      <c r="W574" s="77">
        <v>300</v>
      </c>
      <c r="X574" s="64" t="s">
        <v>9</v>
      </c>
      <c r="Y574" s="60">
        <v>42523</v>
      </c>
      <c r="Z574" s="65">
        <v>12</v>
      </c>
      <c r="AA574" s="65">
        <v>34</v>
      </c>
      <c r="AB574" s="66">
        <v>2488.9499999999998</v>
      </c>
    </row>
    <row r="575" spans="1:28" x14ac:dyDescent="0.25">
      <c r="A575" s="40">
        <v>570</v>
      </c>
      <c r="B575" s="32">
        <v>42521</v>
      </c>
      <c r="C575" s="99" t="s">
        <v>1</v>
      </c>
      <c r="D575" s="34" t="s">
        <v>6</v>
      </c>
      <c r="E575" s="34" t="s">
        <v>9</v>
      </c>
      <c r="F575" s="35" t="s">
        <v>197</v>
      </c>
      <c r="G575" s="36">
        <v>854314</v>
      </c>
      <c r="H575" s="30">
        <v>4930.95</v>
      </c>
      <c r="I575" s="37">
        <v>12</v>
      </c>
      <c r="J575" s="37">
        <v>34</v>
      </c>
      <c r="K575" s="42"/>
      <c r="L575" s="30">
        <v>7690.84</v>
      </c>
      <c r="M575" s="67"/>
      <c r="N575" s="67"/>
      <c r="O575" s="56" t="e">
        <f>IF(#REF!=3,O574-TblDadosCX810[[#This Row],[Valor R$]],IF(#REF!=2,O574+TblDadosCX810[[#This Row],[Valor R$]],TblDadosCX810[[#This Row],[Valor R$]]))</f>
        <v>#REF!</v>
      </c>
      <c r="Q575" s="59">
        <v>559</v>
      </c>
      <c r="R575" s="60">
        <v>42523</v>
      </c>
      <c r="S575" s="60"/>
      <c r="T575" s="76" t="s">
        <v>197</v>
      </c>
      <c r="U575" s="76">
        <v>854318</v>
      </c>
      <c r="V575" s="76"/>
      <c r="W575" s="77">
        <v>1900</v>
      </c>
      <c r="X575" s="64" t="s">
        <v>9</v>
      </c>
      <c r="Y575" s="60">
        <v>42523</v>
      </c>
      <c r="Z575" s="65">
        <v>12</v>
      </c>
      <c r="AA575" s="65">
        <v>34</v>
      </c>
      <c r="AB575" s="66">
        <v>4388.95</v>
      </c>
    </row>
    <row r="576" spans="1:28" x14ac:dyDescent="0.25">
      <c r="A576" s="40">
        <v>571</v>
      </c>
      <c r="B576" s="32">
        <v>42521</v>
      </c>
      <c r="C576" s="99" t="s">
        <v>1</v>
      </c>
      <c r="D576" s="34" t="s">
        <v>6</v>
      </c>
      <c r="E576" s="34" t="s">
        <v>9</v>
      </c>
      <c r="F576" s="35" t="s">
        <v>197</v>
      </c>
      <c r="G576" s="36">
        <v>854315</v>
      </c>
      <c r="H576" s="30">
        <v>9103.4500000000007</v>
      </c>
      <c r="I576" s="37">
        <v>12</v>
      </c>
      <c r="J576" s="37">
        <v>34</v>
      </c>
      <c r="K576" s="42"/>
      <c r="L576" s="30">
        <v>16794.29</v>
      </c>
      <c r="M576" s="67"/>
      <c r="N576" s="67"/>
      <c r="O576" s="56" t="e">
        <f>IF(#REF!=3,O575-TblDadosCX810[[#This Row],[Valor R$]],IF(#REF!=2,O575+TblDadosCX810[[#This Row],[Valor R$]],TblDadosCX810[[#This Row],[Valor R$]]))</f>
        <v>#REF!</v>
      </c>
      <c r="Q576" s="65">
        <v>560</v>
      </c>
      <c r="R576" s="60">
        <v>42523</v>
      </c>
      <c r="S576" s="60"/>
      <c r="T576" s="76" t="s">
        <v>187</v>
      </c>
      <c r="U576" s="76"/>
      <c r="V576" s="76"/>
      <c r="W576" s="77">
        <v>8.58</v>
      </c>
      <c r="X576" s="64" t="s">
        <v>186</v>
      </c>
      <c r="Y576" s="60">
        <v>42523</v>
      </c>
      <c r="Z576" s="65">
        <v>863</v>
      </c>
      <c r="AA576" s="65">
        <v>12</v>
      </c>
      <c r="AB576" s="66">
        <v>4380.37</v>
      </c>
    </row>
    <row r="577" spans="1:28" x14ac:dyDescent="0.25">
      <c r="A577" s="40">
        <v>572</v>
      </c>
      <c r="B577" s="32">
        <v>42521</v>
      </c>
      <c r="C577" s="99" t="s">
        <v>1</v>
      </c>
      <c r="D577" s="34" t="s">
        <v>6</v>
      </c>
      <c r="E577" s="34" t="s">
        <v>9</v>
      </c>
      <c r="F577" s="35" t="s">
        <v>197</v>
      </c>
      <c r="G577" s="36">
        <v>854316</v>
      </c>
      <c r="H577" s="30">
        <v>825.23</v>
      </c>
      <c r="I577" s="37">
        <v>12</v>
      </c>
      <c r="J577" s="37">
        <v>34</v>
      </c>
      <c r="K577" s="42"/>
      <c r="L577" s="30">
        <v>17619.52</v>
      </c>
      <c r="M577" s="67"/>
      <c r="N577" s="67"/>
      <c r="O577" s="56" t="e">
        <f>IF(#REF!=3,O576-TblDadosCX810[[#This Row],[Valor R$]],IF(#REF!=2,O576+TblDadosCX810[[#This Row],[Valor R$]],TblDadosCX810[[#This Row],[Valor R$]]))</f>
        <v>#REF!</v>
      </c>
      <c r="Q577" s="59">
        <v>561</v>
      </c>
      <c r="R577" s="60">
        <v>42523</v>
      </c>
      <c r="S577" s="60"/>
      <c r="T577" s="76" t="s">
        <v>438</v>
      </c>
      <c r="U577" s="76"/>
      <c r="V577" s="76"/>
      <c r="W577" s="77">
        <v>5.5</v>
      </c>
      <c r="X577" s="64" t="s">
        <v>196</v>
      </c>
      <c r="Y577" s="60">
        <v>42523</v>
      </c>
      <c r="Z577" s="65">
        <v>869</v>
      </c>
      <c r="AA577" s="65">
        <v>12</v>
      </c>
      <c r="AB577" s="66">
        <v>4374.87</v>
      </c>
    </row>
    <row r="578" spans="1:28" x14ac:dyDescent="0.25">
      <c r="A578" s="40">
        <v>573</v>
      </c>
      <c r="B578" s="32">
        <v>42521</v>
      </c>
      <c r="C578" s="99" t="s">
        <v>1</v>
      </c>
      <c r="D578" s="34" t="s">
        <v>38</v>
      </c>
      <c r="E578" s="34" t="s">
        <v>18</v>
      </c>
      <c r="F578" s="35" t="s">
        <v>432</v>
      </c>
      <c r="G578" s="36"/>
      <c r="H578" s="30">
        <v>300.27999999999997</v>
      </c>
      <c r="I578" s="37">
        <v>831</v>
      </c>
      <c r="J578" s="37">
        <v>12</v>
      </c>
      <c r="K578" s="42"/>
      <c r="L578" s="30">
        <v>17319.240000000002</v>
      </c>
      <c r="M578" s="67"/>
      <c r="N578" s="67"/>
      <c r="O578" s="56" t="e">
        <f>IF(#REF!=3,O577-TblDadosCX810[[#This Row],[Valor R$]],IF(#REF!=2,O577+TblDadosCX810[[#This Row],[Valor R$]],TblDadosCX810[[#This Row],[Valor R$]]))</f>
        <v>#REF!</v>
      </c>
      <c r="Q578" s="65">
        <v>562</v>
      </c>
      <c r="R578" s="60">
        <v>42523</v>
      </c>
      <c r="S578" s="60"/>
      <c r="T578" s="76" t="s">
        <v>244</v>
      </c>
      <c r="U578" s="76"/>
      <c r="V578" s="76"/>
      <c r="W578" s="77">
        <v>10</v>
      </c>
      <c r="X578" s="64" t="s">
        <v>186</v>
      </c>
      <c r="Y578" s="60">
        <v>42523</v>
      </c>
      <c r="Z578" s="65">
        <v>863</v>
      </c>
      <c r="AA578" s="65">
        <v>12</v>
      </c>
      <c r="AB578" s="66">
        <v>4364.87</v>
      </c>
    </row>
    <row r="579" spans="1:28" x14ac:dyDescent="0.25">
      <c r="A579" s="40">
        <v>574</v>
      </c>
      <c r="B579" s="32">
        <v>42521</v>
      </c>
      <c r="C579" s="99" t="s">
        <v>1</v>
      </c>
      <c r="D579" s="34" t="s">
        <v>38</v>
      </c>
      <c r="E579" s="34" t="s">
        <v>86</v>
      </c>
      <c r="F579" s="35" t="s">
        <v>426</v>
      </c>
      <c r="G579" s="36"/>
      <c r="H579" s="30">
        <v>332</v>
      </c>
      <c r="I579" s="37">
        <v>869</v>
      </c>
      <c r="J579" s="37">
        <v>12</v>
      </c>
      <c r="K579" s="42"/>
      <c r="L579" s="30">
        <v>16987.240000000002</v>
      </c>
      <c r="M579" s="67"/>
      <c r="N579" s="67"/>
      <c r="O579" s="56" t="e">
        <f>IF(#REF!=3,O578-TblDadosCX810[[#This Row],[Valor R$]],IF(#REF!=2,O578+TblDadosCX810[[#This Row],[Valor R$]],TblDadosCX810[[#This Row],[Valor R$]]))</f>
        <v>#REF!</v>
      </c>
      <c r="Q579" s="59">
        <v>563</v>
      </c>
      <c r="R579" s="60">
        <v>42523</v>
      </c>
      <c r="S579" s="60"/>
      <c r="T579" s="76" t="s">
        <v>439</v>
      </c>
      <c r="U579" s="76"/>
      <c r="V579" s="76"/>
      <c r="W579" s="77">
        <v>300</v>
      </c>
      <c r="X579" s="64" t="s">
        <v>186</v>
      </c>
      <c r="Y579" s="60">
        <v>42523</v>
      </c>
      <c r="Z579" s="65">
        <v>863</v>
      </c>
      <c r="AA579" s="65">
        <v>12</v>
      </c>
      <c r="AB579" s="66">
        <v>4064.87</v>
      </c>
    </row>
    <row r="580" spans="1:28" x14ac:dyDescent="0.25">
      <c r="A580" s="40">
        <v>575</v>
      </c>
      <c r="B580" s="32">
        <v>42521</v>
      </c>
      <c r="C580" s="99" t="s">
        <v>1</v>
      </c>
      <c r="D580" s="34" t="s">
        <v>30</v>
      </c>
      <c r="E580" s="34" t="s">
        <v>59</v>
      </c>
      <c r="F580" s="35" t="s">
        <v>265</v>
      </c>
      <c r="G580" s="36"/>
      <c r="H580" s="30">
        <v>126.5</v>
      </c>
      <c r="I580" s="37">
        <v>480</v>
      </c>
      <c r="J580" s="37">
        <v>12</v>
      </c>
      <c r="K580" s="42"/>
      <c r="L580" s="30">
        <v>16860.740000000002</v>
      </c>
      <c r="M580" s="67"/>
      <c r="N580" s="67"/>
      <c r="O580" s="56" t="e">
        <f>IF(#REF!=3,O579-TblDadosCX810[[#This Row],[Valor R$]],IF(#REF!=2,O579+TblDadosCX810[[#This Row],[Valor R$]],TblDadosCX810[[#This Row],[Valor R$]]))</f>
        <v>#REF!</v>
      </c>
      <c r="Q580" s="65">
        <v>564</v>
      </c>
      <c r="R580" s="60">
        <v>42524</v>
      </c>
      <c r="S580" s="60"/>
      <c r="T580" s="76" t="s">
        <v>280</v>
      </c>
      <c r="U580" s="76"/>
      <c r="V580" s="76"/>
      <c r="W580" s="77">
        <v>1900</v>
      </c>
      <c r="X580" s="64" t="s">
        <v>261</v>
      </c>
      <c r="Y580" s="60">
        <v>42524</v>
      </c>
      <c r="Z580" s="65">
        <v>839</v>
      </c>
      <c r="AA580" s="65">
        <v>12</v>
      </c>
      <c r="AB580" s="66">
        <v>2164.87</v>
      </c>
    </row>
    <row r="581" spans="1:28" x14ac:dyDescent="0.25">
      <c r="A581" s="40">
        <v>576</v>
      </c>
      <c r="B581" s="32">
        <v>42521</v>
      </c>
      <c r="C581" s="99" t="s">
        <v>1</v>
      </c>
      <c r="D581" s="34" t="s">
        <v>38</v>
      </c>
      <c r="E581" s="34" t="s">
        <v>83</v>
      </c>
      <c r="F581" s="35" t="s">
        <v>305</v>
      </c>
      <c r="G581" s="36"/>
      <c r="H581" s="30">
        <v>58.4</v>
      </c>
      <c r="I581" s="37">
        <v>863</v>
      </c>
      <c r="J581" s="37">
        <v>12</v>
      </c>
      <c r="K581" s="42"/>
      <c r="L581" s="30">
        <v>16802.34</v>
      </c>
      <c r="M581" s="67"/>
      <c r="N581" s="67"/>
      <c r="O581" s="56" t="e">
        <f>IF(#REF!=3,O580-TblDadosCX810[[#This Row],[Valor R$]],IF(#REF!=2,O580+TblDadosCX810[[#This Row],[Valor R$]],TblDadosCX810[[#This Row],[Valor R$]]))</f>
        <v>#REF!</v>
      </c>
      <c r="Q581" s="59">
        <v>565</v>
      </c>
      <c r="R581" s="60">
        <v>42527</v>
      </c>
      <c r="S581" s="60"/>
      <c r="T581" s="76" t="s">
        <v>311</v>
      </c>
      <c r="U581" s="76"/>
      <c r="V581" s="76"/>
      <c r="W581" s="77">
        <v>20</v>
      </c>
      <c r="X581" s="64" t="s">
        <v>186</v>
      </c>
      <c r="Y581" s="60">
        <v>42527</v>
      </c>
      <c r="Z581" s="65">
        <v>863</v>
      </c>
      <c r="AA581" s="65">
        <v>12</v>
      </c>
      <c r="AB581" s="66">
        <v>2144.87</v>
      </c>
    </row>
    <row r="582" spans="1:28" x14ac:dyDescent="0.25">
      <c r="A582" s="40">
        <v>577</v>
      </c>
      <c r="B582" s="32">
        <v>42521</v>
      </c>
      <c r="C582" s="99" t="s">
        <v>1</v>
      </c>
      <c r="D582" s="34" t="s">
        <v>38</v>
      </c>
      <c r="E582" s="34" t="s">
        <v>83</v>
      </c>
      <c r="F582" s="35" t="s">
        <v>421</v>
      </c>
      <c r="G582" s="36"/>
      <c r="H582" s="30">
        <v>200</v>
      </c>
      <c r="I582" s="37">
        <v>863</v>
      </c>
      <c r="J582" s="37">
        <v>12</v>
      </c>
      <c r="K582" s="42"/>
      <c r="L582" s="30">
        <v>16602.34</v>
      </c>
      <c r="M582" s="67"/>
      <c r="N582" s="67"/>
      <c r="O582" s="56" t="e">
        <f>IF(#REF!=3,O581-TblDadosCX810[[#This Row],[Valor R$]],IF(#REF!=2,O581+TblDadosCX810[[#This Row],[Valor R$]],TblDadosCX810[[#This Row],[Valor R$]]))</f>
        <v>#REF!</v>
      </c>
      <c r="Q582" s="65">
        <v>566</v>
      </c>
      <c r="R582" s="60">
        <v>42527</v>
      </c>
      <c r="S582" s="60"/>
      <c r="T582" s="76" t="s">
        <v>440</v>
      </c>
      <c r="U582" s="76"/>
      <c r="V582" s="76"/>
      <c r="W582" s="77">
        <v>150</v>
      </c>
      <c r="X582" s="64" t="s">
        <v>199</v>
      </c>
      <c r="Y582" s="60">
        <v>42527</v>
      </c>
      <c r="Z582" s="65">
        <v>845</v>
      </c>
      <c r="AA582" s="65">
        <v>12</v>
      </c>
      <c r="AB582" s="66">
        <v>1994.87</v>
      </c>
    </row>
    <row r="583" spans="1:28" x14ac:dyDescent="0.25">
      <c r="A583" s="40">
        <v>578</v>
      </c>
      <c r="B583" s="32">
        <v>42521</v>
      </c>
      <c r="C583" s="99" t="s">
        <v>1</v>
      </c>
      <c r="D583" s="34" t="s">
        <v>34</v>
      </c>
      <c r="E583" s="34" t="s">
        <v>63</v>
      </c>
      <c r="F583" s="35" t="s">
        <v>230</v>
      </c>
      <c r="G583" s="36"/>
      <c r="H583" s="30">
        <v>366.83</v>
      </c>
      <c r="I583" s="37">
        <v>806</v>
      </c>
      <c r="J583" s="37">
        <v>12</v>
      </c>
      <c r="K583" s="42"/>
      <c r="L583" s="30">
        <v>16235.51</v>
      </c>
      <c r="M583" s="67"/>
      <c r="N583" s="67"/>
      <c r="O583" s="56" t="e">
        <f>IF(#REF!=3,O582-TblDadosCX810[[#This Row],[Valor R$]],IF(#REF!=2,O582+TblDadosCX810[[#This Row],[Valor R$]],TblDadosCX810[[#This Row],[Valor R$]]))</f>
        <v>#REF!</v>
      </c>
      <c r="Q583" s="59">
        <v>567</v>
      </c>
      <c r="R583" s="60">
        <v>42528</v>
      </c>
      <c r="S583" s="60"/>
      <c r="T583" s="76" t="s">
        <v>197</v>
      </c>
      <c r="U583" s="76">
        <v>854319</v>
      </c>
      <c r="V583" s="76"/>
      <c r="W583" s="77">
        <v>10895.4</v>
      </c>
      <c r="X583" s="64" t="s">
        <v>9</v>
      </c>
      <c r="Y583" s="60">
        <v>42528</v>
      </c>
      <c r="Z583" s="65">
        <v>12</v>
      </c>
      <c r="AA583" s="65">
        <v>34</v>
      </c>
      <c r="AB583" s="66">
        <v>12890.27</v>
      </c>
    </row>
    <row r="584" spans="1:28" x14ac:dyDescent="0.25">
      <c r="A584" s="40">
        <v>579</v>
      </c>
      <c r="B584" s="32">
        <v>42521</v>
      </c>
      <c r="C584" s="99" t="s">
        <v>1</v>
      </c>
      <c r="D584" s="34" t="s">
        <v>26</v>
      </c>
      <c r="E584" s="34" t="s">
        <v>227</v>
      </c>
      <c r="F584" s="35" t="s">
        <v>226</v>
      </c>
      <c r="G584" s="36"/>
      <c r="H584" s="30">
        <v>4441.24</v>
      </c>
      <c r="I584" s="37">
        <v>426</v>
      </c>
      <c r="J584" s="37">
        <v>12</v>
      </c>
      <c r="K584" s="42"/>
      <c r="L584" s="30">
        <v>11794.27</v>
      </c>
      <c r="M584" s="67"/>
      <c r="N584" s="67"/>
      <c r="O584" s="56" t="e">
        <f>IF(#REF!=3,O583-TblDadosCX810[[#This Row],[Valor R$]],IF(#REF!=2,O583+TblDadosCX810[[#This Row],[Valor R$]],TblDadosCX810[[#This Row],[Valor R$]]))</f>
        <v>#REF!</v>
      </c>
      <c r="Q584" s="65">
        <v>568</v>
      </c>
      <c r="R584" s="60">
        <v>42528</v>
      </c>
      <c r="S584" s="60"/>
      <c r="T584" s="76" t="s">
        <v>441</v>
      </c>
      <c r="U584" s="76"/>
      <c r="V584" s="76"/>
      <c r="W584" s="77">
        <v>30</v>
      </c>
      <c r="X584" s="64" t="s">
        <v>186</v>
      </c>
      <c r="Y584" s="60">
        <v>42528</v>
      </c>
      <c r="Z584" s="65">
        <v>863</v>
      </c>
      <c r="AA584" s="65">
        <v>12</v>
      </c>
      <c r="AB584" s="66">
        <v>12860.27</v>
      </c>
    </row>
    <row r="585" spans="1:28" x14ac:dyDescent="0.25">
      <c r="A585" s="40">
        <v>580</v>
      </c>
      <c r="B585" s="32">
        <v>42521</v>
      </c>
      <c r="C585" s="99" t="s">
        <v>1</v>
      </c>
      <c r="D585" s="34" t="s">
        <v>26</v>
      </c>
      <c r="E585" s="34" t="s">
        <v>227</v>
      </c>
      <c r="F585" s="35" t="s">
        <v>255</v>
      </c>
      <c r="G585" s="36"/>
      <c r="H585" s="30">
        <v>363.21</v>
      </c>
      <c r="I585" s="37">
        <v>426</v>
      </c>
      <c r="J585" s="37">
        <v>12</v>
      </c>
      <c r="K585" s="42"/>
      <c r="L585" s="30">
        <v>11431.06</v>
      </c>
      <c r="M585" s="67"/>
      <c r="N585" s="67"/>
      <c r="O585" s="56" t="e">
        <f>IF(#REF!=3,O584-TblDadosCX810[[#This Row],[Valor R$]],IF(#REF!=2,O584+TblDadosCX810[[#This Row],[Valor R$]],TblDadosCX810[[#This Row],[Valor R$]]))</f>
        <v>#REF!</v>
      </c>
      <c r="Q585" s="59">
        <v>569</v>
      </c>
      <c r="R585" s="60">
        <v>42528</v>
      </c>
      <c r="S585" s="60"/>
      <c r="T585" s="76" t="s">
        <v>187</v>
      </c>
      <c r="U585" s="76"/>
      <c r="V585" s="76"/>
      <c r="W585" s="77">
        <v>10.51</v>
      </c>
      <c r="X585" s="64" t="s">
        <v>186</v>
      </c>
      <c r="Y585" s="60">
        <v>42528</v>
      </c>
      <c r="Z585" s="65">
        <v>863</v>
      </c>
      <c r="AA585" s="65">
        <v>12</v>
      </c>
      <c r="AB585" s="66">
        <v>12849.76</v>
      </c>
    </row>
    <row r="586" spans="1:28" x14ac:dyDescent="0.25">
      <c r="A586" s="40">
        <v>581</v>
      </c>
      <c r="B586" s="32">
        <v>42521</v>
      </c>
      <c r="C586" s="99" t="s">
        <v>1</v>
      </c>
      <c r="D586" s="34" t="s">
        <v>24</v>
      </c>
      <c r="E586" s="34" t="s">
        <v>277</v>
      </c>
      <c r="F586" s="35" t="s">
        <v>434</v>
      </c>
      <c r="G586" s="36"/>
      <c r="H586" s="30">
        <v>2533.9499999999998</v>
      </c>
      <c r="I586" s="37">
        <v>402</v>
      </c>
      <c r="J586" s="37">
        <v>12</v>
      </c>
      <c r="K586" s="42"/>
      <c r="L586" s="30">
        <v>8897.11</v>
      </c>
      <c r="M586" s="67"/>
      <c r="N586" s="67"/>
      <c r="O586" s="56" t="e">
        <f>IF(#REF!=3,O585-TblDadosCX810[[#This Row],[Valor R$]],IF(#REF!=2,O585+TblDadosCX810[[#This Row],[Valor R$]],TblDadosCX810[[#This Row],[Valor R$]]))</f>
        <v>#REF!</v>
      </c>
      <c r="Q586" s="65">
        <v>570</v>
      </c>
      <c r="R586" s="60">
        <v>42528</v>
      </c>
      <c r="S586" s="60"/>
      <c r="T586" s="76" t="s">
        <v>220</v>
      </c>
      <c r="U586" s="76"/>
      <c r="V586" s="76"/>
      <c r="W586" s="77">
        <v>8.75</v>
      </c>
      <c r="X586" s="64" t="s">
        <v>199</v>
      </c>
      <c r="Y586" s="60">
        <v>42528</v>
      </c>
      <c r="Z586" s="65">
        <v>845</v>
      </c>
      <c r="AA586" s="65">
        <v>12</v>
      </c>
      <c r="AB586" s="66">
        <v>12841.01</v>
      </c>
    </row>
    <row r="587" spans="1:28" x14ac:dyDescent="0.25">
      <c r="A587" s="40">
        <v>582</v>
      </c>
      <c r="B587" s="32">
        <v>42521</v>
      </c>
      <c r="C587" s="99" t="s">
        <v>1</v>
      </c>
      <c r="D587" s="34" t="s">
        <v>24</v>
      </c>
      <c r="E587" s="34" t="s">
        <v>277</v>
      </c>
      <c r="F587" s="35" t="s">
        <v>435</v>
      </c>
      <c r="G587" s="36"/>
      <c r="H587" s="30">
        <v>6569.5</v>
      </c>
      <c r="I587" s="37">
        <v>402</v>
      </c>
      <c r="J587" s="37">
        <v>12</v>
      </c>
      <c r="K587" s="42"/>
      <c r="L587" s="30">
        <v>2327.61</v>
      </c>
      <c r="M587" s="67"/>
      <c r="N587" s="67"/>
      <c r="O587" s="56" t="e">
        <f>IF(#REF!=3,O586-TblDadosCX810[[#This Row],[Valor R$]],IF(#REF!=2,O586+TblDadosCX810[[#This Row],[Valor R$]],TblDadosCX810[[#This Row],[Valor R$]]))</f>
        <v>#REF!</v>
      </c>
      <c r="Q587" s="59">
        <v>571</v>
      </c>
      <c r="R587" s="60">
        <v>42528</v>
      </c>
      <c r="S587" s="60"/>
      <c r="T587" s="76" t="s">
        <v>270</v>
      </c>
      <c r="U587" s="76"/>
      <c r="V587" s="76"/>
      <c r="W587" s="77">
        <v>6372.42</v>
      </c>
      <c r="X587" s="64" t="s">
        <v>271</v>
      </c>
      <c r="Y587" s="60">
        <v>42528</v>
      </c>
      <c r="Z587" s="65">
        <v>476</v>
      </c>
      <c r="AA587" s="65">
        <v>12</v>
      </c>
      <c r="AB587" s="66">
        <v>6468.59</v>
      </c>
    </row>
    <row r="588" spans="1:28" x14ac:dyDescent="0.25">
      <c r="A588" s="40">
        <v>583</v>
      </c>
      <c r="B588" s="32">
        <v>42521</v>
      </c>
      <c r="C588" s="99" t="s">
        <v>1</v>
      </c>
      <c r="D588" s="34" t="s">
        <v>38</v>
      </c>
      <c r="E588" s="34" t="s">
        <v>83</v>
      </c>
      <c r="F588" s="35" t="s">
        <v>436</v>
      </c>
      <c r="G588" s="36"/>
      <c r="H588" s="30">
        <v>16.600000000000001</v>
      </c>
      <c r="I588" s="37">
        <v>863</v>
      </c>
      <c r="J588" s="37">
        <v>12</v>
      </c>
      <c r="K588" s="42"/>
      <c r="L588" s="30">
        <v>2311.0100000000002</v>
      </c>
      <c r="M588" s="67"/>
      <c r="N588" s="67"/>
      <c r="O588" s="56" t="e">
        <f>IF(#REF!=3,O587-TblDadosCX810[[#This Row],[Valor R$]],IF(#REF!=2,O587+TblDadosCX810[[#This Row],[Valor R$]],TblDadosCX810[[#This Row],[Valor R$]]))</f>
        <v>#REF!</v>
      </c>
      <c r="Q588" s="65">
        <v>572</v>
      </c>
      <c r="R588" s="60">
        <v>42528</v>
      </c>
      <c r="S588" s="60"/>
      <c r="T588" s="76" t="s">
        <v>272</v>
      </c>
      <c r="U588" s="76"/>
      <c r="V588" s="76"/>
      <c r="W588" s="77">
        <v>911.15</v>
      </c>
      <c r="X588" s="64" t="s">
        <v>273</v>
      </c>
      <c r="Y588" s="60">
        <v>42528</v>
      </c>
      <c r="Z588" s="65">
        <v>475</v>
      </c>
      <c r="AA588" s="65">
        <v>12</v>
      </c>
      <c r="AB588" s="66">
        <v>5557.44</v>
      </c>
    </row>
    <row r="589" spans="1:28" x14ac:dyDescent="0.25">
      <c r="A589" s="40">
        <v>584</v>
      </c>
      <c r="B589" s="32">
        <v>42521</v>
      </c>
      <c r="C589" s="99" t="s">
        <v>1</v>
      </c>
      <c r="D589" s="34"/>
      <c r="E589" s="34"/>
      <c r="F589" s="35" t="s">
        <v>640</v>
      </c>
      <c r="G589" s="36"/>
      <c r="H589" s="30">
        <v>2311.0100000000002</v>
      </c>
      <c r="I589" s="37"/>
      <c r="J589" s="37"/>
      <c r="K589" s="42"/>
      <c r="L589" s="30">
        <v>2311.0100000000002</v>
      </c>
      <c r="M589" s="67"/>
      <c r="N589" s="67"/>
      <c r="O589" s="56" t="e">
        <f>IF(#REF!=3,O588-TblDadosCX810[[#This Row],[Valor R$]],IF(#REF!=2,O588+TblDadosCX810[[#This Row],[Valor R$]],TblDadosCX810[[#This Row],[Valor R$]]))</f>
        <v>#REF!</v>
      </c>
      <c r="Q589" s="59">
        <v>573</v>
      </c>
      <c r="R589" s="60">
        <v>42528</v>
      </c>
      <c r="S589" s="60"/>
      <c r="T589" s="76" t="s">
        <v>274</v>
      </c>
      <c r="U589" s="76"/>
      <c r="V589" s="76"/>
      <c r="W589" s="77">
        <v>1763.06</v>
      </c>
      <c r="X589" s="64" t="s">
        <v>275</v>
      </c>
      <c r="Y589" s="60">
        <v>42528</v>
      </c>
      <c r="Z589" s="65">
        <v>402</v>
      </c>
      <c r="AA589" s="65">
        <v>12</v>
      </c>
      <c r="AB589" s="66">
        <v>3794.38</v>
      </c>
    </row>
    <row r="590" spans="1:28" x14ac:dyDescent="0.25">
      <c r="A590" s="40">
        <v>585</v>
      </c>
      <c r="B590" s="32">
        <v>42521</v>
      </c>
      <c r="C590" s="99" t="s">
        <v>2</v>
      </c>
      <c r="D590" s="34"/>
      <c r="E590" s="34"/>
      <c r="F590" s="35" t="s">
        <v>640</v>
      </c>
      <c r="G590" s="36"/>
      <c r="H590" s="30">
        <v>1000</v>
      </c>
      <c r="I590" s="37"/>
      <c r="J590" s="37"/>
      <c r="K590" s="42"/>
      <c r="L590" s="30">
        <v>1000</v>
      </c>
      <c r="M590" s="67"/>
      <c r="N590" s="67"/>
      <c r="O590" s="56" t="e">
        <f>IF(#REF!=3,O589-TblDadosCX810[[#This Row],[Valor R$]],IF(#REF!=2,O589+TblDadosCX810[[#This Row],[Valor R$]],TblDadosCX810[[#This Row],[Valor R$]]))</f>
        <v>#REF!</v>
      </c>
      <c r="Q590" s="65">
        <v>574</v>
      </c>
      <c r="R590" s="60">
        <v>42528</v>
      </c>
      <c r="S590" s="60"/>
      <c r="T590" s="76" t="s">
        <v>398</v>
      </c>
      <c r="U590" s="76"/>
      <c r="V590" s="76"/>
      <c r="W590" s="77">
        <v>1838.77</v>
      </c>
      <c r="X590" s="64" t="s">
        <v>269</v>
      </c>
      <c r="Y590" s="60">
        <v>42528</v>
      </c>
      <c r="Z590" s="65">
        <v>870</v>
      </c>
      <c r="AA590" s="65">
        <v>12</v>
      </c>
      <c r="AB590" s="66">
        <v>1955.61</v>
      </c>
    </row>
    <row r="591" spans="1:28" x14ac:dyDescent="0.25">
      <c r="A591" s="40">
        <v>586</v>
      </c>
      <c r="B591" s="32">
        <v>42521</v>
      </c>
      <c r="C591" s="99" t="s">
        <v>3</v>
      </c>
      <c r="D591" s="34"/>
      <c r="E591" s="34"/>
      <c r="F591" s="35" t="s">
        <v>640</v>
      </c>
      <c r="G591" s="36"/>
      <c r="H591" s="30">
        <v>2000</v>
      </c>
      <c r="I591" s="37"/>
      <c r="J591" s="37"/>
      <c r="K591" s="42"/>
      <c r="L591" s="30">
        <v>2000</v>
      </c>
      <c r="M591" s="67"/>
      <c r="N591" s="67"/>
      <c r="O591" s="56" t="e">
        <f>IF(#REF!=3,O590-TblDadosCX810[[#This Row],[Valor R$]],IF(#REF!=2,O590+TblDadosCX810[[#This Row],[Valor R$]],TblDadosCX810[[#This Row],[Valor R$]]))</f>
        <v>#REF!</v>
      </c>
      <c r="Q591" s="59">
        <v>575</v>
      </c>
      <c r="R591" s="60">
        <v>42530</v>
      </c>
      <c r="S591" s="60"/>
      <c r="T591" s="76" t="s">
        <v>187</v>
      </c>
      <c r="U591" s="76"/>
      <c r="V591" s="76"/>
      <c r="W591" s="77">
        <v>11.47</v>
      </c>
      <c r="X591" s="64" t="s">
        <v>186</v>
      </c>
      <c r="Y591" s="60">
        <v>42530</v>
      </c>
      <c r="Z591" s="65">
        <v>863</v>
      </c>
      <c r="AA591" s="65">
        <v>12</v>
      </c>
      <c r="AB591" s="66">
        <v>1944.14</v>
      </c>
    </row>
    <row r="592" spans="1:28" x14ac:dyDescent="0.25">
      <c r="A592" s="40">
        <v>587</v>
      </c>
      <c r="B592" s="32">
        <v>42522</v>
      </c>
      <c r="C592" s="99" t="s">
        <v>1</v>
      </c>
      <c r="D592" s="34"/>
      <c r="E592" s="34"/>
      <c r="F592" s="35" t="s">
        <v>632</v>
      </c>
      <c r="G592" s="36"/>
      <c r="H592" s="30">
        <v>2311.0100000000002</v>
      </c>
      <c r="I592" s="37"/>
      <c r="J592" s="37"/>
      <c r="K592" s="42"/>
      <c r="L592" s="30">
        <v>2311.0100000000002</v>
      </c>
      <c r="M592" s="67"/>
      <c r="N592" s="67"/>
      <c r="O592" s="56" t="e">
        <f>IF(#REF!=3,O591-TblDadosCX810[[#This Row],[Valor R$]],IF(#REF!=2,O591+TblDadosCX810[[#This Row],[Valor R$]],TblDadosCX810[[#This Row],[Valor R$]]))</f>
        <v>#REF!</v>
      </c>
      <c r="Q592" s="65">
        <v>576</v>
      </c>
      <c r="R592" s="60">
        <v>42534</v>
      </c>
      <c r="S592" s="60"/>
      <c r="T592" s="76" t="s">
        <v>197</v>
      </c>
      <c r="U592" s="76">
        <v>854320</v>
      </c>
      <c r="V592" s="76"/>
      <c r="W592" s="77">
        <v>2960.98</v>
      </c>
      <c r="X592" s="64" t="s">
        <v>9</v>
      </c>
      <c r="Y592" s="60">
        <v>42534</v>
      </c>
      <c r="Z592" s="65">
        <v>12</v>
      </c>
      <c r="AA592" s="65">
        <v>34</v>
      </c>
      <c r="AB592" s="66">
        <v>4905.12</v>
      </c>
    </row>
    <row r="593" spans="1:28" x14ac:dyDescent="0.25">
      <c r="A593" s="40">
        <v>588</v>
      </c>
      <c r="B593" s="32">
        <v>42522</v>
      </c>
      <c r="C593" s="99" t="s">
        <v>2</v>
      </c>
      <c r="D593" s="34"/>
      <c r="E593" s="34"/>
      <c r="F593" s="35" t="s">
        <v>632</v>
      </c>
      <c r="G593" s="36"/>
      <c r="H593" s="30">
        <v>1000</v>
      </c>
      <c r="I593" s="37"/>
      <c r="J593" s="37"/>
      <c r="K593" s="42"/>
      <c r="L593" s="30">
        <v>1000</v>
      </c>
      <c r="M593" s="67"/>
      <c r="N593" s="67"/>
      <c r="O593" s="56" t="e">
        <f>IF(#REF!=3,O592-TblDadosCX810[[#This Row],[Valor R$]],IF(#REF!=2,O592+TblDadosCX810[[#This Row],[Valor R$]],TblDadosCX810[[#This Row],[Valor R$]]))</f>
        <v>#REF!</v>
      </c>
      <c r="Q593" s="59">
        <v>577</v>
      </c>
      <c r="R593" s="60">
        <v>42534</v>
      </c>
      <c r="S593" s="60"/>
      <c r="T593" s="76" t="s">
        <v>187</v>
      </c>
      <c r="U593" s="76"/>
      <c r="V593" s="76"/>
      <c r="W593" s="77">
        <v>13.74</v>
      </c>
      <c r="X593" s="64" t="s">
        <v>186</v>
      </c>
      <c r="Y593" s="60">
        <v>42534</v>
      </c>
      <c r="Z593" s="65">
        <v>863</v>
      </c>
      <c r="AA593" s="65">
        <v>12</v>
      </c>
      <c r="AB593" s="66">
        <v>4891.38</v>
      </c>
    </row>
    <row r="594" spans="1:28" x14ac:dyDescent="0.25">
      <c r="A594" s="40">
        <v>589</v>
      </c>
      <c r="B594" s="32">
        <v>42522</v>
      </c>
      <c r="C594" s="99" t="s">
        <v>3</v>
      </c>
      <c r="D594" s="34"/>
      <c r="E594" s="34"/>
      <c r="F594" s="35" t="s">
        <v>632</v>
      </c>
      <c r="G594" s="36"/>
      <c r="H594" s="30">
        <v>2000</v>
      </c>
      <c r="I594" s="37"/>
      <c r="J594" s="37"/>
      <c r="K594" s="42"/>
      <c r="L594" s="30">
        <v>2000</v>
      </c>
      <c r="M594" s="67"/>
      <c r="N594" s="67"/>
      <c r="O594" s="56" t="e">
        <f>IF(#REF!=3,O593-TblDadosCX810[[#This Row],[Valor R$]],IF(#REF!=2,O593+TblDadosCX810[[#This Row],[Valor R$]],TblDadosCX810[[#This Row],[Valor R$]]))</f>
        <v>#REF!</v>
      </c>
      <c r="Q594" s="65">
        <v>578</v>
      </c>
      <c r="R594" s="60">
        <v>42534</v>
      </c>
      <c r="S594" s="60"/>
      <c r="T594" s="76" t="s">
        <v>325</v>
      </c>
      <c r="U594" s="76"/>
      <c r="V594" s="76"/>
      <c r="W594" s="77">
        <v>2788.62</v>
      </c>
      <c r="X594" s="64" t="s">
        <v>214</v>
      </c>
      <c r="Y594" s="60">
        <v>42534</v>
      </c>
      <c r="Z594" s="65">
        <v>402</v>
      </c>
      <c r="AA594" s="65">
        <v>12</v>
      </c>
      <c r="AB594" s="66">
        <v>2102.7600000000002</v>
      </c>
    </row>
    <row r="595" spans="1:28" x14ac:dyDescent="0.25">
      <c r="A595" s="40">
        <v>590</v>
      </c>
      <c r="B595" s="32">
        <v>42523</v>
      </c>
      <c r="C595" s="99" t="s">
        <v>1</v>
      </c>
      <c r="D595" s="34" t="s">
        <v>6</v>
      </c>
      <c r="E595" s="34" t="s">
        <v>9</v>
      </c>
      <c r="F595" s="35" t="s">
        <v>197</v>
      </c>
      <c r="G595" s="36">
        <v>854317</v>
      </c>
      <c r="H595" s="30">
        <v>300</v>
      </c>
      <c r="I595" s="37">
        <v>12</v>
      </c>
      <c r="J595" s="37">
        <v>34</v>
      </c>
      <c r="K595" s="42"/>
      <c r="L595" s="30">
        <v>2611.0100000000002</v>
      </c>
      <c r="M595" s="67"/>
      <c r="N595" s="67"/>
      <c r="O595" s="56" t="e">
        <f>IF(#REF!=3,O594-TblDadosCX810[[#This Row],[Valor R$]],IF(#REF!=2,O594+TblDadosCX810[[#This Row],[Valor R$]],TblDadosCX810[[#This Row],[Valor R$]]))</f>
        <v>#REF!</v>
      </c>
      <c r="Q595" s="59">
        <v>579</v>
      </c>
      <c r="R595" s="60">
        <v>42534</v>
      </c>
      <c r="S595" s="60"/>
      <c r="T595" s="76" t="s">
        <v>408</v>
      </c>
      <c r="U595" s="76"/>
      <c r="V595" s="76"/>
      <c r="W595" s="77">
        <v>172.36</v>
      </c>
      <c r="X595" s="64" t="s">
        <v>269</v>
      </c>
      <c r="Y595" s="60">
        <v>42534</v>
      </c>
      <c r="Z595" s="65">
        <v>870</v>
      </c>
      <c r="AA595" s="65">
        <v>12</v>
      </c>
      <c r="AB595" s="66">
        <v>1930.4</v>
      </c>
    </row>
    <row r="596" spans="1:28" x14ac:dyDescent="0.25">
      <c r="A596" s="40">
        <v>591</v>
      </c>
      <c r="B596" s="32">
        <v>42523</v>
      </c>
      <c r="C596" s="99" t="s">
        <v>1</v>
      </c>
      <c r="D596" s="34" t="s">
        <v>6</v>
      </c>
      <c r="E596" s="34" t="s">
        <v>9</v>
      </c>
      <c r="F596" s="35" t="s">
        <v>197</v>
      </c>
      <c r="G596" s="36">
        <v>854318</v>
      </c>
      <c r="H596" s="30">
        <v>1900</v>
      </c>
      <c r="I596" s="37">
        <v>12</v>
      </c>
      <c r="J596" s="37">
        <v>34</v>
      </c>
      <c r="K596" s="42"/>
      <c r="L596" s="30">
        <v>4511.01</v>
      </c>
      <c r="M596" s="67"/>
      <c r="N596" s="67"/>
      <c r="O596" s="56" t="e">
        <f>IF(#REF!=3,O595-TblDadosCX810[[#This Row],[Valor R$]],IF(#REF!=2,O595+TblDadosCX810[[#This Row],[Valor R$]],TblDadosCX810[[#This Row],[Valor R$]]))</f>
        <v>#REF!</v>
      </c>
      <c r="Q596" s="65">
        <v>580</v>
      </c>
      <c r="R596" s="60">
        <v>42534</v>
      </c>
      <c r="S596" s="60"/>
      <c r="T596" s="76" t="s">
        <v>197</v>
      </c>
      <c r="U596" s="76">
        <v>854321</v>
      </c>
      <c r="V596" s="76"/>
      <c r="W596" s="77">
        <v>2000</v>
      </c>
      <c r="X596" s="64" t="s">
        <v>442</v>
      </c>
      <c r="Y596" s="60">
        <v>42534</v>
      </c>
      <c r="Z596" s="65">
        <v>12</v>
      </c>
      <c r="AA596" s="65">
        <v>34</v>
      </c>
      <c r="AB596" s="66">
        <v>3930.4</v>
      </c>
    </row>
    <row r="597" spans="1:28" x14ac:dyDescent="0.25">
      <c r="A597" s="40">
        <v>592</v>
      </c>
      <c r="B597" s="32">
        <v>42523</v>
      </c>
      <c r="C597" s="99" t="s">
        <v>1</v>
      </c>
      <c r="D597" s="34" t="s">
        <v>38</v>
      </c>
      <c r="E597" s="34" t="s">
        <v>83</v>
      </c>
      <c r="F597" s="35" t="s">
        <v>187</v>
      </c>
      <c r="G597" s="36"/>
      <c r="H597" s="30">
        <v>8.58</v>
      </c>
      <c r="I597" s="37">
        <v>863</v>
      </c>
      <c r="J597" s="37">
        <v>12</v>
      </c>
      <c r="K597" s="42"/>
      <c r="L597" s="30">
        <v>4502.43</v>
      </c>
      <c r="M597" s="67"/>
      <c r="N597" s="67"/>
      <c r="O597" s="56" t="e">
        <f>IF(#REF!=3,O596-TblDadosCX810[[#This Row],[Valor R$]],IF(#REF!=2,O596+TblDadosCX810[[#This Row],[Valor R$]],TblDadosCX810[[#This Row],[Valor R$]]))</f>
        <v>#REF!</v>
      </c>
      <c r="Q597" s="59">
        <v>581</v>
      </c>
      <c r="R597" s="60">
        <v>42534</v>
      </c>
      <c r="S597" s="60"/>
      <c r="T597" s="76" t="s">
        <v>443</v>
      </c>
      <c r="U597" s="76"/>
      <c r="V597" s="76"/>
      <c r="W597" s="77">
        <v>2000</v>
      </c>
      <c r="X597" s="64" t="s">
        <v>346</v>
      </c>
      <c r="Y597" s="60">
        <v>42534</v>
      </c>
      <c r="Z597" s="65">
        <v>809</v>
      </c>
      <c r="AA597" s="65">
        <v>12</v>
      </c>
      <c r="AB597" s="66">
        <v>1930.4</v>
      </c>
    </row>
    <row r="598" spans="1:28" x14ac:dyDescent="0.25">
      <c r="A598" s="40">
        <v>593</v>
      </c>
      <c r="B598" s="32">
        <v>42523</v>
      </c>
      <c r="C598" s="99" t="s">
        <v>1</v>
      </c>
      <c r="D598" s="34" t="s">
        <v>38</v>
      </c>
      <c r="E598" s="34" t="s">
        <v>86</v>
      </c>
      <c r="F598" s="35" t="s">
        <v>438</v>
      </c>
      <c r="G598" s="36"/>
      <c r="H598" s="30">
        <v>5.5</v>
      </c>
      <c r="I598" s="37">
        <v>869</v>
      </c>
      <c r="J598" s="37">
        <v>12</v>
      </c>
      <c r="K598" s="42"/>
      <c r="L598" s="30">
        <v>4496.93</v>
      </c>
      <c r="M598" s="67"/>
      <c r="N598" s="67"/>
      <c r="O598" s="56" t="e">
        <f>IF(#REF!=3,O597-TblDadosCX810[[#This Row],[Valor R$]],IF(#REF!=2,O597+TblDadosCX810[[#This Row],[Valor R$]],TblDadosCX810[[#This Row],[Valor R$]]))</f>
        <v>#REF!</v>
      </c>
      <c r="Q598" s="65">
        <v>582</v>
      </c>
      <c r="R598" s="60">
        <v>42535</v>
      </c>
      <c r="S598" s="60"/>
      <c r="T598" s="76" t="s">
        <v>197</v>
      </c>
      <c r="U598" s="76">
        <v>854322</v>
      </c>
      <c r="V598" s="76"/>
      <c r="W598" s="77">
        <v>4431</v>
      </c>
      <c r="X598" s="64" t="s">
        <v>9</v>
      </c>
      <c r="Y598" s="60">
        <v>42535</v>
      </c>
      <c r="Z598" s="65">
        <v>12</v>
      </c>
      <c r="AA598" s="65">
        <v>34</v>
      </c>
      <c r="AB598" s="66">
        <v>6361.4</v>
      </c>
    </row>
    <row r="599" spans="1:28" x14ac:dyDescent="0.25">
      <c r="A599" s="40">
        <v>594</v>
      </c>
      <c r="B599" s="32">
        <v>42523</v>
      </c>
      <c r="C599" s="99" t="s">
        <v>1</v>
      </c>
      <c r="D599" s="34" t="s">
        <v>38</v>
      </c>
      <c r="E599" s="34" t="s">
        <v>83</v>
      </c>
      <c r="F599" s="35" t="s">
        <v>244</v>
      </c>
      <c r="G599" s="36"/>
      <c r="H599" s="30">
        <v>10</v>
      </c>
      <c r="I599" s="37">
        <v>863</v>
      </c>
      <c r="J599" s="37">
        <v>12</v>
      </c>
      <c r="K599" s="42"/>
      <c r="L599" s="30">
        <v>4486.93</v>
      </c>
      <c r="M599" s="67"/>
      <c r="N599" s="67"/>
      <c r="O599" s="56" t="e">
        <f>IF(#REF!=3,O598-TblDadosCX810[[#This Row],[Valor R$]],IF(#REF!=2,O598+TblDadosCX810[[#This Row],[Valor R$]],TblDadosCX810[[#This Row],[Valor R$]]))</f>
        <v>#REF!</v>
      </c>
      <c r="Q599" s="59">
        <v>583</v>
      </c>
      <c r="R599" s="60">
        <v>42535</v>
      </c>
      <c r="S599" s="60"/>
      <c r="T599" s="76" t="s">
        <v>444</v>
      </c>
      <c r="U599" s="76"/>
      <c r="V599" s="76"/>
      <c r="W599" s="77">
        <v>4431</v>
      </c>
      <c r="X599" s="64" t="s">
        <v>227</v>
      </c>
      <c r="Y599" s="60">
        <v>42535</v>
      </c>
      <c r="Z599" s="65">
        <v>426</v>
      </c>
      <c r="AA599" s="65">
        <v>12</v>
      </c>
      <c r="AB599" s="66">
        <v>1930.4</v>
      </c>
    </row>
    <row r="600" spans="1:28" x14ac:dyDescent="0.25">
      <c r="A600" s="40">
        <v>595</v>
      </c>
      <c r="B600" s="32">
        <v>42523</v>
      </c>
      <c r="C600" s="99" t="s">
        <v>1</v>
      </c>
      <c r="D600" s="34" t="s">
        <v>38</v>
      </c>
      <c r="E600" s="34" t="s">
        <v>83</v>
      </c>
      <c r="F600" s="35" t="s">
        <v>439</v>
      </c>
      <c r="G600" s="36"/>
      <c r="H600" s="30">
        <v>300</v>
      </c>
      <c r="I600" s="37">
        <v>863</v>
      </c>
      <c r="J600" s="37">
        <v>12</v>
      </c>
      <c r="K600" s="42"/>
      <c r="L600" s="30">
        <v>4186.93</v>
      </c>
      <c r="M600" s="67"/>
      <c r="N600" s="67"/>
      <c r="O600" s="56" t="e">
        <f>IF(#REF!=3,O599-TblDadosCX810[[#This Row],[Valor R$]],IF(#REF!=2,O599+TblDadosCX810[[#This Row],[Valor R$]],TblDadosCX810[[#This Row],[Valor R$]]))</f>
        <v>#REF!</v>
      </c>
      <c r="Q600" s="65">
        <v>584</v>
      </c>
      <c r="R600" s="60">
        <v>42536</v>
      </c>
      <c r="S600" s="60"/>
      <c r="T600" s="76" t="s">
        <v>187</v>
      </c>
      <c r="U600" s="76"/>
      <c r="V600" s="76"/>
      <c r="W600" s="77">
        <v>20.11</v>
      </c>
      <c r="X600" s="64" t="s">
        <v>186</v>
      </c>
      <c r="Y600" s="60">
        <v>42536</v>
      </c>
      <c r="Z600" s="65">
        <v>863</v>
      </c>
      <c r="AA600" s="65">
        <v>12</v>
      </c>
      <c r="AB600" s="66">
        <v>1910.29</v>
      </c>
    </row>
    <row r="601" spans="1:28" x14ac:dyDescent="0.25">
      <c r="A601" s="40">
        <v>596</v>
      </c>
      <c r="B601" s="32">
        <v>42524</v>
      </c>
      <c r="C601" s="99" t="s">
        <v>1</v>
      </c>
      <c r="D601" s="34" t="s">
        <v>38</v>
      </c>
      <c r="E601" s="34" t="s">
        <v>73</v>
      </c>
      <c r="F601" s="35" t="s">
        <v>280</v>
      </c>
      <c r="G601" s="36"/>
      <c r="H601" s="30">
        <v>1900</v>
      </c>
      <c r="I601" s="37">
        <v>839</v>
      </c>
      <c r="J601" s="37">
        <v>12</v>
      </c>
      <c r="K601" s="42"/>
      <c r="L601" s="30">
        <v>2286.9299999999998</v>
      </c>
      <c r="M601" s="67"/>
      <c r="N601" s="67"/>
      <c r="O601" s="56" t="e">
        <f>IF(#REF!=3,O600-TblDadosCX810[[#This Row],[Valor R$]],IF(#REF!=2,O600+TblDadosCX810[[#This Row],[Valor R$]],TblDadosCX810[[#This Row],[Valor R$]]))</f>
        <v>#REF!</v>
      </c>
      <c r="Q601" s="59">
        <v>585</v>
      </c>
      <c r="R601" s="60">
        <v>42536</v>
      </c>
      <c r="S601" s="60"/>
      <c r="T601" s="76" t="s">
        <v>221</v>
      </c>
      <c r="U601" s="76"/>
      <c r="V601" s="76"/>
      <c r="W601" s="77">
        <v>35</v>
      </c>
      <c r="X601" s="64" t="s">
        <v>212</v>
      </c>
      <c r="Y601" s="60">
        <v>42536</v>
      </c>
      <c r="Z601" s="65">
        <v>831</v>
      </c>
      <c r="AA601" s="65">
        <v>12</v>
      </c>
      <c r="AB601" s="66">
        <v>1875.29</v>
      </c>
    </row>
    <row r="602" spans="1:28" x14ac:dyDescent="0.25">
      <c r="A602" s="40">
        <v>597</v>
      </c>
      <c r="B602" s="32">
        <v>42527</v>
      </c>
      <c r="C602" s="99" t="s">
        <v>1</v>
      </c>
      <c r="D602" s="34" t="s">
        <v>38</v>
      </c>
      <c r="E602" s="34" t="s">
        <v>83</v>
      </c>
      <c r="F602" s="35" t="s">
        <v>311</v>
      </c>
      <c r="G602" s="36"/>
      <c r="H602" s="30">
        <v>20</v>
      </c>
      <c r="I602" s="37">
        <v>863</v>
      </c>
      <c r="J602" s="37">
        <v>12</v>
      </c>
      <c r="K602" s="42"/>
      <c r="L602" s="30">
        <v>2266.9299999999998</v>
      </c>
      <c r="M602" s="67"/>
      <c r="N602" s="67"/>
      <c r="O602" s="56" t="e">
        <f>IF(#REF!=3,O601-TblDadosCX810[[#This Row],[Valor R$]],IF(#REF!=2,O601+TblDadosCX810[[#This Row],[Valor R$]],TblDadosCX810[[#This Row],[Valor R$]]))</f>
        <v>#REF!</v>
      </c>
      <c r="Q602" s="65">
        <v>586</v>
      </c>
      <c r="R602" s="60">
        <v>42536</v>
      </c>
      <c r="S602" s="60"/>
      <c r="T602" s="76" t="s">
        <v>197</v>
      </c>
      <c r="U602" s="76">
        <v>854323</v>
      </c>
      <c r="V602" s="76"/>
      <c r="W602" s="77">
        <v>71901.600000000006</v>
      </c>
      <c r="X602" s="64" t="s">
        <v>9</v>
      </c>
      <c r="Y602" s="60">
        <v>42536</v>
      </c>
      <c r="Z602" s="65">
        <v>12</v>
      </c>
      <c r="AA602" s="65">
        <v>34</v>
      </c>
      <c r="AB602" s="66">
        <v>73776.89</v>
      </c>
    </row>
    <row r="603" spans="1:28" x14ac:dyDescent="0.25">
      <c r="A603" s="40">
        <v>598</v>
      </c>
      <c r="B603" s="32">
        <v>42527</v>
      </c>
      <c r="C603" s="99" t="s">
        <v>1</v>
      </c>
      <c r="D603" s="34" t="s">
        <v>38</v>
      </c>
      <c r="E603" s="34" t="s">
        <v>75</v>
      </c>
      <c r="F603" s="35" t="s">
        <v>440</v>
      </c>
      <c r="G603" s="36"/>
      <c r="H603" s="30">
        <v>150</v>
      </c>
      <c r="I603" s="37">
        <v>845</v>
      </c>
      <c r="J603" s="37">
        <v>12</v>
      </c>
      <c r="K603" s="42"/>
      <c r="L603" s="30">
        <v>2116.9299999999998</v>
      </c>
      <c r="M603" s="67"/>
      <c r="N603" s="67"/>
      <c r="O603" s="56" t="e">
        <f>IF(#REF!=3,O602-TblDadosCX810[[#This Row],[Valor R$]],IF(#REF!=2,O602+TblDadosCX810[[#This Row],[Valor R$]],TblDadosCX810[[#This Row],[Valor R$]]))</f>
        <v>#REF!</v>
      </c>
      <c r="Q603" s="59">
        <v>587</v>
      </c>
      <c r="R603" s="60">
        <v>42536</v>
      </c>
      <c r="S603" s="60"/>
      <c r="T603" s="76" t="s">
        <v>445</v>
      </c>
      <c r="U603" s="76"/>
      <c r="V603" s="76"/>
      <c r="W603" s="77">
        <v>71901.600000000006</v>
      </c>
      <c r="X603" s="64" t="s">
        <v>224</v>
      </c>
      <c r="Y603" s="60">
        <v>42536</v>
      </c>
      <c r="Z603" s="65">
        <v>402</v>
      </c>
      <c r="AA603" s="65">
        <v>12</v>
      </c>
      <c r="AB603" s="66">
        <v>1875.29</v>
      </c>
    </row>
    <row r="604" spans="1:28" x14ac:dyDescent="0.25">
      <c r="A604" s="40">
        <v>599</v>
      </c>
      <c r="B604" s="32">
        <v>42528</v>
      </c>
      <c r="C604" s="99" t="s">
        <v>1</v>
      </c>
      <c r="D604" s="34" t="s">
        <v>6</v>
      </c>
      <c r="E604" s="34" t="s">
        <v>9</v>
      </c>
      <c r="F604" s="35" t="s">
        <v>197</v>
      </c>
      <c r="G604" s="36">
        <v>854319</v>
      </c>
      <c r="H604" s="30">
        <v>10895.4</v>
      </c>
      <c r="I604" s="37">
        <v>12</v>
      </c>
      <c r="J604" s="37">
        <v>34</v>
      </c>
      <c r="K604" s="42"/>
      <c r="L604" s="30">
        <v>13012.33</v>
      </c>
      <c r="M604" s="67"/>
      <c r="N604" s="67"/>
      <c r="O604" s="56" t="e">
        <f>IF(#REF!=3,O603-TblDadosCX810[[#This Row],[Valor R$]],IF(#REF!=2,O603+TblDadosCX810[[#This Row],[Valor R$]],TblDadosCX810[[#This Row],[Valor R$]]))</f>
        <v>#REF!</v>
      </c>
      <c r="Q604" s="65">
        <v>588</v>
      </c>
      <c r="R604" s="60">
        <v>42541</v>
      </c>
      <c r="S604" s="60"/>
      <c r="T604" s="76" t="s">
        <v>187</v>
      </c>
      <c r="U604" s="76"/>
      <c r="V604" s="76"/>
      <c r="W604" s="77">
        <v>11.59</v>
      </c>
      <c r="X604" s="64" t="s">
        <v>186</v>
      </c>
      <c r="Y604" s="60">
        <v>42541</v>
      </c>
      <c r="Z604" s="65">
        <v>863</v>
      </c>
      <c r="AA604" s="65">
        <v>12</v>
      </c>
      <c r="AB604" s="66">
        <v>1863.7</v>
      </c>
    </row>
    <row r="605" spans="1:28" x14ac:dyDescent="0.25">
      <c r="A605" s="40">
        <v>600</v>
      </c>
      <c r="B605" s="32">
        <v>42528</v>
      </c>
      <c r="C605" s="99" t="s">
        <v>1</v>
      </c>
      <c r="D605" s="34" t="s">
        <v>38</v>
      </c>
      <c r="E605" s="34" t="s">
        <v>83</v>
      </c>
      <c r="F605" s="35" t="s">
        <v>441</v>
      </c>
      <c r="G605" s="36"/>
      <c r="H605" s="30">
        <v>30</v>
      </c>
      <c r="I605" s="37">
        <v>863</v>
      </c>
      <c r="J605" s="37">
        <v>12</v>
      </c>
      <c r="K605" s="42"/>
      <c r="L605" s="30">
        <v>12982.33</v>
      </c>
      <c r="M605" s="67"/>
      <c r="N605" s="67"/>
      <c r="O605" s="56" t="e">
        <f>IF(#REF!=3,O604-TblDadosCX810[[#This Row],[Valor R$]],IF(#REF!=2,O604+TblDadosCX810[[#This Row],[Valor R$]],TblDadosCX810[[#This Row],[Valor R$]]))</f>
        <v>#REF!</v>
      </c>
      <c r="Q605" s="59">
        <v>589</v>
      </c>
      <c r="R605" s="60">
        <v>42541</v>
      </c>
      <c r="S605" s="60"/>
      <c r="T605" s="76" t="s">
        <v>446</v>
      </c>
      <c r="U605" s="76"/>
      <c r="V605" s="76"/>
      <c r="W605" s="77">
        <v>146.9</v>
      </c>
      <c r="X605" s="64" t="s">
        <v>186</v>
      </c>
      <c r="Y605" s="60">
        <v>42541</v>
      </c>
      <c r="Z605" s="65">
        <v>863</v>
      </c>
      <c r="AA605" s="65">
        <v>12</v>
      </c>
      <c r="AB605" s="66">
        <v>1716.8</v>
      </c>
    </row>
    <row r="606" spans="1:28" x14ac:dyDescent="0.25">
      <c r="A606" s="40">
        <v>601</v>
      </c>
      <c r="B606" s="32">
        <v>42528</v>
      </c>
      <c r="C606" s="99" t="s">
        <v>1</v>
      </c>
      <c r="D606" s="34" t="s">
        <v>38</v>
      </c>
      <c r="E606" s="34" t="s">
        <v>83</v>
      </c>
      <c r="F606" s="35" t="s">
        <v>187</v>
      </c>
      <c r="G606" s="36"/>
      <c r="H606" s="30">
        <v>10.51</v>
      </c>
      <c r="I606" s="37">
        <v>863</v>
      </c>
      <c r="J606" s="37">
        <v>12</v>
      </c>
      <c r="K606" s="42"/>
      <c r="L606" s="30">
        <v>12971.82</v>
      </c>
      <c r="M606" s="67"/>
      <c r="N606" s="67"/>
      <c r="O606" s="56" t="e">
        <f>IF(#REF!=3,O605-TblDadosCX810[[#This Row],[Valor R$]],IF(#REF!=2,O605+TblDadosCX810[[#This Row],[Valor R$]],TblDadosCX810[[#This Row],[Valor R$]]))</f>
        <v>#REF!</v>
      </c>
      <c r="Q606" s="65">
        <v>590</v>
      </c>
      <c r="R606" s="60">
        <v>42541</v>
      </c>
      <c r="S606" s="60"/>
      <c r="T606" s="76" t="s">
        <v>447</v>
      </c>
      <c r="U606" s="76"/>
      <c r="V606" s="76"/>
      <c r="W606" s="77">
        <v>175.5</v>
      </c>
      <c r="X606" s="64" t="s">
        <v>186</v>
      </c>
      <c r="Y606" s="60">
        <v>42541</v>
      </c>
      <c r="Z606" s="65">
        <v>863</v>
      </c>
      <c r="AA606" s="65">
        <v>12</v>
      </c>
      <c r="AB606" s="66">
        <v>1541.3</v>
      </c>
    </row>
    <row r="607" spans="1:28" x14ac:dyDescent="0.25">
      <c r="A607" s="40">
        <v>602</v>
      </c>
      <c r="B607" s="32">
        <v>42528</v>
      </c>
      <c r="C607" s="99" t="s">
        <v>1</v>
      </c>
      <c r="D607" s="34" t="s">
        <v>38</v>
      </c>
      <c r="E607" s="34" t="s">
        <v>75</v>
      </c>
      <c r="F607" s="35" t="s">
        <v>220</v>
      </c>
      <c r="G607" s="36"/>
      <c r="H607" s="30">
        <v>8.75</v>
      </c>
      <c r="I607" s="37">
        <v>845</v>
      </c>
      <c r="J607" s="37">
        <v>12</v>
      </c>
      <c r="K607" s="42"/>
      <c r="L607" s="30">
        <v>12963.07</v>
      </c>
      <c r="M607" s="67"/>
      <c r="N607" s="67"/>
      <c r="O607" s="56" t="e">
        <f>IF(#REF!=3,O606-TblDadosCX810[[#This Row],[Valor R$]],IF(#REF!=2,O606+TblDadosCX810[[#This Row],[Valor R$]],TblDadosCX810[[#This Row],[Valor R$]]))</f>
        <v>#REF!</v>
      </c>
      <c r="Q607" s="59">
        <v>591</v>
      </c>
      <c r="R607" s="60">
        <v>42541</v>
      </c>
      <c r="S607" s="60"/>
      <c r="T607" s="76" t="s">
        <v>256</v>
      </c>
      <c r="U607" s="76"/>
      <c r="V607" s="76"/>
      <c r="W607" s="77">
        <v>8</v>
      </c>
      <c r="X607" s="64" t="s">
        <v>283</v>
      </c>
      <c r="Y607" s="60">
        <v>42541</v>
      </c>
      <c r="Z607" s="65">
        <v>867</v>
      </c>
      <c r="AA607" s="65">
        <v>12</v>
      </c>
      <c r="AB607" s="66">
        <v>1533.3</v>
      </c>
    </row>
    <row r="608" spans="1:28" x14ac:dyDescent="0.25">
      <c r="A608" s="40">
        <v>603</v>
      </c>
      <c r="B608" s="32">
        <v>42528</v>
      </c>
      <c r="C608" s="99" t="s">
        <v>1</v>
      </c>
      <c r="D608" s="34" t="s">
        <v>28</v>
      </c>
      <c r="E608" s="34" t="s">
        <v>271</v>
      </c>
      <c r="F608" s="35" t="s">
        <v>270</v>
      </c>
      <c r="G608" s="36"/>
      <c r="H608" s="30">
        <v>6372.42</v>
      </c>
      <c r="I608" s="37">
        <v>476</v>
      </c>
      <c r="J608" s="37">
        <v>12</v>
      </c>
      <c r="K608" s="42"/>
      <c r="L608" s="30">
        <v>6590.65</v>
      </c>
      <c r="M608" s="67"/>
      <c r="N608" s="67"/>
      <c r="O608" s="56" t="e">
        <f>IF(#REF!=3,O607-TblDadosCX810[[#This Row],[Valor R$]],IF(#REF!=2,O607+TblDadosCX810[[#This Row],[Valor R$]],TblDadosCX810[[#This Row],[Valor R$]]))</f>
        <v>#REF!</v>
      </c>
      <c r="Q608" s="65">
        <v>592</v>
      </c>
      <c r="R608" s="69">
        <v>42541</v>
      </c>
      <c r="S608" s="69"/>
      <c r="T608" s="70" t="s">
        <v>448</v>
      </c>
      <c r="U608" s="70"/>
      <c r="V608" s="70"/>
      <c r="W608" s="71">
        <v>30</v>
      </c>
      <c r="X608" s="64" t="s">
        <v>186</v>
      </c>
      <c r="Y608" s="69">
        <v>42541</v>
      </c>
      <c r="Z608" s="65">
        <v>863</v>
      </c>
      <c r="AA608" s="65">
        <v>12</v>
      </c>
      <c r="AB608" s="66">
        <v>1503.3</v>
      </c>
    </row>
    <row r="609" spans="1:28" x14ac:dyDescent="0.25">
      <c r="A609" s="40">
        <v>604</v>
      </c>
      <c r="B609" s="32">
        <v>42528</v>
      </c>
      <c r="C609" s="99" t="s">
        <v>1</v>
      </c>
      <c r="D609" s="34" t="s">
        <v>28</v>
      </c>
      <c r="E609" s="34" t="s">
        <v>53</v>
      </c>
      <c r="F609" s="35" t="s">
        <v>272</v>
      </c>
      <c r="G609" s="36"/>
      <c r="H609" s="30">
        <v>911.15</v>
      </c>
      <c r="I609" s="37">
        <v>475</v>
      </c>
      <c r="J609" s="37">
        <v>12</v>
      </c>
      <c r="K609" s="42"/>
      <c r="L609" s="30">
        <v>5679.5</v>
      </c>
      <c r="M609" s="67"/>
      <c r="N609" s="67"/>
      <c r="O609" s="56" t="e">
        <f>IF(#REF!=3,O608-TblDadosCX810[[#This Row],[Valor R$]],IF(#REF!=2,O608+TblDadosCX810[[#This Row],[Valor R$]],TblDadosCX810[[#This Row],[Valor R$]]))</f>
        <v>#REF!</v>
      </c>
      <c r="Q609" s="65">
        <v>593</v>
      </c>
      <c r="R609" s="60">
        <v>42542</v>
      </c>
      <c r="S609" s="60"/>
      <c r="T609" s="76" t="s">
        <v>197</v>
      </c>
      <c r="U609" s="76">
        <v>854324</v>
      </c>
      <c r="V609" s="76"/>
      <c r="W609" s="77">
        <v>2000</v>
      </c>
      <c r="X609" s="64" t="s">
        <v>9</v>
      </c>
      <c r="Y609" s="60">
        <v>42542</v>
      </c>
      <c r="Z609" s="65">
        <v>12</v>
      </c>
      <c r="AA609" s="65">
        <v>34</v>
      </c>
      <c r="AB609" s="66">
        <v>3503.3</v>
      </c>
    </row>
    <row r="610" spans="1:28" x14ac:dyDescent="0.25">
      <c r="A610" s="40">
        <v>605</v>
      </c>
      <c r="B610" s="32">
        <v>42528</v>
      </c>
      <c r="C610" s="99" t="s">
        <v>1</v>
      </c>
      <c r="D610" s="34" t="s">
        <v>24</v>
      </c>
      <c r="E610" s="34" t="s">
        <v>275</v>
      </c>
      <c r="F610" s="35" t="s">
        <v>274</v>
      </c>
      <c r="G610" s="36"/>
      <c r="H610" s="30">
        <v>1763.06</v>
      </c>
      <c r="I610" s="37">
        <v>402</v>
      </c>
      <c r="J610" s="37">
        <v>12</v>
      </c>
      <c r="K610" s="42"/>
      <c r="L610" s="30">
        <v>3916.44</v>
      </c>
      <c r="M610" s="67"/>
      <c r="N610" s="67"/>
      <c r="O610" s="56" t="e">
        <f>IF(#REF!=3,O609-TblDadosCX810[[#This Row],[Valor R$]],IF(#REF!=2,O609+TblDadosCX810[[#This Row],[Valor R$]],TblDadosCX810[[#This Row],[Valor R$]]))</f>
        <v>#REF!</v>
      </c>
      <c r="Q610" s="59">
        <v>594</v>
      </c>
      <c r="R610" s="60">
        <v>42542</v>
      </c>
      <c r="S610" s="60"/>
      <c r="T610" s="76" t="s">
        <v>197</v>
      </c>
      <c r="U610" s="76">
        <v>854325</v>
      </c>
      <c r="V610" s="76"/>
      <c r="W610" s="77">
        <v>5866.64</v>
      </c>
      <c r="X610" s="64" t="s">
        <v>9</v>
      </c>
      <c r="Y610" s="60">
        <v>42542</v>
      </c>
      <c r="Z610" s="65">
        <v>12</v>
      </c>
      <c r="AA610" s="65">
        <v>34</v>
      </c>
      <c r="AB610" s="66">
        <v>9369.94</v>
      </c>
    </row>
    <row r="611" spans="1:28" x14ac:dyDescent="0.25">
      <c r="A611" s="40">
        <v>606</v>
      </c>
      <c r="B611" s="32">
        <v>42528</v>
      </c>
      <c r="C611" s="99" t="s">
        <v>1</v>
      </c>
      <c r="D611" s="34" t="s">
        <v>38</v>
      </c>
      <c r="E611" s="34" t="s">
        <v>87</v>
      </c>
      <c r="F611" s="35" t="s">
        <v>398</v>
      </c>
      <c r="G611" s="36"/>
      <c r="H611" s="30">
        <v>1838.77</v>
      </c>
      <c r="I611" s="37">
        <v>870</v>
      </c>
      <c r="J611" s="37">
        <v>12</v>
      </c>
      <c r="K611" s="42"/>
      <c r="L611" s="30">
        <v>2077.67</v>
      </c>
      <c r="M611" s="67"/>
      <c r="N611" s="67"/>
      <c r="O611" s="56" t="e">
        <f>IF(#REF!=3,O610-TblDadosCX810[[#This Row],[Valor R$]],IF(#REF!=2,O610+TblDadosCX810[[#This Row],[Valor R$]],TblDadosCX810[[#This Row],[Valor R$]]))</f>
        <v>#REF!</v>
      </c>
      <c r="Q611" s="65">
        <v>595</v>
      </c>
      <c r="R611" s="60">
        <v>42542</v>
      </c>
      <c r="S611" s="60"/>
      <c r="T611" s="76" t="s">
        <v>316</v>
      </c>
      <c r="U611" s="76"/>
      <c r="V611" s="76"/>
      <c r="W611" s="77">
        <v>18</v>
      </c>
      <c r="X611" s="64" t="s">
        <v>186</v>
      </c>
      <c r="Y611" s="60">
        <v>42542</v>
      </c>
      <c r="Z611" s="65">
        <v>863</v>
      </c>
      <c r="AA611" s="65">
        <v>12</v>
      </c>
      <c r="AB611" s="66">
        <v>9351.94</v>
      </c>
    </row>
    <row r="612" spans="1:28" x14ac:dyDescent="0.25">
      <c r="A612" s="40">
        <v>607</v>
      </c>
      <c r="B612" s="32">
        <v>42530</v>
      </c>
      <c r="C612" s="99" t="s">
        <v>1</v>
      </c>
      <c r="D612" s="34" t="s">
        <v>38</v>
      </c>
      <c r="E612" s="34" t="s">
        <v>83</v>
      </c>
      <c r="F612" s="35" t="s">
        <v>187</v>
      </c>
      <c r="G612" s="36"/>
      <c r="H612" s="30">
        <v>11.47</v>
      </c>
      <c r="I612" s="37">
        <v>863</v>
      </c>
      <c r="J612" s="37">
        <v>12</v>
      </c>
      <c r="K612" s="42"/>
      <c r="L612" s="30">
        <v>2066.1999999999998</v>
      </c>
      <c r="M612" s="67"/>
      <c r="N612" s="67"/>
      <c r="O612" s="56" t="e">
        <f>IF(#REF!=3,O611-TblDadosCX810[[#This Row],[Valor R$]],IF(#REF!=2,O611+TblDadosCX810[[#This Row],[Valor R$]],TblDadosCX810[[#This Row],[Valor R$]]))</f>
        <v>#REF!</v>
      </c>
      <c r="Q612" s="59">
        <v>596</v>
      </c>
      <c r="R612" s="60">
        <v>42542</v>
      </c>
      <c r="S612" s="60"/>
      <c r="T612" s="76" t="s">
        <v>449</v>
      </c>
      <c r="U612" s="76"/>
      <c r="V612" s="76"/>
      <c r="W612" s="77">
        <v>65</v>
      </c>
      <c r="X612" s="64" t="s">
        <v>186</v>
      </c>
      <c r="Y612" s="60">
        <v>42542</v>
      </c>
      <c r="Z612" s="65">
        <v>863</v>
      </c>
      <c r="AA612" s="65">
        <v>12</v>
      </c>
      <c r="AB612" s="66">
        <v>9286.94</v>
      </c>
    </row>
    <row r="613" spans="1:28" x14ac:dyDescent="0.25">
      <c r="A613" s="40">
        <v>608</v>
      </c>
      <c r="B613" s="32">
        <v>42534</v>
      </c>
      <c r="C613" s="99" t="s">
        <v>1</v>
      </c>
      <c r="D613" s="34" t="s">
        <v>6</v>
      </c>
      <c r="E613" s="34" t="s">
        <v>9</v>
      </c>
      <c r="F613" s="35" t="s">
        <v>197</v>
      </c>
      <c r="G613" s="36">
        <v>854320</v>
      </c>
      <c r="H613" s="30">
        <v>2960.98</v>
      </c>
      <c r="I613" s="37">
        <v>12</v>
      </c>
      <c r="J613" s="37">
        <v>34</v>
      </c>
      <c r="K613" s="42"/>
      <c r="L613" s="30">
        <v>5027.18</v>
      </c>
      <c r="M613" s="67"/>
      <c r="N613" s="67"/>
      <c r="O613" s="56" t="e">
        <f>IF(#REF!=3,O612-TblDadosCX810[[#This Row],[Valor R$]],IF(#REF!=2,O612+TblDadosCX810[[#This Row],[Valor R$]],TblDadosCX810[[#This Row],[Valor R$]]))</f>
        <v>#REF!</v>
      </c>
      <c r="Q613" s="65">
        <v>597</v>
      </c>
      <c r="R613" s="60">
        <v>42542</v>
      </c>
      <c r="S613" s="60"/>
      <c r="T613" s="76" t="s">
        <v>450</v>
      </c>
      <c r="U613" s="76"/>
      <c r="V613" s="76"/>
      <c r="W613" s="77">
        <v>1126.08</v>
      </c>
      <c r="X613" s="64" t="s">
        <v>233</v>
      </c>
      <c r="Y613" s="60">
        <v>42542</v>
      </c>
      <c r="Z613" s="65">
        <v>426</v>
      </c>
      <c r="AA613" s="65">
        <v>12</v>
      </c>
      <c r="AB613" s="66">
        <v>8160.86</v>
      </c>
    </row>
    <row r="614" spans="1:28" x14ac:dyDescent="0.25">
      <c r="A614" s="40">
        <v>609</v>
      </c>
      <c r="B614" s="32">
        <v>42534</v>
      </c>
      <c r="C614" s="99" t="s">
        <v>1</v>
      </c>
      <c r="D614" s="34" t="s">
        <v>6</v>
      </c>
      <c r="E614" s="34" t="s">
        <v>442</v>
      </c>
      <c r="F614" s="35" t="s">
        <v>197</v>
      </c>
      <c r="G614" s="36">
        <v>854321</v>
      </c>
      <c r="H614" s="30">
        <v>2000</v>
      </c>
      <c r="I614" s="37">
        <v>12</v>
      </c>
      <c r="J614" s="37">
        <v>34</v>
      </c>
      <c r="K614" s="42"/>
      <c r="L614" s="30">
        <v>7027.18</v>
      </c>
      <c r="M614" s="67"/>
      <c r="N614" s="67"/>
      <c r="O614" s="56" t="e">
        <f>IF(#REF!=3,O613-TblDadosCX810[[#This Row],[Valor R$]],IF(#REF!=2,O613+TblDadosCX810[[#This Row],[Valor R$]],TblDadosCX810[[#This Row],[Valor R$]]))</f>
        <v>#REF!</v>
      </c>
      <c r="Q614" s="59">
        <v>598</v>
      </c>
      <c r="R614" s="60">
        <v>42542</v>
      </c>
      <c r="S614" s="60"/>
      <c r="T614" s="76" t="s">
        <v>230</v>
      </c>
      <c r="U614" s="76"/>
      <c r="V614" s="76"/>
      <c r="W614" s="77">
        <v>363.83</v>
      </c>
      <c r="X614" s="64" t="s">
        <v>231</v>
      </c>
      <c r="Y614" s="60">
        <v>42542</v>
      </c>
      <c r="Z614" s="65">
        <v>806</v>
      </c>
      <c r="AA614" s="65">
        <v>12</v>
      </c>
      <c r="AB614" s="66">
        <v>7797.03</v>
      </c>
    </row>
    <row r="615" spans="1:28" x14ac:dyDescent="0.25">
      <c r="A615" s="40">
        <v>610</v>
      </c>
      <c r="B615" s="32">
        <v>42534</v>
      </c>
      <c r="C615" s="99" t="s">
        <v>1</v>
      </c>
      <c r="D615" s="34" t="s">
        <v>38</v>
      </c>
      <c r="E615" s="34" t="s">
        <v>83</v>
      </c>
      <c r="F615" s="35" t="s">
        <v>187</v>
      </c>
      <c r="G615" s="36"/>
      <c r="H615" s="30">
        <v>13.74</v>
      </c>
      <c r="I615" s="37">
        <v>863</v>
      </c>
      <c r="J615" s="37">
        <v>12</v>
      </c>
      <c r="K615" s="42"/>
      <c r="L615" s="30">
        <v>7013.44</v>
      </c>
      <c r="M615" s="67"/>
      <c r="N615" s="67"/>
      <c r="O615" s="56" t="e">
        <f>IF(#REF!=3,O614-TblDadosCX810[[#This Row],[Valor R$]],IF(#REF!=2,O614+TblDadosCX810[[#This Row],[Valor R$]],TblDadosCX810[[#This Row],[Valor R$]]))</f>
        <v>#REF!</v>
      </c>
      <c r="Q615" s="65">
        <v>599</v>
      </c>
      <c r="R615" s="60">
        <v>42542</v>
      </c>
      <c r="S615" s="60"/>
      <c r="T615" s="76" t="s">
        <v>236</v>
      </c>
      <c r="U615" s="76"/>
      <c r="V615" s="76"/>
      <c r="W615" s="77">
        <v>3001.07</v>
      </c>
      <c r="X615" s="64" t="s">
        <v>237</v>
      </c>
      <c r="Y615" s="60">
        <v>42542</v>
      </c>
      <c r="Z615" s="65">
        <v>858</v>
      </c>
      <c r="AA615" s="65">
        <v>12</v>
      </c>
      <c r="AB615" s="66">
        <v>4795.96</v>
      </c>
    </row>
    <row r="616" spans="1:28" x14ac:dyDescent="0.25">
      <c r="A616" s="40">
        <v>611</v>
      </c>
      <c r="B616" s="32">
        <v>42534</v>
      </c>
      <c r="C616" s="99" t="s">
        <v>1</v>
      </c>
      <c r="D616" s="34" t="s">
        <v>215</v>
      </c>
      <c r="E616" s="34" t="s">
        <v>214</v>
      </c>
      <c r="F616" s="35" t="s">
        <v>325</v>
      </c>
      <c r="G616" s="36"/>
      <c r="H616" s="30">
        <v>2788.62</v>
      </c>
      <c r="I616" s="37">
        <v>402</v>
      </c>
      <c r="J616" s="37">
        <v>12</v>
      </c>
      <c r="K616" s="42"/>
      <c r="L616" s="30">
        <v>4224.82</v>
      </c>
      <c r="M616" s="67"/>
      <c r="N616" s="67"/>
      <c r="O616" s="56" t="e">
        <f>IF(#REF!=3,O615-TblDadosCX810[[#This Row],[Valor R$]],IF(#REF!=2,O615+TblDadosCX810[[#This Row],[Valor R$]],TblDadosCX810[[#This Row],[Valor R$]]))</f>
        <v>#REF!</v>
      </c>
      <c r="Q616" s="59">
        <v>600</v>
      </c>
      <c r="R616" s="60">
        <v>42542</v>
      </c>
      <c r="S616" s="60"/>
      <c r="T616" s="76" t="s">
        <v>451</v>
      </c>
      <c r="U616" s="76"/>
      <c r="V616" s="76"/>
      <c r="W616" s="77">
        <v>1222.2</v>
      </c>
      <c r="X616" s="64" t="s">
        <v>219</v>
      </c>
      <c r="Y616" s="60">
        <v>42542</v>
      </c>
      <c r="Z616" s="65">
        <v>864</v>
      </c>
      <c r="AA616" s="65">
        <v>12</v>
      </c>
      <c r="AB616" s="66">
        <v>3573.76</v>
      </c>
    </row>
    <row r="617" spans="1:28" x14ac:dyDescent="0.25">
      <c r="A617" s="40">
        <v>612</v>
      </c>
      <c r="B617" s="32">
        <v>42534</v>
      </c>
      <c r="C617" s="99" t="s">
        <v>1</v>
      </c>
      <c r="D617" s="34" t="s">
        <v>38</v>
      </c>
      <c r="E617" s="34" t="s">
        <v>87</v>
      </c>
      <c r="F617" s="35" t="s">
        <v>408</v>
      </c>
      <c r="G617" s="36"/>
      <c r="H617" s="30">
        <v>172.36</v>
      </c>
      <c r="I617" s="37">
        <v>870</v>
      </c>
      <c r="J617" s="37">
        <v>12</v>
      </c>
      <c r="K617" s="42"/>
      <c r="L617" s="30">
        <v>4052.46</v>
      </c>
      <c r="M617" s="67"/>
      <c r="N617" s="67"/>
      <c r="O617" s="56" t="e">
        <f>IF(#REF!=3,O616-TblDadosCX810[[#This Row],[Valor R$]],IF(#REF!=2,O616+TblDadosCX810[[#This Row],[Valor R$]],TblDadosCX810[[#This Row],[Valor R$]]))</f>
        <v>#REF!</v>
      </c>
      <c r="Q617" s="65">
        <v>601</v>
      </c>
      <c r="R617" s="60">
        <v>42542</v>
      </c>
      <c r="S617" s="60"/>
      <c r="T617" s="76" t="s">
        <v>301</v>
      </c>
      <c r="U617" s="76"/>
      <c r="V617" s="76"/>
      <c r="W617" s="77">
        <v>152.46</v>
      </c>
      <c r="X617" s="64" t="s">
        <v>235</v>
      </c>
      <c r="Y617" s="60">
        <v>42542</v>
      </c>
      <c r="Z617" s="65">
        <v>841</v>
      </c>
      <c r="AA617" s="65">
        <v>12</v>
      </c>
      <c r="AB617" s="66">
        <v>3421.3</v>
      </c>
    </row>
    <row r="618" spans="1:28" x14ac:dyDescent="0.25">
      <c r="A618" s="40">
        <v>613</v>
      </c>
      <c r="B618" s="32">
        <v>42534</v>
      </c>
      <c r="C618" s="99" t="s">
        <v>1</v>
      </c>
      <c r="D618" s="34" t="s">
        <v>34</v>
      </c>
      <c r="E618" s="34" t="s">
        <v>66</v>
      </c>
      <c r="F618" s="35" t="s">
        <v>443</v>
      </c>
      <c r="G618" s="36"/>
      <c r="H618" s="30">
        <v>2000</v>
      </c>
      <c r="I618" s="37">
        <v>809</v>
      </c>
      <c r="J618" s="37">
        <v>12</v>
      </c>
      <c r="K618" s="42"/>
      <c r="L618" s="30">
        <v>2052.46</v>
      </c>
      <c r="M618" s="67"/>
      <c r="N618" s="67"/>
      <c r="O618" s="56" t="e">
        <f>IF(#REF!=3,O617-TblDadosCX810[[#This Row],[Valor R$]],IF(#REF!=2,O617+TblDadosCX810[[#This Row],[Valor R$]],TblDadosCX810[[#This Row],[Valor R$]]))</f>
        <v>#REF!</v>
      </c>
      <c r="Q618" s="65">
        <v>602</v>
      </c>
      <c r="R618" s="69">
        <v>42542</v>
      </c>
      <c r="S618" s="69"/>
      <c r="T618" s="70" t="s">
        <v>452</v>
      </c>
      <c r="U618" s="70"/>
      <c r="V618" s="70"/>
      <c r="W618" s="71">
        <v>300</v>
      </c>
      <c r="X618" s="64" t="s">
        <v>186</v>
      </c>
      <c r="Y618" s="69">
        <v>42542</v>
      </c>
      <c r="Z618" s="65">
        <v>863</v>
      </c>
      <c r="AA618" s="65">
        <v>12</v>
      </c>
      <c r="AB618" s="66">
        <v>3121.3</v>
      </c>
    </row>
    <row r="619" spans="1:28" x14ac:dyDescent="0.25">
      <c r="A619" s="40">
        <v>614</v>
      </c>
      <c r="B619" s="32">
        <v>42535</v>
      </c>
      <c r="C619" s="99" t="s">
        <v>1</v>
      </c>
      <c r="D619" s="34" t="s">
        <v>6</v>
      </c>
      <c r="E619" s="34" t="s">
        <v>9</v>
      </c>
      <c r="F619" s="35" t="s">
        <v>197</v>
      </c>
      <c r="G619" s="36">
        <v>854322</v>
      </c>
      <c r="H619" s="30">
        <v>4431</v>
      </c>
      <c r="I619" s="37">
        <v>12</v>
      </c>
      <c r="J619" s="37">
        <v>34</v>
      </c>
      <c r="K619" s="42"/>
      <c r="L619" s="30">
        <v>6483.46</v>
      </c>
      <c r="M619" s="67"/>
      <c r="N619" s="67"/>
      <c r="O619" s="56" t="e">
        <f>IF(#REF!=3,O618-TblDadosCX810[[#This Row],[Valor R$]],IF(#REF!=2,O618+TblDadosCX810[[#This Row],[Valor R$]],TblDadosCX810[[#This Row],[Valor R$]]))</f>
        <v>#REF!</v>
      </c>
      <c r="Q619" s="65">
        <v>603</v>
      </c>
      <c r="R619" s="69">
        <v>42542</v>
      </c>
      <c r="S619" s="69"/>
      <c r="T619" s="70" t="s">
        <v>453</v>
      </c>
      <c r="U619" s="70"/>
      <c r="V619" s="70"/>
      <c r="W619" s="71">
        <v>65</v>
      </c>
      <c r="X619" s="64" t="s">
        <v>186</v>
      </c>
      <c r="Y619" s="69">
        <v>42542</v>
      </c>
      <c r="Z619" s="65">
        <v>863</v>
      </c>
      <c r="AA619" s="65">
        <v>12</v>
      </c>
      <c r="AB619" s="66">
        <v>3056.3</v>
      </c>
    </row>
    <row r="620" spans="1:28" x14ac:dyDescent="0.25">
      <c r="A620" s="40">
        <v>615</v>
      </c>
      <c r="B620" s="32">
        <v>42535</v>
      </c>
      <c r="C620" s="99" t="s">
        <v>1</v>
      </c>
      <c r="D620" s="34" t="s">
        <v>26</v>
      </c>
      <c r="E620" s="34" t="s">
        <v>227</v>
      </c>
      <c r="F620" s="35" t="s">
        <v>444</v>
      </c>
      <c r="G620" s="36"/>
      <c r="H620" s="30">
        <v>4431</v>
      </c>
      <c r="I620" s="37">
        <v>426</v>
      </c>
      <c r="J620" s="37">
        <v>12</v>
      </c>
      <c r="K620" s="42"/>
      <c r="L620" s="30">
        <v>2052.46</v>
      </c>
      <c r="M620" s="67"/>
      <c r="N620" s="67"/>
      <c r="O620" s="56" t="e">
        <f>IF(#REF!=3,O619-TblDadosCX810[[#This Row],[Valor R$]],IF(#REF!=2,O619+TblDadosCX810[[#This Row],[Valor R$]],TblDadosCX810[[#This Row],[Valor R$]]))</f>
        <v>#REF!</v>
      </c>
      <c r="Q620" s="65">
        <v>604</v>
      </c>
      <c r="R620" s="69">
        <v>42543</v>
      </c>
      <c r="S620" s="69"/>
      <c r="T620" s="70" t="s">
        <v>197</v>
      </c>
      <c r="U620" s="70">
        <v>854327</v>
      </c>
      <c r="V620" s="70"/>
      <c r="W620" s="71">
        <v>1963</v>
      </c>
      <c r="X620" s="64" t="s">
        <v>454</v>
      </c>
      <c r="Y620" s="69">
        <v>42543</v>
      </c>
      <c r="Z620" s="65"/>
      <c r="AA620" s="65"/>
      <c r="AB620" s="66">
        <v>5019.3</v>
      </c>
    </row>
    <row r="621" spans="1:28" x14ac:dyDescent="0.25">
      <c r="A621" s="40">
        <v>616</v>
      </c>
      <c r="B621" s="32">
        <v>42536</v>
      </c>
      <c r="C621" s="99" t="s">
        <v>1</v>
      </c>
      <c r="D621" s="34" t="s">
        <v>6</v>
      </c>
      <c r="E621" s="34" t="s">
        <v>9</v>
      </c>
      <c r="F621" s="35" t="s">
        <v>197</v>
      </c>
      <c r="G621" s="36">
        <v>854323</v>
      </c>
      <c r="H621" s="30">
        <v>71901.600000000006</v>
      </c>
      <c r="I621" s="37">
        <v>12</v>
      </c>
      <c r="J621" s="37">
        <v>34</v>
      </c>
      <c r="K621" s="42"/>
      <c r="L621" s="30">
        <v>73954.06</v>
      </c>
      <c r="M621" s="67"/>
      <c r="N621" s="67"/>
      <c r="O621" s="56" t="e">
        <f>IF(#REF!=3,O620-TblDadosCX810[[#This Row],[Valor R$]],IF(#REF!=2,O620+TblDadosCX810[[#This Row],[Valor R$]],TblDadosCX810[[#This Row],[Valor R$]]))</f>
        <v>#REF!</v>
      </c>
      <c r="Q621" s="65">
        <v>605</v>
      </c>
      <c r="R621" s="69">
        <v>42543</v>
      </c>
      <c r="S621" s="69"/>
      <c r="T621" s="70" t="s">
        <v>197</v>
      </c>
      <c r="U621" s="70">
        <v>854328</v>
      </c>
      <c r="V621" s="70"/>
      <c r="W621" s="71">
        <v>1963</v>
      </c>
      <c r="X621" s="64" t="s">
        <v>9</v>
      </c>
      <c r="Y621" s="69">
        <v>42543</v>
      </c>
      <c r="Z621" s="65"/>
      <c r="AA621" s="65"/>
      <c r="AB621" s="66">
        <v>6982.3</v>
      </c>
    </row>
    <row r="622" spans="1:28" x14ac:dyDescent="0.25">
      <c r="A622" s="40">
        <v>617</v>
      </c>
      <c r="B622" s="32">
        <v>42536</v>
      </c>
      <c r="C622" s="99" t="s">
        <v>1</v>
      </c>
      <c r="D622" s="34" t="s">
        <v>38</v>
      </c>
      <c r="E622" s="34" t="s">
        <v>83</v>
      </c>
      <c r="F622" s="35" t="s">
        <v>187</v>
      </c>
      <c r="G622" s="36"/>
      <c r="H622" s="30">
        <v>20.11</v>
      </c>
      <c r="I622" s="37">
        <v>863</v>
      </c>
      <c r="J622" s="37">
        <v>12</v>
      </c>
      <c r="K622" s="42"/>
      <c r="L622" s="30">
        <v>73933.95</v>
      </c>
      <c r="M622" s="67"/>
      <c r="N622" s="67"/>
      <c r="O622" s="56" t="e">
        <f>IF(#REF!=3,O621-TblDadosCX810[[#This Row],[Valor R$]],IF(#REF!=2,O621+TblDadosCX810[[#This Row],[Valor R$]],TblDadosCX810[[#This Row],[Valor R$]]))</f>
        <v>#REF!</v>
      </c>
      <c r="Q622" s="65">
        <v>606</v>
      </c>
      <c r="R622" s="69">
        <v>42543</v>
      </c>
      <c r="S622" s="69"/>
      <c r="T622" s="70" t="s">
        <v>455</v>
      </c>
      <c r="U622" s="70"/>
      <c r="V622" s="70"/>
      <c r="W622" s="71">
        <v>50</v>
      </c>
      <c r="X622" s="64" t="s">
        <v>196</v>
      </c>
      <c r="Y622" s="69">
        <v>42543</v>
      </c>
      <c r="Z622" s="65">
        <v>869</v>
      </c>
      <c r="AA622" s="65">
        <v>12</v>
      </c>
      <c r="AB622" s="66">
        <v>6932.3</v>
      </c>
    </row>
    <row r="623" spans="1:28" x14ac:dyDescent="0.25">
      <c r="A623" s="40">
        <v>618</v>
      </c>
      <c r="B623" s="32">
        <v>42536</v>
      </c>
      <c r="C623" s="99" t="s">
        <v>1</v>
      </c>
      <c r="D623" s="34" t="s">
        <v>38</v>
      </c>
      <c r="E623" s="34" t="s">
        <v>18</v>
      </c>
      <c r="F623" s="35" t="s">
        <v>221</v>
      </c>
      <c r="G623" s="36"/>
      <c r="H623" s="30">
        <v>35</v>
      </c>
      <c r="I623" s="37">
        <v>831</v>
      </c>
      <c r="J623" s="37">
        <v>12</v>
      </c>
      <c r="K623" s="42"/>
      <c r="L623" s="30">
        <v>73898.95</v>
      </c>
      <c r="M623" s="67"/>
      <c r="N623" s="67"/>
      <c r="O623" s="56" t="e">
        <f>IF(#REF!=3,O622-TblDadosCX810[[#This Row],[Valor R$]],IF(#REF!=2,O622+TblDadosCX810[[#This Row],[Valor R$]],TblDadosCX810[[#This Row],[Valor R$]]))</f>
        <v>#REF!</v>
      </c>
      <c r="Q623" s="65">
        <v>607</v>
      </c>
      <c r="R623" s="69">
        <v>42543</v>
      </c>
      <c r="S623" s="69"/>
      <c r="T623" s="70" t="s">
        <v>456</v>
      </c>
      <c r="U623" s="70"/>
      <c r="V623" s="70"/>
      <c r="W623" s="71">
        <v>180</v>
      </c>
      <c r="X623" s="64" t="s">
        <v>261</v>
      </c>
      <c r="Y623" s="69">
        <v>42543</v>
      </c>
      <c r="Z623" s="65">
        <v>839</v>
      </c>
      <c r="AA623" s="65">
        <v>12</v>
      </c>
      <c r="AB623" s="66">
        <v>6752.3</v>
      </c>
    </row>
    <row r="624" spans="1:28" x14ac:dyDescent="0.25">
      <c r="A624" s="40">
        <v>619</v>
      </c>
      <c r="B624" s="32">
        <v>42536</v>
      </c>
      <c r="C624" s="99" t="s">
        <v>1</v>
      </c>
      <c r="D624" s="34" t="s">
        <v>215</v>
      </c>
      <c r="E624" s="34" t="s">
        <v>224</v>
      </c>
      <c r="F624" s="35" t="s">
        <v>445</v>
      </c>
      <c r="G624" s="36"/>
      <c r="H624" s="30">
        <v>71901.600000000006</v>
      </c>
      <c r="I624" s="37">
        <v>402</v>
      </c>
      <c r="J624" s="37">
        <v>12</v>
      </c>
      <c r="K624" s="42"/>
      <c r="L624" s="30">
        <v>1997.35</v>
      </c>
      <c r="M624" s="67"/>
      <c r="N624" s="67"/>
      <c r="O624" s="56" t="e">
        <f>IF(#REF!=3,O623-TblDadosCX810[[#This Row],[Valor R$]],IF(#REF!=2,O623+TblDadosCX810[[#This Row],[Valor R$]],TblDadosCX810[[#This Row],[Valor R$]]))</f>
        <v>#REF!</v>
      </c>
      <c r="Q624" s="65">
        <v>608</v>
      </c>
      <c r="R624" s="69">
        <v>42543</v>
      </c>
      <c r="S624" s="69"/>
      <c r="T624" s="70" t="s">
        <v>457</v>
      </c>
      <c r="U624" s="70"/>
      <c r="V624" s="70"/>
      <c r="W624" s="71">
        <v>50</v>
      </c>
      <c r="X624" s="64" t="s">
        <v>346</v>
      </c>
      <c r="Y624" s="69">
        <v>42543</v>
      </c>
      <c r="Z624" s="65">
        <v>809</v>
      </c>
      <c r="AA624" s="65">
        <v>12</v>
      </c>
      <c r="AB624" s="66">
        <v>6702.3</v>
      </c>
    </row>
    <row r="625" spans="1:28" x14ac:dyDescent="0.25">
      <c r="A625" s="40">
        <v>620</v>
      </c>
      <c r="B625" s="32">
        <v>42541</v>
      </c>
      <c r="C625" s="99" t="s">
        <v>1</v>
      </c>
      <c r="D625" s="34" t="s">
        <v>38</v>
      </c>
      <c r="E625" s="34" t="s">
        <v>83</v>
      </c>
      <c r="F625" s="35" t="s">
        <v>187</v>
      </c>
      <c r="G625" s="36"/>
      <c r="H625" s="30">
        <v>11.59</v>
      </c>
      <c r="I625" s="37">
        <v>863</v>
      </c>
      <c r="J625" s="37">
        <v>12</v>
      </c>
      <c r="K625" s="42"/>
      <c r="L625" s="30">
        <v>1985.76</v>
      </c>
      <c r="M625" s="67"/>
      <c r="N625" s="67"/>
      <c r="O625" s="56" t="e">
        <f>IF(#REF!=3,O624-TblDadosCX810[[#This Row],[Valor R$]],IF(#REF!=2,O624+TblDadosCX810[[#This Row],[Valor R$]],TblDadosCX810[[#This Row],[Valor R$]]))</f>
        <v>#REF!</v>
      </c>
      <c r="Q625" s="65">
        <v>609</v>
      </c>
      <c r="R625" s="69">
        <v>42543</v>
      </c>
      <c r="S625" s="69"/>
      <c r="T625" s="70" t="s">
        <v>458</v>
      </c>
      <c r="U625" s="70"/>
      <c r="V625" s="70"/>
      <c r="W625" s="71">
        <v>1964</v>
      </c>
      <c r="X625" s="64" t="s">
        <v>459</v>
      </c>
      <c r="Y625" s="69">
        <v>42543</v>
      </c>
      <c r="Z625" s="65">
        <v>612</v>
      </c>
      <c r="AA625" s="65">
        <v>12</v>
      </c>
      <c r="AB625" s="66">
        <v>4738.3</v>
      </c>
    </row>
    <row r="626" spans="1:28" x14ac:dyDescent="0.25">
      <c r="A626" s="40">
        <v>621</v>
      </c>
      <c r="B626" s="32">
        <v>42541</v>
      </c>
      <c r="C626" s="99" t="s">
        <v>1</v>
      </c>
      <c r="D626" s="34" t="s">
        <v>38</v>
      </c>
      <c r="E626" s="34" t="s">
        <v>83</v>
      </c>
      <c r="F626" s="35" t="s">
        <v>446</v>
      </c>
      <c r="G626" s="36"/>
      <c r="H626" s="30">
        <v>146.9</v>
      </c>
      <c r="I626" s="37">
        <v>863</v>
      </c>
      <c r="J626" s="37">
        <v>12</v>
      </c>
      <c r="K626" s="42"/>
      <c r="L626" s="30">
        <v>1838.86</v>
      </c>
      <c r="M626" s="67"/>
      <c r="N626" s="67"/>
      <c r="O626" s="56" t="e">
        <f>IF(#REF!=3,O625-TblDadosCX810[[#This Row],[Valor R$]],IF(#REF!=2,O625+TblDadosCX810[[#This Row],[Valor R$]],TblDadosCX810[[#This Row],[Valor R$]]))</f>
        <v>#REF!</v>
      </c>
      <c r="Q626" s="65">
        <v>610</v>
      </c>
      <c r="R626" s="69">
        <v>42543</v>
      </c>
      <c r="S626" s="69"/>
      <c r="T626" s="70" t="s">
        <v>460</v>
      </c>
      <c r="U626" s="70"/>
      <c r="V626" s="70"/>
      <c r="W626" s="71">
        <v>1963</v>
      </c>
      <c r="X626" s="64" t="s">
        <v>459</v>
      </c>
      <c r="Y626" s="69">
        <v>42543</v>
      </c>
      <c r="Z626" s="65">
        <v>612</v>
      </c>
      <c r="AA626" s="65">
        <v>12</v>
      </c>
      <c r="AB626" s="66">
        <v>2775.3</v>
      </c>
    </row>
    <row r="627" spans="1:28" x14ac:dyDescent="0.25">
      <c r="A627" s="40">
        <v>622</v>
      </c>
      <c r="B627" s="32">
        <v>42541</v>
      </c>
      <c r="C627" s="99" t="s">
        <v>1</v>
      </c>
      <c r="D627" s="34" t="s">
        <v>38</v>
      </c>
      <c r="E627" s="34" t="s">
        <v>83</v>
      </c>
      <c r="F627" s="35" t="s">
        <v>447</v>
      </c>
      <c r="G627" s="36"/>
      <c r="H627" s="30">
        <v>175.5</v>
      </c>
      <c r="I627" s="37">
        <v>863</v>
      </c>
      <c r="J627" s="37">
        <v>12</v>
      </c>
      <c r="K627" s="42"/>
      <c r="L627" s="30">
        <v>1663.36</v>
      </c>
      <c r="M627" s="67"/>
      <c r="N627" s="67"/>
      <c r="O627" s="56" t="e">
        <f>IF(#REF!=3,O626-TblDadosCX810[[#This Row],[Valor R$]],IF(#REF!=2,O626+TblDadosCX810[[#This Row],[Valor R$]],TblDadosCX810[[#This Row],[Valor R$]]))</f>
        <v>#REF!</v>
      </c>
      <c r="Q627" s="65">
        <v>611</v>
      </c>
      <c r="R627" s="69">
        <v>42543</v>
      </c>
      <c r="S627" s="69"/>
      <c r="T627" s="70" t="s">
        <v>461</v>
      </c>
      <c r="U627" s="70"/>
      <c r="V627" s="70"/>
      <c r="W627" s="71">
        <v>600</v>
      </c>
      <c r="X627" s="64" t="s">
        <v>261</v>
      </c>
      <c r="Y627" s="69">
        <v>42543</v>
      </c>
      <c r="Z627" s="65">
        <v>839</v>
      </c>
      <c r="AA627" s="65">
        <v>12</v>
      </c>
      <c r="AB627" s="66">
        <v>2175.3000000000002</v>
      </c>
    </row>
    <row r="628" spans="1:28" x14ac:dyDescent="0.25">
      <c r="A628" s="40">
        <v>623</v>
      </c>
      <c r="B628" s="32">
        <v>42541</v>
      </c>
      <c r="C628" s="99" t="s">
        <v>1</v>
      </c>
      <c r="D628" s="34" t="s">
        <v>38</v>
      </c>
      <c r="E628" s="34" t="s">
        <v>85</v>
      </c>
      <c r="F628" s="35" t="s">
        <v>256</v>
      </c>
      <c r="G628" s="36"/>
      <c r="H628" s="30">
        <v>8</v>
      </c>
      <c r="I628" s="37">
        <v>867</v>
      </c>
      <c r="J628" s="37">
        <v>12</v>
      </c>
      <c r="K628" s="42"/>
      <c r="L628" s="30">
        <v>1655.36</v>
      </c>
      <c r="M628" s="67"/>
      <c r="N628" s="67"/>
      <c r="O628" s="56" t="e">
        <f>IF(#REF!=3,O627-TblDadosCX810[[#This Row],[Valor R$]],IF(#REF!=2,O627+TblDadosCX810[[#This Row],[Valor R$]],TblDadosCX810[[#This Row],[Valor R$]]))</f>
        <v>#REF!</v>
      </c>
      <c r="Q628" s="65">
        <v>612</v>
      </c>
      <c r="R628" s="69">
        <v>42543</v>
      </c>
      <c r="S628" s="69"/>
      <c r="T628" s="70" t="s">
        <v>197</v>
      </c>
      <c r="U628" s="70">
        <v>854326</v>
      </c>
      <c r="V628" s="70"/>
      <c r="W628" s="71">
        <v>1964</v>
      </c>
      <c r="X628" s="64" t="s">
        <v>9</v>
      </c>
      <c r="Y628" s="69">
        <v>42543</v>
      </c>
      <c r="Z628" s="65"/>
      <c r="AA628" s="65"/>
      <c r="AB628" s="66">
        <v>4139.3</v>
      </c>
    </row>
    <row r="629" spans="1:28" x14ac:dyDescent="0.25">
      <c r="A629" s="40">
        <v>624</v>
      </c>
      <c r="B629" s="32">
        <v>42541</v>
      </c>
      <c r="C629" s="99" t="s">
        <v>1</v>
      </c>
      <c r="D629" s="34" t="s">
        <v>38</v>
      </c>
      <c r="E629" s="34" t="s">
        <v>83</v>
      </c>
      <c r="F629" s="35" t="s">
        <v>448</v>
      </c>
      <c r="G629" s="36"/>
      <c r="H629" s="30">
        <v>30</v>
      </c>
      <c r="I629" s="37">
        <v>863</v>
      </c>
      <c r="J629" s="37">
        <v>12</v>
      </c>
      <c r="K629" s="42"/>
      <c r="L629" s="30">
        <v>1625.36</v>
      </c>
      <c r="M629" s="67"/>
      <c r="N629" s="67"/>
      <c r="O629" s="56" t="e">
        <f>IF(#REF!=3,O628-TblDadosCX810[[#This Row],[Valor R$]],IF(#REF!=2,O628+TblDadosCX810[[#This Row],[Valor R$]],TblDadosCX810[[#This Row],[Valor R$]]))</f>
        <v>#REF!</v>
      </c>
      <c r="Q629" s="65">
        <v>613</v>
      </c>
      <c r="R629" s="69">
        <v>42543</v>
      </c>
      <c r="S629" s="69"/>
      <c r="T629" s="70" t="s">
        <v>462</v>
      </c>
      <c r="U629" s="70"/>
      <c r="V629" s="70"/>
      <c r="W629" s="71">
        <v>50</v>
      </c>
      <c r="X629" s="64" t="s">
        <v>196</v>
      </c>
      <c r="Y629" s="69">
        <v>42543</v>
      </c>
      <c r="Z629" s="65">
        <v>869</v>
      </c>
      <c r="AA629" s="65">
        <v>12</v>
      </c>
      <c r="AB629" s="66">
        <v>4089.3</v>
      </c>
    </row>
    <row r="630" spans="1:28" x14ac:dyDescent="0.25">
      <c r="A630" s="40">
        <v>625</v>
      </c>
      <c r="B630" s="32">
        <v>42542</v>
      </c>
      <c r="C630" s="99" t="s">
        <v>1</v>
      </c>
      <c r="D630" s="34" t="s">
        <v>6</v>
      </c>
      <c r="E630" s="34" t="s">
        <v>9</v>
      </c>
      <c r="F630" s="35" t="s">
        <v>197</v>
      </c>
      <c r="G630" s="36">
        <v>854324</v>
      </c>
      <c r="H630" s="30">
        <v>2000</v>
      </c>
      <c r="I630" s="37">
        <v>12</v>
      </c>
      <c r="J630" s="37">
        <v>34</v>
      </c>
      <c r="K630" s="42"/>
      <c r="L630" s="30">
        <v>3625.36</v>
      </c>
      <c r="M630" s="67"/>
      <c r="N630" s="67"/>
      <c r="O630" s="56" t="e">
        <f>IF(#REF!=3,O629-TblDadosCX810[[#This Row],[Valor R$]],IF(#REF!=2,O629+TblDadosCX810[[#This Row],[Valor R$]],TblDadosCX810[[#This Row],[Valor R$]]))</f>
        <v>#REF!</v>
      </c>
      <c r="Q630" s="65">
        <v>614</v>
      </c>
      <c r="R630" s="69">
        <v>42544</v>
      </c>
      <c r="S630" s="69"/>
      <c r="T630" s="70" t="s">
        <v>463</v>
      </c>
      <c r="U630" s="70"/>
      <c r="V630" s="70"/>
      <c r="W630" s="71">
        <v>8.98</v>
      </c>
      <c r="X630" s="64" t="s">
        <v>212</v>
      </c>
      <c r="Y630" s="69">
        <v>42544</v>
      </c>
      <c r="Z630" s="65">
        <v>831</v>
      </c>
      <c r="AA630" s="65">
        <v>12</v>
      </c>
      <c r="AB630" s="66">
        <v>4080.32</v>
      </c>
    </row>
    <row r="631" spans="1:28" x14ac:dyDescent="0.25">
      <c r="A631" s="40">
        <v>626</v>
      </c>
      <c r="B631" s="32">
        <v>42542</v>
      </c>
      <c r="C631" s="99" t="s">
        <v>1</v>
      </c>
      <c r="D631" s="34" t="s">
        <v>6</v>
      </c>
      <c r="E631" s="34" t="s">
        <v>9</v>
      </c>
      <c r="F631" s="35" t="s">
        <v>197</v>
      </c>
      <c r="G631" s="36">
        <v>854325</v>
      </c>
      <c r="H631" s="30">
        <v>5866.64</v>
      </c>
      <c r="I631" s="37">
        <v>12</v>
      </c>
      <c r="J631" s="37">
        <v>34</v>
      </c>
      <c r="K631" s="42"/>
      <c r="L631" s="30">
        <v>9492</v>
      </c>
      <c r="M631" s="67"/>
      <c r="N631" s="67"/>
      <c r="O631" s="56" t="e">
        <f>IF(#REF!=3,O630-TblDadosCX810[[#This Row],[Valor R$]],IF(#REF!=2,O630+TblDadosCX810[[#This Row],[Valor R$]],TblDadosCX810[[#This Row],[Valor R$]]))</f>
        <v>#REF!</v>
      </c>
      <c r="Q631" s="65">
        <v>615</v>
      </c>
      <c r="R631" s="69">
        <v>42544</v>
      </c>
      <c r="S631" s="69"/>
      <c r="T631" s="70" t="s">
        <v>464</v>
      </c>
      <c r="U631" s="70"/>
      <c r="V631" s="70"/>
      <c r="W631" s="71">
        <v>1964</v>
      </c>
      <c r="X631" s="64" t="s">
        <v>459</v>
      </c>
      <c r="Y631" s="69">
        <v>42544</v>
      </c>
      <c r="Z631" s="65">
        <v>612</v>
      </c>
      <c r="AA631" s="65">
        <v>12</v>
      </c>
      <c r="AB631" s="66">
        <v>2116.3200000000002</v>
      </c>
    </row>
    <row r="632" spans="1:28" x14ac:dyDescent="0.25">
      <c r="A632" s="40">
        <v>627</v>
      </c>
      <c r="B632" s="32">
        <v>42542</v>
      </c>
      <c r="C632" s="99" t="s">
        <v>1</v>
      </c>
      <c r="D632" s="34" t="s">
        <v>38</v>
      </c>
      <c r="E632" s="34" t="s">
        <v>83</v>
      </c>
      <c r="F632" s="35" t="s">
        <v>316</v>
      </c>
      <c r="G632" s="36"/>
      <c r="H632" s="30">
        <v>18</v>
      </c>
      <c r="I632" s="37">
        <v>863</v>
      </c>
      <c r="J632" s="37">
        <v>12</v>
      </c>
      <c r="K632" s="42"/>
      <c r="L632" s="30">
        <v>9474</v>
      </c>
      <c r="M632" s="67"/>
      <c r="N632" s="67"/>
      <c r="O632" s="56" t="e">
        <f>IF(#REF!=3,O631-TblDadosCX810[[#This Row],[Valor R$]],IF(#REF!=2,O631+TblDadosCX810[[#This Row],[Valor R$]],TblDadosCX810[[#This Row],[Valor R$]]))</f>
        <v>#REF!</v>
      </c>
      <c r="Q632" s="65">
        <v>616</v>
      </c>
      <c r="R632" s="69">
        <v>42545</v>
      </c>
      <c r="S632" s="69"/>
      <c r="T632" s="70" t="s">
        <v>465</v>
      </c>
      <c r="U632" s="70"/>
      <c r="V632" s="70"/>
      <c r="W632" s="71">
        <v>2.99</v>
      </c>
      <c r="X632" s="64" t="s">
        <v>186</v>
      </c>
      <c r="Y632" s="69">
        <v>42545</v>
      </c>
      <c r="Z632" s="65">
        <v>863</v>
      </c>
      <c r="AA632" s="65">
        <v>12</v>
      </c>
      <c r="AB632" s="66">
        <v>2113.33</v>
      </c>
    </row>
    <row r="633" spans="1:28" x14ac:dyDescent="0.25">
      <c r="A633" s="40">
        <v>628</v>
      </c>
      <c r="B633" s="32">
        <v>42542</v>
      </c>
      <c r="C633" s="99" t="s">
        <v>1</v>
      </c>
      <c r="D633" s="34" t="s">
        <v>38</v>
      </c>
      <c r="E633" s="34" t="s">
        <v>83</v>
      </c>
      <c r="F633" s="35" t="s">
        <v>449</v>
      </c>
      <c r="G633" s="36"/>
      <c r="H633" s="30">
        <v>65</v>
      </c>
      <c r="I633" s="37">
        <v>863</v>
      </c>
      <c r="J633" s="37">
        <v>12</v>
      </c>
      <c r="K633" s="42"/>
      <c r="L633" s="30">
        <v>9409</v>
      </c>
      <c r="M633" s="67"/>
      <c r="N633" s="67"/>
      <c r="O633" s="56" t="e">
        <f>IF(#REF!=3,O632-TblDadosCX810[[#This Row],[Valor R$]],IF(#REF!=2,O632+TblDadosCX810[[#This Row],[Valor R$]],TblDadosCX810[[#This Row],[Valor R$]]))</f>
        <v>#REF!</v>
      </c>
      <c r="Q633" s="65">
        <v>617</v>
      </c>
      <c r="R633" s="69">
        <v>42548</v>
      </c>
      <c r="S633" s="69"/>
      <c r="T633" s="70" t="s">
        <v>187</v>
      </c>
      <c r="U633" s="70"/>
      <c r="V633" s="70"/>
      <c r="W633" s="71">
        <v>68.77</v>
      </c>
      <c r="X633" s="64" t="s">
        <v>186</v>
      </c>
      <c r="Y633" s="69">
        <v>42548</v>
      </c>
      <c r="Z633" s="65">
        <v>863</v>
      </c>
      <c r="AA633" s="65">
        <v>12</v>
      </c>
      <c r="AB633" s="66">
        <v>2044.56</v>
      </c>
    </row>
    <row r="634" spans="1:28" x14ac:dyDescent="0.25">
      <c r="A634" s="40">
        <v>629</v>
      </c>
      <c r="B634" s="32">
        <v>42542</v>
      </c>
      <c r="C634" s="99" t="s">
        <v>1</v>
      </c>
      <c r="D634" s="34" t="s">
        <v>26</v>
      </c>
      <c r="E634" s="34" t="s">
        <v>233</v>
      </c>
      <c r="F634" s="35" t="s">
        <v>450</v>
      </c>
      <c r="G634" s="36"/>
      <c r="H634" s="30">
        <v>1126.08</v>
      </c>
      <c r="I634" s="37">
        <v>426</v>
      </c>
      <c r="J634" s="37">
        <v>12</v>
      </c>
      <c r="K634" s="42"/>
      <c r="L634" s="30">
        <v>8282.92</v>
      </c>
      <c r="M634" s="67"/>
      <c r="N634" s="67"/>
      <c r="O634" s="56" t="e">
        <f>IF(#REF!=3,O633-TblDadosCX810[[#This Row],[Valor R$]],IF(#REF!=2,O633+TblDadosCX810[[#This Row],[Valor R$]],TblDadosCX810[[#This Row],[Valor R$]]))</f>
        <v>#REF!</v>
      </c>
      <c r="Q634" s="65">
        <v>618</v>
      </c>
      <c r="R634" s="69">
        <v>42548</v>
      </c>
      <c r="S634" s="69"/>
      <c r="T634" s="70" t="s">
        <v>466</v>
      </c>
      <c r="U634" s="70"/>
      <c r="V634" s="70"/>
      <c r="W634" s="71">
        <v>50</v>
      </c>
      <c r="X634" s="64" t="s">
        <v>186</v>
      </c>
      <c r="Y634" s="69">
        <v>42548</v>
      </c>
      <c r="Z634" s="65">
        <v>863</v>
      </c>
      <c r="AA634" s="65">
        <v>12</v>
      </c>
      <c r="AB634" s="66">
        <v>1994.56</v>
      </c>
    </row>
    <row r="635" spans="1:28" x14ac:dyDescent="0.25">
      <c r="A635" s="40">
        <v>630</v>
      </c>
      <c r="B635" s="32">
        <v>42542</v>
      </c>
      <c r="C635" s="99" t="s">
        <v>1</v>
      </c>
      <c r="D635" s="34" t="s">
        <v>34</v>
      </c>
      <c r="E635" s="34" t="s">
        <v>63</v>
      </c>
      <c r="F635" s="35" t="s">
        <v>230</v>
      </c>
      <c r="G635" s="36"/>
      <c r="H635" s="30">
        <v>363.83</v>
      </c>
      <c r="I635" s="37">
        <v>806</v>
      </c>
      <c r="J635" s="37">
        <v>12</v>
      </c>
      <c r="K635" s="42"/>
      <c r="L635" s="30">
        <v>7919.09</v>
      </c>
      <c r="M635" s="67"/>
      <c r="N635" s="67"/>
      <c r="O635" s="56" t="e">
        <f>IF(#REF!=3,O634-TblDadosCX810[[#This Row],[Valor R$]],IF(#REF!=2,O634+TblDadosCX810[[#This Row],[Valor R$]],TblDadosCX810[[#This Row],[Valor R$]]))</f>
        <v>#REF!</v>
      </c>
      <c r="Q635" s="65">
        <v>619</v>
      </c>
      <c r="R635" s="69">
        <v>42549</v>
      </c>
      <c r="S635" s="69"/>
      <c r="T635" s="70" t="s">
        <v>197</v>
      </c>
      <c r="U635" s="70">
        <v>854330</v>
      </c>
      <c r="V635" s="70"/>
      <c r="W635" s="71">
        <v>2209</v>
      </c>
      <c r="X635" s="64" t="s">
        <v>9</v>
      </c>
      <c r="Y635" s="69">
        <v>42549</v>
      </c>
      <c r="Z635" s="65">
        <v>12</v>
      </c>
      <c r="AA635" s="65">
        <v>34</v>
      </c>
      <c r="AB635" s="66">
        <v>4203.5600000000004</v>
      </c>
    </row>
    <row r="636" spans="1:28" x14ac:dyDescent="0.25">
      <c r="A636" s="40">
        <v>631</v>
      </c>
      <c r="B636" s="32">
        <v>42542</v>
      </c>
      <c r="C636" s="99" t="s">
        <v>1</v>
      </c>
      <c r="D636" s="34" t="s">
        <v>30</v>
      </c>
      <c r="E636" s="34" t="s">
        <v>237</v>
      </c>
      <c r="F636" s="35" t="s">
        <v>236</v>
      </c>
      <c r="G636" s="36"/>
      <c r="H636" s="30">
        <v>3001.07</v>
      </c>
      <c r="I636" s="37">
        <v>858</v>
      </c>
      <c r="J636" s="37">
        <v>12</v>
      </c>
      <c r="K636" s="42"/>
      <c r="L636" s="30">
        <v>4918.0200000000004</v>
      </c>
      <c r="M636" s="67"/>
      <c r="N636" s="67"/>
      <c r="O636" s="56" t="e">
        <f>IF(#REF!=3,O635-TblDadosCX810[[#This Row],[Valor R$]],IF(#REF!=2,O635+TblDadosCX810[[#This Row],[Valor R$]],TblDadosCX810[[#This Row],[Valor R$]]))</f>
        <v>#REF!</v>
      </c>
      <c r="Q636" s="65">
        <v>620</v>
      </c>
      <c r="R636" s="69">
        <v>42549</v>
      </c>
      <c r="S636" s="69"/>
      <c r="T636" s="70" t="s">
        <v>191</v>
      </c>
      <c r="U636" s="70"/>
      <c r="V636" s="70"/>
      <c r="W636" s="71">
        <v>100.58</v>
      </c>
      <c r="X636" s="64" t="s">
        <v>212</v>
      </c>
      <c r="Y636" s="69">
        <v>42549</v>
      </c>
      <c r="Z636" s="65">
        <v>831</v>
      </c>
      <c r="AA636" s="65">
        <v>12</v>
      </c>
      <c r="AB636" s="66">
        <v>4102.9799999999996</v>
      </c>
    </row>
    <row r="637" spans="1:28" x14ac:dyDescent="0.25">
      <c r="A637" s="40">
        <v>632</v>
      </c>
      <c r="B637" s="32">
        <v>42542</v>
      </c>
      <c r="C637" s="99" t="s">
        <v>1</v>
      </c>
      <c r="D637" s="34" t="s">
        <v>38</v>
      </c>
      <c r="E637" s="34" t="s">
        <v>84</v>
      </c>
      <c r="F637" s="35" t="s">
        <v>451</v>
      </c>
      <c r="G637" s="36"/>
      <c r="H637" s="30">
        <v>1222.2</v>
      </c>
      <c r="I637" s="37">
        <v>864</v>
      </c>
      <c r="J637" s="37">
        <v>12</v>
      </c>
      <c r="K637" s="42"/>
      <c r="L637" s="30">
        <v>3695.82</v>
      </c>
      <c r="M637" s="67"/>
      <c r="N637" s="67"/>
      <c r="O637" s="56" t="e">
        <f>IF(#REF!=3,O636-TblDadosCX810[[#This Row],[Valor R$]],IF(#REF!=2,O636+TblDadosCX810[[#This Row],[Valor R$]],TblDadosCX810[[#This Row],[Valor R$]]))</f>
        <v>#REF!</v>
      </c>
      <c r="Q637" s="65">
        <v>621</v>
      </c>
      <c r="R637" s="69">
        <v>42549</v>
      </c>
      <c r="S637" s="69"/>
      <c r="T637" s="70" t="s">
        <v>467</v>
      </c>
      <c r="U637" s="70"/>
      <c r="V637" s="70"/>
      <c r="W637" s="71">
        <v>20</v>
      </c>
      <c r="X637" s="64" t="s">
        <v>186</v>
      </c>
      <c r="Y637" s="69">
        <v>42549</v>
      </c>
      <c r="Z637" s="65">
        <v>863</v>
      </c>
      <c r="AA637" s="65">
        <v>12</v>
      </c>
      <c r="AB637" s="66">
        <v>4082.98</v>
      </c>
    </row>
    <row r="638" spans="1:28" x14ac:dyDescent="0.25">
      <c r="A638" s="40">
        <v>633</v>
      </c>
      <c r="B638" s="32">
        <v>42542</v>
      </c>
      <c r="C638" s="99" t="s">
        <v>1</v>
      </c>
      <c r="D638" s="34" t="s">
        <v>38</v>
      </c>
      <c r="E638" s="34" t="s">
        <v>74</v>
      </c>
      <c r="F638" s="35" t="s">
        <v>301</v>
      </c>
      <c r="G638" s="36"/>
      <c r="H638" s="30">
        <v>152.46</v>
      </c>
      <c r="I638" s="37">
        <v>841</v>
      </c>
      <c r="J638" s="37">
        <v>12</v>
      </c>
      <c r="K638" s="42"/>
      <c r="L638" s="30">
        <v>3543.36</v>
      </c>
      <c r="M638" s="67"/>
      <c r="N638" s="67"/>
      <c r="O638" s="56" t="e">
        <f>IF(#REF!=3,O637-TblDadosCX810[[#This Row],[Valor R$]],IF(#REF!=2,O637+TblDadosCX810[[#This Row],[Valor R$]],TblDadosCX810[[#This Row],[Valor R$]]))</f>
        <v>#REF!</v>
      </c>
      <c r="Q638" s="65">
        <v>622</v>
      </c>
      <c r="R638" s="69">
        <v>42549</v>
      </c>
      <c r="S638" s="69"/>
      <c r="T638" s="70" t="s">
        <v>468</v>
      </c>
      <c r="U638" s="70"/>
      <c r="V638" s="70"/>
      <c r="W638" s="71">
        <v>350</v>
      </c>
      <c r="X638" s="64" t="s">
        <v>231</v>
      </c>
      <c r="Y638" s="69">
        <v>42549</v>
      </c>
      <c r="Z638" s="65">
        <v>806</v>
      </c>
      <c r="AA638" s="65">
        <v>12</v>
      </c>
      <c r="AB638" s="66">
        <v>3732.98</v>
      </c>
    </row>
    <row r="639" spans="1:28" x14ac:dyDescent="0.25">
      <c r="A639" s="40">
        <v>634</v>
      </c>
      <c r="B639" s="32">
        <v>42542</v>
      </c>
      <c r="C639" s="99" t="s">
        <v>1</v>
      </c>
      <c r="D639" s="34" t="s">
        <v>38</v>
      </c>
      <c r="E639" s="34" t="s">
        <v>83</v>
      </c>
      <c r="F639" s="35" t="s">
        <v>452</v>
      </c>
      <c r="G639" s="36"/>
      <c r="H639" s="30">
        <v>300</v>
      </c>
      <c r="I639" s="37">
        <v>863</v>
      </c>
      <c r="J639" s="37">
        <v>12</v>
      </c>
      <c r="K639" s="42"/>
      <c r="L639" s="30">
        <v>3243.36</v>
      </c>
      <c r="M639" s="67"/>
      <c r="N639" s="67"/>
      <c r="O639" s="56" t="e">
        <f>IF(#REF!=3,O638-TblDadosCX810[[#This Row],[Valor R$]],IF(#REF!=2,O638+TblDadosCX810[[#This Row],[Valor R$]],TblDadosCX810[[#This Row],[Valor R$]]))</f>
        <v>#REF!</v>
      </c>
      <c r="Q639" s="65">
        <v>623</v>
      </c>
      <c r="R639" s="69">
        <v>42549</v>
      </c>
      <c r="S639" s="69"/>
      <c r="T639" s="70" t="s">
        <v>469</v>
      </c>
      <c r="U639" s="70"/>
      <c r="V639" s="70"/>
      <c r="W639" s="71">
        <v>1000</v>
      </c>
      <c r="X639" s="64" t="s">
        <v>186</v>
      </c>
      <c r="Y639" s="69">
        <v>42549</v>
      </c>
      <c r="Z639" s="65">
        <v>863</v>
      </c>
      <c r="AA639" s="65">
        <v>12</v>
      </c>
      <c r="AB639" s="66">
        <v>2732.98</v>
      </c>
    </row>
    <row r="640" spans="1:28" x14ac:dyDescent="0.25">
      <c r="A640" s="40">
        <v>635</v>
      </c>
      <c r="B640" s="32">
        <v>42542</v>
      </c>
      <c r="C640" s="99" t="s">
        <v>1</v>
      </c>
      <c r="D640" s="34" t="s">
        <v>38</v>
      </c>
      <c r="E640" s="34" t="s">
        <v>83</v>
      </c>
      <c r="F640" s="35" t="s">
        <v>453</v>
      </c>
      <c r="G640" s="36"/>
      <c r="H640" s="30">
        <v>65</v>
      </c>
      <c r="I640" s="37">
        <v>863</v>
      </c>
      <c r="J640" s="37">
        <v>12</v>
      </c>
      <c r="K640" s="42"/>
      <c r="L640" s="30">
        <v>3178.36</v>
      </c>
      <c r="M640" s="67"/>
      <c r="N640" s="67"/>
      <c r="O640" s="56" t="e">
        <f>IF(#REF!=3,O639-TblDadosCX810[[#This Row],[Valor R$]],IF(#REF!=2,O639+TblDadosCX810[[#This Row],[Valor R$]],TblDadosCX810[[#This Row],[Valor R$]]))</f>
        <v>#REF!</v>
      </c>
      <c r="Q640" s="65">
        <v>624</v>
      </c>
      <c r="R640" s="69">
        <v>42549</v>
      </c>
      <c r="S640" s="69"/>
      <c r="T640" s="70" t="s">
        <v>470</v>
      </c>
      <c r="U640" s="70"/>
      <c r="V640" s="70"/>
      <c r="W640" s="71">
        <v>359</v>
      </c>
      <c r="X640" s="64" t="s">
        <v>471</v>
      </c>
      <c r="Y640" s="69">
        <v>42549</v>
      </c>
      <c r="Z640" s="65">
        <v>854</v>
      </c>
      <c r="AA640" s="65">
        <v>12</v>
      </c>
      <c r="AB640" s="66">
        <v>2373.98</v>
      </c>
    </row>
    <row r="641" spans="1:28" x14ac:dyDescent="0.25">
      <c r="A641" s="40">
        <v>636</v>
      </c>
      <c r="B641" s="32">
        <v>42543</v>
      </c>
      <c r="C641" s="99" t="s">
        <v>1</v>
      </c>
      <c r="D641" s="34" t="s">
        <v>6</v>
      </c>
      <c r="E641" s="34" t="s">
        <v>9</v>
      </c>
      <c r="F641" s="35" t="s">
        <v>197</v>
      </c>
      <c r="G641" s="36">
        <v>854327</v>
      </c>
      <c r="H641" s="30">
        <v>1963</v>
      </c>
      <c r="I641" s="37">
        <v>12</v>
      </c>
      <c r="J641" s="37">
        <v>34</v>
      </c>
      <c r="K641" s="42"/>
      <c r="L641" s="30">
        <v>5141.3599999999997</v>
      </c>
      <c r="M641" s="67"/>
      <c r="N641" s="67"/>
      <c r="O641" s="56" t="e">
        <f>IF(#REF!=3,O640-TblDadosCX810[[#This Row],[Valor R$]],IF(#REF!=2,O640+TblDadosCX810[[#This Row],[Valor R$]],TblDadosCX810[[#This Row],[Valor R$]]))</f>
        <v>#REF!</v>
      </c>
      <c r="Q641" s="65">
        <v>625</v>
      </c>
      <c r="R641" s="69">
        <v>42551</v>
      </c>
      <c r="S641" s="69"/>
      <c r="T641" s="70" t="s">
        <v>197</v>
      </c>
      <c r="U641" s="70">
        <v>854331</v>
      </c>
      <c r="V641" s="70"/>
      <c r="W641" s="71">
        <v>1800</v>
      </c>
      <c r="X641" s="64" t="s">
        <v>9</v>
      </c>
      <c r="Y641" s="69">
        <v>42551</v>
      </c>
      <c r="Z641" s="65">
        <v>12</v>
      </c>
      <c r="AA641" s="65">
        <v>34</v>
      </c>
      <c r="AB641" s="66">
        <v>4173.9799999999996</v>
      </c>
    </row>
    <row r="642" spans="1:28" x14ac:dyDescent="0.25">
      <c r="A642" s="40">
        <v>637</v>
      </c>
      <c r="B642" s="32">
        <v>42543</v>
      </c>
      <c r="C642" s="99" t="s">
        <v>1</v>
      </c>
      <c r="D642" s="34" t="s">
        <v>6</v>
      </c>
      <c r="E642" s="34" t="s">
        <v>9</v>
      </c>
      <c r="F642" s="35" t="s">
        <v>197</v>
      </c>
      <c r="G642" s="36">
        <v>854328</v>
      </c>
      <c r="H642" s="30">
        <v>1963</v>
      </c>
      <c r="I642" s="37">
        <v>12</v>
      </c>
      <c r="J642" s="37">
        <v>34</v>
      </c>
      <c r="K642" s="42"/>
      <c r="L642" s="30">
        <v>7104.36</v>
      </c>
      <c r="M642" s="67"/>
      <c r="N642" s="67"/>
      <c r="O642" s="56" t="e">
        <f>IF(#REF!=3,O641-TblDadosCX810[[#This Row],[Valor R$]],IF(#REF!=2,O641+TblDadosCX810[[#This Row],[Valor R$]],TblDadosCX810[[#This Row],[Valor R$]]))</f>
        <v>#REF!</v>
      </c>
      <c r="Q642" s="65">
        <v>626</v>
      </c>
      <c r="R642" s="69">
        <v>42551</v>
      </c>
      <c r="S642" s="69"/>
      <c r="T642" s="70" t="s">
        <v>197</v>
      </c>
      <c r="U642" s="70">
        <v>854332</v>
      </c>
      <c r="V642" s="70"/>
      <c r="W642" s="71">
        <v>7372.29</v>
      </c>
      <c r="X642" s="64" t="s">
        <v>9</v>
      </c>
      <c r="Y642" s="69">
        <v>42551</v>
      </c>
      <c r="Z642" s="65">
        <v>12</v>
      </c>
      <c r="AA642" s="65">
        <v>34</v>
      </c>
      <c r="AB642" s="66">
        <v>11546.27</v>
      </c>
    </row>
    <row r="643" spans="1:28" x14ac:dyDescent="0.25">
      <c r="A643" s="40">
        <v>638</v>
      </c>
      <c r="B643" s="32">
        <v>42543</v>
      </c>
      <c r="C643" s="99" t="s">
        <v>1</v>
      </c>
      <c r="D643" s="34" t="s">
        <v>6</v>
      </c>
      <c r="E643" s="34" t="s">
        <v>9</v>
      </c>
      <c r="F643" s="35" t="s">
        <v>197</v>
      </c>
      <c r="G643" s="36">
        <v>854326</v>
      </c>
      <c r="H643" s="30">
        <v>1964</v>
      </c>
      <c r="I643" s="37">
        <v>12</v>
      </c>
      <c r="J643" s="37">
        <v>34</v>
      </c>
      <c r="K643" s="42"/>
      <c r="L643" s="30">
        <v>9068.36</v>
      </c>
      <c r="M643" s="67"/>
      <c r="N643" s="67"/>
      <c r="O643" s="56" t="e">
        <f>IF(#REF!=3,O642-TblDadosCX810[[#This Row],[Valor R$]],IF(#REF!=2,O642+TblDadosCX810[[#This Row],[Valor R$]],TblDadosCX810[[#This Row],[Valor R$]]))</f>
        <v>#REF!</v>
      </c>
      <c r="Q643" s="65">
        <v>627</v>
      </c>
      <c r="R643" s="69">
        <v>42551</v>
      </c>
      <c r="S643" s="69"/>
      <c r="T643" s="70" t="s">
        <v>197</v>
      </c>
      <c r="U643" s="70"/>
      <c r="V643" s="70"/>
      <c r="W643" s="71">
        <v>20133.71</v>
      </c>
      <c r="X643" s="64" t="s">
        <v>9</v>
      </c>
      <c r="Y643" s="69">
        <v>42551</v>
      </c>
      <c r="Z643" s="65">
        <v>12</v>
      </c>
      <c r="AA643" s="65">
        <v>34</v>
      </c>
      <c r="AB643" s="66">
        <v>31679.98</v>
      </c>
    </row>
    <row r="644" spans="1:28" x14ac:dyDescent="0.25">
      <c r="A644" s="40">
        <v>639</v>
      </c>
      <c r="B644" s="32">
        <v>42543</v>
      </c>
      <c r="C644" s="99" t="s">
        <v>1</v>
      </c>
      <c r="D644" s="34" t="s">
        <v>38</v>
      </c>
      <c r="E644" s="34" t="s">
        <v>86</v>
      </c>
      <c r="F644" s="35" t="s">
        <v>455</v>
      </c>
      <c r="G644" s="36"/>
      <c r="H644" s="30">
        <v>50</v>
      </c>
      <c r="I644" s="37">
        <v>869</v>
      </c>
      <c r="J644" s="37">
        <v>12</v>
      </c>
      <c r="K644" s="42"/>
      <c r="L644" s="30">
        <v>9018.36</v>
      </c>
      <c r="M644" s="67"/>
      <c r="N644" s="67"/>
      <c r="O644" s="56" t="e">
        <f>IF(#REF!=3,O643-TblDadosCX810[[#This Row],[Valor R$]],IF(#REF!=2,O643+TblDadosCX810[[#This Row],[Valor R$]],TblDadosCX810[[#This Row],[Valor R$]]))</f>
        <v>#REF!</v>
      </c>
      <c r="Q644" s="65">
        <v>628</v>
      </c>
      <c r="R644" s="69">
        <v>42551</v>
      </c>
      <c r="S644" s="69"/>
      <c r="T644" s="70" t="s">
        <v>197</v>
      </c>
      <c r="U644" s="70">
        <v>854334</v>
      </c>
      <c r="V644" s="70"/>
      <c r="W644" s="71">
        <v>200</v>
      </c>
      <c r="X644" s="64" t="s">
        <v>9</v>
      </c>
      <c r="Y644" s="69">
        <v>42551</v>
      </c>
      <c r="Z644" s="65">
        <v>12</v>
      </c>
      <c r="AA644" s="65">
        <v>34</v>
      </c>
      <c r="AB644" s="66">
        <v>31879.98</v>
      </c>
    </row>
    <row r="645" spans="1:28" x14ac:dyDescent="0.25">
      <c r="A645" s="40">
        <v>640</v>
      </c>
      <c r="B645" s="32">
        <v>42543</v>
      </c>
      <c r="C645" s="99" t="s">
        <v>1</v>
      </c>
      <c r="D645" s="34" t="s">
        <v>38</v>
      </c>
      <c r="E645" s="34" t="s">
        <v>73</v>
      </c>
      <c r="F645" s="35" t="s">
        <v>456</v>
      </c>
      <c r="G645" s="36"/>
      <c r="H645" s="30">
        <v>180</v>
      </c>
      <c r="I645" s="37">
        <v>839</v>
      </c>
      <c r="J645" s="37">
        <v>12</v>
      </c>
      <c r="K645" s="42"/>
      <c r="L645" s="30">
        <v>8838.36</v>
      </c>
      <c r="M645" s="67"/>
      <c r="N645" s="67"/>
      <c r="O645" s="56" t="e">
        <f>IF(#REF!=3,O644-TblDadosCX810[[#This Row],[Valor R$]],IF(#REF!=2,O644+TblDadosCX810[[#This Row],[Valor R$]],TblDadosCX810[[#This Row],[Valor R$]]))</f>
        <v>#REF!</v>
      </c>
      <c r="Q645" s="65">
        <v>629</v>
      </c>
      <c r="R645" s="69">
        <v>42551</v>
      </c>
      <c r="S645" s="69"/>
      <c r="T645" s="70" t="s">
        <v>197</v>
      </c>
      <c r="U645" s="70">
        <v>854335</v>
      </c>
      <c r="V645" s="70"/>
      <c r="W645" s="71">
        <v>3600</v>
      </c>
      <c r="X645" s="64" t="s">
        <v>9</v>
      </c>
      <c r="Y645" s="69">
        <v>42551</v>
      </c>
      <c r="Z645" s="65">
        <v>12</v>
      </c>
      <c r="AA645" s="65">
        <v>34</v>
      </c>
      <c r="AB645" s="66">
        <v>35479.980000000003</v>
      </c>
    </row>
    <row r="646" spans="1:28" x14ac:dyDescent="0.25">
      <c r="A646" s="40">
        <v>641</v>
      </c>
      <c r="B646" s="32">
        <v>42543</v>
      </c>
      <c r="C646" s="99" t="s">
        <v>1</v>
      </c>
      <c r="D646" s="34" t="s">
        <v>34</v>
      </c>
      <c r="E646" s="34" t="s">
        <v>66</v>
      </c>
      <c r="F646" s="35" t="s">
        <v>457</v>
      </c>
      <c r="G646" s="36"/>
      <c r="H646" s="30">
        <v>50</v>
      </c>
      <c r="I646" s="37">
        <v>809</v>
      </c>
      <c r="J646" s="37">
        <v>12</v>
      </c>
      <c r="K646" s="42"/>
      <c r="L646" s="30">
        <v>8788.36</v>
      </c>
      <c r="M646" s="67"/>
      <c r="N646" s="67"/>
      <c r="O646" s="56" t="e">
        <f>IF(#REF!=3,O645-TblDadosCX810[[#This Row],[Valor R$]],IF(#REF!=2,O645+TblDadosCX810[[#This Row],[Valor R$]],TblDadosCX810[[#This Row],[Valor R$]]))</f>
        <v>#REF!</v>
      </c>
      <c r="Q646" s="65">
        <v>630</v>
      </c>
      <c r="R646" s="69">
        <v>42551</v>
      </c>
      <c r="S646" s="69"/>
      <c r="T646" s="70" t="s">
        <v>220</v>
      </c>
      <c r="U646" s="70"/>
      <c r="V646" s="70"/>
      <c r="W646" s="71">
        <v>12.5</v>
      </c>
      <c r="X646" s="64" t="s">
        <v>199</v>
      </c>
      <c r="Y646" s="69">
        <v>42551</v>
      </c>
      <c r="Z646" s="65">
        <v>845</v>
      </c>
      <c r="AA646" s="65">
        <v>12</v>
      </c>
      <c r="AB646" s="66">
        <v>35467.480000000003</v>
      </c>
    </row>
    <row r="647" spans="1:28" x14ac:dyDescent="0.25">
      <c r="A647" s="40">
        <v>642</v>
      </c>
      <c r="B647" s="32">
        <v>42543</v>
      </c>
      <c r="C647" s="99" t="s">
        <v>1</v>
      </c>
      <c r="D647" s="34" t="s">
        <v>215</v>
      </c>
      <c r="E647" s="34" t="s">
        <v>68</v>
      </c>
      <c r="F647" s="35" t="s">
        <v>458</v>
      </c>
      <c r="G647" s="36"/>
      <c r="H647" s="30">
        <v>1964</v>
      </c>
      <c r="I647" s="37">
        <v>612</v>
      </c>
      <c r="J647" s="37">
        <v>12</v>
      </c>
      <c r="K647" s="42"/>
      <c r="L647" s="30">
        <v>6824.36</v>
      </c>
      <c r="M647" s="67"/>
      <c r="N647" s="67"/>
      <c r="O647" s="56" t="e">
        <f>IF(#REF!=3,O646-TblDadosCX810[[#This Row],[Valor R$]],IF(#REF!=2,O646+TblDadosCX810[[#This Row],[Valor R$]],TblDadosCX810[[#This Row],[Valor R$]]))</f>
        <v>#REF!</v>
      </c>
      <c r="Q647" s="65">
        <v>631</v>
      </c>
      <c r="R647" s="69">
        <v>42551</v>
      </c>
      <c r="S647" s="69"/>
      <c r="T647" s="70" t="s">
        <v>187</v>
      </c>
      <c r="U647" s="70"/>
      <c r="V647" s="70"/>
      <c r="W647" s="71">
        <v>38.130000000000003</v>
      </c>
      <c r="X647" s="64" t="s">
        <v>186</v>
      </c>
      <c r="Y647" s="69">
        <v>42551</v>
      </c>
      <c r="Z647" s="65">
        <v>863</v>
      </c>
      <c r="AA647" s="65">
        <v>12</v>
      </c>
      <c r="AB647" s="66">
        <v>35429.35</v>
      </c>
    </row>
    <row r="648" spans="1:28" x14ac:dyDescent="0.25">
      <c r="A648" s="40">
        <v>643</v>
      </c>
      <c r="B648" s="32">
        <v>42543</v>
      </c>
      <c r="C648" s="99" t="s">
        <v>1</v>
      </c>
      <c r="D648" s="34" t="s">
        <v>215</v>
      </c>
      <c r="E648" s="34" t="s">
        <v>68</v>
      </c>
      <c r="F648" s="35" t="s">
        <v>460</v>
      </c>
      <c r="G648" s="36"/>
      <c r="H648" s="30">
        <v>1963</v>
      </c>
      <c r="I648" s="37">
        <v>612</v>
      </c>
      <c r="J648" s="37">
        <v>12</v>
      </c>
      <c r="K648" s="42"/>
      <c r="L648" s="30">
        <v>4861.3599999999997</v>
      </c>
      <c r="M648" s="67"/>
      <c r="N648" s="67"/>
      <c r="O648" s="56" t="e">
        <f>IF(#REF!=3,O647-TblDadosCX810[[#This Row],[Valor R$]],IF(#REF!=2,O647+TblDadosCX810[[#This Row],[Valor R$]],TblDadosCX810[[#This Row],[Valor R$]]))</f>
        <v>#REF!</v>
      </c>
      <c r="Q648" s="65">
        <v>632</v>
      </c>
      <c r="R648" s="69">
        <v>42551</v>
      </c>
      <c r="S648" s="69"/>
      <c r="T648" s="70" t="s">
        <v>472</v>
      </c>
      <c r="U648" s="70"/>
      <c r="V648" s="70"/>
      <c r="W648" s="71">
        <v>35</v>
      </c>
      <c r="X648" s="64" t="s">
        <v>186</v>
      </c>
      <c r="Y648" s="69">
        <v>42551</v>
      </c>
      <c r="Z648" s="65">
        <v>863</v>
      </c>
      <c r="AA648" s="65">
        <v>12</v>
      </c>
      <c r="AB648" s="66">
        <v>35394.35</v>
      </c>
    </row>
    <row r="649" spans="1:28" x14ac:dyDescent="0.25">
      <c r="A649" s="40">
        <v>644</v>
      </c>
      <c r="B649" s="32">
        <v>42543</v>
      </c>
      <c r="C649" s="99" t="s">
        <v>1</v>
      </c>
      <c r="D649" s="34" t="s">
        <v>38</v>
      </c>
      <c r="E649" s="34" t="s">
        <v>73</v>
      </c>
      <c r="F649" s="35" t="s">
        <v>461</v>
      </c>
      <c r="G649" s="36"/>
      <c r="H649" s="30">
        <v>600</v>
      </c>
      <c r="I649" s="37">
        <v>839</v>
      </c>
      <c r="J649" s="37">
        <v>12</v>
      </c>
      <c r="K649" s="42"/>
      <c r="L649" s="30">
        <v>4261.3599999999997</v>
      </c>
      <c r="M649" s="67"/>
      <c r="N649" s="67"/>
      <c r="O649" s="56" t="e">
        <f>IF(#REF!=3,O648-TblDadosCX810[[#This Row],[Valor R$]],IF(#REF!=2,O648+TblDadosCX810[[#This Row],[Valor R$]],TblDadosCX810[[#This Row],[Valor R$]]))</f>
        <v>#REF!</v>
      </c>
      <c r="Q649" s="65">
        <v>633</v>
      </c>
      <c r="R649" s="69">
        <v>42551</v>
      </c>
      <c r="S649" s="69"/>
      <c r="T649" s="70" t="s">
        <v>191</v>
      </c>
      <c r="U649" s="70"/>
      <c r="V649" s="70"/>
      <c r="W649" s="71">
        <v>113.55</v>
      </c>
      <c r="X649" s="64" t="s">
        <v>186</v>
      </c>
      <c r="Y649" s="69">
        <v>42551</v>
      </c>
      <c r="Z649" s="65">
        <v>863</v>
      </c>
      <c r="AA649" s="65">
        <v>12</v>
      </c>
      <c r="AB649" s="66">
        <v>35280.800000000003</v>
      </c>
    </row>
    <row r="650" spans="1:28" x14ac:dyDescent="0.25">
      <c r="A650" s="40">
        <v>645</v>
      </c>
      <c r="B650" s="32">
        <v>42543</v>
      </c>
      <c r="C650" s="99" t="s">
        <v>1</v>
      </c>
      <c r="D650" s="34" t="s">
        <v>38</v>
      </c>
      <c r="E650" s="34" t="s">
        <v>86</v>
      </c>
      <c r="F650" s="35" t="s">
        <v>462</v>
      </c>
      <c r="G650" s="36"/>
      <c r="H650" s="30">
        <v>50</v>
      </c>
      <c r="I650" s="37">
        <v>869</v>
      </c>
      <c r="J650" s="37">
        <v>12</v>
      </c>
      <c r="K650" s="42"/>
      <c r="L650" s="30">
        <v>4211.3599999999997</v>
      </c>
      <c r="M650" s="67"/>
      <c r="N650" s="67"/>
      <c r="O650" s="56" t="e">
        <f>IF(#REF!=3,O649-TblDadosCX810[[#This Row],[Valor R$]],IF(#REF!=2,O649+TblDadosCX810[[#This Row],[Valor R$]],TblDadosCX810[[#This Row],[Valor R$]]))</f>
        <v>#REF!</v>
      </c>
      <c r="Q650" s="65">
        <v>634</v>
      </c>
      <c r="R650" s="69">
        <v>42551</v>
      </c>
      <c r="S650" s="69"/>
      <c r="T650" s="70" t="s">
        <v>305</v>
      </c>
      <c r="U650" s="70"/>
      <c r="V650" s="70"/>
      <c r="W650" s="71">
        <v>58.4</v>
      </c>
      <c r="X650" s="64" t="s">
        <v>186</v>
      </c>
      <c r="Y650" s="69">
        <v>42551</v>
      </c>
      <c r="Z650" s="65">
        <v>863</v>
      </c>
      <c r="AA650" s="65">
        <v>12</v>
      </c>
      <c r="AB650" s="66">
        <v>35222.400000000001</v>
      </c>
    </row>
    <row r="651" spans="1:28" x14ac:dyDescent="0.25">
      <c r="A651" s="40">
        <v>646</v>
      </c>
      <c r="B651" s="32">
        <v>42544</v>
      </c>
      <c r="C651" s="99" t="s">
        <v>1</v>
      </c>
      <c r="D651" s="34" t="s">
        <v>38</v>
      </c>
      <c r="E651" s="34" t="s">
        <v>18</v>
      </c>
      <c r="F651" s="35" t="s">
        <v>463</v>
      </c>
      <c r="G651" s="36"/>
      <c r="H651" s="30">
        <v>8.98</v>
      </c>
      <c r="I651" s="37">
        <v>831</v>
      </c>
      <c r="J651" s="37">
        <v>12</v>
      </c>
      <c r="K651" s="42"/>
      <c r="L651" s="30">
        <v>4202.38</v>
      </c>
      <c r="M651" s="67"/>
      <c r="N651" s="67"/>
      <c r="O651" s="56" t="e">
        <f>IF(#REF!=3,O650-TblDadosCX810[[#This Row],[Valor R$]],IF(#REF!=2,O650+TblDadosCX810[[#This Row],[Valor R$]],TblDadosCX810[[#This Row],[Valor R$]]))</f>
        <v>#REF!</v>
      </c>
      <c r="Q651" s="65">
        <v>635</v>
      </c>
      <c r="R651" s="69">
        <v>42551</v>
      </c>
      <c r="S651" s="69"/>
      <c r="T651" s="70" t="s">
        <v>473</v>
      </c>
      <c r="U651" s="70"/>
      <c r="V651" s="70"/>
      <c r="W651" s="71">
        <v>149</v>
      </c>
      <c r="X651" s="64" t="s">
        <v>204</v>
      </c>
      <c r="Y651" s="69">
        <v>42551</v>
      </c>
      <c r="Z651" s="65">
        <v>856</v>
      </c>
      <c r="AA651" s="65">
        <v>12</v>
      </c>
      <c r="AB651" s="66">
        <v>35073.4</v>
      </c>
    </row>
    <row r="652" spans="1:28" x14ac:dyDescent="0.25">
      <c r="A652" s="40">
        <v>647</v>
      </c>
      <c r="B652" s="32">
        <v>42544</v>
      </c>
      <c r="C652" s="99" t="s">
        <v>1</v>
      </c>
      <c r="D652" s="34" t="s">
        <v>215</v>
      </c>
      <c r="E652" s="34" t="s">
        <v>68</v>
      </c>
      <c r="F652" s="35" t="s">
        <v>464</v>
      </c>
      <c r="G652" s="36"/>
      <c r="H652" s="30">
        <v>1964</v>
      </c>
      <c r="I652" s="37">
        <v>612</v>
      </c>
      <c r="J652" s="37">
        <v>12</v>
      </c>
      <c r="K652" s="42"/>
      <c r="L652" s="30">
        <v>2238.38</v>
      </c>
      <c r="M652" s="67"/>
      <c r="N652" s="67"/>
      <c r="O652" s="56" t="e">
        <f>IF(#REF!=3,O651-TblDadosCX810[[#This Row],[Valor R$]],IF(#REF!=2,O651+TblDadosCX810[[#This Row],[Valor R$]],TblDadosCX810[[#This Row],[Valor R$]]))</f>
        <v>#REF!</v>
      </c>
      <c r="Q652" s="65">
        <v>636</v>
      </c>
      <c r="R652" s="69">
        <v>42551</v>
      </c>
      <c r="S652" s="69"/>
      <c r="T652" s="70" t="s">
        <v>276</v>
      </c>
      <c r="U652" s="70"/>
      <c r="V652" s="70"/>
      <c r="W652" s="71">
        <v>6569.5</v>
      </c>
      <c r="X652" s="64" t="s">
        <v>277</v>
      </c>
      <c r="Y652" s="69">
        <v>42551</v>
      </c>
      <c r="Z652" s="65">
        <v>402</v>
      </c>
      <c r="AA652" s="65">
        <v>12</v>
      </c>
      <c r="AB652" s="66">
        <v>28503.9</v>
      </c>
    </row>
    <row r="653" spans="1:28" x14ac:dyDescent="0.25">
      <c r="A653" s="40">
        <v>648</v>
      </c>
      <c r="B653" s="32">
        <v>42545</v>
      </c>
      <c r="C653" s="99" t="s">
        <v>1</v>
      </c>
      <c r="D653" s="34" t="s">
        <v>38</v>
      </c>
      <c r="E653" s="34" t="s">
        <v>83</v>
      </c>
      <c r="F653" s="35" t="s">
        <v>465</v>
      </c>
      <c r="G653" s="36"/>
      <c r="H653" s="30">
        <v>2.99</v>
      </c>
      <c r="I653" s="37">
        <v>863</v>
      </c>
      <c r="J653" s="37">
        <v>12</v>
      </c>
      <c r="K653" s="42"/>
      <c r="L653" s="30">
        <v>2235.39</v>
      </c>
      <c r="M653" s="67"/>
      <c r="N653" s="67"/>
      <c r="O653" s="56" t="e">
        <f>IF(#REF!=3,O652-TblDadosCX810[[#This Row],[Valor R$]],IF(#REF!=2,O652+TblDadosCX810[[#This Row],[Valor R$]],TblDadosCX810[[#This Row],[Valor R$]]))</f>
        <v>#REF!</v>
      </c>
      <c r="Q653" s="65">
        <v>637</v>
      </c>
      <c r="R653" s="69">
        <v>42551</v>
      </c>
      <c r="S653" s="69"/>
      <c r="T653" s="70" t="s">
        <v>226</v>
      </c>
      <c r="U653" s="70"/>
      <c r="V653" s="70"/>
      <c r="W653" s="71">
        <v>4723.83</v>
      </c>
      <c r="X653" s="64" t="s">
        <v>227</v>
      </c>
      <c r="Y653" s="69">
        <v>42551</v>
      </c>
      <c r="Z653" s="65">
        <v>426</v>
      </c>
      <c r="AA653" s="65">
        <v>12</v>
      </c>
      <c r="AB653" s="66">
        <v>23780.07</v>
      </c>
    </row>
    <row r="654" spans="1:28" x14ac:dyDescent="0.25">
      <c r="A654" s="40">
        <v>649</v>
      </c>
      <c r="B654" s="32">
        <v>42548</v>
      </c>
      <c r="C654" s="99" t="s">
        <v>1</v>
      </c>
      <c r="D654" s="34" t="s">
        <v>38</v>
      </c>
      <c r="E654" s="34" t="s">
        <v>83</v>
      </c>
      <c r="F654" s="35" t="s">
        <v>187</v>
      </c>
      <c r="G654" s="36"/>
      <c r="H654" s="30">
        <v>68.77</v>
      </c>
      <c r="I654" s="37">
        <v>863</v>
      </c>
      <c r="J654" s="37">
        <v>12</v>
      </c>
      <c r="K654" s="42"/>
      <c r="L654" s="30">
        <v>2166.62</v>
      </c>
      <c r="M654" s="67"/>
      <c r="N654" s="67"/>
      <c r="O654" s="56" t="e">
        <f>IF(#REF!=3,O653-TblDadosCX810[[#This Row],[Valor R$]],IF(#REF!=2,O653+TblDadosCX810[[#This Row],[Valor R$]],TblDadosCX810[[#This Row],[Valor R$]]))</f>
        <v>#REF!</v>
      </c>
      <c r="Q654" s="65">
        <v>638</v>
      </c>
      <c r="R654" s="69">
        <v>42551</v>
      </c>
      <c r="S654" s="69"/>
      <c r="T654" s="70" t="s">
        <v>474</v>
      </c>
      <c r="U654" s="70"/>
      <c r="V654" s="70"/>
      <c r="W654" s="71">
        <v>310.49</v>
      </c>
      <c r="X654" s="64" t="s">
        <v>227</v>
      </c>
      <c r="Y654" s="69">
        <v>42551</v>
      </c>
      <c r="Z654" s="65">
        <v>426</v>
      </c>
      <c r="AA654" s="65">
        <v>12</v>
      </c>
      <c r="AB654" s="66">
        <v>23469.58</v>
      </c>
    </row>
    <row r="655" spans="1:28" x14ac:dyDescent="0.25">
      <c r="A655" s="40">
        <v>650</v>
      </c>
      <c r="B655" s="32">
        <v>42548</v>
      </c>
      <c r="C655" s="99" t="s">
        <v>1</v>
      </c>
      <c r="D655" s="34" t="s">
        <v>38</v>
      </c>
      <c r="E655" s="34" t="s">
        <v>83</v>
      </c>
      <c r="F655" s="35" t="s">
        <v>466</v>
      </c>
      <c r="G655" s="36"/>
      <c r="H655" s="30">
        <v>50</v>
      </c>
      <c r="I655" s="37">
        <v>863</v>
      </c>
      <c r="J655" s="37">
        <v>12</v>
      </c>
      <c r="K655" s="42"/>
      <c r="L655" s="30">
        <v>2116.62</v>
      </c>
      <c r="M655" s="67"/>
      <c r="N655" s="67"/>
      <c r="O655" s="56" t="e">
        <f>IF(#REF!=3,O654-TblDadosCX810[[#This Row],[Valor R$]],IF(#REF!=2,O654+TblDadosCX810[[#This Row],[Valor R$]],TblDadosCX810[[#This Row],[Valor R$]]))</f>
        <v>#REF!</v>
      </c>
      <c r="Q655" s="65">
        <v>639</v>
      </c>
      <c r="R655" s="69">
        <v>42551</v>
      </c>
      <c r="S655" s="69"/>
      <c r="T655" s="70" t="s">
        <v>475</v>
      </c>
      <c r="U655" s="70"/>
      <c r="V655" s="70"/>
      <c r="W655" s="71">
        <v>1963.06</v>
      </c>
      <c r="X655" s="64" t="s">
        <v>476</v>
      </c>
      <c r="Y655" s="69">
        <v>42551</v>
      </c>
      <c r="Z655" s="65">
        <v>123</v>
      </c>
      <c r="AA655" s="65">
        <v>12</v>
      </c>
      <c r="AB655" s="66">
        <v>21506.52</v>
      </c>
    </row>
    <row r="656" spans="1:28" x14ac:dyDescent="0.25">
      <c r="A656" s="40">
        <v>651</v>
      </c>
      <c r="B656" s="32">
        <v>42549</v>
      </c>
      <c r="C656" s="99" t="s">
        <v>1</v>
      </c>
      <c r="D656" s="34" t="s">
        <v>6</v>
      </c>
      <c r="E656" s="34" t="s">
        <v>9</v>
      </c>
      <c r="F656" s="35" t="s">
        <v>197</v>
      </c>
      <c r="G656" s="36">
        <v>854330</v>
      </c>
      <c r="H656" s="30">
        <v>2209</v>
      </c>
      <c r="I656" s="37">
        <v>12</v>
      </c>
      <c r="J656" s="37">
        <v>34</v>
      </c>
      <c r="K656" s="42"/>
      <c r="L656" s="30">
        <v>4325.62</v>
      </c>
      <c r="M656" s="67"/>
      <c r="N656" s="67"/>
      <c r="O656" s="56" t="e">
        <f>IF(#REF!=3,O655-TblDadosCX810[[#This Row],[Valor R$]],IF(#REF!=2,O655+TblDadosCX810[[#This Row],[Valor R$]],TblDadosCX810[[#This Row],[Valor R$]]))</f>
        <v>#REF!</v>
      </c>
      <c r="Q656" s="65">
        <v>640</v>
      </c>
      <c r="R656" s="69">
        <v>42551</v>
      </c>
      <c r="S656" s="69"/>
      <c r="T656" s="70" t="s">
        <v>477</v>
      </c>
      <c r="U656" s="70"/>
      <c r="V656" s="70"/>
      <c r="W656" s="71">
        <v>3600</v>
      </c>
      <c r="X656" s="64" t="s">
        <v>212</v>
      </c>
      <c r="Y656" s="69">
        <v>42551</v>
      </c>
      <c r="Z656" s="65">
        <v>831</v>
      </c>
      <c r="AA656" s="65">
        <v>12</v>
      </c>
      <c r="AB656" s="66">
        <v>17906.52</v>
      </c>
    </row>
    <row r="657" spans="1:28" x14ac:dyDescent="0.25">
      <c r="A657" s="40">
        <v>652</v>
      </c>
      <c r="B657" s="32">
        <v>42549</v>
      </c>
      <c r="C657" s="99" t="s">
        <v>1</v>
      </c>
      <c r="D657" s="34" t="s">
        <v>38</v>
      </c>
      <c r="E657" s="34" t="s">
        <v>18</v>
      </c>
      <c r="F657" s="35" t="s">
        <v>191</v>
      </c>
      <c r="G657" s="36"/>
      <c r="H657" s="30">
        <v>100.58</v>
      </c>
      <c r="I657" s="37">
        <v>831</v>
      </c>
      <c r="J657" s="37">
        <v>12</v>
      </c>
      <c r="K657" s="42"/>
      <c r="L657" s="30">
        <v>4225.04</v>
      </c>
      <c r="M657" s="67"/>
      <c r="N657" s="67"/>
      <c r="O657" s="56" t="e">
        <f>IF(#REF!=3,O656-TblDadosCX810[[#This Row],[Valor R$]],IF(#REF!=2,O656+TblDadosCX810[[#This Row],[Valor R$]],TblDadosCX810[[#This Row],[Valor R$]]))</f>
        <v>#REF!</v>
      </c>
      <c r="Q657" s="65">
        <v>641</v>
      </c>
      <c r="R657" s="69">
        <v>42551</v>
      </c>
      <c r="S657" s="69"/>
      <c r="T657" s="70" t="s">
        <v>384</v>
      </c>
      <c r="U657" s="70"/>
      <c r="V657" s="70"/>
      <c r="W657" s="71">
        <v>12871.21</v>
      </c>
      <c r="X657" s="64" t="s">
        <v>214</v>
      </c>
      <c r="Y657" s="69">
        <v>42551</v>
      </c>
      <c r="Z657" s="65">
        <v>402</v>
      </c>
      <c r="AA657" s="65">
        <v>12</v>
      </c>
      <c r="AB657" s="66">
        <v>5035.3100000000004</v>
      </c>
    </row>
    <row r="658" spans="1:28" x14ac:dyDescent="0.25">
      <c r="A658" s="40">
        <v>653</v>
      </c>
      <c r="B658" s="32">
        <v>42549</v>
      </c>
      <c r="C658" s="99" t="s">
        <v>1</v>
      </c>
      <c r="D658" s="34" t="s">
        <v>38</v>
      </c>
      <c r="E658" s="34" t="s">
        <v>83</v>
      </c>
      <c r="F658" s="35" t="s">
        <v>467</v>
      </c>
      <c r="G658" s="36"/>
      <c r="H658" s="30">
        <v>20</v>
      </c>
      <c r="I658" s="37">
        <v>863</v>
      </c>
      <c r="J658" s="37">
        <v>12</v>
      </c>
      <c r="K658" s="42"/>
      <c r="L658" s="30">
        <v>4205.04</v>
      </c>
      <c r="M658" s="67"/>
      <c r="N658" s="67"/>
      <c r="O658" s="56" t="e">
        <f>IF(#REF!=3,O657-TblDadosCX810[[#This Row],[Valor R$]],IF(#REF!=2,O657+TblDadosCX810[[#This Row],[Valor R$]],TblDadosCX810[[#This Row],[Valor R$]]))</f>
        <v>#REF!</v>
      </c>
      <c r="Q658" s="65">
        <v>642</v>
      </c>
      <c r="R658" s="69">
        <v>42551</v>
      </c>
      <c r="S658" s="69"/>
      <c r="T658" s="70" t="s">
        <v>265</v>
      </c>
      <c r="U658" s="70"/>
      <c r="V658" s="70"/>
      <c r="W658" s="71">
        <v>126.5</v>
      </c>
      <c r="X658" s="64" t="s">
        <v>266</v>
      </c>
      <c r="Y658" s="69">
        <v>42551</v>
      </c>
      <c r="Z658" s="65">
        <v>480</v>
      </c>
      <c r="AA658" s="65">
        <v>12</v>
      </c>
      <c r="AB658" s="66">
        <v>4908.8100000000004</v>
      </c>
    </row>
    <row r="659" spans="1:28" x14ac:dyDescent="0.25">
      <c r="A659" s="40">
        <v>654</v>
      </c>
      <c r="B659" s="32">
        <v>42549</v>
      </c>
      <c r="C659" s="99" t="s">
        <v>1</v>
      </c>
      <c r="D659" s="34" t="s">
        <v>34</v>
      </c>
      <c r="E659" s="34" t="s">
        <v>63</v>
      </c>
      <c r="F659" s="35" t="s">
        <v>468</v>
      </c>
      <c r="G659" s="36"/>
      <c r="H659" s="30">
        <v>350</v>
      </c>
      <c r="I659" s="37">
        <v>806</v>
      </c>
      <c r="J659" s="37">
        <v>12</v>
      </c>
      <c r="K659" s="42"/>
      <c r="L659" s="30">
        <v>3855.04</v>
      </c>
      <c r="M659" s="67"/>
      <c r="N659" s="67"/>
      <c r="O659" s="56" t="e">
        <f>IF(#REF!=3,O658-TblDadosCX810[[#This Row],[Valor R$]],IF(#REF!=2,O658+TblDadosCX810[[#This Row],[Valor R$]],TblDadosCX810[[#This Row],[Valor R$]]))</f>
        <v>#REF!</v>
      </c>
      <c r="Q659" s="65">
        <v>643</v>
      </c>
      <c r="R659" s="69">
        <v>42551</v>
      </c>
      <c r="S659" s="69"/>
      <c r="T659" s="70" t="s">
        <v>478</v>
      </c>
      <c r="U659" s="70"/>
      <c r="V659" s="70"/>
      <c r="W659" s="71">
        <v>359.1</v>
      </c>
      <c r="X659" s="64" t="s">
        <v>258</v>
      </c>
      <c r="Y659" s="69">
        <v>42551</v>
      </c>
      <c r="Z659" s="65">
        <v>339</v>
      </c>
      <c r="AA659" s="65">
        <v>12</v>
      </c>
      <c r="AB659" s="66">
        <v>4549.71</v>
      </c>
    </row>
    <row r="660" spans="1:28" x14ac:dyDescent="0.25">
      <c r="A660" s="40">
        <v>655</v>
      </c>
      <c r="B660" s="32">
        <v>42549</v>
      </c>
      <c r="C660" s="99" t="s">
        <v>1</v>
      </c>
      <c r="D660" s="34" t="s">
        <v>38</v>
      </c>
      <c r="E660" s="34" t="s">
        <v>83</v>
      </c>
      <c r="F660" s="35" t="s">
        <v>469</v>
      </c>
      <c r="G660" s="36"/>
      <c r="H660" s="30">
        <v>1000</v>
      </c>
      <c r="I660" s="37">
        <v>863</v>
      </c>
      <c r="J660" s="37">
        <v>12</v>
      </c>
      <c r="K660" s="42"/>
      <c r="L660" s="30">
        <v>2855.04</v>
      </c>
      <c r="M660" s="67"/>
      <c r="N660" s="67"/>
      <c r="O660" s="56" t="e">
        <f>IF(#REF!=3,O659-TblDadosCX810[[#This Row],[Valor R$]],IF(#REF!=2,O659+TblDadosCX810[[#This Row],[Valor R$]],TblDadosCX810[[#This Row],[Valor R$]]))</f>
        <v>#REF!</v>
      </c>
      <c r="Q660" s="65">
        <v>644</v>
      </c>
      <c r="R660" s="69">
        <v>42551</v>
      </c>
      <c r="S660" s="69"/>
      <c r="T660" s="70" t="s">
        <v>479</v>
      </c>
      <c r="U660" s="70"/>
      <c r="V660" s="70"/>
      <c r="W660" s="71">
        <v>1800</v>
      </c>
      <c r="X660" s="64" t="s">
        <v>186</v>
      </c>
      <c r="Y660" s="69">
        <v>42551</v>
      </c>
      <c r="Z660" s="65">
        <v>863</v>
      </c>
      <c r="AA660" s="65">
        <v>12</v>
      </c>
      <c r="AB660" s="66">
        <v>2749.71</v>
      </c>
    </row>
    <row r="661" spans="1:28" x14ac:dyDescent="0.25">
      <c r="A661" s="40">
        <v>656</v>
      </c>
      <c r="B661" s="32">
        <v>42549</v>
      </c>
      <c r="C661" s="99" t="s">
        <v>1</v>
      </c>
      <c r="D661" s="34" t="s">
        <v>38</v>
      </c>
      <c r="E661" s="34" t="s">
        <v>89</v>
      </c>
      <c r="F661" s="35" t="s">
        <v>470</v>
      </c>
      <c r="G661" s="36"/>
      <c r="H661" s="30">
        <v>359</v>
      </c>
      <c r="I661" s="37">
        <v>854</v>
      </c>
      <c r="J661" s="37">
        <v>12</v>
      </c>
      <c r="K661" s="42"/>
      <c r="L661" s="30">
        <v>2496.04</v>
      </c>
      <c r="M661" s="67"/>
      <c r="N661" s="67"/>
      <c r="O661" s="56" t="e">
        <f>IF(#REF!=3,O660-TblDadosCX810[[#This Row],[Valor R$]],IF(#REF!=2,O660+TblDadosCX810[[#This Row],[Valor R$]],TblDadosCX810[[#This Row],[Valor R$]]))</f>
        <v>#REF!</v>
      </c>
      <c r="Q661" s="65">
        <v>645</v>
      </c>
      <c r="R661" s="69">
        <v>42551</v>
      </c>
      <c r="S661" s="69"/>
      <c r="T661" s="70" t="s">
        <v>480</v>
      </c>
      <c r="U661" s="70"/>
      <c r="V661" s="70"/>
      <c r="W661" s="71">
        <v>200</v>
      </c>
      <c r="X661" s="64" t="s">
        <v>186</v>
      </c>
      <c r="Y661" s="69">
        <v>42551</v>
      </c>
      <c r="Z661" s="65">
        <v>863</v>
      </c>
      <c r="AA661" s="65">
        <v>12</v>
      </c>
      <c r="AB661" s="66">
        <v>2549.71</v>
      </c>
    </row>
    <row r="662" spans="1:28" x14ac:dyDescent="0.25">
      <c r="A662" s="40">
        <v>657</v>
      </c>
      <c r="B662" s="32">
        <v>42551</v>
      </c>
      <c r="C662" s="99" t="s">
        <v>1</v>
      </c>
      <c r="D662" s="34" t="s">
        <v>6</v>
      </c>
      <c r="E662" s="34" t="s">
        <v>9</v>
      </c>
      <c r="F662" s="35" t="s">
        <v>197</v>
      </c>
      <c r="G662" s="36">
        <v>854331</v>
      </c>
      <c r="H662" s="30">
        <v>1800</v>
      </c>
      <c r="I662" s="37">
        <v>12</v>
      </c>
      <c r="J662" s="37">
        <v>34</v>
      </c>
      <c r="K662" s="42"/>
      <c r="L662" s="30">
        <v>4296.04</v>
      </c>
      <c r="M662" s="67"/>
      <c r="N662" s="67"/>
      <c r="O662" s="56" t="e">
        <f>IF(#REF!=3,O661-TblDadosCX810[[#This Row],[Valor R$]],IF(#REF!=2,O661+TblDadosCX810[[#This Row],[Valor R$]],TblDadosCX810[[#This Row],[Valor R$]]))</f>
        <v>#REF!</v>
      </c>
      <c r="Q662" s="65">
        <v>646</v>
      </c>
      <c r="R662" s="69">
        <v>42551</v>
      </c>
      <c r="S662" s="69"/>
      <c r="T662" s="70" t="s">
        <v>393</v>
      </c>
      <c r="U662" s="70"/>
      <c r="V662" s="70"/>
      <c r="W662" s="71">
        <v>374.91</v>
      </c>
      <c r="X662" s="64" t="s">
        <v>227</v>
      </c>
      <c r="Y662" s="69">
        <v>42551</v>
      </c>
      <c r="Z662" s="65">
        <v>426</v>
      </c>
      <c r="AA662" s="65">
        <v>12</v>
      </c>
      <c r="AB662" s="66">
        <v>2174.8000000000002</v>
      </c>
    </row>
    <row r="663" spans="1:28" x14ac:dyDescent="0.25">
      <c r="A663" s="40">
        <v>658</v>
      </c>
      <c r="B663" s="32">
        <v>42551</v>
      </c>
      <c r="C663" s="99" t="s">
        <v>1</v>
      </c>
      <c r="D663" s="34" t="s">
        <v>6</v>
      </c>
      <c r="E663" s="34" t="s">
        <v>9</v>
      </c>
      <c r="F663" s="35" t="s">
        <v>197</v>
      </c>
      <c r="G663" s="36">
        <v>854332</v>
      </c>
      <c r="H663" s="30">
        <v>7372.29</v>
      </c>
      <c r="I663" s="37">
        <v>12</v>
      </c>
      <c r="J663" s="37">
        <v>34</v>
      </c>
      <c r="K663" s="42"/>
      <c r="L663" s="30">
        <v>11668.33</v>
      </c>
      <c r="M663" s="67"/>
      <c r="N663" s="67"/>
      <c r="O663" s="56" t="e">
        <f>IF(#REF!=3,O662-TblDadosCX810[[#This Row],[Valor R$]],IF(#REF!=2,O662+TblDadosCX810[[#This Row],[Valor R$]],TblDadosCX810[[#This Row],[Valor R$]]))</f>
        <v>#REF!</v>
      </c>
      <c r="Q663" s="65">
        <v>647</v>
      </c>
      <c r="R663" s="69">
        <v>42555</v>
      </c>
      <c r="S663" s="69"/>
      <c r="T663" s="70" t="s">
        <v>481</v>
      </c>
      <c r="U663" s="70"/>
      <c r="V663" s="70"/>
      <c r="W663" s="71">
        <v>40.24</v>
      </c>
      <c r="X663" s="64" t="s">
        <v>186</v>
      </c>
      <c r="Y663" s="69">
        <v>42555</v>
      </c>
      <c r="Z663" s="65">
        <v>863</v>
      </c>
      <c r="AA663" s="65">
        <v>12</v>
      </c>
      <c r="AB663" s="66">
        <v>2134.56</v>
      </c>
    </row>
    <row r="664" spans="1:28" x14ac:dyDescent="0.25">
      <c r="A664" s="40">
        <v>659</v>
      </c>
      <c r="B664" s="32">
        <v>42551</v>
      </c>
      <c r="C664" s="99" t="s">
        <v>1</v>
      </c>
      <c r="D664" s="34" t="s">
        <v>6</v>
      </c>
      <c r="E664" s="34" t="s">
        <v>9</v>
      </c>
      <c r="F664" s="35" t="s">
        <v>197</v>
      </c>
      <c r="G664" s="36"/>
      <c r="H664" s="30">
        <v>20133.71</v>
      </c>
      <c r="I664" s="37">
        <v>12</v>
      </c>
      <c r="J664" s="37">
        <v>34</v>
      </c>
      <c r="K664" s="42"/>
      <c r="L664" s="30">
        <v>31802.04</v>
      </c>
      <c r="M664" s="67"/>
      <c r="N664" s="67"/>
      <c r="O664" s="56" t="e">
        <f>IF(#REF!=3,O663-TblDadosCX810[[#This Row],[Valor R$]],IF(#REF!=2,O663+TblDadosCX810[[#This Row],[Valor R$]],TblDadosCX810[[#This Row],[Valor R$]]))</f>
        <v>#REF!</v>
      </c>
      <c r="Q664" s="65">
        <v>648</v>
      </c>
      <c r="R664" s="69">
        <v>42555</v>
      </c>
      <c r="S664" s="69"/>
      <c r="T664" s="70" t="s">
        <v>483</v>
      </c>
      <c r="U664" s="70"/>
      <c r="V664" s="70"/>
      <c r="W664" s="71">
        <v>267</v>
      </c>
      <c r="X664" s="64" t="s">
        <v>186</v>
      </c>
      <c r="Y664" s="69">
        <v>42555</v>
      </c>
      <c r="Z664" s="65">
        <v>863</v>
      </c>
      <c r="AA664" s="65">
        <v>12</v>
      </c>
      <c r="AB664" s="66">
        <v>1867.56</v>
      </c>
    </row>
    <row r="665" spans="1:28" x14ac:dyDescent="0.25">
      <c r="A665" s="40">
        <v>660</v>
      </c>
      <c r="B665" s="32">
        <v>42551</v>
      </c>
      <c r="C665" s="99" t="s">
        <v>1</v>
      </c>
      <c r="D665" s="34" t="s">
        <v>6</v>
      </c>
      <c r="E665" s="34" t="s">
        <v>9</v>
      </c>
      <c r="F665" s="35" t="s">
        <v>197</v>
      </c>
      <c r="G665" s="36">
        <v>854334</v>
      </c>
      <c r="H665" s="30">
        <v>200</v>
      </c>
      <c r="I665" s="37">
        <v>12</v>
      </c>
      <c r="J665" s="37">
        <v>34</v>
      </c>
      <c r="K665" s="42"/>
      <c r="L665" s="30">
        <v>32002.04</v>
      </c>
      <c r="M665" s="67"/>
      <c r="N665" s="67"/>
      <c r="O665" s="56" t="e">
        <f>IF(#REF!=3,O664-TblDadosCX810[[#This Row],[Valor R$]],IF(#REF!=2,O664+TblDadosCX810[[#This Row],[Valor R$]],TblDadosCX810[[#This Row],[Valor R$]]))</f>
        <v>#REF!</v>
      </c>
      <c r="Q665" s="65">
        <v>649</v>
      </c>
      <c r="R665" s="69">
        <v>42556</v>
      </c>
      <c r="S665" s="69"/>
      <c r="T665" s="70" t="s">
        <v>197</v>
      </c>
      <c r="U665" s="70">
        <v>854336</v>
      </c>
      <c r="V665" s="70"/>
      <c r="W665" s="71">
        <v>500</v>
      </c>
      <c r="X665" s="64" t="s">
        <v>9</v>
      </c>
      <c r="Y665" s="69">
        <v>42556</v>
      </c>
      <c r="Z665" s="65">
        <v>12</v>
      </c>
      <c r="AA665" s="65">
        <v>34</v>
      </c>
      <c r="AB665" s="66">
        <v>2367.56</v>
      </c>
    </row>
    <row r="666" spans="1:28" x14ac:dyDescent="0.25">
      <c r="A666" s="40">
        <v>661</v>
      </c>
      <c r="B666" s="32">
        <v>42551</v>
      </c>
      <c r="C666" s="99" t="s">
        <v>1</v>
      </c>
      <c r="D666" s="34" t="s">
        <v>6</v>
      </c>
      <c r="E666" s="34" t="s">
        <v>9</v>
      </c>
      <c r="F666" s="35" t="s">
        <v>197</v>
      </c>
      <c r="G666" s="36">
        <v>854335</v>
      </c>
      <c r="H666" s="30">
        <v>3600</v>
      </c>
      <c r="I666" s="37">
        <v>12</v>
      </c>
      <c r="J666" s="37">
        <v>34</v>
      </c>
      <c r="K666" s="42"/>
      <c r="L666" s="30">
        <v>35602.04</v>
      </c>
      <c r="M666" s="67"/>
      <c r="N666" s="67"/>
      <c r="O666" s="56" t="e">
        <f>IF(#REF!=3,O665-TblDadosCX810[[#This Row],[Valor R$]],IF(#REF!=2,O665+TblDadosCX810[[#This Row],[Valor R$]],TblDadosCX810[[#This Row],[Valor R$]]))</f>
        <v>#REF!</v>
      </c>
      <c r="Q666" s="65">
        <v>650</v>
      </c>
      <c r="R666" s="69">
        <v>42556</v>
      </c>
      <c r="S666" s="69"/>
      <c r="T666" s="70" t="s">
        <v>220</v>
      </c>
      <c r="U666" s="70"/>
      <c r="V666" s="70"/>
      <c r="W666" s="71">
        <v>5</v>
      </c>
      <c r="X666" s="64" t="s">
        <v>199</v>
      </c>
      <c r="Y666" s="69">
        <v>42556</v>
      </c>
      <c r="Z666" s="65">
        <v>845</v>
      </c>
      <c r="AA666" s="65">
        <v>12</v>
      </c>
      <c r="AB666" s="66">
        <v>2362.56</v>
      </c>
    </row>
    <row r="667" spans="1:28" x14ac:dyDescent="0.25">
      <c r="A667" s="40">
        <v>662</v>
      </c>
      <c r="B667" s="32">
        <v>42551</v>
      </c>
      <c r="C667" s="99" t="s">
        <v>1</v>
      </c>
      <c r="D667" s="34" t="s">
        <v>38</v>
      </c>
      <c r="E667" s="34" t="s">
        <v>75</v>
      </c>
      <c r="F667" s="35" t="s">
        <v>220</v>
      </c>
      <c r="G667" s="36"/>
      <c r="H667" s="30">
        <v>12.5</v>
      </c>
      <c r="I667" s="37">
        <v>845</v>
      </c>
      <c r="J667" s="37">
        <v>12</v>
      </c>
      <c r="K667" s="42"/>
      <c r="L667" s="30">
        <v>35589.54</v>
      </c>
      <c r="M667" s="67"/>
      <c r="N667" s="67"/>
      <c r="O667" s="56" t="e">
        <f>IF(#REF!=3,O666-TblDadosCX810[[#This Row],[Valor R$]],IF(#REF!=2,O666+TblDadosCX810[[#This Row],[Valor R$]],TblDadosCX810[[#This Row],[Valor R$]]))</f>
        <v>#REF!</v>
      </c>
      <c r="Q667" s="65">
        <v>651</v>
      </c>
      <c r="R667" s="69">
        <v>42556</v>
      </c>
      <c r="S667" s="69"/>
      <c r="T667" s="70" t="s">
        <v>481</v>
      </c>
      <c r="U667" s="70"/>
      <c r="V667" s="70"/>
      <c r="W667" s="71">
        <v>12.58</v>
      </c>
      <c r="X667" s="64" t="s">
        <v>186</v>
      </c>
      <c r="Y667" s="69">
        <v>42556</v>
      </c>
      <c r="Z667" s="65">
        <v>863</v>
      </c>
      <c r="AA667" s="65">
        <v>12</v>
      </c>
      <c r="AB667" s="66">
        <v>2349.98</v>
      </c>
    </row>
    <row r="668" spans="1:28" x14ac:dyDescent="0.25">
      <c r="A668" s="40">
        <v>663</v>
      </c>
      <c r="B668" s="32">
        <v>42551</v>
      </c>
      <c r="C668" s="99" t="s">
        <v>1</v>
      </c>
      <c r="D668" s="34" t="s">
        <v>38</v>
      </c>
      <c r="E668" s="34" t="s">
        <v>83</v>
      </c>
      <c r="F668" s="35" t="s">
        <v>187</v>
      </c>
      <c r="G668" s="36"/>
      <c r="H668" s="30">
        <v>38.130000000000003</v>
      </c>
      <c r="I668" s="37">
        <v>863</v>
      </c>
      <c r="J668" s="37">
        <v>12</v>
      </c>
      <c r="K668" s="42"/>
      <c r="L668" s="30">
        <v>35551.410000000003</v>
      </c>
      <c r="M668" s="67"/>
      <c r="N668" s="67"/>
      <c r="O668" s="56" t="e">
        <f>IF(#REF!=3,O667-TblDadosCX810[[#This Row],[Valor R$]],IF(#REF!=2,O667+TblDadosCX810[[#This Row],[Valor R$]],TblDadosCX810[[#This Row],[Valor R$]]))</f>
        <v>#REF!</v>
      </c>
      <c r="Q668" s="65">
        <v>652</v>
      </c>
      <c r="R668" s="69">
        <v>42556</v>
      </c>
      <c r="S668" s="69"/>
      <c r="T668" s="70" t="s">
        <v>484</v>
      </c>
      <c r="U668" s="70"/>
      <c r="V668" s="70"/>
      <c r="W668" s="71">
        <v>50.99</v>
      </c>
      <c r="X668" s="64" t="s">
        <v>212</v>
      </c>
      <c r="Y668" s="69">
        <v>42556</v>
      </c>
      <c r="Z668" s="65">
        <v>831</v>
      </c>
      <c r="AA668" s="65">
        <v>12</v>
      </c>
      <c r="AB668" s="66">
        <v>2298.9899999999998</v>
      </c>
    </row>
    <row r="669" spans="1:28" x14ac:dyDescent="0.25">
      <c r="A669" s="40">
        <v>664</v>
      </c>
      <c r="B669" s="32">
        <v>42551</v>
      </c>
      <c r="C669" s="99" t="s">
        <v>1</v>
      </c>
      <c r="D669" s="34" t="s">
        <v>38</v>
      </c>
      <c r="E669" s="34" t="s">
        <v>83</v>
      </c>
      <c r="F669" s="35" t="s">
        <v>472</v>
      </c>
      <c r="G669" s="36"/>
      <c r="H669" s="30">
        <v>35</v>
      </c>
      <c r="I669" s="37">
        <v>863</v>
      </c>
      <c r="J669" s="37">
        <v>12</v>
      </c>
      <c r="K669" s="42"/>
      <c r="L669" s="30">
        <v>35516.410000000003</v>
      </c>
      <c r="M669" s="67"/>
      <c r="N669" s="67"/>
      <c r="O669" s="56" t="e">
        <f>IF(#REF!=3,O668-TblDadosCX810[[#This Row],[Valor R$]],IF(#REF!=2,O668+TblDadosCX810[[#This Row],[Valor R$]],TblDadosCX810[[#This Row],[Valor R$]]))</f>
        <v>#REF!</v>
      </c>
      <c r="Q669" s="65">
        <v>653</v>
      </c>
      <c r="R669" s="69">
        <v>42556</v>
      </c>
      <c r="S669" s="69"/>
      <c r="T669" s="70" t="s">
        <v>193</v>
      </c>
      <c r="U669" s="70"/>
      <c r="V669" s="70"/>
      <c r="W669" s="71">
        <v>35</v>
      </c>
      <c r="X669" s="64" t="s">
        <v>212</v>
      </c>
      <c r="Y669" s="69">
        <v>42556</v>
      </c>
      <c r="Z669" s="65">
        <v>831</v>
      </c>
      <c r="AA669" s="65">
        <v>12</v>
      </c>
      <c r="AB669" s="66">
        <v>2263.9899999999998</v>
      </c>
    </row>
    <row r="670" spans="1:28" x14ac:dyDescent="0.25">
      <c r="A670" s="40">
        <v>665</v>
      </c>
      <c r="B670" s="32">
        <v>42551</v>
      </c>
      <c r="C670" s="99" t="s">
        <v>1</v>
      </c>
      <c r="D670" s="34" t="s">
        <v>38</v>
      </c>
      <c r="E670" s="34" t="s">
        <v>83</v>
      </c>
      <c r="F670" s="35" t="s">
        <v>191</v>
      </c>
      <c r="G670" s="36"/>
      <c r="H670" s="30">
        <v>113.55</v>
      </c>
      <c r="I670" s="37">
        <v>863</v>
      </c>
      <c r="J670" s="37">
        <v>12</v>
      </c>
      <c r="K670" s="42"/>
      <c r="L670" s="30">
        <v>35402.86</v>
      </c>
      <c r="M670" s="67"/>
      <c r="N670" s="67"/>
      <c r="O670" s="56" t="e">
        <f>IF(#REF!=3,O669-TblDadosCX810[[#This Row],[Valor R$]],IF(#REF!=2,O669+TblDadosCX810[[#This Row],[Valor R$]],TblDadosCX810[[#This Row],[Valor R$]]))</f>
        <v>#REF!</v>
      </c>
      <c r="Q670" s="65">
        <v>654</v>
      </c>
      <c r="R670" s="69">
        <v>42557</v>
      </c>
      <c r="S670" s="69"/>
      <c r="T670" s="70" t="s">
        <v>485</v>
      </c>
      <c r="U670" s="70"/>
      <c r="V670" s="70"/>
      <c r="W670" s="71">
        <v>150</v>
      </c>
      <c r="X670" s="64" t="s">
        <v>199</v>
      </c>
      <c r="Y670" s="69">
        <v>42557</v>
      </c>
      <c r="Z670" s="65">
        <v>845</v>
      </c>
      <c r="AA670" s="65">
        <v>12</v>
      </c>
      <c r="AB670" s="66">
        <v>2113.9899999999998</v>
      </c>
    </row>
    <row r="671" spans="1:28" x14ac:dyDescent="0.25">
      <c r="A671" s="40">
        <v>666</v>
      </c>
      <c r="B671" s="32">
        <v>42551</v>
      </c>
      <c r="C671" s="99" t="s">
        <v>1</v>
      </c>
      <c r="D671" s="34" t="s">
        <v>38</v>
      </c>
      <c r="E671" s="34" t="s">
        <v>83</v>
      </c>
      <c r="F671" s="35" t="s">
        <v>305</v>
      </c>
      <c r="G671" s="36"/>
      <c r="H671" s="30">
        <v>58.4</v>
      </c>
      <c r="I671" s="37">
        <v>863</v>
      </c>
      <c r="J671" s="37">
        <v>12</v>
      </c>
      <c r="K671" s="42"/>
      <c r="L671" s="30">
        <v>35344.46</v>
      </c>
      <c r="M671" s="67"/>
      <c r="N671" s="67"/>
      <c r="O671" s="56" t="e">
        <f>IF(#REF!=3,O670-TblDadosCX810[[#This Row],[Valor R$]],IF(#REF!=2,O670+TblDadosCX810[[#This Row],[Valor R$]],TblDadosCX810[[#This Row],[Valor R$]]))</f>
        <v>#REF!</v>
      </c>
      <c r="Q671" s="65">
        <v>655</v>
      </c>
      <c r="R671" s="69">
        <v>42557</v>
      </c>
      <c r="S671" s="69"/>
      <c r="T671" s="70" t="s">
        <v>480</v>
      </c>
      <c r="U671" s="70"/>
      <c r="V671" s="70"/>
      <c r="W671" s="71">
        <v>100</v>
      </c>
      <c r="X671" s="64" t="s">
        <v>231</v>
      </c>
      <c r="Y671" s="69">
        <v>42557</v>
      </c>
      <c r="Z671" s="65">
        <v>806</v>
      </c>
      <c r="AA671" s="65">
        <v>12</v>
      </c>
      <c r="AB671" s="66">
        <v>2013.99</v>
      </c>
    </row>
    <row r="672" spans="1:28" x14ac:dyDescent="0.25">
      <c r="A672" s="40">
        <v>667</v>
      </c>
      <c r="B672" s="32">
        <v>42551</v>
      </c>
      <c r="C672" s="99" t="s">
        <v>1</v>
      </c>
      <c r="D672" s="34" t="s">
        <v>38</v>
      </c>
      <c r="E672" s="34" t="s">
        <v>79</v>
      </c>
      <c r="F672" s="35" t="s">
        <v>473</v>
      </c>
      <c r="G672" s="36"/>
      <c r="H672" s="30">
        <v>149</v>
      </c>
      <c r="I672" s="37">
        <v>856</v>
      </c>
      <c r="J672" s="37">
        <v>12</v>
      </c>
      <c r="K672" s="42"/>
      <c r="L672" s="30">
        <v>35195.46</v>
      </c>
      <c r="M672" s="67"/>
      <c r="N672" s="67"/>
      <c r="O672" s="56" t="e">
        <f>IF(#REF!=3,O671-TblDadosCX810[[#This Row],[Valor R$]],IF(#REF!=2,O671+TblDadosCX810[[#This Row],[Valor R$]],TblDadosCX810[[#This Row],[Valor R$]]))</f>
        <v>#REF!</v>
      </c>
      <c r="Q672" s="65">
        <v>656</v>
      </c>
      <c r="R672" s="69">
        <v>42558</v>
      </c>
      <c r="S672" s="69"/>
      <c r="T672" s="70" t="s">
        <v>197</v>
      </c>
      <c r="U672" s="70">
        <v>854337</v>
      </c>
      <c r="V672" s="70"/>
      <c r="W672" s="71">
        <v>7590.68</v>
      </c>
      <c r="X672" s="64" t="s">
        <v>9</v>
      </c>
      <c r="Y672" s="69">
        <v>42558</v>
      </c>
      <c r="Z672" s="65">
        <v>12</v>
      </c>
      <c r="AA672" s="65">
        <v>34</v>
      </c>
      <c r="AB672" s="66">
        <v>9604.67</v>
      </c>
    </row>
    <row r="673" spans="1:28" x14ac:dyDescent="0.25">
      <c r="A673" s="40">
        <v>668</v>
      </c>
      <c r="B673" s="32">
        <v>42551</v>
      </c>
      <c r="C673" s="99" t="s">
        <v>1</v>
      </c>
      <c r="D673" s="34" t="s">
        <v>24</v>
      </c>
      <c r="E673" s="34" t="s">
        <v>277</v>
      </c>
      <c r="F673" s="35" t="s">
        <v>276</v>
      </c>
      <c r="G673" s="36"/>
      <c r="H673" s="30">
        <v>6569.5</v>
      </c>
      <c r="I673" s="37">
        <v>402</v>
      </c>
      <c r="J673" s="37">
        <v>12</v>
      </c>
      <c r="K673" s="42"/>
      <c r="L673" s="30">
        <v>28625.96</v>
      </c>
      <c r="M673" s="67"/>
      <c r="N673" s="67"/>
      <c r="O673" s="56" t="e">
        <f>IF(#REF!=3,O672-TblDadosCX810[[#This Row],[Valor R$]],IF(#REF!=2,O672+TblDadosCX810[[#This Row],[Valor R$]],TblDadosCX810[[#This Row],[Valor R$]]))</f>
        <v>#REF!</v>
      </c>
      <c r="Q673" s="65">
        <v>657</v>
      </c>
      <c r="R673" s="69">
        <v>42558</v>
      </c>
      <c r="S673" s="69"/>
      <c r="T673" s="70" t="s">
        <v>197</v>
      </c>
      <c r="U673" s="70">
        <v>854338</v>
      </c>
      <c r="V673" s="70"/>
      <c r="W673" s="71">
        <v>1895.55</v>
      </c>
      <c r="X673" s="64" t="s">
        <v>9</v>
      </c>
      <c r="Y673" s="69">
        <v>42558</v>
      </c>
      <c r="Z673" s="65">
        <v>12</v>
      </c>
      <c r="AA673" s="65">
        <v>34</v>
      </c>
      <c r="AB673" s="66">
        <v>11500.22</v>
      </c>
    </row>
    <row r="674" spans="1:28" x14ac:dyDescent="0.25">
      <c r="A674" s="40">
        <v>669</v>
      </c>
      <c r="B674" s="32">
        <v>42551</v>
      </c>
      <c r="C674" s="99" t="s">
        <v>1</v>
      </c>
      <c r="D674" s="34" t="s">
        <v>26</v>
      </c>
      <c r="E674" s="34" t="s">
        <v>227</v>
      </c>
      <c r="F674" s="35" t="s">
        <v>226</v>
      </c>
      <c r="G674" s="36"/>
      <c r="H674" s="30">
        <v>4723.83</v>
      </c>
      <c r="I674" s="37">
        <v>426</v>
      </c>
      <c r="J674" s="37">
        <v>12</v>
      </c>
      <c r="K674" s="42"/>
      <c r="L674" s="30">
        <v>23902.13</v>
      </c>
      <c r="M674" s="67"/>
      <c r="N674" s="67"/>
      <c r="O674" s="56" t="e">
        <f>IF(#REF!=3,O673-TblDadosCX810[[#This Row],[Valor R$]],IF(#REF!=2,O673+TblDadosCX810[[#This Row],[Valor R$]],TblDadosCX810[[#This Row],[Valor R$]]))</f>
        <v>#REF!</v>
      </c>
      <c r="Q674" s="65">
        <v>658</v>
      </c>
      <c r="R674" s="69">
        <v>42558</v>
      </c>
      <c r="S674" s="69"/>
      <c r="T674" s="70" t="s">
        <v>187</v>
      </c>
      <c r="U674" s="70"/>
      <c r="V674" s="70"/>
      <c r="W674" s="71">
        <v>11.75</v>
      </c>
      <c r="X674" s="64" t="s">
        <v>186</v>
      </c>
      <c r="Y674" s="69">
        <v>42558</v>
      </c>
      <c r="Z674" s="65">
        <v>863</v>
      </c>
      <c r="AA674" s="65">
        <v>12</v>
      </c>
      <c r="AB674" s="66">
        <v>11488.47</v>
      </c>
    </row>
    <row r="675" spans="1:28" x14ac:dyDescent="0.25">
      <c r="A675" s="40">
        <v>670</v>
      </c>
      <c r="B675" s="32">
        <v>42551</v>
      </c>
      <c r="C675" s="99" t="s">
        <v>1</v>
      </c>
      <c r="D675" s="34" t="s">
        <v>26</v>
      </c>
      <c r="E675" s="34" t="s">
        <v>227</v>
      </c>
      <c r="F675" s="35" t="s">
        <v>474</v>
      </c>
      <c r="G675" s="36"/>
      <c r="H675" s="30">
        <v>310.49</v>
      </c>
      <c r="I675" s="37">
        <v>426</v>
      </c>
      <c r="J675" s="37">
        <v>12</v>
      </c>
      <c r="K675" s="42"/>
      <c r="L675" s="30">
        <v>23591.64</v>
      </c>
      <c r="M675" s="67"/>
      <c r="N675" s="67"/>
      <c r="O675" s="56" t="e">
        <f>IF(#REF!=3,O674-TblDadosCX810[[#This Row],[Valor R$]],IF(#REF!=2,O674+TblDadosCX810[[#This Row],[Valor R$]],TblDadosCX810[[#This Row],[Valor R$]]))</f>
        <v>#REF!</v>
      </c>
      <c r="Q675" s="65">
        <v>659</v>
      </c>
      <c r="R675" s="69">
        <v>42558</v>
      </c>
      <c r="S675" s="69"/>
      <c r="T675" s="70" t="s">
        <v>193</v>
      </c>
      <c r="U675" s="70"/>
      <c r="V675" s="70"/>
      <c r="W675" s="71">
        <v>35</v>
      </c>
      <c r="X675" s="64" t="s">
        <v>212</v>
      </c>
      <c r="Y675" s="69">
        <v>42558</v>
      </c>
      <c r="Z675" s="65">
        <v>831</v>
      </c>
      <c r="AA675" s="65">
        <v>12</v>
      </c>
      <c r="AB675" s="66">
        <v>11453.47</v>
      </c>
    </row>
    <row r="676" spans="1:28" x14ac:dyDescent="0.25">
      <c r="A676" s="40">
        <v>671</v>
      </c>
      <c r="B676" s="32">
        <v>42551</v>
      </c>
      <c r="C676" s="99" t="s">
        <v>1</v>
      </c>
      <c r="D676" s="34" t="s">
        <v>26</v>
      </c>
      <c r="E676" s="34" t="s">
        <v>47</v>
      </c>
      <c r="F676" s="35" t="s">
        <v>475</v>
      </c>
      <c r="G676" s="36"/>
      <c r="H676" s="30">
        <v>1963.06</v>
      </c>
      <c r="I676" s="37">
        <v>123</v>
      </c>
      <c r="J676" s="37">
        <v>12</v>
      </c>
      <c r="K676" s="42"/>
      <c r="L676" s="30">
        <v>21628.58</v>
      </c>
      <c r="M676" s="67"/>
      <c r="N676" s="67"/>
      <c r="O676" s="56" t="e">
        <f>IF(#REF!=3,O675-TblDadosCX810[[#This Row],[Valor R$]],IF(#REF!=2,O675+TblDadosCX810[[#This Row],[Valor R$]],TblDadosCX810[[#This Row],[Valor R$]]))</f>
        <v>#REF!</v>
      </c>
      <c r="Q676" s="65">
        <v>660</v>
      </c>
      <c r="R676" s="69">
        <v>42558</v>
      </c>
      <c r="S676" s="69"/>
      <c r="T676" s="70" t="s">
        <v>288</v>
      </c>
      <c r="U676" s="70"/>
      <c r="V676" s="70"/>
      <c r="W676" s="71">
        <v>254.9</v>
      </c>
      <c r="X676" s="64" t="s">
        <v>289</v>
      </c>
      <c r="Y676" s="69">
        <v>42558</v>
      </c>
      <c r="Z676" s="65">
        <v>860</v>
      </c>
      <c r="AA676" s="65">
        <v>12</v>
      </c>
      <c r="AB676" s="66">
        <v>11198.57</v>
      </c>
    </row>
    <row r="677" spans="1:28" x14ac:dyDescent="0.25">
      <c r="A677" s="40">
        <v>672</v>
      </c>
      <c r="B677" s="32">
        <v>42551</v>
      </c>
      <c r="C677" s="99" t="s">
        <v>1</v>
      </c>
      <c r="D677" s="34" t="s">
        <v>38</v>
      </c>
      <c r="E677" s="34" t="s">
        <v>18</v>
      </c>
      <c r="F677" s="35" t="s">
        <v>477</v>
      </c>
      <c r="G677" s="36"/>
      <c r="H677" s="30">
        <v>3600</v>
      </c>
      <c r="I677" s="37">
        <v>831</v>
      </c>
      <c r="J677" s="37">
        <v>12</v>
      </c>
      <c r="K677" s="42"/>
      <c r="L677" s="30">
        <v>18028.580000000002</v>
      </c>
      <c r="M677" s="67"/>
      <c r="N677" s="67"/>
      <c r="O677" s="56" t="e">
        <f>IF(#REF!=3,O676-TblDadosCX810[[#This Row],[Valor R$]],IF(#REF!=2,O676+TblDadosCX810[[#This Row],[Valor R$]],TblDadosCX810[[#This Row],[Valor R$]]))</f>
        <v>#REF!</v>
      </c>
      <c r="Q677" s="65">
        <v>661</v>
      </c>
      <c r="R677" s="69">
        <v>42558</v>
      </c>
      <c r="S677" s="69"/>
      <c r="T677" s="70" t="s">
        <v>274</v>
      </c>
      <c r="U677" s="70"/>
      <c r="V677" s="70"/>
      <c r="W677" s="71">
        <v>1763.07</v>
      </c>
      <c r="X677" s="64" t="s">
        <v>275</v>
      </c>
      <c r="Y677" s="69">
        <v>42558</v>
      </c>
      <c r="Z677" s="65">
        <v>842</v>
      </c>
      <c r="AA677" s="65">
        <v>12</v>
      </c>
      <c r="AB677" s="66">
        <v>9435.5</v>
      </c>
    </row>
    <row r="678" spans="1:28" x14ac:dyDescent="0.25">
      <c r="A678" s="40">
        <v>673</v>
      </c>
      <c r="B678" s="32">
        <v>42551</v>
      </c>
      <c r="C678" s="99" t="s">
        <v>1</v>
      </c>
      <c r="D678" s="34" t="s">
        <v>215</v>
      </c>
      <c r="E678" s="34" t="s">
        <v>214</v>
      </c>
      <c r="F678" s="35" t="s">
        <v>384</v>
      </c>
      <c r="G678" s="36"/>
      <c r="H678" s="30">
        <v>12871.21</v>
      </c>
      <c r="I678" s="37">
        <v>402</v>
      </c>
      <c r="J678" s="37">
        <v>12</v>
      </c>
      <c r="K678" s="42"/>
      <c r="L678" s="30">
        <v>5157.37</v>
      </c>
      <c r="M678" s="67"/>
      <c r="N678" s="67"/>
      <c r="O678" s="56" t="e">
        <f>IF(#REF!=3,O677-TblDadosCX810[[#This Row],[Valor R$]],IF(#REF!=2,O677+TblDadosCX810[[#This Row],[Valor R$]],TblDadosCX810[[#This Row],[Valor R$]]))</f>
        <v>#REF!</v>
      </c>
      <c r="Q678" s="65">
        <v>662</v>
      </c>
      <c r="R678" s="69">
        <v>42558</v>
      </c>
      <c r="S678" s="69"/>
      <c r="T678" s="70" t="s">
        <v>270</v>
      </c>
      <c r="U678" s="70"/>
      <c r="V678" s="70"/>
      <c r="W678" s="71">
        <v>4631.7299999999996</v>
      </c>
      <c r="X678" s="64" t="s">
        <v>271</v>
      </c>
      <c r="Y678" s="69">
        <v>42558</v>
      </c>
      <c r="Z678" s="65">
        <v>476</v>
      </c>
      <c r="AA678" s="65">
        <v>12</v>
      </c>
      <c r="AB678" s="66">
        <v>4803.7700000000004</v>
      </c>
    </row>
    <row r="679" spans="1:28" x14ac:dyDescent="0.25">
      <c r="A679" s="40">
        <v>674</v>
      </c>
      <c r="B679" s="32">
        <v>42551</v>
      </c>
      <c r="C679" s="99" t="s">
        <v>1</v>
      </c>
      <c r="D679" s="34" t="s">
        <v>30</v>
      </c>
      <c r="E679" s="34" t="s">
        <v>59</v>
      </c>
      <c r="F679" s="35" t="s">
        <v>265</v>
      </c>
      <c r="G679" s="36"/>
      <c r="H679" s="30">
        <v>126.5</v>
      </c>
      <c r="I679" s="37">
        <v>480</v>
      </c>
      <c r="J679" s="37">
        <v>12</v>
      </c>
      <c r="K679" s="42"/>
      <c r="L679" s="30">
        <v>5030.87</v>
      </c>
      <c r="M679" s="67"/>
      <c r="N679" s="67"/>
      <c r="O679" s="56" t="e">
        <f>IF(#REF!=3,O678-TblDadosCX810[[#This Row],[Valor R$]],IF(#REF!=2,O678+TblDadosCX810[[#This Row],[Valor R$]],TblDadosCX810[[#This Row],[Valor R$]]))</f>
        <v>#REF!</v>
      </c>
      <c r="Q679" s="65">
        <v>663</v>
      </c>
      <c r="R679" s="69">
        <v>42558</v>
      </c>
      <c r="S679" s="69"/>
      <c r="T679" s="70" t="s">
        <v>486</v>
      </c>
      <c r="U679" s="70"/>
      <c r="V679" s="70"/>
      <c r="W679" s="71">
        <v>941.94</v>
      </c>
      <c r="X679" s="64" t="s">
        <v>273</v>
      </c>
      <c r="Y679" s="69">
        <v>42558</v>
      </c>
      <c r="Z679" s="65">
        <v>475</v>
      </c>
      <c r="AA679" s="65">
        <v>12</v>
      </c>
      <c r="AB679" s="66">
        <v>3861.83</v>
      </c>
    </row>
    <row r="680" spans="1:28" x14ac:dyDescent="0.25">
      <c r="A680" s="40">
        <v>675</v>
      </c>
      <c r="B680" s="32">
        <v>42551</v>
      </c>
      <c r="C680" s="99" t="s">
        <v>1</v>
      </c>
      <c r="D680" s="34" t="s">
        <v>24</v>
      </c>
      <c r="E680" s="34" t="s">
        <v>44</v>
      </c>
      <c r="F680" s="35" t="s">
        <v>478</v>
      </c>
      <c r="G680" s="36"/>
      <c r="H680" s="30">
        <v>359.1</v>
      </c>
      <c r="I680" s="37">
        <v>863</v>
      </c>
      <c r="J680" s="37">
        <v>12</v>
      </c>
      <c r="K680" s="42"/>
      <c r="L680" s="30">
        <v>4671.7700000000004</v>
      </c>
      <c r="M680" s="67"/>
      <c r="N680" s="67"/>
      <c r="O680" s="56" t="e">
        <f>IF(#REF!=3,O679-TblDadosCX810[[#This Row],[Valor R$]],IF(#REF!=2,O679+TblDadosCX810[[#This Row],[Valor R$]],TblDadosCX810[[#This Row],[Valor R$]]))</f>
        <v>#REF!</v>
      </c>
      <c r="Q680" s="65">
        <v>664</v>
      </c>
      <c r="R680" s="69">
        <v>42558</v>
      </c>
      <c r="S680" s="69"/>
      <c r="T680" s="70" t="s">
        <v>487</v>
      </c>
      <c r="U680" s="70"/>
      <c r="V680" s="70"/>
      <c r="W680" s="71">
        <v>1895.55</v>
      </c>
      <c r="X680" s="64" t="s">
        <v>269</v>
      </c>
      <c r="Y680" s="69">
        <v>42558</v>
      </c>
      <c r="Z680" s="65">
        <v>870</v>
      </c>
      <c r="AA680" s="65">
        <v>12</v>
      </c>
      <c r="AB680" s="66">
        <v>1966.28</v>
      </c>
    </row>
    <row r="681" spans="1:28" x14ac:dyDescent="0.25">
      <c r="A681" s="40">
        <v>676</v>
      </c>
      <c r="B681" s="32">
        <v>42551</v>
      </c>
      <c r="C681" s="99" t="s">
        <v>1</v>
      </c>
      <c r="D681" s="34" t="s">
        <v>38</v>
      </c>
      <c r="E681" s="34" t="s">
        <v>83</v>
      </c>
      <c r="F681" s="35" t="s">
        <v>479</v>
      </c>
      <c r="G681" s="36"/>
      <c r="H681" s="30">
        <v>1800</v>
      </c>
      <c r="I681" s="37">
        <v>863</v>
      </c>
      <c r="J681" s="37">
        <v>12</v>
      </c>
      <c r="K681" s="42"/>
      <c r="L681" s="30">
        <v>2871.77</v>
      </c>
      <c r="M681" s="67"/>
      <c r="N681" s="67"/>
      <c r="O681" s="56" t="e">
        <f>IF(#REF!=3,O680-TblDadosCX810[[#This Row],[Valor R$]],IF(#REF!=2,O680+TblDadosCX810[[#This Row],[Valor R$]],TblDadosCX810[[#This Row],[Valor R$]]))</f>
        <v>#REF!</v>
      </c>
      <c r="Q681" s="65">
        <v>665</v>
      </c>
      <c r="R681" s="69">
        <v>42559</v>
      </c>
      <c r="S681" s="69"/>
      <c r="T681" s="70" t="s">
        <v>311</v>
      </c>
      <c r="U681" s="70"/>
      <c r="V681" s="70"/>
      <c r="W681" s="71">
        <v>30</v>
      </c>
      <c r="X681" s="64" t="s">
        <v>186</v>
      </c>
      <c r="Y681" s="69">
        <v>42559</v>
      </c>
      <c r="Z681" s="65">
        <v>863</v>
      </c>
      <c r="AA681" s="65">
        <v>12</v>
      </c>
      <c r="AB681" s="66">
        <v>1936.28</v>
      </c>
    </row>
    <row r="682" spans="1:28" x14ac:dyDescent="0.25">
      <c r="A682" s="40">
        <v>677</v>
      </c>
      <c r="B682" s="32">
        <v>42551</v>
      </c>
      <c r="C682" s="99" t="s">
        <v>1</v>
      </c>
      <c r="D682" s="34" t="s">
        <v>38</v>
      </c>
      <c r="E682" s="34" t="s">
        <v>83</v>
      </c>
      <c r="F682" s="35" t="s">
        <v>480</v>
      </c>
      <c r="G682" s="36"/>
      <c r="H682" s="30">
        <v>200</v>
      </c>
      <c r="I682" s="37">
        <v>863</v>
      </c>
      <c r="J682" s="37">
        <v>12</v>
      </c>
      <c r="K682" s="42"/>
      <c r="L682" s="30">
        <v>2671.77</v>
      </c>
      <c r="M682" s="67"/>
      <c r="N682" s="67"/>
      <c r="O682" s="56" t="e">
        <f>IF(#REF!=3,O681-TblDadosCX810[[#This Row],[Valor R$]],IF(#REF!=2,O681+TblDadosCX810[[#This Row],[Valor R$]],TblDadosCX810[[#This Row],[Valor R$]]))</f>
        <v>#REF!</v>
      </c>
      <c r="Q682" s="65">
        <v>666</v>
      </c>
      <c r="R682" s="69">
        <v>42559</v>
      </c>
      <c r="S682" s="69"/>
      <c r="T682" s="70" t="s">
        <v>488</v>
      </c>
      <c r="U682" s="70"/>
      <c r="V682" s="70"/>
      <c r="W682" s="71">
        <v>19</v>
      </c>
      <c r="X682" s="64" t="s">
        <v>196</v>
      </c>
      <c r="Y682" s="69">
        <v>42559</v>
      </c>
      <c r="Z682" s="65">
        <v>869</v>
      </c>
      <c r="AA682" s="65">
        <v>12</v>
      </c>
      <c r="AB682" s="66">
        <v>1917.28</v>
      </c>
    </row>
    <row r="683" spans="1:28" x14ac:dyDescent="0.25">
      <c r="A683" s="40">
        <v>678</v>
      </c>
      <c r="B683" s="32">
        <v>42551</v>
      </c>
      <c r="C683" s="99" t="s">
        <v>1</v>
      </c>
      <c r="D683" s="34" t="s">
        <v>26</v>
      </c>
      <c r="E683" s="34" t="s">
        <v>227</v>
      </c>
      <c r="F683" s="35" t="s">
        <v>393</v>
      </c>
      <c r="G683" s="36"/>
      <c r="H683" s="30">
        <v>374.91</v>
      </c>
      <c r="I683" s="37">
        <v>426</v>
      </c>
      <c r="J683" s="37">
        <v>12</v>
      </c>
      <c r="K683" s="42"/>
      <c r="L683" s="30">
        <v>2296.86</v>
      </c>
      <c r="M683" s="67"/>
      <c r="N683" s="67"/>
      <c r="O683" s="56" t="e">
        <f>IF(#REF!=3,O682-TblDadosCX810[[#This Row],[Valor R$]],IF(#REF!=2,O682+TblDadosCX810[[#This Row],[Valor R$]],TblDadosCX810[[#This Row],[Valor R$]]))</f>
        <v>#REF!</v>
      </c>
      <c r="Q683" s="65">
        <v>667</v>
      </c>
      <c r="R683" s="69">
        <v>42559</v>
      </c>
      <c r="S683" s="69"/>
      <c r="T683" s="70" t="s">
        <v>489</v>
      </c>
      <c r="U683" s="70"/>
      <c r="V683" s="70"/>
      <c r="W683" s="71">
        <v>18</v>
      </c>
      <c r="X683" s="64" t="s">
        <v>196</v>
      </c>
      <c r="Y683" s="69">
        <v>42559</v>
      </c>
      <c r="Z683" s="65">
        <v>869</v>
      </c>
      <c r="AA683" s="65">
        <v>12</v>
      </c>
      <c r="AB683" s="66">
        <v>1899.28</v>
      </c>
    </row>
    <row r="684" spans="1:28" x14ac:dyDescent="0.25">
      <c r="A684" s="40">
        <v>679</v>
      </c>
      <c r="B684" s="32">
        <v>42551</v>
      </c>
      <c r="C684" s="99" t="s">
        <v>1</v>
      </c>
      <c r="D684" s="34"/>
      <c r="E684" s="34"/>
      <c r="F684" s="35" t="s">
        <v>640</v>
      </c>
      <c r="G684" s="36"/>
      <c r="H684" s="30">
        <v>2296.86</v>
      </c>
      <c r="I684" s="37"/>
      <c r="J684" s="37"/>
      <c r="K684" s="42"/>
      <c r="L684" s="30">
        <v>2296.86</v>
      </c>
      <c r="M684" s="67"/>
      <c r="N684" s="67"/>
      <c r="O684" s="56" t="e">
        <f>IF(#REF!=3,O683-TblDadosCX810[[#This Row],[Valor R$]],IF(#REF!=2,O683+TblDadosCX810[[#This Row],[Valor R$]],TblDadosCX810[[#This Row],[Valor R$]]))</f>
        <v>#REF!</v>
      </c>
      <c r="Q684" s="65">
        <v>668</v>
      </c>
      <c r="R684" s="69">
        <v>42563</v>
      </c>
      <c r="S684" s="69"/>
      <c r="T684" s="70" t="s">
        <v>197</v>
      </c>
      <c r="U684" s="70">
        <v>854339</v>
      </c>
      <c r="V684" s="70"/>
      <c r="W684" s="71">
        <v>500</v>
      </c>
      <c r="X684" s="64" t="s">
        <v>9</v>
      </c>
      <c r="Y684" s="69">
        <v>42563</v>
      </c>
      <c r="Z684" s="65">
        <v>12</v>
      </c>
      <c r="AA684" s="65">
        <v>34</v>
      </c>
      <c r="AB684" s="66">
        <v>2399.2800000000002</v>
      </c>
    </row>
    <row r="685" spans="1:28" x14ac:dyDescent="0.25">
      <c r="A685" s="40">
        <v>680</v>
      </c>
      <c r="B685" s="32">
        <v>42551</v>
      </c>
      <c r="C685" s="99" t="s">
        <v>2</v>
      </c>
      <c r="D685" s="34"/>
      <c r="E685" s="34"/>
      <c r="F685" s="35" t="s">
        <v>640</v>
      </c>
      <c r="G685" s="36"/>
      <c r="H685" s="30">
        <v>1000</v>
      </c>
      <c r="I685" s="37"/>
      <c r="J685" s="37"/>
      <c r="K685" s="42"/>
      <c r="L685" s="30">
        <v>1000</v>
      </c>
      <c r="M685" s="67"/>
      <c r="N685" s="67"/>
      <c r="O685" s="56" t="e">
        <f>IF(#REF!=3,O684-TblDadosCX810[[#This Row],[Valor R$]],IF(#REF!=2,O684+TblDadosCX810[[#This Row],[Valor R$]],TblDadosCX810[[#This Row],[Valor R$]]))</f>
        <v>#REF!</v>
      </c>
      <c r="Q685" s="65">
        <v>669</v>
      </c>
      <c r="R685" s="69">
        <v>42563</v>
      </c>
      <c r="S685" s="69"/>
      <c r="T685" s="70" t="s">
        <v>193</v>
      </c>
      <c r="U685" s="70"/>
      <c r="V685" s="70"/>
      <c r="W685" s="71">
        <v>35</v>
      </c>
      <c r="X685" s="64" t="s">
        <v>212</v>
      </c>
      <c r="Y685" s="69">
        <v>42563</v>
      </c>
      <c r="Z685" s="65">
        <v>831</v>
      </c>
      <c r="AA685" s="65">
        <v>12</v>
      </c>
      <c r="AB685" s="66">
        <v>2364.2800000000002</v>
      </c>
    </row>
    <row r="686" spans="1:28" x14ac:dyDescent="0.25">
      <c r="A686" s="40">
        <v>681</v>
      </c>
      <c r="B686" s="32">
        <v>42551</v>
      </c>
      <c r="C686" s="99" t="s">
        <v>3</v>
      </c>
      <c r="D686" s="34"/>
      <c r="E686" s="34"/>
      <c r="F686" s="35" t="s">
        <v>640</v>
      </c>
      <c r="G686" s="36"/>
      <c r="H686" s="30">
        <v>2000</v>
      </c>
      <c r="I686" s="37"/>
      <c r="J686" s="37"/>
      <c r="K686" s="42"/>
      <c r="L686" s="30">
        <v>2000</v>
      </c>
      <c r="M686" s="67"/>
      <c r="N686" s="67"/>
      <c r="O686" s="56" t="e">
        <f>IF(#REF!=3,O685-TblDadosCX810[[#This Row],[Valor R$]],IF(#REF!=2,O685+TblDadosCX810[[#This Row],[Valor R$]],TblDadosCX810[[#This Row],[Valor R$]]))</f>
        <v>#REF!</v>
      </c>
      <c r="Q686" s="65">
        <v>670</v>
      </c>
      <c r="R686" s="69">
        <v>42564</v>
      </c>
      <c r="S686" s="69"/>
      <c r="T686" s="70" t="s">
        <v>490</v>
      </c>
      <c r="U686" s="70"/>
      <c r="V686" s="70"/>
      <c r="W686" s="71">
        <v>16</v>
      </c>
      <c r="X686" s="64" t="s">
        <v>289</v>
      </c>
      <c r="Y686" s="69">
        <v>42564</v>
      </c>
      <c r="Z686" s="65">
        <v>860</v>
      </c>
      <c r="AA686" s="65">
        <v>12</v>
      </c>
      <c r="AB686" s="66">
        <v>2348.2800000000002</v>
      </c>
    </row>
    <row r="687" spans="1:28" x14ac:dyDescent="0.25">
      <c r="A687" s="40">
        <v>682</v>
      </c>
      <c r="B687" s="32">
        <v>42552</v>
      </c>
      <c r="C687" s="99" t="s">
        <v>1</v>
      </c>
      <c r="D687" s="34"/>
      <c r="E687" s="34"/>
      <c r="F687" s="35" t="s">
        <v>632</v>
      </c>
      <c r="G687" s="36"/>
      <c r="H687" s="30">
        <v>2296.86</v>
      </c>
      <c r="I687" s="37"/>
      <c r="J687" s="37"/>
      <c r="K687" s="42"/>
      <c r="L687" s="30">
        <v>2296.86</v>
      </c>
      <c r="M687" s="67"/>
      <c r="N687" s="67"/>
      <c r="O687" s="56" t="e">
        <f>IF(#REF!=3,O686-TblDadosCX810[[#This Row],[Valor R$]],IF(#REF!=2,O686+TblDadosCX810[[#This Row],[Valor R$]],TblDadosCX810[[#This Row],[Valor R$]]))</f>
        <v>#REF!</v>
      </c>
      <c r="Q687" s="65">
        <v>671</v>
      </c>
      <c r="R687" s="69">
        <v>42564</v>
      </c>
      <c r="S687" s="69"/>
      <c r="T687" s="70" t="s">
        <v>465</v>
      </c>
      <c r="U687" s="70"/>
      <c r="V687" s="70"/>
      <c r="W687" s="71">
        <v>11.59</v>
      </c>
      <c r="X687" s="64" t="s">
        <v>212</v>
      </c>
      <c r="Y687" s="69">
        <v>42564</v>
      </c>
      <c r="Z687" s="65">
        <v>831</v>
      </c>
      <c r="AA687" s="65">
        <v>12</v>
      </c>
      <c r="AB687" s="66">
        <v>2336.69</v>
      </c>
    </row>
    <row r="688" spans="1:28" x14ac:dyDescent="0.25">
      <c r="A688" s="40">
        <v>683</v>
      </c>
      <c r="B688" s="32">
        <v>42552</v>
      </c>
      <c r="C688" s="99" t="s">
        <v>2</v>
      </c>
      <c r="D688" s="34"/>
      <c r="E688" s="34"/>
      <c r="F688" s="35" t="s">
        <v>632</v>
      </c>
      <c r="G688" s="36"/>
      <c r="H688" s="30">
        <v>1000</v>
      </c>
      <c r="I688" s="37"/>
      <c r="J688" s="37"/>
      <c r="K688" s="42"/>
      <c r="L688" s="30">
        <v>1000</v>
      </c>
      <c r="M688" s="67"/>
      <c r="N688" s="67"/>
      <c r="O688" s="56" t="e">
        <f>IF(#REF!=3,O687-TblDadosCX810[[#This Row],[Valor R$]],IF(#REF!=2,O687+TblDadosCX810[[#This Row],[Valor R$]],TblDadosCX810[[#This Row],[Valor R$]]))</f>
        <v>#REF!</v>
      </c>
      <c r="Q688" s="65">
        <v>672</v>
      </c>
      <c r="R688" s="69">
        <v>42564</v>
      </c>
      <c r="S688" s="69"/>
      <c r="T688" s="70" t="s">
        <v>491</v>
      </c>
      <c r="U688" s="70"/>
      <c r="V688" s="70"/>
      <c r="W688" s="71">
        <v>58</v>
      </c>
      <c r="X688" s="64" t="s">
        <v>212</v>
      </c>
      <c r="Y688" s="69">
        <v>42564</v>
      </c>
      <c r="Z688" s="65">
        <v>831</v>
      </c>
      <c r="AA688" s="65">
        <v>12</v>
      </c>
      <c r="AB688" s="66">
        <v>2278.69</v>
      </c>
    </row>
    <row r="689" spans="1:28" x14ac:dyDescent="0.25">
      <c r="A689" s="40">
        <v>684</v>
      </c>
      <c r="B689" s="32">
        <v>42552</v>
      </c>
      <c r="C689" s="99" t="s">
        <v>3</v>
      </c>
      <c r="D689" s="34"/>
      <c r="E689" s="34"/>
      <c r="F689" s="35" t="s">
        <v>632</v>
      </c>
      <c r="G689" s="36"/>
      <c r="H689" s="30">
        <v>2000</v>
      </c>
      <c r="I689" s="37"/>
      <c r="J689" s="37"/>
      <c r="K689" s="42"/>
      <c r="L689" s="30">
        <v>2000</v>
      </c>
      <c r="M689" s="67"/>
      <c r="N689" s="67"/>
      <c r="O689" s="56" t="e">
        <f>IF(#REF!=3,O688-TblDadosCX810[[#This Row],[Valor R$]],IF(#REF!=2,O688+TblDadosCX810[[#This Row],[Valor R$]],TblDadosCX810[[#This Row],[Valor R$]]))</f>
        <v>#REF!</v>
      </c>
      <c r="Q689" s="65">
        <v>673</v>
      </c>
      <c r="R689" s="69">
        <v>42564</v>
      </c>
      <c r="S689" s="69"/>
      <c r="T689" s="70" t="s">
        <v>412</v>
      </c>
      <c r="U689" s="70"/>
      <c r="V689" s="70"/>
      <c r="W689" s="71">
        <v>13</v>
      </c>
      <c r="X689" s="64" t="s">
        <v>242</v>
      </c>
      <c r="Y689" s="69">
        <v>42564</v>
      </c>
      <c r="Z689" s="65">
        <v>858</v>
      </c>
      <c r="AA689" s="65">
        <v>12</v>
      </c>
      <c r="AB689" s="66">
        <v>2265.69</v>
      </c>
    </row>
    <row r="690" spans="1:28" x14ac:dyDescent="0.25">
      <c r="A690" s="40">
        <v>685</v>
      </c>
      <c r="B690" s="32">
        <v>42555</v>
      </c>
      <c r="C690" s="99" t="s">
        <v>1</v>
      </c>
      <c r="D690" s="34" t="s">
        <v>38</v>
      </c>
      <c r="E690" s="34" t="s">
        <v>83</v>
      </c>
      <c r="F690" s="35" t="s">
        <v>481</v>
      </c>
      <c r="G690" s="36"/>
      <c r="H690" s="30">
        <v>40.24</v>
      </c>
      <c r="I690" s="37">
        <v>863</v>
      </c>
      <c r="J690" s="37">
        <v>12</v>
      </c>
      <c r="K690" s="42"/>
      <c r="L690" s="30">
        <v>2256.62</v>
      </c>
      <c r="M690" s="67"/>
      <c r="N690" s="67"/>
      <c r="O690" s="56" t="e">
        <f>IF(#REF!=3,O689-TblDadosCX810[[#This Row],[Valor R$]],IF(#REF!=2,O689+TblDadosCX810[[#This Row],[Valor R$]],TblDadosCX810[[#This Row],[Valor R$]]))</f>
        <v>#REF!</v>
      </c>
      <c r="Q690" s="65">
        <v>674</v>
      </c>
      <c r="R690" s="69">
        <v>42565</v>
      </c>
      <c r="S690" s="69"/>
      <c r="T690" s="70" t="s">
        <v>187</v>
      </c>
      <c r="U690" s="70"/>
      <c r="V690" s="70"/>
      <c r="W690" s="71">
        <v>18.48</v>
      </c>
      <c r="X690" s="64" t="s">
        <v>212</v>
      </c>
      <c r="Y690" s="69">
        <v>42565</v>
      </c>
      <c r="Z690" s="65">
        <v>831</v>
      </c>
      <c r="AA690" s="65">
        <v>12</v>
      </c>
      <c r="AB690" s="66">
        <v>2247.21</v>
      </c>
    </row>
    <row r="691" spans="1:28" x14ac:dyDescent="0.25">
      <c r="A691" s="40">
        <v>686</v>
      </c>
      <c r="B691" s="32">
        <v>42555</v>
      </c>
      <c r="C691" s="99" t="s">
        <v>1</v>
      </c>
      <c r="D691" s="34" t="s">
        <v>38</v>
      </c>
      <c r="E691" s="34" t="s">
        <v>83</v>
      </c>
      <c r="F691" s="35" t="s">
        <v>483</v>
      </c>
      <c r="G691" s="36"/>
      <c r="H691" s="30">
        <v>267</v>
      </c>
      <c r="I691" s="37">
        <v>863</v>
      </c>
      <c r="J691" s="37">
        <v>12</v>
      </c>
      <c r="K691" s="42"/>
      <c r="L691" s="30">
        <v>1989.62</v>
      </c>
      <c r="M691" s="67"/>
      <c r="N691" s="67"/>
      <c r="O691" s="56" t="e">
        <f>IF(#REF!=3,O690-TblDadosCX810[[#This Row],[Valor R$]],IF(#REF!=2,O690+TblDadosCX810[[#This Row],[Valor R$]],TblDadosCX810[[#This Row],[Valor R$]]))</f>
        <v>#REF!</v>
      </c>
      <c r="Q691" s="65">
        <v>675</v>
      </c>
      <c r="R691" s="69">
        <v>42565</v>
      </c>
      <c r="S691" s="69"/>
      <c r="T691" s="70" t="s">
        <v>193</v>
      </c>
      <c r="U691" s="70"/>
      <c r="V691" s="70"/>
      <c r="W691" s="71">
        <v>35</v>
      </c>
      <c r="X691" s="64" t="s">
        <v>212</v>
      </c>
      <c r="Y691" s="69">
        <v>42565</v>
      </c>
      <c r="Z691" s="65">
        <v>831</v>
      </c>
      <c r="AA691" s="65">
        <v>12</v>
      </c>
      <c r="AB691" s="66">
        <v>2212.21</v>
      </c>
    </row>
    <row r="692" spans="1:28" x14ac:dyDescent="0.25">
      <c r="A692" s="40">
        <v>687</v>
      </c>
      <c r="B692" s="32">
        <v>42556</v>
      </c>
      <c r="C692" s="99" t="s">
        <v>1</v>
      </c>
      <c r="D692" s="34" t="s">
        <v>6</v>
      </c>
      <c r="E692" s="34" t="s">
        <v>9</v>
      </c>
      <c r="F692" s="35" t="s">
        <v>197</v>
      </c>
      <c r="G692" s="36">
        <v>854336</v>
      </c>
      <c r="H692" s="30">
        <v>500</v>
      </c>
      <c r="I692" s="37">
        <v>12</v>
      </c>
      <c r="J692" s="37">
        <v>34</v>
      </c>
      <c r="K692" s="42"/>
      <c r="L692" s="30">
        <v>2489.62</v>
      </c>
      <c r="M692" s="67"/>
      <c r="N692" s="67"/>
      <c r="O692" s="56" t="e">
        <f>IF(#REF!=3,O691-TblDadosCX810[[#This Row],[Valor R$]],IF(#REF!=2,O691+TblDadosCX810[[#This Row],[Valor R$]],TblDadosCX810[[#This Row],[Valor R$]]))</f>
        <v>#REF!</v>
      </c>
      <c r="Q692" s="65">
        <v>676</v>
      </c>
      <c r="R692" s="69">
        <v>42565</v>
      </c>
      <c r="S692" s="69"/>
      <c r="T692" s="70" t="s">
        <v>492</v>
      </c>
      <c r="U692" s="70"/>
      <c r="V692" s="70"/>
      <c r="W692" s="71">
        <v>34</v>
      </c>
      <c r="X692" s="64" t="s">
        <v>212</v>
      </c>
      <c r="Y692" s="69">
        <v>42565</v>
      </c>
      <c r="Z692" s="65">
        <v>831</v>
      </c>
      <c r="AA692" s="65">
        <v>12</v>
      </c>
      <c r="AB692" s="66">
        <v>2178.21</v>
      </c>
    </row>
    <row r="693" spans="1:28" x14ac:dyDescent="0.25">
      <c r="A693" s="40">
        <v>688</v>
      </c>
      <c r="B693" s="32">
        <v>42556</v>
      </c>
      <c r="C693" s="99" t="s">
        <v>1</v>
      </c>
      <c r="D693" s="34" t="s">
        <v>38</v>
      </c>
      <c r="E693" s="34" t="s">
        <v>75</v>
      </c>
      <c r="F693" s="35" t="s">
        <v>220</v>
      </c>
      <c r="G693" s="36"/>
      <c r="H693" s="30">
        <v>5</v>
      </c>
      <c r="I693" s="37">
        <v>845</v>
      </c>
      <c r="J693" s="37">
        <v>12</v>
      </c>
      <c r="K693" s="42"/>
      <c r="L693" s="30">
        <v>2484.62</v>
      </c>
      <c r="M693" s="67"/>
      <c r="N693" s="67"/>
      <c r="O693" s="56" t="e">
        <f>IF(#REF!=3,O692-TblDadosCX810[[#This Row],[Valor R$]],IF(#REF!=2,O692+TblDadosCX810[[#This Row],[Valor R$]],TblDadosCX810[[#This Row],[Valor R$]]))</f>
        <v>#REF!</v>
      </c>
      <c r="Q693" s="65">
        <v>677</v>
      </c>
      <c r="R693" s="69">
        <v>42565</v>
      </c>
      <c r="S693" s="69"/>
      <c r="T693" s="70" t="s">
        <v>493</v>
      </c>
      <c r="U693" s="70"/>
      <c r="V693" s="70"/>
      <c r="W693" s="71">
        <v>300</v>
      </c>
      <c r="X693" s="64" t="s">
        <v>186</v>
      </c>
      <c r="Y693" s="69">
        <v>42565</v>
      </c>
      <c r="Z693" s="65">
        <v>863</v>
      </c>
      <c r="AA693" s="65">
        <v>12</v>
      </c>
      <c r="AB693" s="66">
        <v>1878.21</v>
      </c>
    </row>
    <row r="694" spans="1:28" x14ac:dyDescent="0.25">
      <c r="A694" s="40">
        <v>689</v>
      </c>
      <c r="B694" s="32">
        <v>42556</v>
      </c>
      <c r="C694" s="99" t="s">
        <v>1</v>
      </c>
      <c r="D694" s="34" t="s">
        <v>38</v>
      </c>
      <c r="E694" s="34" t="s">
        <v>83</v>
      </c>
      <c r="F694" s="35" t="s">
        <v>481</v>
      </c>
      <c r="G694" s="36"/>
      <c r="H694" s="30">
        <v>12.58</v>
      </c>
      <c r="I694" s="37">
        <v>863</v>
      </c>
      <c r="J694" s="37">
        <v>12</v>
      </c>
      <c r="K694" s="42"/>
      <c r="L694" s="30">
        <v>2472.04</v>
      </c>
      <c r="M694" s="67"/>
      <c r="N694" s="67"/>
      <c r="O694" s="56" t="e">
        <f>IF(#REF!=3,O693-TblDadosCX810[[#This Row],[Valor R$]],IF(#REF!=2,O693+TblDadosCX810[[#This Row],[Valor R$]],TblDadosCX810[[#This Row],[Valor R$]]))</f>
        <v>#REF!</v>
      </c>
      <c r="Q694" s="65">
        <v>678</v>
      </c>
      <c r="R694" s="69">
        <v>42565</v>
      </c>
      <c r="S694" s="69"/>
      <c r="T694" s="70" t="s">
        <v>197</v>
      </c>
      <c r="U694" s="70">
        <v>854342</v>
      </c>
      <c r="V694" s="70"/>
      <c r="W694" s="71">
        <v>501.36</v>
      </c>
      <c r="X694" s="64" t="s">
        <v>9</v>
      </c>
      <c r="Y694" s="69">
        <v>42565</v>
      </c>
      <c r="Z694" s="65">
        <v>12</v>
      </c>
      <c r="AA694" s="65">
        <v>34</v>
      </c>
      <c r="AB694" s="66">
        <v>2379.5700000000002</v>
      </c>
    </row>
    <row r="695" spans="1:28" x14ac:dyDescent="0.25">
      <c r="A695" s="40">
        <v>690</v>
      </c>
      <c r="B695" s="32">
        <v>42556</v>
      </c>
      <c r="C695" s="99" t="s">
        <v>1</v>
      </c>
      <c r="D695" s="34" t="s">
        <v>38</v>
      </c>
      <c r="E695" s="34" t="s">
        <v>18</v>
      </c>
      <c r="F695" s="35" t="s">
        <v>484</v>
      </c>
      <c r="G695" s="36"/>
      <c r="H695" s="30">
        <v>50.99</v>
      </c>
      <c r="I695" s="37">
        <v>831</v>
      </c>
      <c r="J695" s="37">
        <v>12</v>
      </c>
      <c r="K695" s="42"/>
      <c r="L695" s="30">
        <v>2421.0500000000002</v>
      </c>
      <c r="M695" s="67"/>
      <c r="N695" s="67"/>
      <c r="O695" s="56" t="e">
        <f>IF(#REF!=3,O694-TblDadosCX810[[#This Row],[Valor R$]],IF(#REF!=2,O694+TblDadosCX810[[#This Row],[Valor R$]],TblDadosCX810[[#This Row],[Valor R$]]))</f>
        <v>#REF!</v>
      </c>
      <c r="Q695" s="65">
        <v>679</v>
      </c>
      <c r="R695" s="69">
        <v>42566</v>
      </c>
      <c r="S695" s="69"/>
      <c r="T695" s="70" t="s">
        <v>197</v>
      </c>
      <c r="U695" s="70">
        <v>854340</v>
      </c>
      <c r="V695" s="70"/>
      <c r="W695" s="71">
        <v>69963.53</v>
      </c>
      <c r="X695" s="64" t="s">
        <v>9</v>
      </c>
      <c r="Y695" s="69">
        <v>42566</v>
      </c>
      <c r="Z695" s="65">
        <v>12</v>
      </c>
      <c r="AA695" s="65">
        <v>34</v>
      </c>
      <c r="AB695" s="66">
        <v>72343.100000000006</v>
      </c>
    </row>
    <row r="696" spans="1:28" x14ac:dyDescent="0.25">
      <c r="A696" s="40">
        <v>691</v>
      </c>
      <c r="B696" s="32">
        <v>42556</v>
      </c>
      <c r="C696" s="99" t="s">
        <v>1</v>
      </c>
      <c r="D696" s="34" t="s">
        <v>38</v>
      </c>
      <c r="E696" s="34" t="s">
        <v>18</v>
      </c>
      <c r="F696" s="35" t="s">
        <v>193</v>
      </c>
      <c r="G696" s="36"/>
      <c r="H696" s="30">
        <v>35</v>
      </c>
      <c r="I696" s="37">
        <v>831</v>
      </c>
      <c r="J696" s="37">
        <v>12</v>
      </c>
      <c r="K696" s="42"/>
      <c r="L696" s="30">
        <v>2386.0500000000002</v>
      </c>
      <c r="M696" s="67"/>
      <c r="N696" s="67"/>
      <c r="O696" s="56" t="e">
        <f>IF(#REF!=3,O695-TblDadosCX810[[#This Row],[Valor R$]],IF(#REF!=2,O695+TblDadosCX810[[#This Row],[Valor R$]],TblDadosCX810[[#This Row],[Valor R$]]))</f>
        <v>#REF!</v>
      </c>
      <c r="Q696" s="65">
        <v>680</v>
      </c>
      <c r="R696" s="69">
        <v>42566</v>
      </c>
      <c r="S696" s="69"/>
      <c r="T696" s="70" t="s">
        <v>197</v>
      </c>
      <c r="U696" s="70">
        <v>854341</v>
      </c>
      <c r="V696" s="70"/>
      <c r="W696" s="71">
        <v>8683.66</v>
      </c>
      <c r="X696" s="64" t="s">
        <v>9</v>
      </c>
      <c r="Y696" s="69">
        <v>42566</v>
      </c>
      <c r="Z696" s="65">
        <v>12</v>
      </c>
      <c r="AA696" s="65">
        <v>34</v>
      </c>
      <c r="AB696" s="66">
        <v>81026.759999999995</v>
      </c>
    </row>
    <row r="697" spans="1:28" x14ac:dyDescent="0.25">
      <c r="A697" s="40">
        <v>692</v>
      </c>
      <c r="B697" s="32">
        <v>42557</v>
      </c>
      <c r="C697" s="99" t="s">
        <v>1</v>
      </c>
      <c r="D697" s="34" t="s">
        <v>38</v>
      </c>
      <c r="E697" s="34" t="s">
        <v>75</v>
      </c>
      <c r="F697" s="35" t="s">
        <v>485</v>
      </c>
      <c r="G697" s="36"/>
      <c r="H697" s="30">
        <v>150</v>
      </c>
      <c r="I697" s="37">
        <v>845</v>
      </c>
      <c r="J697" s="37">
        <v>12</v>
      </c>
      <c r="K697" s="42"/>
      <c r="L697" s="30">
        <v>2236.0500000000002</v>
      </c>
      <c r="M697" s="67"/>
      <c r="N697" s="67"/>
      <c r="O697" s="56" t="e">
        <f>IF(#REF!=3,O696-TblDadosCX810[[#This Row],[Valor R$]],IF(#REF!=2,O696+TblDadosCX810[[#This Row],[Valor R$]],TblDadosCX810[[#This Row],[Valor R$]]))</f>
        <v>#REF!</v>
      </c>
      <c r="Q697" s="65">
        <v>681</v>
      </c>
      <c r="R697" s="69">
        <v>42566</v>
      </c>
      <c r="S697" s="69"/>
      <c r="T697" s="70" t="s">
        <v>494</v>
      </c>
      <c r="U697" s="70"/>
      <c r="V697" s="70"/>
      <c r="W697" s="71">
        <v>62</v>
      </c>
      <c r="X697" s="64" t="s">
        <v>186</v>
      </c>
      <c r="Y697" s="69">
        <v>42566</v>
      </c>
      <c r="Z697" s="65">
        <v>863</v>
      </c>
      <c r="AA697" s="65">
        <v>12</v>
      </c>
      <c r="AB697" s="66">
        <v>80964.759999999995</v>
      </c>
    </row>
    <row r="698" spans="1:28" x14ac:dyDescent="0.25">
      <c r="A698" s="40">
        <v>693</v>
      </c>
      <c r="B698" s="32">
        <v>42557</v>
      </c>
      <c r="C698" s="99" t="s">
        <v>1</v>
      </c>
      <c r="D698" s="34" t="s">
        <v>34</v>
      </c>
      <c r="E698" s="34" t="s">
        <v>63</v>
      </c>
      <c r="F698" s="35" t="s">
        <v>480</v>
      </c>
      <c r="G698" s="36"/>
      <c r="H698" s="30">
        <v>100</v>
      </c>
      <c r="I698" s="37">
        <v>806</v>
      </c>
      <c r="J698" s="37">
        <v>12</v>
      </c>
      <c r="K698" s="42"/>
      <c r="L698" s="30">
        <v>2136.0500000000002</v>
      </c>
      <c r="M698" s="67"/>
      <c r="N698" s="67"/>
      <c r="O698" s="56" t="e">
        <f>IF(#REF!=3,O697-TblDadosCX810[[#This Row],[Valor R$]],IF(#REF!=2,O697+TblDadosCX810[[#This Row],[Valor R$]],TblDadosCX810[[#This Row],[Valor R$]]))</f>
        <v>#REF!</v>
      </c>
      <c r="Q698" s="65">
        <v>682</v>
      </c>
      <c r="R698" s="69">
        <v>42566</v>
      </c>
      <c r="S698" s="69"/>
      <c r="T698" s="70" t="s">
        <v>187</v>
      </c>
      <c r="U698" s="70"/>
      <c r="V698" s="70"/>
      <c r="W698" s="71">
        <v>8.9700000000000006</v>
      </c>
      <c r="X698" s="64" t="s">
        <v>212</v>
      </c>
      <c r="Y698" s="69">
        <v>42566</v>
      </c>
      <c r="Z698" s="65">
        <v>831</v>
      </c>
      <c r="AA698" s="65">
        <v>12</v>
      </c>
      <c r="AB698" s="66">
        <v>80955.789999999994</v>
      </c>
    </row>
    <row r="699" spans="1:28" x14ac:dyDescent="0.25">
      <c r="A699" s="40">
        <v>694</v>
      </c>
      <c r="B699" s="32">
        <v>42558</v>
      </c>
      <c r="C699" s="99" t="s">
        <v>1</v>
      </c>
      <c r="D699" s="34" t="s">
        <v>6</v>
      </c>
      <c r="E699" s="34" t="s">
        <v>9</v>
      </c>
      <c r="F699" s="35" t="s">
        <v>197</v>
      </c>
      <c r="G699" s="36">
        <v>854337</v>
      </c>
      <c r="H699" s="30">
        <v>7590.68</v>
      </c>
      <c r="I699" s="37">
        <v>12</v>
      </c>
      <c r="J699" s="37">
        <v>34</v>
      </c>
      <c r="K699" s="42"/>
      <c r="L699" s="30">
        <v>9726.73</v>
      </c>
      <c r="M699" s="67"/>
      <c r="N699" s="67"/>
      <c r="O699" s="56" t="e">
        <f>IF(#REF!=3,O698-TblDadosCX810[[#This Row],[Valor R$]],IF(#REF!=2,O698+TblDadosCX810[[#This Row],[Valor R$]],TblDadosCX810[[#This Row],[Valor R$]]))</f>
        <v>#REF!</v>
      </c>
      <c r="Q699" s="65">
        <v>683</v>
      </c>
      <c r="R699" s="69">
        <v>42566</v>
      </c>
      <c r="S699" s="69"/>
      <c r="T699" s="70" t="s">
        <v>326</v>
      </c>
      <c r="U699" s="70"/>
      <c r="V699" s="70"/>
      <c r="W699" s="71">
        <v>172.36</v>
      </c>
      <c r="X699" s="64" t="s">
        <v>217</v>
      </c>
      <c r="Y699" s="69">
        <v>42566</v>
      </c>
      <c r="Z699" s="65">
        <v>955</v>
      </c>
      <c r="AA699" s="65">
        <v>12</v>
      </c>
      <c r="AB699" s="66">
        <v>80783.429999999993</v>
      </c>
    </row>
    <row r="700" spans="1:28" x14ac:dyDescent="0.25">
      <c r="A700" s="40">
        <v>695</v>
      </c>
      <c r="B700" s="32">
        <v>42558</v>
      </c>
      <c r="C700" s="99" t="s">
        <v>1</v>
      </c>
      <c r="D700" s="34" t="s">
        <v>6</v>
      </c>
      <c r="E700" s="34" t="s">
        <v>9</v>
      </c>
      <c r="F700" s="35" t="s">
        <v>197</v>
      </c>
      <c r="G700" s="36">
        <v>854338</v>
      </c>
      <c r="H700" s="30">
        <v>1895.55</v>
      </c>
      <c r="I700" s="37">
        <v>12</v>
      </c>
      <c r="J700" s="37">
        <v>34</v>
      </c>
      <c r="K700" s="42"/>
      <c r="L700" s="30">
        <v>11622.28</v>
      </c>
      <c r="M700" s="67"/>
      <c r="N700" s="67"/>
      <c r="O700" s="56" t="e">
        <f>IF(#REF!=3,O699-TblDadosCX810[[#This Row],[Valor R$]],IF(#REF!=2,O699+TblDadosCX810[[#This Row],[Valor R$]],TblDadosCX810[[#This Row],[Valor R$]]))</f>
        <v>#REF!</v>
      </c>
      <c r="Q700" s="65">
        <v>684</v>
      </c>
      <c r="R700" s="69">
        <v>42566</v>
      </c>
      <c r="S700" s="69"/>
      <c r="T700" s="70" t="s">
        <v>495</v>
      </c>
      <c r="U700" s="70"/>
      <c r="V700" s="70"/>
      <c r="W700" s="71">
        <v>329</v>
      </c>
      <c r="X700" s="64" t="s">
        <v>313</v>
      </c>
      <c r="Y700" s="69">
        <v>42566</v>
      </c>
      <c r="Z700" s="65">
        <v>859</v>
      </c>
      <c r="AA700" s="65">
        <v>12</v>
      </c>
      <c r="AB700" s="66">
        <v>80454.429999999993</v>
      </c>
    </row>
    <row r="701" spans="1:28" x14ac:dyDescent="0.25">
      <c r="A701" s="40">
        <v>696</v>
      </c>
      <c r="B701" s="32">
        <v>42558</v>
      </c>
      <c r="C701" s="99" t="s">
        <v>1</v>
      </c>
      <c r="D701" s="34" t="s">
        <v>38</v>
      </c>
      <c r="E701" s="34" t="s">
        <v>83</v>
      </c>
      <c r="F701" s="35" t="s">
        <v>187</v>
      </c>
      <c r="G701" s="36"/>
      <c r="H701" s="30">
        <v>11.75</v>
      </c>
      <c r="I701" s="37">
        <v>863</v>
      </c>
      <c r="J701" s="37">
        <v>12</v>
      </c>
      <c r="K701" s="42"/>
      <c r="L701" s="30">
        <v>11610.53</v>
      </c>
      <c r="M701" s="67"/>
      <c r="N701" s="67"/>
      <c r="O701" s="56" t="e">
        <f>IF(#REF!=3,O700-TblDadosCX810[[#This Row],[Valor R$]],IF(#REF!=2,O700+TblDadosCX810[[#This Row],[Valor R$]],TblDadosCX810[[#This Row],[Valor R$]]))</f>
        <v>#REF!</v>
      </c>
      <c r="Q701" s="65">
        <v>685</v>
      </c>
      <c r="R701" s="69">
        <v>42566</v>
      </c>
      <c r="S701" s="69"/>
      <c r="T701" s="70" t="s">
        <v>412</v>
      </c>
      <c r="U701" s="70"/>
      <c r="V701" s="70"/>
      <c r="W701" s="71">
        <v>10</v>
      </c>
      <c r="X701" s="64" t="s">
        <v>242</v>
      </c>
      <c r="Y701" s="69">
        <v>42566</v>
      </c>
      <c r="Z701" s="65">
        <v>858</v>
      </c>
      <c r="AA701" s="65">
        <v>12</v>
      </c>
      <c r="AB701" s="66">
        <v>80444.429999999993</v>
      </c>
    </row>
    <row r="702" spans="1:28" x14ac:dyDescent="0.25">
      <c r="A702" s="40">
        <v>697</v>
      </c>
      <c r="B702" s="32">
        <v>42558</v>
      </c>
      <c r="C702" s="99" t="s">
        <v>1</v>
      </c>
      <c r="D702" s="34" t="s">
        <v>38</v>
      </c>
      <c r="E702" s="34" t="s">
        <v>18</v>
      </c>
      <c r="F702" s="35" t="s">
        <v>193</v>
      </c>
      <c r="G702" s="36"/>
      <c r="H702" s="30">
        <v>35</v>
      </c>
      <c r="I702" s="37">
        <v>831</v>
      </c>
      <c r="J702" s="37">
        <v>12</v>
      </c>
      <c r="K702" s="42"/>
      <c r="L702" s="30">
        <v>11575.53</v>
      </c>
      <c r="M702" s="67"/>
      <c r="N702" s="67"/>
      <c r="O702" s="56" t="e">
        <f>IF(#REF!=3,O701-TblDadosCX810[[#This Row],[Valor R$]],IF(#REF!=2,O701+TblDadosCX810[[#This Row],[Valor R$]],TblDadosCX810[[#This Row],[Valor R$]]))</f>
        <v>#REF!</v>
      </c>
      <c r="Q702" s="65">
        <v>686</v>
      </c>
      <c r="R702" s="69">
        <v>42566</v>
      </c>
      <c r="S702" s="69"/>
      <c r="T702" s="70" t="s">
        <v>496</v>
      </c>
      <c r="U702" s="70"/>
      <c r="V702" s="70"/>
      <c r="W702" s="71">
        <v>316.63</v>
      </c>
      <c r="X702" s="64" t="s">
        <v>186</v>
      </c>
      <c r="Y702" s="69">
        <v>42566</v>
      </c>
      <c r="Z702" s="65">
        <v>863</v>
      </c>
      <c r="AA702" s="65">
        <v>12</v>
      </c>
      <c r="AB702" s="66">
        <v>80127.8</v>
      </c>
    </row>
    <row r="703" spans="1:28" x14ac:dyDescent="0.25">
      <c r="A703" s="40">
        <v>698</v>
      </c>
      <c r="B703" s="32">
        <v>42558</v>
      </c>
      <c r="C703" s="99" t="s">
        <v>1</v>
      </c>
      <c r="D703" s="34" t="s">
        <v>38</v>
      </c>
      <c r="E703" s="34" t="s">
        <v>82</v>
      </c>
      <c r="F703" s="35" t="s">
        <v>288</v>
      </c>
      <c r="G703" s="36"/>
      <c r="H703" s="30">
        <v>254.9</v>
      </c>
      <c r="I703" s="37">
        <v>860</v>
      </c>
      <c r="J703" s="37">
        <v>12</v>
      </c>
      <c r="K703" s="42"/>
      <c r="L703" s="30">
        <v>11320.63</v>
      </c>
      <c r="M703" s="67"/>
      <c r="N703" s="67"/>
      <c r="O703" s="56" t="e">
        <f>IF(#REF!=3,O702-TblDadosCX810[[#This Row],[Valor R$]],IF(#REF!=2,O702+TblDadosCX810[[#This Row],[Valor R$]],TblDadosCX810[[#This Row],[Valor R$]]))</f>
        <v>#REF!</v>
      </c>
      <c r="Q703" s="65">
        <v>687</v>
      </c>
      <c r="R703" s="69">
        <v>42566</v>
      </c>
      <c r="S703" s="69"/>
      <c r="T703" s="70" t="s">
        <v>497</v>
      </c>
      <c r="U703" s="70"/>
      <c r="V703" s="70"/>
      <c r="W703" s="71">
        <v>5598.46</v>
      </c>
      <c r="X703" s="64" t="s">
        <v>498</v>
      </c>
      <c r="Y703" s="69">
        <v>42566</v>
      </c>
      <c r="Z703" s="65">
        <v>121</v>
      </c>
      <c r="AA703" s="65">
        <v>12</v>
      </c>
      <c r="AB703" s="66">
        <v>74529.34</v>
      </c>
    </row>
    <row r="704" spans="1:28" x14ac:dyDescent="0.25">
      <c r="A704" s="40">
        <v>699</v>
      </c>
      <c r="B704" s="32">
        <v>42558</v>
      </c>
      <c r="C704" s="99" t="s">
        <v>1</v>
      </c>
      <c r="D704" s="34" t="s">
        <v>24</v>
      </c>
      <c r="E704" s="34" t="s">
        <v>43</v>
      </c>
      <c r="F704" s="35" t="s">
        <v>274</v>
      </c>
      <c r="G704" s="36"/>
      <c r="H704" s="30">
        <v>1763.07</v>
      </c>
      <c r="I704" s="37">
        <v>842</v>
      </c>
      <c r="J704" s="37">
        <v>12</v>
      </c>
      <c r="K704" s="42"/>
      <c r="L704" s="30">
        <v>9557.56</v>
      </c>
      <c r="M704" s="67"/>
      <c r="N704" s="67"/>
      <c r="O704" s="56" t="e">
        <f>IF(#REF!=3,O703-TblDadosCX810[[#This Row],[Valor R$]],IF(#REF!=2,O703+TblDadosCX810[[#This Row],[Valor R$]],TblDadosCX810[[#This Row],[Valor R$]]))</f>
        <v>#REF!</v>
      </c>
      <c r="Q704" s="65">
        <v>688</v>
      </c>
      <c r="R704" s="69">
        <v>42566</v>
      </c>
      <c r="S704" s="69"/>
      <c r="T704" s="70" t="s">
        <v>444</v>
      </c>
      <c r="U704" s="70"/>
      <c r="V704" s="70"/>
      <c r="W704" s="71">
        <v>3849</v>
      </c>
      <c r="X704" s="64" t="s">
        <v>227</v>
      </c>
      <c r="Y704" s="69">
        <v>42566</v>
      </c>
      <c r="Z704" s="65">
        <v>426</v>
      </c>
      <c r="AA704" s="65">
        <v>12</v>
      </c>
      <c r="AB704" s="66">
        <v>70680.34</v>
      </c>
    </row>
    <row r="705" spans="1:28" x14ac:dyDescent="0.25">
      <c r="A705" s="40">
        <v>700</v>
      </c>
      <c r="B705" s="32">
        <v>42558</v>
      </c>
      <c r="C705" s="99" t="s">
        <v>1</v>
      </c>
      <c r="D705" s="34" t="s">
        <v>28</v>
      </c>
      <c r="E705" s="34" t="s">
        <v>271</v>
      </c>
      <c r="F705" s="35" t="s">
        <v>270</v>
      </c>
      <c r="G705" s="36"/>
      <c r="H705" s="30">
        <v>4631.7299999999996</v>
      </c>
      <c r="I705" s="37">
        <v>476</v>
      </c>
      <c r="J705" s="37">
        <v>12</v>
      </c>
      <c r="K705" s="42"/>
      <c r="L705" s="30">
        <v>4925.83</v>
      </c>
      <c r="M705" s="67"/>
      <c r="N705" s="67"/>
      <c r="O705" s="56" t="e">
        <f>IF(#REF!=3,O704-TblDadosCX810[[#This Row],[Valor R$]],IF(#REF!=2,O704+TblDadosCX810[[#This Row],[Valor R$]],TblDadosCX810[[#This Row],[Valor R$]]))</f>
        <v>#REF!</v>
      </c>
      <c r="Q705" s="65">
        <v>689</v>
      </c>
      <c r="R705" s="69">
        <v>42566</v>
      </c>
      <c r="S705" s="69"/>
      <c r="T705" s="70" t="s">
        <v>327</v>
      </c>
      <c r="U705" s="70"/>
      <c r="V705" s="70"/>
      <c r="W705" s="71">
        <v>69963.53</v>
      </c>
      <c r="X705" s="64" t="s">
        <v>224</v>
      </c>
      <c r="Y705" s="69">
        <v>42566</v>
      </c>
      <c r="Z705" s="65">
        <v>402</v>
      </c>
      <c r="AA705" s="65">
        <v>12</v>
      </c>
      <c r="AB705" s="66">
        <v>716.81</v>
      </c>
    </row>
    <row r="706" spans="1:28" x14ac:dyDescent="0.25">
      <c r="A706" s="40">
        <v>701</v>
      </c>
      <c r="B706" s="32">
        <v>42558</v>
      </c>
      <c r="C706" s="99" t="s">
        <v>1</v>
      </c>
      <c r="D706" s="34" t="s">
        <v>28</v>
      </c>
      <c r="E706" s="34" t="s">
        <v>53</v>
      </c>
      <c r="F706" s="35" t="s">
        <v>486</v>
      </c>
      <c r="G706" s="36"/>
      <c r="H706" s="30">
        <v>941.94</v>
      </c>
      <c r="I706" s="37">
        <v>475</v>
      </c>
      <c r="J706" s="37">
        <v>12</v>
      </c>
      <c r="K706" s="42"/>
      <c r="L706" s="30">
        <v>3983.89</v>
      </c>
      <c r="M706" s="67"/>
      <c r="N706" s="67"/>
      <c r="O706" s="56" t="e">
        <f>IF(#REF!=3,O705-TblDadosCX810[[#This Row],[Valor R$]],IF(#REF!=2,O705+TblDadosCX810[[#This Row],[Valor R$]],TblDadosCX810[[#This Row],[Valor R$]]))</f>
        <v>#REF!</v>
      </c>
      <c r="Q706" s="65">
        <v>690</v>
      </c>
      <c r="R706" s="69">
        <v>42569</v>
      </c>
      <c r="S706" s="69"/>
      <c r="T706" s="70" t="s">
        <v>187</v>
      </c>
      <c r="U706" s="70"/>
      <c r="V706" s="70"/>
      <c r="W706" s="71">
        <v>29.02</v>
      </c>
      <c r="X706" s="64" t="s">
        <v>212</v>
      </c>
      <c r="Y706" s="69">
        <v>42569</v>
      </c>
      <c r="Z706" s="65">
        <v>831</v>
      </c>
      <c r="AA706" s="65">
        <v>12</v>
      </c>
      <c r="AB706" s="66">
        <v>687.79</v>
      </c>
    </row>
    <row r="707" spans="1:28" x14ac:dyDescent="0.25">
      <c r="A707" s="40">
        <v>702</v>
      </c>
      <c r="B707" s="32">
        <v>42558</v>
      </c>
      <c r="C707" s="99" t="s">
        <v>1</v>
      </c>
      <c r="D707" s="34" t="s">
        <v>38</v>
      </c>
      <c r="E707" s="34" t="s">
        <v>87</v>
      </c>
      <c r="F707" s="35" t="s">
        <v>487</v>
      </c>
      <c r="G707" s="36"/>
      <c r="H707" s="30">
        <v>1895.55</v>
      </c>
      <c r="I707" s="37">
        <v>870</v>
      </c>
      <c r="J707" s="37">
        <v>12</v>
      </c>
      <c r="K707" s="42"/>
      <c r="L707" s="30">
        <v>2088.34</v>
      </c>
      <c r="M707" s="67"/>
      <c r="N707" s="67"/>
      <c r="O707" s="56" t="e">
        <f>IF(#REF!=3,O706-TblDadosCX810[[#This Row],[Valor R$]],IF(#REF!=2,O706+TblDadosCX810[[#This Row],[Valor R$]],TblDadosCX810[[#This Row],[Valor R$]]))</f>
        <v>#REF!</v>
      </c>
      <c r="Q707" s="65">
        <v>691</v>
      </c>
      <c r="R707" s="69">
        <v>42569</v>
      </c>
      <c r="S707" s="69"/>
      <c r="T707" s="70" t="s">
        <v>187</v>
      </c>
      <c r="U707" s="70"/>
      <c r="V707" s="70"/>
      <c r="W707" s="71">
        <v>14.6</v>
      </c>
      <c r="X707" s="64" t="s">
        <v>212</v>
      </c>
      <c r="Y707" s="69">
        <v>42569</v>
      </c>
      <c r="Z707" s="65">
        <v>831</v>
      </c>
      <c r="AA707" s="65">
        <v>12</v>
      </c>
      <c r="AB707" s="66">
        <v>673.19</v>
      </c>
    </row>
    <row r="708" spans="1:28" x14ac:dyDescent="0.25">
      <c r="A708" s="40">
        <v>703</v>
      </c>
      <c r="B708" s="32">
        <v>42559</v>
      </c>
      <c r="C708" s="99" t="s">
        <v>1</v>
      </c>
      <c r="D708" s="34" t="s">
        <v>38</v>
      </c>
      <c r="E708" s="34" t="s">
        <v>83</v>
      </c>
      <c r="F708" s="35" t="s">
        <v>311</v>
      </c>
      <c r="G708" s="36"/>
      <c r="H708" s="30">
        <v>30</v>
      </c>
      <c r="I708" s="37">
        <v>863</v>
      </c>
      <c r="J708" s="37">
        <v>12</v>
      </c>
      <c r="K708" s="42"/>
      <c r="L708" s="30">
        <v>2058.34</v>
      </c>
      <c r="M708" s="67"/>
      <c r="N708" s="67"/>
      <c r="O708" s="56" t="e">
        <f>IF(#REF!=3,O707-TblDadosCX810[[#This Row],[Valor R$]],IF(#REF!=2,O707+TblDadosCX810[[#This Row],[Valor R$]],TblDadosCX810[[#This Row],[Valor R$]]))</f>
        <v>#REF!</v>
      </c>
      <c r="Q708" s="65">
        <v>692</v>
      </c>
      <c r="R708" s="69">
        <v>42569</v>
      </c>
      <c r="S708" s="69"/>
      <c r="T708" s="70" t="s">
        <v>499</v>
      </c>
      <c r="U708" s="70"/>
      <c r="V708" s="70"/>
      <c r="W708" s="71">
        <v>55</v>
      </c>
      <c r="X708" s="64" t="s">
        <v>242</v>
      </c>
      <c r="Y708" s="69">
        <v>42569</v>
      </c>
      <c r="Z708" s="65">
        <v>858</v>
      </c>
      <c r="AA708" s="65">
        <v>12</v>
      </c>
      <c r="AB708" s="66">
        <v>618.19000000000005</v>
      </c>
    </row>
    <row r="709" spans="1:28" x14ac:dyDescent="0.25">
      <c r="A709" s="40">
        <v>704</v>
      </c>
      <c r="B709" s="32">
        <v>42559</v>
      </c>
      <c r="C709" s="99" t="s">
        <v>1</v>
      </c>
      <c r="D709" s="34" t="s">
        <v>38</v>
      </c>
      <c r="E709" s="34" t="s">
        <v>86</v>
      </c>
      <c r="F709" s="35" t="s">
        <v>488</v>
      </c>
      <c r="G709" s="36"/>
      <c r="H709" s="30">
        <v>19</v>
      </c>
      <c r="I709" s="37">
        <v>869</v>
      </c>
      <c r="J709" s="37">
        <v>12</v>
      </c>
      <c r="K709" s="42"/>
      <c r="L709" s="30">
        <v>2039.34</v>
      </c>
      <c r="M709" s="67"/>
      <c r="N709" s="67"/>
      <c r="O709" s="56" t="e">
        <f>IF(#REF!=3,O708-TblDadosCX810[[#This Row],[Valor R$]],IF(#REF!=2,O708+TblDadosCX810[[#This Row],[Valor R$]],TblDadosCX810[[#This Row],[Valor R$]]))</f>
        <v>#REF!</v>
      </c>
      <c r="Q709" s="65">
        <v>693</v>
      </c>
      <c r="R709" s="69">
        <v>42570</v>
      </c>
      <c r="S709" s="69"/>
      <c r="T709" s="70" t="s">
        <v>197</v>
      </c>
      <c r="U709" s="70">
        <v>854344</v>
      </c>
      <c r="V709" s="70"/>
      <c r="W709" s="71">
        <v>850</v>
      </c>
      <c r="X709" s="64" t="s">
        <v>9</v>
      </c>
      <c r="Y709" s="69">
        <v>42570</v>
      </c>
      <c r="Z709" s="65">
        <v>12</v>
      </c>
      <c r="AA709" s="65">
        <v>34</v>
      </c>
      <c r="AB709" s="66">
        <v>1468.19</v>
      </c>
    </row>
    <row r="710" spans="1:28" x14ac:dyDescent="0.25">
      <c r="A710" s="40">
        <v>705</v>
      </c>
      <c r="B710" s="32">
        <v>42559</v>
      </c>
      <c r="C710" s="99" t="s">
        <v>1</v>
      </c>
      <c r="D710" s="34" t="s">
        <v>38</v>
      </c>
      <c r="E710" s="34" t="s">
        <v>86</v>
      </c>
      <c r="F710" s="35" t="s">
        <v>489</v>
      </c>
      <c r="G710" s="36"/>
      <c r="H710" s="30">
        <v>18</v>
      </c>
      <c r="I710" s="37">
        <v>869</v>
      </c>
      <c r="J710" s="37">
        <v>12</v>
      </c>
      <c r="K710" s="42"/>
      <c r="L710" s="30">
        <v>2021.34</v>
      </c>
      <c r="M710" s="67"/>
      <c r="N710" s="67"/>
      <c r="O710" s="56" t="e">
        <f>IF(#REF!=3,O709-TblDadosCX810[[#This Row],[Valor R$]],IF(#REF!=2,O709+TblDadosCX810[[#This Row],[Valor R$]],TblDadosCX810[[#This Row],[Valor R$]]))</f>
        <v>#REF!</v>
      </c>
      <c r="Q710" s="65">
        <v>694</v>
      </c>
      <c r="R710" s="69">
        <v>42570</v>
      </c>
      <c r="S710" s="69"/>
      <c r="T710" s="70" t="s">
        <v>197</v>
      </c>
      <c r="U710" s="70">
        <v>854345</v>
      </c>
      <c r="V710" s="70"/>
      <c r="W710" s="71">
        <v>1541.43</v>
      </c>
      <c r="X710" s="64" t="s">
        <v>9</v>
      </c>
      <c r="Y710" s="69">
        <v>42570</v>
      </c>
      <c r="Z710" s="65">
        <v>12</v>
      </c>
      <c r="AA710" s="65">
        <v>34</v>
      </c>
      <c r="AB710" s="66">
        <v>3009.62</v>
      </c>
    </row>
    <row r="711" spans="1:28" x14ac:dyDescent="0.25">
      <c r="A711" s="40">
        <v>706</v>
      </c>
      <c r="B711" s="32">
        <v>42563</v>
      </c>
      <c r="C711" s="99" t="s">
        <v>1</v>
      </c>
      <c r="D711" s="34" t="s">
        <v>6</v>
      </c>
      <c r="E711" s="34" t="s">
        <v>9</v>
      </c>
      <c r="F711" s="35" t="s">
        <v>197</v>
      </c>
      <c r="G711" s="36">
        <v>854339</v>
      </c>
      <c r="H711" s="30">
        <v>500</v>
      </c>
      <c r="I711" s="37">
        <v>12</v>
      </c>
      <c r="J711" s="37">
        <v>34</v>
      </c>
      <c r="K711" s="42"/>
      <c r="L711" s="30">
        <v>2521.34</v>
      </c>
      <c r="M711" s="67"/>
      <c r="N711" s="67"/>
      <c r="O711" s="56" t="e">
        <f>IF(#REF!=3,O710-TblDadosCX810[[#This Row],[Valor R$]],IF(#REF!=2,O710+TblDadosCX810[[#This Row],[Valor R$]],TblDadosCX810[[#This Row],[Valor R$]]))</f>
        <v>#REF!</v>
      </c>
      <c r="Q711" s="65">
        <v>695</v>
      </c>
      <c r="R711" s="69">
        <v>42570</v>
      </c>
      <c r="S711" s="69"/>
      <c r="T711" s="70" t="s">
        <v>197</v>
      </c>
      <c r="U711" s="70">
        <v>854347</v>
      </c>
      <c r="V711" s="70"/>
      <c r="W711" s="71">
        <v>1038.3599999999999</v>
      </c>
      <c r="X711" s="64" t="s">
        <v>9</v>
      </c>
      <c r="Y711" s="69">
        <v>42570</v>
      </c>
      <c r="Z711" s="65">
        <v>12</v>
      </c>
      <c r="AA711" s="65">
        <v>34</v>
      </c>
      <c r="AB711" s="66">
        <v>4047.98</v>
      </c>
    </row>
    <row r="712" spans="1:28" x14ac:dyDescent="0.25">
      <c r="A712" s="40">
        <v>707</v>
      </c>
      <c r="B712" s="32">
        <v>42563</v>
      </c>
      <c r="C712" s="99" t="s">
        <v>1</v>
      </c>
      <c r="D712" s="34" t="s">
        <v>38</v>
      </c>
      <c r="E712" s="34" t="s">
        <v>18</v>
      </c>
      <c r="F712" s="35" t="s">
        <v>193</v>
      </c>
      <c r="G712" s="36"/>
      <c r="H712" s="30">
        <v>35</v>
      </c>
      <c r="I712" s="37">
        <v>831</v>
      </c>
      <c r="J712" s="37">
        <v>12</v>
      </c>
      <c r="K712" s="42"/>
      <c r="L712" s="30">
        <v>2486.34</v>
      </c>
      <c r="M712" s="67"/>
      <c r="N712" s="67"/>
      <c r="O712" s="56" t="e">
        <f>IF(#REF!=3,O711-TblDadosCX810[[#This Row],[Valor R$]],IF(#REF!=2,O711+TblDadosCX810[[#This Row],[Valor R$]],TblDadosCX810[[#This Row],[Valor R$]]))</f>
        <v>#REF!</v>
      </c>
      <c r="Q712" s="65">
        <v>696</v>
      </c>
      <c r="R712" s="69">
        <v>42570</v>
      </c>
      <c r="S712" s="69"/>
      <c r="T712" s="70" t="s">
        <v>500</v>
      </c>
      <c r="U712" s="70"/>
      <c r="V712" s="70"/>
      <c r="W712" s="71">
        <v>22</v>
      </c>
      <c r="X712" s="64" t="s">
        <v>212</v>
      </c>
      <c r="Y712" s="69">
        <v>42570</v>
      </c>
      <c r="Z712" s="65">
        <v>831</v>
      </c>
      <c r="AA712" s="65">
        <v>12</v>
      </c>
      <c r="AB712" s="66">
        <v>4025.98</v>
      </c>
    </row>
    <row r="713" spans="1:28" x14ac:dyDescent="0.25">
      <c r="A713" s="40">
        <v>708</v>
      </c>
      <c r="B713" s="32">
        <v>42564</v>
      </c>
      <c r="C713" s="99" t="s">
        <v>1</v>
      </c>
      <c r="D713" s="34" t="s">
        <v>38</v>
      </c>
      <c r="E713" s="34" t="s">
        <v>82</v>
      </c>
      <c r="F713" s="35" t="s">
        <v>490</v>
      </c>
      <c r="G713" s="36"/>
      <c r="H713" s="30">
        <v>16</v>
      </c>
      <c r="I713" s="37">
        <v>860</v>
      </c>
      <c r="J713" s="37">
        <v>12</v>
      </c>
      <c r="K713" s="42"/>
      <c r="L713" s="30">
        <v>2470.34</v>
      </c>
      <c r="M713" s="67"/>
      <c r="N713" s="67"/>
      <c r="O713" s="56" t="e">
        <f>IF(#REF!=3,O712-TblDadosCX810[[#This Row],[Valor R$]],IF(#REF!=2,O712+TblDadosCX810[[#This Row],[Valor R$]],TblDadosCX810[[#This Row],[Valor R$]]))</f>
        <v>#REF!</v>
      </c>
      <c r="Q713" s="65">
        <v>697</v>
      </c>
      <c r="R713" s="69">
        <v>42570</v>
      </c>
      <c r="S713" s="69"/>
      <c r="T713" s="70" t="s">
        <v>193</v>
      </c>
      <c r="U713" s="70"/>
      <c r="V713" s="70"/>
      <c r="W713" s="71">
        <v>35</v>
      </c>
      <c r="X713" s="64" t="s">
        <v>212</v>
      </c>
      <c r="Y713" s="69">
        <v>42570</v>
      </c>
      <c r="Z713" s="65">
        <v>831</v>
      </c>
      <c r="AA713" s="65">
        <v>12</v>
      </c>
      <c r="AB713" s="66">
        <v>3990.98</v>
      </c>
    </row>
    <row r="714" spans="1:28" x14ac:dyDescent="0.25">
      <c r="A714" s="40">
        <v>709</v>
      </c>
      <c r="B714" s="32">
        <v>42564</v>
      </c>
      <c r="C714" s="99" t="s">
        <v>1</v>
      </c>
      <c r="D714" s="34" t="s">
        <v>38</v>
      </c>
      <c r="E714" s="34" t="s">
        <v>18</v>
      </c>
      <c r="F714" s="35" t="s">
        <v>465</v>
      </c>
      <c r="G714" s="36"/>
      <c r="H714" s="30">
        <v>11.59</v>
      </c>
      <c r="I714" s="37">
        <v>831</v>
      </c>
      <c r="J714" s="37">
        <v>12</v>
      </c>
      <c r="K714" s="42"/>
      <c r="L714" s="30">
        <v>2458.75</v>
      </c>
      <c r="M714" s="67"/>
      <c r="N714" s="67"/>
      <c r="O714" s="56" t="e">
        <f>IF(#REF!=3,O713-TblDadosCX810[[#This Row],[Valor R$]],IF(#REF!=2,O713+TblDadosCX810[[#This Row],[Valor R$]],TblDadosCX810[[#This Row],[Valor R$]]))</f>
        <v>#REF!</v>
      </c>
      <c r="Q714" s="65">
        <v>698</v>
      </c>
      <c r="R714" s="69">
        <v>42570</v>
      </c>
      <c r="S714" s="69"/>
      <c r="T714" s="70" t="s">
        <v>245</v>
      </c>
      <c r="U714" s="70"/>
      <c r="V714" s="70"/>
      <c r="W714" s="71">
        <v>484.09</v>
      </c>
      <c r="X714" s="64" t="s">
        <v>196</v>
      </c>
      <c r="Y714" s="69">
        <v>42570</v>
      </c>
      <c r="Z714" s="65">
        <v>869</v>
      </c>
      <c r="AA714" s="65">
        <v>12</v>
      </c>
      <c r="AB714" s="66">
        <v>3506.89</v>
      </c>
    </row>
    <row r="715" spans="1:28" x14ac:dyDescent="0.25">
      <c r="A715" s="40">
        <v>710</v>
      </c>
      <c r="B715" s="32">
        <v>42564</v>
      </c>
      <c r="C715" s="99" t="s">
        <v>1</v>
      </c>
      <c r="D715" s="34" t="s">
        <v>38</v>
      </c>
      <c r="E715" s="34" t="s">
        <v>18</v>
      </c>
      <c r="F715" s="35" t="s">
        <v>491</v>
      </c>
      <c r="G715" s="36"/>
      <c r="H715" s="30">
        <v>58</v>
      </c>
      <c r="I715" s="37">
        <v>831</v>
      </c>
      <c r="J715" s="37">
        <v>12</v>
      </c>
      <c r="K715" s="42"/>
      <c r="L715" s="30">
        <v>2400.75</v>
      </c>
      <c r="M715" s="67"/>
      <c r="N715" s="67"/>
      <c r="O715" s="56" t="e">
        <f>IF(#REF!=3,O714-TblDadosCX810[[#This Row],[Valor R$]],IF(#REF!=2,O714+TblDadosCX810[[#This Row],[Valor R$]],TblDadosCX810[[#This Row],[Valor R$]]))</f>
        <v>#REF!</v>
      </c>
      <c r="Q715" s="65">
        <v>699</v>
      </c>
      <c r="R715" s="69">
        <v>42570</v>
      </c>
      <c r="S715" s="69"/>
      <c r="T715" s="70" t="s">
        <v>501</v>
      </c>
      <c r="U715" s="70"/>
      <c r="V715" s="70"/>
      <c r="W715" s="71">
        <v>412.34</v>
      </c>
      <c r="X715" s="64" t="s">
        <v>212</v>
      </c>
      <c r="Y715" s="69">
        <v>42570</v>
      </c>
      <c r="Z715" s="65">
        <v>831</v>
      </c>
      <c r="AA715" s="65">
        <v>12</v>
      </c>
      <c r="AB715" s="66">
        <v>3094.55</v>
      </c>
    </row>
    <row r="716" spans="1:28" x14ac:dyDescent="0.25">
      <c r="A716" s="40">
        <v>711</v>
      </c>
      <c r="B716" s="32">
        <v>42564</v>
      </c>
      <c r="C716" s="99" t="s">
        <v>1</v>
      </c>
      <c r="D716" s="34" t="s">
        <v>38</v>
      </c>
      <c r="E716" s="34" t="s">
        <v>80</v>
      </c>
      <c r="F716" s="35" t="s">
        <v>412</v>
      </c>
      <c r="G716" s="36"/>
      <c r="H716" s="30">
        <v>13</v>
      </c>
      <c r="I716" s="37">
        <v>858</v>
      </c>
      <c r="J716" s="37">
        <v>12</v>
      </c>
      <c r="K716" s="42"/>
      <c r="L716" s="30">
        <v>2387.75</v>
      </c>
      <c r="M716" s="67"/>
      <c r="N716" s="67"/>
      <c r="O716" s="56" t="e">
        <f>IF(#REF!=3,O715-TblDadosCX810[[#This Row],[Valor R$]],IF(#REF!=2,O715+TblDadosCX810[[#This Row],[Valor R$]],TblDadosCX810[[#This Row],[Valor R$]]))</f>
        <v>#REF!</v>
      </c>
      <c r="Q716" s="65">
        <v>700</v>
      </c>
      <c r="R716" s="69">
        <v>42570</v>
      </c>
      <c r="S716" s="69"/>
      <c r="T716" s="70" t="s">
        <v>220</v>
      </c>
      <c r="U716" s="70"/>
      <c r="V716" s="70"/>
      <c r="W716" s="71">
        <v>45</v>
      </c>
      <c r="X716" s="64" t="s">
        <v>199</v>
      </c>
      <c r="Y716" s="69">
        <v>42570</v>
      </c>
      <c r="Z716" s="65">
        <v>845</v>
      </c>
      <c r="AA716" s="65">
        <v>12</v>
      </c>
      <c r="AB716" s="66">
        <v>3049.55</v>
      </c>
    </row>
    <row r="717" spans="1:28" x14ac:dyDescent="0.25">
      <c r="A717" s="40">
        <v>712</v>
      </c>
      <c r="B717" s="32">
        <v>42565</v>
      </c>
      <c r="C717" s="99" t="s">
        <v>1</v>
      </c>
      <c r="D717" s="34" t="s">
        <v>6</v>
      </c>
      <c r="E717" s="34" t="s">
        <v>9</v>
      </c>
      <c r="F717" s="35" t="s">
        <v>197</v>
      </c>
      <c r="G717" s="36">
        <v>854342</v>
      </c>
      <c r="H717" s="30">
        <v>501.36</v>
      </c>
      <c r="I717" s="37">
        <v>12</v>
      </c>
      <c r="J717" s="37">
        <v>34</v>
      </c>
      <c r="K717" s="42"/>
      <c r="L717" s="30">
        <v>2889.11</v>
      </c>
      <c r="M717" s="67"/>
      <c r="N717" s="67"/>
      <c r="O717" s="56" t="e">
        <f>IF(#REF!=3,O716-TblDadosCX810[[#This Row],[Valor R$]],IF(#REF!=2,O716+TblDadosCX810[[#This Row],[Valor R$]],TblDadosCX810[[#This Row],[Valor R$]]))</f>
        <v>#REF!</v>
      </c>
      <c r="Q717" s="65">
        <v>701</v>
      </c>
      <c r="R717" s="69">
        <v>42570</v>
      </c>
      <c r="S717" s="69"/>
      <c r="T717" s="70" t="s">
        <v>502</v>
      </c>
      <c r="U717" s="70"/>
      <c r="V717" s="70"/>
      <c r="W717" s="71">
        <v>1038.3599999999999</v>
      </c>
      <c r="X717" s="64" t="s">
        <v>212</v>
      </c>
      <c r="Y717" s="69">
        <v>42570</v>
      </c>
      <c r="Z717" s="65">
        <v>831</v>
      </c>
      <c r="AA717" s="65">
        <v>12</v>
      </c>
      <c r="AB717" s="66">
        <v>2011.19</v>
      </c>
    </row>
    <row r="718" spans="1:28" x14ac:dyDescent="0.25">
      <c r="A718" s="40">
        <v>713</v>
      </c>
      <c r="B718" s="32">
        <v>42565</v>
      </c>
      <c r="C718" s="99" t="s">
        <v>1</v>
      </c>
      <c r="D718" s="34" t="s">
        <v>38</v>
      </c>
      <c r="E718" s="34" t="s">
        <v>18</v>
      </c>
      <c r="F718" s="35" t="s">
        <v>187</v>
      </c>
      <c r="G718" s="36"/>
      <c r="H718" s="30">
        <v>18.48</v>
      </c>
      <c r="I718" s="37">
        <v>831</v>
      </c>
      <c r="J718" s="37">
        <v>12</v>
      </c>
      <c r="K718" s="42"/>
      <c r="L718" s="30">
        <v>2870.63</v>
      </c>
      <c r="M718" s="67"/>
      <c r="N718" s="67"/>
      <c r="O718" s="56" t="e">
        <f>IF(#REF!=3,O717-TblDadosCX810[[#This Row],[Valor R$]],IF(#REF!=2,O717+TblDadosCX810[[#This Row],[Valor R$]],TblDadosCX810[[#This Row],[Valor R$]]))</f>
        <v>#REF!</v>
      </c>
      <c r="Q718" s="65">
        <v>702</v>
      </c>
      <c r="R718" s="69">
        <v>42570</v>
      </c>
      <c r="S718" s="69"/>
      <c r="T718" s="70" t="s">
        <v>210</v>
      </c>
      <c r="U718" s="70"/>
      <c r="V718" s="70"/>
      <c r="W718" s="71">
        <v>850</v>
      </c>
      <c r="X718" s="64" t="s">
        <v>196</v>
      </c>
      <c r="Y718" s="69">
        <v>42570</v>
      </c>
      <c r="Z718" s="65">
        <v>869</v>
      </c>
      <c r="AA718" s="65">
        <v>12</v>
      </c>
      <c r="AB718" s="66">
        <v>1161.19</v>
      </c>
    </row>
    <row r="719" spans="1:28" x14ac:dyDescent="0.25">
      <c r="A719" s="40">
        <v>714</v>
      </c>
      <c r="B719" s="32">
        <v>42565</v>
      </c>
      <c r="C719" s="99" t="s">
        <v>1</v>
      </c>
      <c r="D719" s="34" t="s">
        <v>38</v>
      </c>
      <c r="E719" s="34" t="s">
        <v>18</v>
      </c>
      <c r="F719" s="35" t="s">
        <v>193</v>
      </c>
      <c r="G719" s="36"/>
      <c r="H719" s="30">
        <v>35</v>
      </c>
      <c r="I719" s="37">
        <v>831</v>
      </c>
      <c r="J719" s="37">
        <v>12</v>
      </c>
      <c r="K719" s="42"/>
      <c r="L719" s="30">
        <v>2835.63</v>
      </c>
      <c r="M719" s="67"/>
      <c r="N719" s="67"/>
      <c r="O719" s="56" t="e">
        <f>IF(#REF!=3,O718-TblDadosCX810[[#This Row],[Valor R$]],IF(#REF!=2,O718+TblDadosCX810[[#This Row],[Valor R$]],TblDadosCX810[[#This Row],[Valor R$]]))</f>
        <v>#REF!</v>
      </c>
      <c r="Q719" s="65">
        <v>703</v>
      </c>
      <c r="R719" s="69">
        <v>42571</v>
      </c>
      <c r="S719" s="69"/>
      <c r="T719" s="70" t="s">
        <v>255</v>
      </c>
      <c r="U719" s="70"/>
      <c r="V719" s="70"/>
      <c r="W719" s="71">
        <v>181.6</v>
      </c>
      <c r="X719" s="64" t="s">
        <v>227</v>
      </c>
      <c r="Y719" s="69">
        <v>42571</v>
      </c>
      <c r="Z719" s="65">
        <v>426</v>
      </c>
      <c r="AA719" s="65">
        <v>12</v>
      </c>
      <c r="AB719" s="66">
        <v>979.59</v>
      </c>
    </row>
    <row r="720" spans="1:28" x14ac:dyDescent="0.25">
      <c r="A720" s="40">
        <v>715</v>
      </c>
      <c r="B720" s="32">
        <v>42565</v>
      </c>
      <c r="C720" s="99" t="s">
        <v>1</v>
      </c>
      <c r="D720" s="34" t="s">
        <v>38</v>
      </c>
      <c r="E720" s="34" t="s">
        <v>18</v>
      </c>
      <c r="F720" s="35" t="s">
        <v>492</v>
      </c>
      <c r="G720" s="36"/>
      <c r="H720" s="30">
        <v>34</v>
      </c>
      <c r="I720" s="37">
        <v>831</v>
      </c>
      <c r="J720" s="37">
        <v>12</v>
      </c>
      <c r="K720" s="42"/>
      <c r="L720" s="30">
        <v>2801.63</v>
      </c>
      <c r="M720" s="67"/>
      <c r="N720" s="67"/>
      <c r="O720" s="56" t="e">
        <f>IF(#REF!=3,O719-TblDadosCX810[[#This Row],[Valor R$]],IF(#REF!=2,O719+TblDadosCX810[[#This Row],[Valor R$]],TblDadosCX810[[#This Row],[Valor R$]]))</f>
        <v>#REF!</v>
      </c>
      <c r="Q720" s="65">
        <v>704</v>
      </c>
      <c r="R720" s="69">
        <v>42572</v>
      </c>
      <c r="S720" s="69"/>
      <c r="T720" s="70" t="s">
        <v>193</v>
      </c>
      <c r="U720" s="70"/>
      <c r="V720" s="70"/>
      <c r="W720" s="71">
        <v>35</v>
      </c>
      <c r="X720" s="64" t="s">
        <v>212</v>
      </c>
      <c r="Y720" s="69">
        <v>42572</v>
      </c>
      <c r="Z720" s="65">
        <v>831</v>
      </c>
      <c r="AA720" s="65">
        <v>12</v>
      </c>
      <c r="AB720" s="66">
        <v>944.59</v>
      </c>
    </row>
    <row r="721" spans="1:28" x14ac:dyDescent="0.25">
      <c r="A721" s="40">
        <v>716</v>
      </c>
      <c r="B721" s="32">
        <v>42565</v>
      </c>
      <c r="C721" s="99" t="s">
        <v>1</v>
      </c>
      <c r="D721" s="34" t="s">
        <v>38</v>
      </c>
      <c r="E721" s="34" t="s">
        <v>83</v>
      </c>
      <c r="F721" s="35" t="s">
        <v>493</v>
      </c>
      <c r="G721" s="36"/>
      <c r="H721" s="30">
        <v>300</v>
      </c>
      <c r="I721" s="37">
        <v>863</v>
      </c>
      <c r="J721" s="37">
        <v>12</v>
      </c>
      <c r="K721" s="42"/>
      <c r="L721" s="30">
        <v>2501.63</v>
      </c>
      <c r="M721" s="67"/>
      <c r="N721" s="67"/>
      <c r="O721" s="56" t="e">
        <f>IF(#REF!=3,O720-TblDadosCX810[[#This Row],[Valor R$]],IF(#REF!=2,O720+TblDadosCX810[[#This Row],[Valor R$]],TblDadosCX810[[#This Row],[Valor R$]]))</f>
        <v>#REF!</v>
      </c>
      <c r="Q721" s="65">
        <v>705</v>
      </c>
      <c r="R721" s="69">
        <v>42572</v>
      </c>
      <c r="S721" s="69"/>
      <c r="T721" s="70" t="s">
        <v>197</v>
      </c>
      <c r="U721" s="70"/>
      <c r="V721" s="70"/>
      <c r="W721" s="71">
        <v>600</v>
      </c>
      <c r="X721" s="64" t="s">
        <v>9</v>
      </c>
      <c r="Y721" s="69">
        <v>42572</v>
      </c>
      <c r="Z721" s="65">
        <v>12</v>
      </c>
      <c r="AA721" s="65">
        <v>34</v>
      </c>
      <c r="AB721" s="66">
        <v>1544.59</v>
      </c>
    </row>
    <row r="722" spans="1:28" x14ac:dyDescent="0.25">
      <c r="A722" s="40">
        <v>717</v>
      </c>
      <c r="B722" s="32">
        <v>42566</v>
      </c>
      <c r="C722" s="99" t="s">
        <v>1</v>
      </c>
      <c r="D722" s="34" t="s">
        <v>6</v>
      </c>
      <c r="E722" s="34" t="s">
        <v>9</v>
      </c>
      <c r="F722" s="35" t="s">
        <v>197</v>
      </c>
      <c r="G722" s="36">
        <v>854340</v>
      </c>
      <c r="H722" s="30">
        <v>69963.53</v>
      </c>
      <c r="I722" s="37">
        <v>12</v>
      </c>
      <c r="J722" s="37">
        <v>34</v>
      </c>
      <c r="K722" s="42"/>
      <c r="L722" s="30">
        <v>72465.16</v>
      </c>
      <c r="M722" s="67"/>
      <c r="N722" s="67"/>
      <c r="O722" s="56" t="e">
        <f>IF(#REF!=3,O721-TblDadosCX810[[#This Row],[Valor R$]],IF(#REF!=2,O721+TblDadosCX810[[#This Row],[Valor R$]],TblDadosCX810[[#This Row],[Valor R$]]))</f>
        <v>#REF!</v>
      </c>
      <c r="Q722" s="65">
        <v>706</v>
      </c>
      <c r="R722" s="69">
        <v>42573</v>
      </c>
      <c r="S722" s="69"/>
      <c r="T722" s="70" t="s">
        <v>197</v>
      </c>
      <c r="U722" s="70">
        <v>854348</v>
      </c>
      <c r="V722" s="70"/>
      <c r="W722" s="71">
        <v>18174.79</v>
      </c>
      <c r="X722" s="64" t="s">
        <v>9</v>
      </c>
      <c r="Y722" s="69">
        <v>42573</v>
      </c>
      <c r="Z722" s="65">
        <v>12</v>
      </c>
      <c r="AA722" s="65">
        <v>34</v>
      </c>
      <c r="AB722" s="66">
        <v>19719.38</v>
      </c>
    </row>
    <row r="723" spans="1:28" x14ac:dyDescent="0.25">
      <c r="A723" s="40">
        <v>718</v>
      </c>
      <c r="B723" s="32">
        <v>42566</v>
      </c>
      <c r="C723" s="99" t="s">
        <v>1</v>
      </c>
      <c r="D723" s="34" t="s">
        <v>6</v>
      </c>
      <c r="E723" s="34" t="s">
        <v>9</v>
      </c>
      <c r="F723" s="35" t="s">
        <v>197</v>
      </c>
      <c r="G723" s="36">
        <v>854341</v>
      </c>
      <c r="H723" s="30">
        <v>8683.66</v>
      </c>
      <c r="I723" s="37">
        <v>12</v>
      </c>
      <c r="J723" s="37">
        <v>34</v>
      </c>
      <c r="K723" s="42"/>
      <c r="L723" s="30">
        <v>81148.820000000007</v>
      </c>
      <c r="M723" s="67"/>
      <c r="N723" s="67"/>
      <c r="O723" s="56" t="e">
        <f>IF(#REF!=3,O722-TblDadosCX810[[#This Row],[Valor R$]],IF(#REF!=2,O722+TblDadosCX810[[#This Row],[Valor R$]],TblDadosCX810[[#This Row],[Valor R$]]))</f>
        <v>#REF!</v>
      </c>
      <c r="Q723" s="65">
        <v>707</v>
      </c>
      <c r="R723" s="69">
        <v>42573</v>
      </c>
      <c r="S723" s="69"/>
      <c r="T723" s="70" t="s">
        <v>205</v>
      </c>
      <c r="U723" s="70"/>
      <c r="V723" s="70"/>
      <c r="W723" s="71">
        <v>8.98</v>
      </c>
      <c r="X723" s="64" t="s">
        <v>212</v>
      </c>
      <c r="Y723" s="69">
        <v>42573</v>
      </c>
      <c r="Z723" s="65">
        <v>831</v>
      </c>
      <c r="AA723" s="65">
        <v>12</v>
      </c>
      <c r="AB723" s="66">
        <v>19710.400000000001</v>
      </c>
    </row>
    <row r="724" spans="1:28" x14ac:dyDescent="0.25">
      <c r="A724" s="40">
        <v>719</v>
      </c>
      <c r="B724" s="32">
        <v>42566</v>
      </c>
      <c r="C724" s="99" t="s">
        <v>1</v>
      </c>
      <c r="D724" s="34" t="s">
        <v>38</v>
      </c>
      <c r="E724" s="34" t="s">
        <v>83</v>
      </c>
      <c r="F724" s="35" t="s">
        <v>494</v>
      </c>
      <c r="G724" s="36"/>
      <c r="H724" s="30">
        <v>62</v>
      </c>
      <c r="I724" s="37">
        <v>863</v>
      </c>
      <c r="J724" s="37">
        <v>12</v>
      </c>
      <c r="K724" s="42"/>
      <c r="L724" s="30">
        <v>81086.820000000007</v>
      </c>
      <c r="M724" s="67"/>
      <c r="N724" s="67"/>
      <c r="O724" s="56" t="e">
        <f>IF(#REF!=3,O723-TblDadosCX810[[#This Row],[Valor R$]],IF(#REF!=2,O723+TblDadosCX810[[#This Row],[Valor R$]],TblDadosCX810[[#This Row],[Valor R$]]))</f>
        <v>#REF!</v>
      </c>
      <c r="Q724" s="65">
        <v>708</v>
      </c>
      <c r="R724" s="69">
        <v>42573</v>
      </c>
      <c r="S724" s="69"/>
      <c r="T724" s="70" t="s">
        <v>300</v>
      </c>
      <c r="U724" s="70"/>
      <c r="V724" s="70"/>
      <c r="W724" s="71">
        <v>12871.21</v>
      </c>
      <c r="X724" s="64" t="s">
        <v>214</v>
      </c>
      <c r="Y724" s="69">
        <v>42573</v>
      </c>
      <c r="Z724" s="65">
        <v>402</v>
      </c>
      <c r="AA724" s="65">
        <v>12</v>
      </c>
      <c r="AB724" s="66">
        <v>6839.19</v>
      </c>
    </row>
    <row r="725" spans="1:28" x14ac:dyDescent="0.25">
      <c r="A725" s="40">
        <v>720</v>
      </c>
      <c r="B725" s="32">
        <v>42566</v>
      </c>
      <c r="C725" s="99" t="s">
        <v>1</v>
      </c>
      <c r="D725" s="34" t="s">
        <v>38</v>
      </c>
      <c r="E725" s="34" t="s">
        <v>18</v>
      </c>
      <c r="F725" s="35" t="s">
        <v>187</v>
      </c>
      <c r="G725" s="36"/>
      <c r="H725" s="30">
        <v>8.9700000000000006</v>
      </c>
      <c r="I725" s="37">
        <v>831</v>
      </c>
      <c r="J725" s="37">
        <v>12</v>
      </c>
      <c r="K725" s="42"/>
      <c r="L725" s="30">
        <v>81077.850000000006</v>
      </c>
      <c r="M725" s="67"/>
      <c r="N725" s="67"/>
      <c r="O725" s="56" t="e">
        <f>IF(#REF!=3,O724-TblDadosCX810[[#This Row],[Valor R$]],IF(#REF!=2,O724+TblDadosCX810[[#This Row],[Valor R$]],TblDadosCX810[[#This Row],[Valor R$]]))</f>
        <v>#REF!</v>
      </c>
      <c r="Q725" s="65">
        <v>709</v>
      </c>
      <c r="R725" s="69">
        <v>42573</v>
      </c>
      <c r="S725" s="69"/>
      <c r="T725" s="70" t="s">
        <v>236</v>
      </c>
      <c r="U725" s="70"/>
      <c r="V725" s="70"/>
      <c r="W725" s="71">
        <v>3002.07</v>
      </c>
      <c r="X725" s="64" t="s">
        <v>237</v>
      </c>
      <c r="Y725" s="69">
        <v>42573</v>
      </c>
      <c r="Z725" s="65">
        <v>516</v>
      </c>
      <c r="AA725" s="65">
        <v>12</v>
      </c>
      <c r="AB725" s="66">
        <v>3837.12</v>
      </c>
    </row>
    <row r="726" spans="1:28" x14ac:dyDescent="0.25">
      <c r="A726" s="40">
        <v>721</v>
      </c>
      <c r="B726" s="32">
        <v>42566</v>
      </c>
      <c r="C726" s="99" t="s">
        <v>1</v>
      </c>
      <c r="D726" s="34" t="s">
        <v>38</v>
      </c>
      <c r="E726" s="34" t="s">
        <v>217</v>
      </c>
      <c r="F726" s="35" t="s">
        <v>326</v>
      </c>
      <c r="G726" s="36"/>
      <c r="H726" s="30">
        <v>172.36</v>
      </c>
      <c r="I726" s="37">
        <v>955</v>
      </c>
      <c r="J726" s="37">
        <v>12</v>
      </c>
      <c r="K726" s="42"/>
      <c r="L726" s="30">
        <v>80905.490000000005</v>
      </c>
      <c r="M726" s="67"/>
      <c r="N726" s="67"/>
      <c r="O726" s="56" t="e">
        <f>IF(#REF!=3,O725-TblDadosCX810[[#This Row],[Valor R$]],IF(#REF!=2,O725+TblDadosCX810[[#This Row],[Valor R$]],TblDadosCX810[[#This Row],[Valor R$]]))</f>
        <v>#REF!</v>
      </c>
      <c r="Q726" s="65">
        <v>710</v>
      </c>
      <c r="R726" s="69">
        <v>42573</v>
      </c>
      <c r="S726" s="69"/>
      <c r="T726" s="70" t="s">
        <v>503</v>
      </c>
      <c r="U726" s="70"/>
      <c r="V726" s="70"/>
      <c r="W726" s="71">
        <v>350</v>
      </c>
      <c r="X726" s="64" t="s">
        <v>247</v>
      </c>
      <c r="Y726" s="69">
        <v>42573</v>
      </c>
      <c r="Z726" s="65">
        <v>818</v>
      </c>
      <c r="AA726" s="65">
        <v>12</v>
      </c>
      <c r="AB726" s="66">
        <v>3487.12</v>
      </c>
    </row>
    <row r="727" spans="1:28" x14ac:dyDescent="0.25">
      <c r="A727" s="40">
        <v>722</v>
      </c>
      <c r="B727" s="32">
        <v>42566</v>
      </c>
      <c r="C727" s="99" t="s">
        <v>1</v>
      </c>
      <c r="D727" s="34" t="s">
        <v>38</v>
      </c>
      <c r="E727" s="34" t="s">
        <v>81</v>
      </c>
      <c r="F727" s="35" t="s">
        <v>495</v>
      </c>
      <c r="G727" s="36"/>
      <c r="H727" s="30">
        <v>329</v>
      </c>
      <c r="I727" s="37">
        <v>859</v>
      </c>
      <c r="J727" s="37">
        <v>12</v>
      </c>
      <c r="K727" s="42"/>
      <c r="L727" s="30">
        <v>80576.490000000005</v>
      </c>
      <c r="M727" s="67"/>
      <c r="N727" s="67"/>
      <c r="O727" s="56" t="e">
        <f>IF(#REF!=3,O726-TblDadosCX810[[#This Row],[Valor R$]],IF(#REF!=2,O726+TblDadosCX810[[#This Row],[Valor R$]],TblDadosCX810[[#This Row],[Valor R$]]))</f>
        <v>#REF!</v>
      </c>
      <c r="Q727" s="65">
        <v>711</v>
      </c>
      <c r="R727" s="69">
        <v>42573</v>
      </c>
      <c r="S727" s="69"/>
      <c r="T727" s="70" t="s">
        <v>230</v>
      </c>
      <c r="U727" s="70"/>
      <c r="V727" s="70"/>
      <c r="W727" s="71">
        <v>363.83</v>
      </c>
      <c r="X727" s="64" t="s">
        <v>231</v>
      </c>
      <c r="Y727" s="69">
        <v>42573</v>
      </c>
      <c r="Z727" s="65">
        <v>806</v>
      </c>
      <c r="AA727" s="65">
        <v>12</v>
      </c>
      <c r="AB727" s="66">
        <v>3123.29</v>
      </c>
    </row>
    <row r="728" spans="1:28" x14ac:dyDescent="0.25">
      <c r="A728" s="40">
        <v>723</v>
      </c>
      <c r="B728" s="32">
        <v>42566</v>
      </c>
      <c r="C728" s="99" t="s">
        <v>1</v>
      </c>
      <c r="D728" s="34" t="s">
        <v>38</v>
      </c>
      <c r="E728" s="34" t="s">
        <v>80</v>
      </c>
      <c r="F728" s="35" t="s">
        <v>412</v>
      </c>
      <c r="G728" s="36"/>
      <c r="H728" s="30">
        <v>10</v>
      </c>
      <c r="I728" s="37">
        <v>858</v>
      </c>
      <c r="J728" s="37">
        <v>12</v>
      </c>
      <c r="K728" s="42"/>
      <c r="L728" s="30">
        <v>80566.490000000005</v>
      </c>
      <c r="M728" s="67"/>
      <c r="N728" s="67"/>
      <c r="O728" s="56" t="e">
        <f>IF(#REF!=3,O727-TblDadosCX810[[#This Row],[Valor R$]],IF(#REF!=2,O727+TblDadosCX810[[#This Row],[Valor R$]],TblDadosCX810[[#This Row],[Valor R$]]))</f>
        <v>#REF!</v>
      </c>
      <c r="Q728" s="65">
        <v>712</v>
      </c>
      <c r="R728" s="69">
        <v>42573</v>
      </c>
      <c r="S728" s="69"/>
      <c r="T728" s="70" t="s">
        <v>504</v>
      </c>
      <c r="U728" s="70"/>
      <c r="V728" s="70"/>
      <c r="W728" s="71">
        <v>1126.08</v>
      </c>
      <c r="X728" s="64" t="s">
        <v>233</v>
      </c>
      <c r="Y728" s="69">
        <v>42573</v>
      </c>
      <c r="Z728" s="65">
        <v>1113</v>
      </c>
      <c r="AA728" s="65">
        <v>12</v>
      </c>
      <c r="AB728" s="66">
        <v>1997.21</v>
      </c>
    </row>
    <row r="729" spans="1:28" x14ac:dyDescent="0.25">
      <c r="A729" s="40">
        <v>724</v>
      </c>
      <c r="B729" s="32">
        <v>42566</v>
      </c>
      <c r="C729" s="99" t="s">
        <v>1</v>
      </c>
      <c r="D729" s="34" t="s">
        <v>38</v>
      </c>
      <c r="E729" s="34" t="s">
        <v>83</v>
      </c>
      <c r="F729" s="35" t="s">
        <v>496</v>
      </c>
      <c r="G729" s="36"/>
      <c r="H729" s="30">
        <v>316.63</v>
      </c>
      <c r="I729" s="37">
        <v>863</v>
      </c>
      <c r="J729" s="37">
        <v>12</v>
      </c>
      <c r="K729" s="42"/>
      <c r="L729" s="30">
        <v>80249.86</v>
      </c>
      <c r="M729" s="67"/>
      <c r="N729" s="67"/>
      <c r="O729" s="56" t="e">
        <f>IF(#REF!=3,O728-TblDadosCX810[[#This Row],[Valor R$]],IF(#REF!=2,O728+TblDadosCX810[[#This Row],[Valor R$]],TblDadosCX810[[#This Row],[Valor R$]]))</f>
        <v>#REF!</v>
      </c>
      <c r="Q729" s="65">
        <v>713</v>
      </c>
      <c r="R729" s="69">
        <v>42573</v>
      </c>
      <c r="S729" s="69"/>
      <c r="T729" s="70" t="s">
        <v>256</v>
      </c>
      <c r="U729" s="70"/>
      <c r="V729" s="70"/>
      <c r="W729" s="71">
        <v>461.6</v>
      </c>
      <c r="X729" s="64" t="s">
        <v>186</v>
      </c>
      <c r="Y729" s="69">
        <v>42573</v>
      </c>
      <c r="Z729" s="65">
        <v>863</v>
      </c>
      <c r="AA729" s="65">
        <v>12</v>
      </c>
      <c r="AB729" s="66">
        <v>1535.61</v>
      </c>
    </row>
    <row r="730" spans="1:28" x14ac:dyDescent="0.25">
      <c r="A730" s="40">
        <v>725</v>
      </c>
      <c r="B730" s="32">
        <v>42566</v>
      </c>
      <c r="C730" s="99" t="s">
        <v>1</v>
      </c>
      <c r="D730" s="34" t="s">
        <v>26</v>
      </c>
      <c r="E730" s="34" t="s">
        <v>48</v>
      </c>
      <c r="F730" s="35" t="s">
        <v>497</v>
      </c>
      <c r="G730" s="36"/>
      <c r="H730" s="30">
        <v>5598.46</v>
      </c>
      <c r="I730" s="37">
        <v>121</v>
      </c>
      <c r="J730" s="37">
        <v>12</v>
      </c>
      <c r="K730" s="42"/>
      <c r="L730" s="30">
        <v>74651.399999999994</v>
      </c>
      <c r="M730" s="67"/>
      <c r="N730" s="67"/>
      <c r="O730" s="56" t="e">
        <f>IF(#REF!=3,O729-TblDadosCX810[[#This Row],[Valor R$]],IF(#REF!=2,O729+TblDadosCX810[[#This Row],[Valor R$]],TblDadosCX810[[#This Row],[Valor R$]]))</f>
        <v>#REF!</v>
      </c>
      <c r="Q730" s="65">
        <v>714</v>
      </c>
      <c r="R730" s="69">
        <v>42573</v>
      </c>
      <c r="S730" s="69"/>
      <c r="T730" s="70" t="s">
        <v>210</v>
      </c>
      <c r="U730" s="70"/>
      <c r="V730" s="70"/>
      <c r="W730" s="71">
        <v>600</v>
      </c>
      <c r="X730" s="64" t="s">
        <v>196</v>
      </c>
      <c r="Y730" s="69">
        <v>42573</v>
      </c>
      <c r="Z730" s="65">
        <v>869</v>
      </c>
      <c r="AA730" s="65">
        <v>12</v>
      </c>
      <c r="AB730" s="66">
        <v>935.61</v>
      </c>
    </row>
    <row r="731" spans="1:28" x14ac:dyDescent="0.25">
      <c r="A731" s="40">
        <v>726</v>
      </c>
      <c r="B731" s="32">
        <v>42566</v>
      </c>
      <c r="C731" s="99" t="s">
        <v>1</v>
      </c>
      <c r="D731" s="34" t="s">
        <v>26</v>
      </c>
      <c r="E731" s="34" t="s">
        <v>227</v>
      </c>
      <c r="F731" s="35" t="s">
        <v>444</v>
      </c>
      <c r="G731" s="36"/>
      <c r="H731" s="30">
        <v>3849</v>
      </c>
      <c r="I731" s="37">
        <v>426</v>
      </c>
      <c r="J731" s="37">
        <v>12</v>
      </c>
      <c r="K731" s="42"/>
      <c r="L731" s="30">
        <v>70802.399999999994</v>
      </c>
      <c r="M731" s="67"/>
      <c r="N731" s="67"/>
      <c r="O731" s="56" t="e">
        <f>IF(#REF!=3,O730-TblDadosCX810[[#This Row],[Valor R$]],IF(#REF!=2,O730+TblDadosCX810[[#This Row],[Valor R$]],TblDadosCX810[[#This Row],[Valor R$]]))</f>
        <v>#REF!</v>
      </c>
      <c r="Q731" s="65">
        <v>715</v>
      </c>
      <c r="R731" s="69">
        <v>42574</v>
      </c>
      <c r="S731" s="69"/>
      <c r="T731" s="70" t="s">
        <v>195</v>
      </c>
      <c r="U731" s="70"/>
      <c r="V731" s="70"/>
      <c r="W731" s="71">
        <v>5.5</v>
      </c>
      <c r="X731" s="64" t="s">
        <v>196</v>
      </c>
      <c r="Y731" s="69">
        <v>42574</v>
      </c>
      <c r="Z731" s="65">
        <v>869</v>
      </c>
      <c r="AA731" s="65">
        <v>12</v>
      </c>
      <c r="AB731" s="66">
        <v>930.11</v>
      </c>
    </row>
    <row r="732" spans="1:28" x14ac:dyDescent="0.25">
      <c r="A732" s="40">
        <v>727</v>
      </c>
      <c r="B732" s="32">
        <v>42566</v>
      </c>
      <c r="C732" s="99" t="s">
        <v>1</v>
      </c>
      <c r="D732" s="34" t="s">
        <v>215</v>
      </c>
      <c r="E732" s="34" t="s">
        <v>224</v>
      </c>
      <c r="F732" s="35" t="s">
        <v>327</v>
      </c>
      <c r="G732" s="36"/>
      <c r="H732" s="30">
        <v>69963.53</v>
      </c>
      <c r="I732" s="37">
        <v>402</v>
      </c>
      <c r="J732" s="37">
        <v>12</v>
      </c>
      <c r="K732" s="42"/>
      <c r="L732" s="30">
        <v>838.87</v>
      </c>
      <c r="M732" s="67"/>
      <c r="N732" s="67"/>
      <c r="O732" s="56" t="e">
        <f>IF(#REF!=3,O731-TblDadosCX810[[#This Row],[Valor R$]],IF(#REF!=2,O731+TblDadosCX810[[#This Row],[Valor R$]],TblDadosCX810[[#This Row],[Valor R$]]))</f>
        <v>#REF!</v>
      </c>
      <c r="Q732" s="65">
        <v>716</v>
      </c>
      <c r="R732" s="69">
        <v>42576</v>
      </c>
      <c r="S732" s="69"/>
      <c r="T732" s="70" t="s">
        <v>197</v>
      </c>
      <c r="U732" s="70"/>
      <c r="V732" s="70"/>
      <c r="W732" s="71">
        <v>1034.8499999999999</v>
      </c>
      <c r="X732" s="64" t="s">
        <v>9</v>
      </c>
      <c r="Y732" s="69">
        <v>42576</v>
      </c>
      <c r="Z732" s="65">
        <v>12</v>
      </c>
      <c r="AA732" s="65">
        <v>34</v>
      </c>
      <c r="AB732" s="66">
        <v>1964.96</v>
      </c>
    </row>
    <row r="733" spans="1:28" x14ac:dyDescent="0.25">
      <c r="A733" s="40">
        <v>728</v>
      </c>
      <c r="B733" s="32">
        <v>42569</v>
      </c>
      <c r="C733" s="99" t="s">
        <v>1</v>
      </c>
      <c r="D733" s="34" t="s">
        <v>38</v>
      </c>
      <c r="E733" s="34" t="s">
        <v>18</v>
      </c>
      <c r="F733" s="35" t="s">
        <v>187</v>
      </c>
      <c r="G733" s="36"/>
      <c r="H733" s="30">
        <v>29.02</v>
      </c>
      <c r="I733" s="37">
        <v>831</v>
      </c>
      <c r="J733" s="37">
        <v>12</v>
      </c>
      <c r="K733" s="42"/>
      <c r="L733" s="30">
        <v>809.85</v>
      </c>
      <c r="M733" s="67"/>
      <c r="N733" s="67"/>
      <c r="O733" s="56" t="e">
        <f>IF(#REF!=3,O732-TblDadosCX810[[#This Row],[Valor R$]],IF(#REF!=2,O732+TblDadosCX810[[#This Row],[Valor R$]],TblDadosCX810[[#This Row],[Valor R$]]))</f>
        <v>#REF!</v>
      </c>
      <c r="Q733" s="65">
        <v>717</v>
      </c>
      <c r="R733" s="69">
        <v>42576</v>
      </c>
      <c r="S733" s="69"/>
      <c r="T733" s="70" t="s">
        <v>197</v>
      </c>
      <c r="U733" s="70"/>
      <c r="V733" s="70"/>
      <c r="W733" s="71">
        <v>700</v>
      </c>
      <c r="X733" s="64" t="s">
        <v>9</v>
      </c>
      <c r="Y733" s="69">
        <v>42576</v>
      </c>
      <c r="Z733" s="65">
        <v>12</v>
      </c>
      <c r="AA733" s="65">
        <v>34</v>
      </c>
      <c r="AB733" s="66">
        <v>2664.96</v>
      </c>
    </row>
    <row r="734" spans="1:28" x14ac:dyDescent="0.25">
      <c r="A734" s="40">
        <v>729</v>
      </c>
      <c r="B734" s="32">
        <v>42569</v>
      </c>
      <c r="C734" s="99" t="s">
        <v>1</v>
      </c>
      <c r="D734" s="34" t="s">
        <v>38</v>
      </c>
      <c r="E734" s="34" t="s">
        <v>18</v>
      </c>
      <c r="F734" s="35" t="s">
        <v>187</v>
      </c>
      <c r="G734" s="36"/>
      <c r="H734" s="30">
        <v>14.6</v>
      </c>
      <c r="I734" s="37">
        <v>831</v>
      </c>
      <c r="J734" s="37">
        <v>12</v>
      </c>
      <c r="K734" s="42"/>
      <c r="L734" s="30">
        <v>795.25</v>
      </c>
      <c r="M734" s="67"/>
      <c r="N734" s="67"/>
      <c r="O734" s="56" t="e">
        <f>IF(#REF!=3,O733-TblDadosCX810[[#This Row],[Valor R$]],IF(#REF!=2,O733+TblDadosCX810[[#This Row],[Valor R$]],TblDadosCX810[[#This Row],[Valor R$]]))</f>
        <v>#REF!</v>
      </c>
      <c r="Q734" s="65">
        <v>718</v>
      </c>
      <c r="R734" s="69">
        <v>42576</v>
      </c>
      <c r="S734" s="69"/>
      <c r="T734" s="70" t="s">
        <v>187</v>
      </c>
      <c r="U734" s="70"/>
      <c r="V734" s="70"/>
      <c r="W734" s="71">
        <v>10.58</v>
      </c>
      <c r="X734" s="64" t="s">
        <v>212</v>
      </c>
      <c r="Y734" s="69">
        <v>42576</v>
      </c>
      <c r="Z734" s="65">
        <v>831</v>
      </c>
      <c r="AA734" s="65">
        <v>12</v>
      </c>
      <c r="AB734" s="66">
        <v>2654.38</v>
      </c>
    </row>
    <row r="735" spans="1:28" x14ac:dyDescent="0.25">
      <c r="A735" s="40">
        <v>730</v>
      </c>
      <c r="B735" s="32">
        <v>42569</v>
      </c>
      <c r="C735" s="99" t="s">
        <v>1</v>
      </c>
      <c r="D735" s="34" t="s">
        <v>38</v>
      </c>
      <c r="E735" s="34" t="s">
        <v>80</v>
      </c>
      <c r="F735" s="35" t="s">
        <v>499</v>
      </c>
      <c r="G735" s="36"/>
      <c r="H735" s="30">
        <v>55</v>
      </c>
      <c r="I735" s="37">
        <v>858</v>
      </c>
      <c r="J735" s="37">
        <v>12</v>
      </c>
      <c r="K735" s="42"/>
      <c r="L735" s="30">
        <v>740.25</v>
      </c>
      <c r="M735" s="67"/>
      <c r="N735" s="67"/>
      <c r="O735" s="56" t="e">
        <f>IF(#REF!=3,O734-TblDadosCX810[[#This Row],[Valor R$]],IF(#REF!=2,O734+TblDadosCX810[[#This Row],[Valor R$]],TblDadosCX810[[#This Row],[Valor R$]]))</f>
        <v>#REF!</v>
      </c>
      <c r="Q735" s="65">
        <v>719</v>
      </c>
      <c r="R735" s="69">
        <v>42576</v>
      </c>
      <c r="S735" s="69"/>
      <c r="T735" s="70" t="s">
        <v>195</v>
      </c>
      <c r="U735" s="70"/>
      <c r="V735" s="70"/>
      <c r="W735" s="71">
        <v>5.5</v>
      </c>
      <c r="X735" s="64" t="s">
        <v>196</v>
      </c>
      <c r="Y735" s="69">
        <v>42576</v>
      </c>
      <c r="Z735" s="65">
        <v>869</v>
      </c>
      <c r="AA735" s="65">
        <v>12</v>
      </c>
      <c r="AB735" s="66">
        <v>2648.88</v>
      </c>
    </row>
    <row r="736" spans="1:28" x14ac:dyDescent="0.25">
      <c r="A736" s="40">
        <v>731</v>
      </c>
      <c r="B736" s="32">
        <v>42570</v>
      </c>
      <c r="C736" s="99" t="s">
        <v>1</v>
      </c>
      <c r="D736" s="34" t="s">
        <v>6</v>
      </c>
      <c r="E736" s="34" t="s">
        <v>9</v>
      </c>
      <c r="F736" s="35" t="s">
        <v>197</v>
      </c>
      <c r="G736" s="36">
        <v>854344</v>
      </c>
      <c r="H736" s="30">
        <v>850</v>
      </c>
      <c r="I736" s="37">
        <v>12</v>
      </c>
      <c r="J736" s="37">
        <v>34</v>
      </c>
      <c r="K736" s="42"/>
      <c r="L736" s="30">
        <v>1590.25</v>
      </c>
      <c r="M736" s="67"/>
      <c r="N736" s="67"/>
      <c r="O736" s="56" t="e">
        <f>IF(#REF!=3,O735-TblDadosCX810[[#This Row],[Valor R$]],IF(#REF!=2,O735+TblDadosCX810[[#This Row],[Valor R$]],TblDadosCX810[[#This Row],[Valor R$]]))</f>
        <v>#REF!</v>
      </c>
      <c r="Q736" s="65">
        <v>720</v>
      </c>
      <c r="R736" s="69">
        <v>42576</v>
      </c>
      <c r="S736" s="69"/>
      <c r="T736" s="70" t="s">
        <v>200</v>
      </c>
      <c r="U736" s="70"/>
      <c r="V736" s="70"/>
      <c r="W736" s="71">
        <v>20</v>
      </c>
      <c r="X736" s="64" t="s">
        <v>212</v>
      </c>
      <c r="Y736" s="69">
        <v>42576</v>
      </c>
      <c r="Z736" s="65">
        <v>831</v>
      </c>
      <c r="AA736" s="65">
        <v>12</v>
      </c>
      <c r="AB736" s="66">
        <v>2628.88</v>
      </c>
    </row>
    <row r="737" spans="1:28" x14ac:dyDescent="0.25">
      <c r="A737" s="40">
        <v>732</v>
      </c>
      <c r="B737" s="32">
        <v>42570</v>
      </c>
      <c r="C737" s="99" t="s">
        <v>1</v>
      </c>
      <c r="D737" s="34" t="s">
        <v>6</v>
      </c>
      <c r="E737" s="34" t="s">
        <v>9</v>
      </c>
      <c r="F737" s="35" t="s">
        <v>197</v>
      </c>
      <c r="G737" s="36">
        <v>854345</v>
      </c>
      <c r="H737" s="30">
        <v>1541.43</v>
      </c>
      <c r="I737" s="37">
        <v>12</v>
      </c>
      <c r="J737" s="37">
        <v>34</v>
      </c>
      <c r="K737" s="42"/>
      <c r="L737" s="30">
        <v>3131.68</v>
      </c>
      <c r="M737" s="67"/>
      <c r="N737" s="67"/>
      <c r="O737" s="56" t="e">
        <f>IF(#REF!=3,O736-TblDadosCX810[[#This Row],[Valor R$]],IF(#REF!=2,O736+TblDadosCX810[[#This Row],[Valor R$]],TblDadosCX810[[#This Row],[Valor R$]]))</f>
        <v>#REF!</v>
      </c>
      <c r="Q737" s="65">
        <v>721</v>
      </c>
      <c r="R737" s="69">
        <v>42576</v>
      </c>
      <c r="S737" s="69"/>
      <c r="T737" s="70" t="s">
        <v>301</v>
      </c>
      <c r="U737" s="70"/>
      <c r="V737" s="70"/>
      <c r="W737" s="71">
        <v>166.19</v>
      </c>
      <c r="X737" s="64" t="s">
        <v>235</v>
      </c>
      <c r="Y737" s="69">
        <v>42576</v>
      </c>
      <c r="Z737" s="65">
        <v>841</v>
      </c>
      <c r="AA737" s="65">
        <v>12</v>
      </c>
      <c r="AB737" s="66">
        <v>2462.69</v>
      </c>
    </row>
    <row r="738" spans="1:28" x14ac:dyDescent="0.25">
      <c r="A738" s="40">
        <v>733</v>
      </c>
      <c r="B738" s="32">
        <v>42570</v>
      </c>
      <c r="C738" s="99" t="s">
        <v>1</v>
      </c>
      <c r="D738" s="34" t="s">
        <v>6</v>
      </c>
      <c r="E738" s="34" t="s">
        <v>9</v>
      </c>
      <c r="F738" s="35" t="s">
        <v>197</v>
      </c>
      <c r="G738" s="36">
        <v>854347</v>
      </c>
      <c r="H738" s="30">
        <v>1038.3599999999999</v>
      </c>
      <c r="I738" s="37">
        <v>12</v>
      </c>
      <c r="J738" s="37">
        <v>34</v>
      </c>
      <c r="K738" s="42"/>
      <c r="L738" s="30">
        <v>4170.04</v>
      </c>
      <c r="M738" s="67"/>
      <c r="N738" s="67"/>
      <c r="O738" s="56" t="e">
        <f>IF(#REF!=3,O737-TblDadosCX810[[#This Row],[Valor R$]],IF(#REF!=2,O737+TblDadosCX810[[#This Row],[Valor R$]],TblDadosCX810[[#This Row],[Valor R$]]))</f>
        <v>#REF!</v>
      </c>
      <c r="Q738" s="65">
        <v>722</v>
      </c>
      <c r="R738" s="69">
        <v>42576</v>
      </c>
      <c r="S738" s="69"/>
      <c r="T738" s="70" t="s">
        <v>505</v>
      </c>
      <c r="U738" s="70"/>
      <c r="V738" s="70"/>
      <c r="W738" s="71">
        <v>253</v>
      </c>
      <c r="X738" s="64" t="s">
        <v>266</v>
      </c>
      <c r="Y738" s="69">
        <v>42576</v>
      </c>
      <c r="Z738" s="65">
        <v>480</v>
      </c>
      <c r="AA738" s="65">
        <v>12</v>
      </c>
      <c r="AB738" s="66">
        <v>2209.69</v>
      </c>
    </row>
    <row r="739" spans="1:28" x14ac:dyDescent="0.25">
      <c r="A739" s="40">
        <v>734</v>
      </c>
      <c r="B739" s="32">
        <v>42570</v>
      </c>
      <c r="C739" s="99" t="s">
        <v>1</v>
      </c>
      <c r="D739" s="34" t="s">
        <v>38</v>
      </c>
      <c r="E739" s="34" t="s">
        <v>18</v>
      </c>
      <c r="F739" s="35" t="s">
        <v>500</v>
      </c>
      <c r="G739" s="36"/>
      <c r="H739" s="30">
        <v>22</v>
      </c>
      <c r="I739" s="37">
        <v>831</v>
      </c>
      <c r="J739" s="37">
        <v>12</v>
      </c>
      <c r="K739" s="42"/>
      <c r="L739" s="30">
        <v>4148.04</v>
      </c>
      <c r="M739" s="67"/>
      <c r="N739" s="67"/>
      <c r="O739" s="56" t="e">
        <f>IF(#REF!=3,O738-TblDadosCX810[[#This Row],[Valor R$]],IF(#REF!=2,O738+TblDadosCX810[[#This Row],[Valor R$]],TblDadosCX810[[#This Row],[Valor R$]]))</f>
        <v>#REF!</v>
      </c>
      <c r="Q739" s="65">
        <v>723</v>
      </c>
      <c r="R739" s="69">
        <v>42576</v>
      </c>
      <c r="S739" s="69"/>
      <c r="T739" s="70" t="s">
        <v>451</v>
      </c>
      <c r="U739" s="70"/>
      <c r="V739" s="70"/>
      <c r="W739" s="71">
        <v>615.66</v>
      </c>
      <c r="X739" s="64" t="s">
        <v>219</v>
      </c>
      <c r="Y739" s="69">
        <v>42576</v>
      </c>
      <c r="Z739" s="65">
        <v>864</v>
      </c>
      <c r="AA739" s="65">
        <v>12</v>
      </c>
      <c r="AB739" s="66">
        <v>1594.03</v>
      </c>
    </row>
    <row r="740" spans="1:28" x14ac:dyDescent="0.25">
      <c r="A740" s="40">
        <v>735</v>
      </c>
      <c r="B740" s="32">
        <v>42570</v>
      </c>
      <c r="C740" s="99" t="s">
        <v>1</v>
      </c>
      <c r="D740" s="34" t="s">
        <v>38</v>
      </c>
      <c r="E740" s="34" t="s">
        <v>18</v>
      </c>
      <c r="F740" s="35" t="s">
        <v>193</v>
      </c>
      <c r="G740" s="36"/>
      <c r="H740" s="30">
        <v>35</v>
      </c>
      <c r="I740" s="37">
        <v>831</v>
      </c>
      <c r="J740" s="37">
        <v>12</v>
      </c>
      <c r="K740" s="42"/>
      <c r="L740" s="30">
        <v>4113.04</v>
      </c>
      <c r="M740" s="67"/>
      <c r="N740" s="67"/>
      <c r="O740" s="56" t="e">
        <f>IF(#REF!=3,O739-TblDadosCX810[[#This Row],[Valor R$]],IF(#REF!=2,O739+TblDadosCX810[[#This Row],[Valor R$]],TblDadosCX810[[#This Row],[Valor R$]]))</f>
        <v>#REF!</v>
      </c>
      <c r="Q740" s="65">
        <v>724</v>
      </c>
      <c r="R740" s="69">
        <v>42577</v>
      </c>
      <c r="S740" s="69"/>
      <c r="T740" s="70" t="s">
        <v>438</v>
      </c>
      <c r="U740" s="70"/>
      <c r="V740" s="70"/>
      <c r="W740" s="71">
        <v>35</v>
      </c>
      <c r="X740" s="64" t="s">
        <v>196</v>
      </c>
      <c r="Y740" s="69">
        <v>42577</v>
      </c>
      <c r="Z740" s="65">
        <v>869</v>
      </c>
      <c r="AA740" s="65">
        <v>12</v>
      </c>
      <c r="AB740" s="66">
        <v>1559.03</v>
      </c>
    </row>
    <row r="741" spans="1:28" x14ac:dyDescent="0.25">
      <c r="A741" s="40">
        <v>736</v>
      </c>
      <c r="B741" s="32">
        <v>42570</v>
      </c>
      <c r="C741" s="99" t="s">
        <v>1</v>
      </c>
      <c r="D741" s="34" t="s">
        <v>38</v>
      </c>
      <c r="E741" s="34" t="s">
        <v>86</v>
      </c>
      <c r="F741" s="35" t="s">
        <v>245</v>
      </c>
      <c r="G741" s="36"/>
      <c r="H741" s="30">
        <v>484.09</v>
      </c>
      <c r="I741" s="37">
        <v>869</v>
      </c>
      <c r="J741" s="37">
        <v>12</v>
      </c>
      <c r="K741" s="42"/>
      <c r="L741" s="30">
        <v>3628.95</v>
      </c>
      <c r="M741" s="67"/>
      <c r="N741" s="67"/>
      <c r="O741" s="56" t="e">
        <f>IF(#REF!=3,O740-TblDadosCX810[[#This Row],[Valor R$]],IF(#REF!=2,O740+TblDadosCX810[[#This Row],[Valor R$]],TblDadosCX810[[#This Row],[Valor R$]]))</f>
        <v>#REF!</v>
      </c>
      <c r="Q741" s="65">
        <v>725</v>
      </c>
      <c r="R741" s="69">
        <v>42577</v>
      </c>
      <c r="S741" s="69"/>
      <c r="T741" s="70" t="s">
        <v>490</v>
      </c>
      <c r="U741" s="70"/>
      <c r="V741" s="70"/>
      <c r="W741" s="71">
        <v>28.5</v>
      </c>
      <c r="X741" s="64" t="s">
        <v>242</v>
      </c>
      <c r="Y741" s="69">
        <v>42577</v>
      </c>
      <c r="Z741" s="65">
        <v>858</v>
      </c>
      <c r="AA741" s="65">
        <v>12</v>
      </c>
      <c r="AB741" s="66">
        <v>1530.53</v>
      </c>
    </row>
    <row r="742" spans="1:28" x14ac:dyDescent="0.25">
      <c r="A742" s="40">
        <v>737</v>
      </c>
      <c r="B742" s="32">
        <v>42570</v>
      </c>
      <c r="C742" s="99" t="s">
        <v>1</v>
      </c>
      <c r="D742" s="34" t="s">
        <v>38</v>
      </c>
      <c r="E742" s="34" t="s">
        <v>18</v>
      </c>
      <c r="F742" s="35" t="s">
        <v>501</v>
      </c>
      <c r="G742" s="36"/>
      <c r="H742" s="30">
        <v>412.34</v>
      </c>
      <c r="I742" s="37">
        <v>831</v>
      </c>
      <c r="J742" s="37">
        <v>12</v>
      </c>
      <c r="K742" s="42"/>
      <c r="L742" s="30">
        <v>3216.61</v>
      </c>
      <c r="M742" s="67"/>
      <c r="N742" s="67"/>
      <c r="O742" s="56" t="e">
        <f>IF(#REF!=3,O741-TblDadosCX810[[#This Row],[Valor R$]],IF(#REF!=2,O741+TblDadosCX810[[#This Row],[Valor R$]],TblDadosCX810[[#This Row],[Valor R$]]))</f>
        <v>#REF!</v>
      </c>
      <c r="Q742" s="65">
        <v>726</v>
      </c>
      <c r="R742" s="69">
        <v>42577</v>
      </c>
      <c r="S742" s="69"/>
      <c r="T742" s="70" t="s">
        <v>197</v>
      </c>
      <c r="U742" s="70"/>
      <c r="V742" s="70"/>
      <c r="W742" s="71">
        <v>600</v>
      </c>
      <c r="X742" s="64" t="s">
        <v>9</v>
      </c>
      <c r="Y742" s="69">
        <v>42577</v>
      </c>
      <c r="Z742" s="65">
        <v>12</v>
      </c>
      <c r="AA742" s="65">
        <v>34</v>
      </c>
      <c r="AB742" s="66">
        <v>2130.5300000000002</v>
      </c>
    </row>
    <row r="743" spans="1:28" x14ac:dyDescent="0.25">
      <c r="A743" s="40">
        <v>738</v>
      </c>
      <c r="B743" s="32">
        <v>42570</v>
      </c>
      <c r="C743" s="99" t="s">
        <v>1</v>
      </c>
      <c r="D743" s="34" t="s">
        <v>38</v>
      </c>
      <c r="E743" s="34" t="s">
        <v>75</v>
      </c>
      <c r="F743" s="35" t="s">
        <v>220</v>
      </c>
      <c r="G743" s="36"/>
      <c r="H743" s="30">
        <v>45</v>
      </c>
      <c r="I743" s="37">
        <v>845</v>
      </c>
      <c r="J743" s="37">
        <v>12</v>
      </c>
      <c r="K743" s="42"/>
      <c r="L743" s="30">
        <v>3171.61</v>
      </c>
      <c r="M743" s="67"/>
      <c r="N743" s="67"/>
      <c r="O743" s="56" t="e">
        <f>IF(#REF!=3,O742-TblDadosCX810[[#This Row],[Valor R$]],IF(#REF!=2,O742+TblDadosCX810[[#This Row],[Valor R$]],TblDadosCX810[[#This Row],[Valor R$]]))</f>
        <v>#REF!</v>
      </c>
      <c r="Q743" s="65">
        <v>727</v>
      </c>
      <c r="R743" s="69">
        <v>42577</v>
      </c>
      <c r="S743" s="69"/>
      <c r="T743" s="70" t="s">
        <v>210</v>
      </c>
      <c r="U743" s="70"/>
      <c r="V743" s="70"/>
      <c r="W743" s="71">
        <v>600</v>
      </c>
      <c r="X743" s="64" t="s">
        <v>196</v>
      </c>
      <c r="Y743" s="69">
        <v>42577</v>
      </c>
      <c r="Z743" s="65">
        <v>869</v>
      </c>
      <c r="AA743" s="65">
        <v>12</v>
      </c>
      <c r="AB743" s="66">
        <v>1530.53</v>
      </c>
    </row>
    <row r="744" spans="1:28" x14ac:dyDescent="0.25">
      <c r="A744" s="40">
        <v>739</v>
      </c>
      <c r="B744" s="32">
        <v>42570</v>
      </c>
      <c r="C744" s="99" t="s">
        <v>1</v>
      </c>
      <c r="D744" s="34" t="s">
        <v>38</v>
      </c>
      <c r="E744" s="34" t="s">
        <v>18</v>
      </c>
      <c r="F744" s="35" t="s">
        <v>502</v>
      </c>
      <c r="G744" s="36"/>
      <c r="H744" s="30">
        <v>1038.3599999999999</v>
      </c>
      <c r="I744" s="37">
        <v>831</v>
      </c>
      <c r="J744" s="37">
        <v>12</v>
      </c>
      <c r="K744" s="42"/>
      <c r="L744" s="30">
        <v>2133.25</v>
      </c>
      <c r="M744" s="67"/>
      <c r="N744" s="67"/>
      <c r="O744" s="56" t="e">
        <f>IF(#REF!=3,O743-TblDadosCX810[[#This Row],[Valor R$]],IF(#REF!=2,O743+TblDadosCX810[[#This Row],[Valor R$]],TblDadosCX810[[#This Row],[Valor R$]]))</f>
        <v>#REF!</v>
      </c>
      <c r="Q744" s="65">
        <v>728</v>
      </c>
      <c r="R744" s="69">
        <v>42579</v>
      </c>
      <c r="S744" s="69"/>
      <c r="T744" s="70" t="s">
        <v>187</v>
      </c>
      <c r="U744" s="70"/>
      <c r="V744" s="70"/>
      <c r="W744" s="71">
        <v>8.9</v>
      </c>
      <c r="X744" s="64" t="s">
        <v>212</v>
      </c>
      <c r="Y744" s="69">
        <v>42579</v>
      </c>
      <c r="Z744" s="65">
        <v>831</v>
      </c>
      <c r="AA744" s="65">
        <v>12</v>
      </c>
      <c r="AB744" s="66">
        <v>1521.63</v>
      </c>
    </row>
    <row r="745" spans="1:28" x14ac:dyDescent="0.25">
      <c r="A745" s="40">
        <v>740</v>
      </c>
      <c r="B745" s="32">
        <v>42570</v>
      </c>
      <c r="C745" s="99" t="s">
        <v>1</v>
      </c>
      <c r="D745" s="34" t="s">
        <v>38</v>
      </c>
      <c r="E745" s="34" t="s">
        <v>86</v>
      </c>
      <c r="F745" s="35" t="s">
        <v>210</v>
      </c>
      <c r="G745" s="36"/>
      <c r="H745" s="30">
        <v>850</v>
      </c>
      <c r="I745" s="37">
        <v>869</v>
      </c>
      <c r="J745" s="37">
        <v>12</v>
      </c>
      <c r="K745" s="42"/>
      <c r="L745" s="30">
        <v>1283.25</v>
      </c>
      <c r="M745" s="67"/>
      <c r="N745" s="67"/>
      <c r="O745" s="56" t="e">
        <f>IF(#REF!=3,O744-TblDadosCX810[[#This Row],[Valor R$]],IF(#REF!=2,O744+TblDadosCX810[[#This Row],[Valor R$]],TblDadosCX810[[#This Row],[Valor R$]]))</f>
        <v>#REF!</v>
      </c>
      <c r="Q745" s="65">
        <v>729</v>
      </c>
      <c r="R745" s="69">
        <v>42579</v>
      </c>
      <c r="S745" s="69"/>
      <c r="T745" s="70" t="s">
        <v>193</v>
      </c>
      <c r="U745" s="70"/>
      <c r="V745" s="70"/>
      <c r="W745" s="71">
        <v>50</v>
      </c>
      <c r="X745" s="64" t="s">
        <v>212</v>
      </c>
      <c r="Y745" s="69">
        <v>42579</v>
      </c>
      <c r="Z745" s="65">
        <v>831</v>
      </c>
      <c r="AA745" s="65">
        <v>12</v>
      </c>
      <c r="AB745" s="66">
        <v>1471.63</v>
      </c>
    </row>
    <row r="746" spans="1:28" x14ac:dyDescent="0.25">
      <c r="A746" s="40">
        <v>741</v>
      </c>
      <c r="B746" s="32">
        <v>42571</v>
      </c>
      <c r="C746" s="99" t="s">
        <v>1</v>
      </c>
      <c r="D746" s="34" t="s">
        <v>26</v>
      </c>
      <c r="E746" s="34" t="s">
        <v>227</v>
      </c>
      <c r="F746" s="35" t="s">
        <v>255</v>
      </c>
      <c r="G746" s="36"/>
      <c r="H746" s="30">
        <v>181.6</v>
      </c>
      <c r="I746" s="37">
        <v>426</v>
      </c>
      <c r="J746" s="37">
        <v>12</v>
      </c>
      <c r="K746" s="42"/>
      <c r="L746" s="30">
        <v>1101.6500000000001</v>
      </c>
      <c r="M746" s="67"/>
      <c r="N746" s="67"/>
      <c r="O746" s="56" t="e">
        <f>IF(#REF!=3,O745-TblDadosCX810[[#This Row],[Valor R$]],IF(#REF!=2,O745+TblDadosCX810[[#This Row],[Valor R$]],TblDadosCX810[[#This Row],[Valor R$]]))</f>
        <v>#REF!</v>
      </c>
      <c r="Q746" s="65">
        <v>730</v>
      </c>
      <c r="R746" s="69">
        <v>42580</v>
      </c>
      <c r="S746" s="69"/>
      <c r="T746" s="70" t="s">
        <v>197</v>
      </c>
      <c r="U746" s="70"/>
      <c r="V746" s="70"/>
      <c r="W746" s="71">
        <v>7086</v>
      </c>
      <c r="X746" s="64" t="s">
        <v>9</v>
      </c>
      <c r="Y746" s="69">
        <v>42580</v>
      </c>
      <c r="Z746" s="65">
        <v>12</v>
      </c>
      <c r="AA746" s="65">
        <v>34</v>
      </c>
      <c r="AB746" s="66">
        <v>8557.6299999999992</v>
      </c>
    </row>
    <row r="747" spans="1:28" x14ac:dyDescent="0.25">
      <c r="A747" s="40">
        <v>742</v>
      </c>
      <c r="B747" s="32">
        <v>42572</v>
      </c>
      <c r="C747" s="99" t="s">
        <v>1</v>
      </c>
      <c r="D747" s="34" t="s">
        <v>6</v>
      </c>
      <c r="E747" s="34" t="s">
        <v>9</v>
      </c>
      <c r="F747" s="35" t="s">
        <v>197</v>
      </c>
      <c r="G747" s="36"/>
      <c r="H747" s="30">
        <v>600</v>
      </c>
      <c r="I747" s="37">
        <v>12</v>
      </c>
      <c r="J747" s="37">
        <v>34</v>
      </c>
      <c r="K747" s="42"/>
      <c r="L747" s="30">
        <v>1701.65</v>
      </c>
      <c r="M747" s="67"/>
      <c r="N747" s="67"/>
      <c r="O747" s="56" t="e">
        <f>IF(#REF!=3,O746-TblDadosCX810[[#This Row],[Valor R$]],IF(#REF!=2,O746+TblDadosCX810[[#This Row],[Valor R$]],TblDadosCX810[[#This Row],[Valor R$]]))</f>
        <v>#REF!</v>
      </c>
      <c r="Q747" s="65">
        <v>731</v>
      </c>
      <c r="R747" s="69">
        <v>42580</v>
      </c>
      <c r="S747" s="69"/>
      <c r="T747" s="70" t="s">
        <v>197</v>
      </c>
      <c r="U747" s="70"/>
      <c r="V747" s="70"/>
      <c r="W747" s="71">
        <v>9866.82</v>
      </c>
      <c r="X747" s="64" t="s">
        <v>9</v>
      </c>
      <c r="Y747" s="69">
        <v>42580</v>
      </c>
      <c r="Z747" s="65">
        <v>12</v>
      </c>
      <c r="AA747" s="65">
        <v>34</v>
      </c>
      <c r="AB747" s="66">
        <v>18424.45</v>
      </c>
    </row>
    <row r="748" spans="1:28" x14ac:dyDescent="0.25">
      <c r="A748" s="40">
        <v>743</v>
      </c>
      <c r="B748" s="32">
        <v>42572</v>
      </c>
      <c r="C748" s="99" t="s">
        <v>1</v>
      </c>
      <c r="D748" s="34" t="s">
        <v>38</v>
      </c>
      <c r="E748" s="34" t="s">
        <v>18</v>
      </c>
      <c r="F748" s="35" t="s">
        <v>193</v>
      </c>
      <c r="G748" s="36"/>
      <c r="H748" s="30">
        <v>35</v>
      </c>
      <c r="I748" s="37">
        <v>831</v>
      </c>
      <c r="J748" s="37">
        <v>12</v>
      </c>
      <c r="K748" s="42"/>
      <c r="L748" s="30">
        <v>1666.65</v>
      </c>
      <c r="M748" s="67"/>
      <c r="N748" s="67"/>
      <c r="O748" s="56" t="e">
        <f>IF(#REF!=3,O747-TblDadosCX810[[#This Row],[Valor R$]],IF(#REF!=2,O747+TblDadosCX810[[#This Row],[Valor R$]],TblDadosCX810[[#This Row],[Valor R$]]))</f>
        <v>#REF!</v>
      </c>
      <c r="Q748" s="65">
        <v>732</v>
      </c>
      <c r="R748" s="69">
        <v>42580</v>
      </c>
      <c r="S748" s="69"/>
      <c r="T748" s="70" t="s">
        <v>187</v>
      </c>
      <c r="U748" s="70"/>
      <c r="V748" s="70"/>
      <c r="W748" s="71">
        <v>6.87</v>
      </c>
      <c r="X748" s="64" t="s">
        <v>212</v>
      </c>
      <c r="Y748" s="69">
        <v>42580</v>
      </c>
      <c r="Z748" s="65">
        <v>831</v>
      </c>
      <c r="AA748" s="65">
        <v>12</v>
      </c>
      <c r="AB748" s="66">
        <v>18417.580000000002</v>
      </c>
    </row>
    <row r="749" spans="1:28" x14ac:dyDescent="0.25">
      <c r="A749" s="40">
        <v>744</v>
      </c>
      <c r="B749" s="32">
        <v>42573</v>
      </c>
      <c r="C749" s="99" t="s">
        <v>1</v>
      </c>
      <c r="D749" s="34" t="s">
        <v>6</v>
      </c>
      <c r="E749" s="34" t="s">
        <v>9</v>
      </c>
      <c r="F749" s="35" t="s">
        <v>197</v>
      </c>
      <c r="G749" s="36">
        <v>854348</v>
      </c>
      <c r="H749" s="30">
        <v>18174.79</v>
      </c>
      <c r="I749" s="37">
        <v>12</v>
      </c>
      <c r="J749" s="37">
        <v>34</v>
      </c>
      <c r="K749" s="42"/>
      <c r="L749" s="30">
        <v>19841.439999999999</v>
      </c>
      <c r="M749" s="67"/>
      <c r="N749" s="67"/>
      <c r="O749" s="56" t="e">
        <f>IF(#REF!=3,O748-TblDadosCX810[[#This Row],[Valor R$]],IF(#REF!=2,O748+TblDadosCX810[[#This Row],[Valor R$]],TblDadosCX810[[#This Row],[Valor R$]]))</f>
        <v>#REF!</v>
      </c>
      <c r="Q749" s="65">
        <v>733</v>
      </c>
      <c r="R749" s="69">
        <v>42580</v>
      </c>
      <c r="S749" s="69"/>
      <c r="T749" s="70" t="s">
        <v>348</v>
      </c>
      <c r="U749" s="70"/>
      <c r="V749" s="70"/>
      <c r="W749" s="71">
        <v>157.80000000000001</v>
      </c>
      <c r="X749" s="64" t="s">
        <v>227</v>
      </c>
      <c r="Y749" s="69">
        <v>42580</v>
      </c>
      <c r="Z749" s="65">
        <v>426</v>
      </c>
      <c r="AA749" s="65">
        <v>12</v>
      </c>
      <c r="AB749" s="66">
        <v>18259.78</v>
      </c>
    </row>
    <row r="750" spans="1:28" x14ac:dyDescent="0.25">
      <c r="A750" s="40">
        <v>745</v>
      </c>
      <c r="B750" s="32">
        <v>42573</v>
      </c>
      <c r="C750" s="99" t="s">
        <v>1</v>
      </c>
      <c r="D750" s="34" t="s">
        <v>38</v>
      </c>
      <c r="E750" s="34" t="s">
        <v>18</v>
      </c>
      <c r="F750" s="35" t="s">
        <v>205</v>
      </c>
      <c r="G750" s="36"/>
      <c r="H750" s="30">
        <v>8.98</v>
      </c>
      <c r="I750" s="37">
        <v>831</v>
      </c>
      <c r="J750" s="37">
        <v>12</v>
      </c>
      <c r="K750" s="42"/>
      <c r="L750" s="30">
        <v>19832.46</v>
      </c>
      <c r="M750" s="67"/>
      <c r="N750" s="67"/>
      <c r="O750" s="56" t="e">
        <f>IF(#REF!=3,O749-TblDadosCX810[[#This Row],[Valor R$]],IF(#REF!=2,O749+TblDadosCX810[[#This Row],[Valor R$]],TblDadosCX810[[#This Row],[Valor R$]]))</f>
        <v>#REF!</v>
      </c>
      <c r="Q750" s="65">
        <v>734</v>
      </c>
      <c r="R750" s="69">
        <v>42580</v>
      </c>
      <c r="S750" s="69"/>
      <c r="T750" s="70" t="s">
        <v>226</v>
      </c>
      <c r="U750" s="70"/>
      <c r="V750" s="70"/>
      <c r="W750" s="71">
        <v>4294.0600000000004</v>
      </c>
      <c r="X750" s="64" t="s">
        <v>227</v>
      </c>
      <c r="Y750" s="69">
        <v>42580</v>
      </c>
      <c r="Z750" s="65">
        <v>426</v>
      </c>
      <c r="AA750" s="65">
        <v>12</v>
      </c>
      <c r="AB750" s="66">
        <v>13965.72</v>
      </c>
    </row>
    <row r="751" spans="1:28" x14ac:dyDescent="0.25">
      <c r="A751" s="40">
        <v>746</v>
      </c>
      <c r="B751" s="32">
        <v>42573</v>
      </c>
      <c r="C751" s="99" t="s">
        <v>1</v>
      </c>
      <c r="D751" s="34" t="s">
        <v>215</v>
      </c>
      <c r="E751" s="34" t="s">
        <v>214</v>
      </c>
      <c r="F751" s="35" t="s">
        <v>300</v>
      </c>
      <c r="G751" s="36"/>
      <c r="H751" s="30">
        <v>12871.21</v>
      </c>
      <c r="I751" s="37">
        <v>402</v>
      </c>
      <c r="J751" s="37">
        <v>12</v>
      </c>
      <c r="K751" s="42"/>
      <c r="L751" s="30">
        <v>6961.25</v>
      </c>
      <c r="M751" s="67"/>
      <c r="N751" s="67"/>
      <c r="O751" s="56" t="e">
        <f>IF(#REF!=3,O750-TblDadosCX810[[#This Row],[Valor R$]],IF(#REF!=2,O750+TblDadosCX810[[#This Row],[Valor R$]],TblDadosCX810[[#This Row],[Valor R$]]))</f>
        <v>#REF!</v>
      </c>
      <c r="Q751" s="65">
        <v>735</v>
      </c>
      <c r="R751" s="69">
        <v>42580</v>
      </c>
      <c r="S751" s="69"/>
      <c r="T751" s="70" t="s">
        <v>506</v>
      </c>
      <c r="U751" s="70"/>
      <c r="V751" s="70"/>
      <c r="W751" s="71">
        <v>5414.96</v>
      </c>
      <c r="X751" s="64" t="s">
        <v>476</v>
      </c>
      <c r="Y751" s="69">
        <v>42580</v>
      </c>
      <c r="Z751" s="65">
        <v>123</v>
      </c>
      <c r="AA751" s="65">
        <v>12</v>
      </c>
      <c r="AB751" s="66">
        <v>8550.76</v>
      </c>
    </row>
    <row r="752" spans="1:28" x14ac:dyDescent="0.25">
      <c r="A752" s="40">
        <v>747</v>
      </c>
      <c r="B752" s="32">
        <v>42573</v>
      </c>
      <c r="C752" s="99" t="s">
        <v>1</v>
      </c>
      <c r="D752" s="34" t="s">
        <v>30</v>
      </c>
      <c r="E752" s="34" t="s">
        <v>60</v>
      </c>
      <c r="F752" s="35" t="s">
        <v>236</v>
      </c>
      <c r="G752" s="36"/>
      <c r="H752" s="30">
        <v>3002.07</v>
      </c>
      <c r="I752" s="37">
        <v>516</v>
      </c>
      <c r="J752" s="37">
        <v>12</v>
      </c>
      <c r="K752" s="42"/>
      <c r="L752" s="30">
        <v>3959.18</v>
      </c>
      <c r="M752" s="67"/>
      <c r="N752" s="67"/>
      <c r="O752" s="56" t="e">
        <f>IF(#REF!=3,O751-TblDadosCX810[[#This Row],[Valor R$]],IF(#REF!=2,O751+TblDadosCX810[[#This Row],[Valor R$]],TblDadosCX810[[#This Row],[Valor R$]]))</f>
        <v>#REF!</v>
      </c>
      <c r="Q752" s="65">
        <v>736</v>
      </c>
      <c r="R752" s="69">
        <v>42580</v>
      </c>
      <c r="S752" s="69"/>
      <c r="T752" s="70" t="s">
        <v>507</v>
      </c>
      <c r="U752" s="70"/>
      <c r="V752" s="70"/>
      <c r="W752" s="71">
        <v>99</v>
      </c>
      <c r="X752" s="64" t="s">
        <v>186</v>
      </c>
      <c r="Y752" s="69">
        <v>42580</v>
      </c>
      <c r="Z752" s="65">
        <v>863</v>
      </c>
      <c r="AA752" s="65">
        <v>12</v>
      </c>
      <c r="AB752" s="66">
        <v>8451.76</v>
      </c>
    </row>
    <row r="753" spans="1:28" x14ac:dyDescent="0.25">
      <c r="A753" s="40">
        <v>748</v>
      </c>
      <c r="B753" s="32">
        <v>42573</v>
      </c>
      <c r="C753" s="99" t="s">
        <v>1</v>
      </c>
      <c r="D753" s="34" t="s">
        <v>34</v>
      </c>
      <c r="E753" s="34" t="s">
        <v>64</v>
      </c>
      <c r="F753" s="35" t="s">
        <v>503</v>
      </c>
      <c r="G753" s="36"/>
      <c r="H753" s="30">
        <v>350</v>
      </c>
      <c r="I753" s="37">
        <v>818</v>
      </c>
      <c r="J753" s="37">
        <v>12</v>
      </c>
      <c r="K753" s="42"/>
      <c r="L753" s="30">
        <v>3609.18</v>
      </c>
      <c r="M753" s="67"/>
      <c r="N753" s="67"/>
      <c r="O753" s="56" t="e">
        <f>IF(#REF!=3,O752-TblDadosCX810[[#This Row],[Valor R$]],IF(#REF!=2,O752+TblDadosCX810[[#This Row],[Valor R$]],TblDadosCX810[[#This Row],[Valor R$]]))</f>
        <v>#REF!</v>
      </c>
      <c r="Q753" s="65">
        <v>737</v>
      </c>
      <c r="R753" s="69">
        <v>42580</v>
      </c>
      <c r="S753" s="69"/>
      <c r="T753" s="70" t="s">
        <v>257</v>
      </c>
      <c r="U753" s="70"/>
      <c r="V753" s="70"/>
      <c r="W753" s="71">
        <v>359.1</v>
      </c>
      <c r="X753" s="64" t="s">
        <v>258</v>
      </c>
      <c r="Y753" s="69">
        <v>42580</v>
      </c>
      <c r="Z753" s="65">
        <v>339</v>
      </c>
      <c r="AA753" s="65">
        <v>12</v>
      </c>
      <c r="AB753" s="66">
        <v>8092.66</v>
      </c>
    </row>
    <row r="754" spans="1:28" x14ac:dyDescent="0.25">
      <c r="A754" s="40">
        <v>749</v>
      </c>
      <c r="B754" s="32">
        <v>42573</v>
      </c>
      <c r="C754" s="99" t="s">
        <v>1</v>
      </c>
      <c r="D754" s="34" t="s">
        <v>34</v>
      </c>
      <c r="E754" s="34" t="s">
        <v>63</v>
      </c>
      <c r="F754" s="35" t="s">
        <v>230</v>
      </c>
      <c r="G754" s="36"/>
      <c r="H754" s="30">
        <v>363.83</v>
      </c>
      <c r="I754" s="37">
        <v>806</v>
      </c>
      <c r="J754" s="37">
        <v>12</v>
      </c>
      <c r="K754" s="42"/>
      <c r="L754" s="30">
        <v>3245.35</v>
      </c>
      <c r="M754" s="67"/>
      <c r="N754" s="67"/>
      <c r="O754" s="56" t="e">
        <f>IF(#REF!=3,O753-TblDadosCX810[[#This Row],[Valor R$]],IF(#REF!=2,O753+TblDadosCX810[[#This Row],[Valor R$]],TblDadosCX810[[#This Row],[Valor R$]]))</f>
        <v>#REF!</v>
      </c>
      <c r="Q754" s="65">
        <v>738</v>
      </c>
      <c r="R754" s="69">
        <v>42580</v>
      </c>
      <c r="S754" s="69"/>
      <c r="T754" s="70" t="s">
        <v>508</v>
      </c>
      <c r="U754" s="70"/>
      <c r="V754" s="70"/>
      <c r="W754" s="71">
        <v>58.4</v>
      </c>
      <c r="X754" s="64" t="s">
        <v>217</v>
      </c>
      <c r="Y754" s="69">
        <v>42580</v>
      </c>
      <c r="Z754" s="65">
        <v>955</v>
      </c>
      <c r="AA754" s="65">
        <v>12</v>
      </c>
      <c r="AB754" s="66">
        <v>8034.26</v>
      </c>
    </row>
    <row r="755" spans="1:28" x14ac:dyDescent="0.25">
      <c r="A755" s="40">
        <v>750</v>
      </c>
      <c r="B755" s="32">
        <v>42573</v>
      </c>
      <c r="C755" s="99" t="s">
        <v>1</v>
      </c>
      <c r="D755" s="34" t="s">
        <v>26</v>
      </c>
      <c r="E755" s="34" t="s">
        <v>233</v>
      </c>
      <c r="F755" s="35" t="s">
        <v>504</v>
      </c>
      <c r="G755" s="36"/>
      <c r="H755" s="30">
        <v>1126.08</v>
      </c>
      <c r="I755" s="37">
        <v>1113</v>
      </c>
      <c r="J755" s="37">
        <v>12</v>
      </c>
      <c r="K755" s="42"/>
      <c r="L755" s="30">
        <v>2119.27</v>
      </c>
      <c r="M755" s="67"/>
      <c r="N755" s="67"/>
      <c r="O755" s="56" t="e">
        <f>IF(#REF!=3,O754-TblDadosCX810[[#This Row],[Valor R$]],IF(#REF!=2,O754+TblDadosCX810[[#This Row],[Valor R$]],TblDadosCX810[[#This Row],[Valor R$]]))</f>
        <v>#REF!</v>
      </c>
      <c r="Q755" s="65">
        <v>739</v>
      </c>
      <c r="R755" s="69">
        <v>42580</v>
      </c>
      <c r="S755" s="69"/>
      <c r="T755" s="70" t="s">
        <v>276</v>
      </c>
      <c r="U755" s="70"/>
      <c r="V755" s="70"/>
      <c r="W755" s="71">
        <v>6569.5</v>
      </c>
      <c r="X755" s="64" t="s">
        <v>277</v>
      </c>
      <c r="Y755" s="69">
        <v>42580</v>
      </c>
      <c r="Z755" s="65">
        <v>402</v>
      </c>
      <c r="AA755" s="65">
        <v>12</v>
      </c>
      <c r="AB755" s="66">
        <v>1464.76</v>
      </c>
    </row>
    <row r="756" spans="1:28" x14ac:dyDescent="0.25">
      <c r="A756" s="40">
        <v>751</v>
      </c>
      <c r="B756" s="32">
        <v>42573</v>
      </c>
      <c r="C756" s="99" t="s">
        <v>1</v>
      </c>
      <c r="D756" s="34" t="s">
        <v>38</v>
      </c>
      <c r="E756" s="34" t="s">
        <v>83</v>
      </c>
      <c r="F756" s="35" t="s">
        <v>256</v>
      </c>
      <c r="G756" s="36"/>
      <c r="H756" s="30">
        <v>461.6</v>
      </c>
      <c r="I756" s="37">
        <v>863</v>
      </c>
      <c r="J756" s="37">
        <v>12</v>
      </c>
      <c r="K756" s="42"/>
      <c r="L756" s="30">
        <v>1657.67</v>
      </c>
      <c r="M756" s="67"/>
      <c r="N756" s="67"/>
      <c r="O756" s="56" t="e">
        <f>IF(#REF!=3,O755-TblDadosCX810[[#This Row],[Valor R$]],IF(#REF!=2,O755+TblDadosCX810[[#This Row],[Valor R$]],TblDadosCX810[[#This Row],[Valor R$]]))</f>
        <v>#REF!</v>
      </c>
      <c r="Q756" s="65">
        <v>740</v>
      </c>
      <c r="R756" s="69">
        <v>42583</v>
      </c>
      <c r="S756" s="69"/>
      <c r="T756" s="70" t="s">
        <v>187</v>
      </c>
      <c r="U756" s="70"/>
      <c r="V756" s="70"/>
      <c r="W756" s="71">
        <v>20.3</v>
      </c>
      <c r="X756" s="64" t="s">
        <v>212</v>
      </c>
      <c r="Y756" s="69">
        <v>42583</v>
      </c>
      <c r="Z756" s="65">
        <v>831</v>
      </c>
      <c r="AA756" s="65">
        <v>12</v>
      </c>
      <c r="AB756" s="66">
        <v>1444.46</v>
      </c>
    </row>
    <row r="757" spans="1:28" x14ac:dyDescent="0.25">
      <c r="A757" s="40">
        <v>752</v>
      </c>
      <c r="B757" s="32">
        <v>42573</v>
      </c>
      <c r="C757" s="99" t="s">
        <v>1</v>
      </c>
      <c r="D757" s="34" t="s">
        <v>38</v>
      </c>
      <c r="E757" s="34" t="s">
        <v>86</v>
      </c>
      <c r="F757" s="35" t="s">
        <v>210</v>
      </c>
      <c r="G757" s="36"/>
      <c r="H757" s="30">
        <v>600</v>
      </c>
      <c r="I757" s="37">
        <v>869</v>
      </c>
      <c r="J757" s="37">
        <v>12</v>
      </c>
      <c r="K757" s="42"/>
      <c r="L757" s="30">
        <v>1057.67</v>
      </c>
      <c r="M757" s="67"/>
      <c r="N757" s="67"/>
      <c r="O757" s="56" t="e">
        <f>IF(#REF!=3,O756-TblDadosCX810[[#This Row],[Valor R$]],IF(#REF!=2,O756+TblDadosCX810[[#This Row],[Valor R$]],TblDadosCX810[[#This Row],[Valor R$]]))</f>
        <v>#REF!</v>
      </c>
      <c r="Q757" s="65">
        <v>741</v>
      </c>
      <c r="R757" s="69">
        <v>42584</v>
      </c>
      <c r="S757" s="69"/>
      <c r="T757" s="70" t="s">
        <v>193</v>
      </c>
      <c r="U757" s="70"/>
      <c r="V757" s="70"/>
      <c r="W757" s="71">
        <v>35</v>
      </c>
      <c r="X757" s="64" t="s">
        <v>212</v>
      </c>
      <c r="Y757" s="69">
        <v>42584</v>
      </c>
      <c r="Z757" s="65">
        <v>831</v>
      </c>
      <c r="AA757" s="65">
        <v>12</v>
      </c>
      <c r="AB757" s="66">
        <v>1409.46</v>
      </c>
    </row>
    <row r="758" spans="1:28" x14ac:dyDescent="0.25">
      <c r="A758" s="40">
        <v>753</v>
      </c>
      <c r="B758" s="32">
        <v>42574</v>
      </c>
      <c r="C758" s="99" t="s">
        <v>1</v>
      </c>
      <c r="D758" s="34" t="s">
        <v>38</v>
      </c>
      <c r="E758" s="34" t="s">
        <v>86</v>
      </c>
      <c r="F758" s="35" t="s">
        <v>195</v>
      </c>
      <c r="G758" s="36"/>
      <c r="H758" s="30">
        <v>5.5</v>
      </c>
      <c r="I758" s="37">
        <v>869</v>
      </c>
      <c r="J758" s="37">
        <v>12</v>
      </c>
      <c r="K758" s="42"/>
      <c r="L758" s="30">
        <v>1052.17</v>
      </c>
      <c r="M758" s="67"/>
      <c r="N758" s="67"/>
      <c r="O758" s="56" t="e">
        <f>IF(#REF!=3,O757-TblDadosCX810[[#This Row],[Valor R$]],IF(#REF!=2,O757+TblDadosCX810[[#This Row],[Valor R$]],TblDadosCX810[[#This Row],[Valor R$]]))</f>
        <v>#REF!</v>
      </c>
      <c r="Q758" s="65">
        <v>742</v>
      </c>
      <c r="R758" s="69">
        <v>42584</v>
      </c>
      <c r="S758" s="69"/>
      <c r="T758" s="70" t="s">
        <v>220</v>
      </c>
      <c r="U758" s="70"/>
      <c r="V758" s="70"/>
      <c r="W758" s="71">
        <v>80</v>
      </c>
      <c r="X758" s="64" t="s">
        <v>199</v>
      </c>
      <c r="Y758" s="69">
        <v>42584</v>
      </c>
      <c r="Z758" s="65">
        <v>845</v>
      </c>
      <c r="AA758" s="65">
        <v>12</v>
      </c>
      <c r="AB758" s="66">
        <v>1329.46</v>
      </c>
    </row>
    <row r="759" spans="1:28" x14ac:dyDescent="0.25">
      <c r="A759" s="40">
        <v>754</v>
      </c>
      <c r="B759" s="32">
        <v>42576</v>
      </c>
      <c r="C759" s="99" t="s">
        <v>1</v>
      </c>
      <c r="D759" s="34" t="s">
        <v>6</v>
      </c>
      <c r="E759" s="34" t="s">
        <v>9</v>
      </c>
      <c r="F759" s="35" t="s">
        <v>197</v>
      </c>
      <c r="G759" s="36"/>
      <c r="H759" s="30">
        <v>1034.8499999999999</v>
      </c>
      <c r="I759" s="37">
        <v>12</v>
      </c>
      <c r="J759" s="37">
        <v>34</v>
      </c>
      <c r="K759" s="42"/>
      <c r="L759" s="30">
        <v>2087.02</v>
      </c>
      <c r="M759" s="67"/>
      <c r="N759" s="67"/>
      <c r="O759" s="56" t="e">
        <f>IF(#REF!=3,O758-TblDadosCX810[[#This Row],[Valor R$]],IF(#REF!=2,O758+TblDadosCX810[[#This Row],[Valor R$]],TblDadosCX810[[#This Row],[Valor R$]]))</f>
        <v>#REF!</v>
      </c>
      <c r="Q759" s="65">
        <v>743</v>
      </c>
      <c r="R759" s="69">
        <v>42584</v>
      </c>
      <c r="S759" s="69"/>
      <c r="T759" s="70" t="s">
        <v>510</v>
      </c>
      <c r="U759" s="70"/>
      <c r="V759" s="70"/>
      <c r="W759" s="71">
        <v>150</v>
      </c>
      <c r="X759" s="64" t="s">
        <v>199</v>
      </c>
      <c r="Y759" s="69">
        <v>42584</v>
      </c>
      <c r="Z759" s="65">
        <v>845</v>
      </c>
      <c r="AA759" s="65">
        <v>12</v>
      </c>
      <c r="AB759" s="66">
        <v>1179.46</v>
      </c>
    </row>
    <row r="760" spans="1:28" x14ac:dyDescent="0.25">
      <c r="A760" s="40">
        <v>755</v>
      </c>
      <c r="B760" s="32">
        <v>42576</v>
      </c>
      <c r="C760" s="99" t="s">
        <v>1</v>
      </c>
      <c r="D760" s="34" t="s">
        <v>6</v>
      </c>
      <c r="E760" s="34" t="s">
        <v>9</v>
      </c>
      <c r="F760" s="35" t="s">
        <v>197</v>
      </c>
      <c r="G760" s="36"/>
      <c r="H760" s="30">
        <v>700</v>
      </c>
      <c r="I760" s="37">
        <v>12</v>
      </c>
      <c r="J760" s="37">
        <v>34</v>
      </c>
      <c r="K760" s="42"/>
      <c r="L760" s="30">
        <v>2787.02</v>
      </c>
      <c r="M760" s="67"/>
      <c r="N760" s="67"/>
      <c r="O760" s="56" t="e">
        <f>IF(#REF!=3,O759-TblDadosCX810[[#This Row],[Valor R$]],IF(#REF!=2,O759+TblDadosCX810[[#This Row],[Valor R$]],TblDadosCX810[[#This Row],[Valor R$]]))</f>
        <v>#REF!</v>
      </c>
      <c r="Q760" s="65">
        <v>744</v>
      </c>
      <c r="R760" s="69">
        <v>42585</v>
      </c>
      <c r="S760" s="69"/>
      <c r="T760" s="70" t="s">
        <v>511</v>
      </c>
      <c r="U760" s="70">
        <v>854366</v>
      </c>
      <c r="V760" s="70"/>
      <c r="W760" s="71">
        <v>500</v>
      </c>
      <c r="X760" s="64" t="s">
        <v>9</v>
      </c>
      <c r="Y760" s="69">
        <v>42585</v>
      </c>
      <c r="Z760" s="65">
        <v>12</v>
      </c>
      <c r="AA760" s="65">
        <v>34</v>
      </c>
      <c r="AB760" s="66">
        <v>1679.46</v>
      </c>
    </row>
    <row r="761" spans="1:28" x14ac:dyDescent="0.25">
      <c r="A761" s="40">
        <v>756</v>
      </c>
      <c r="B761" s="32">
        <v>42576</v>
      </c>
      <c r="C761" s="99" t="s">
        <v>1</v>
      </c>
      <c r="D761" s="34" t="s">
        <v>38</v>
      </c>
      <c r="E761" s="34" t="s">
        <v>18</v>
      </c>
      <c r="F761" s="35" t="s">
        <v>187</v>
      </c>
      <c r="G761" s="36"/>
      <c r="H761" s="30">
        <v>10.58</v>
      </c>
      <c r="I761" s="37">
        <v>831</v>
      </c>
      <c r="J761" s="37">
        <v>12</v>
      </c>
      <c r="K761" s="42"/>
      <c r="L761" s="30">
        <v>2776.44</v>
      </c>
      <c r="M761" s="67"/>
      <c r="N761" s="67"/>
      <c r="O761" s="56" t="e">
        <f>IF(#REF!=3,O760-TblDadosCX810[[#This Row],[Valor R$]],IF(#REF!=2,O760+TblDadosCX810[[#This Row],[Valor R$]],TblDadosCX810[[#This Row],[Valor R$]]))</f>
        <v>#REF!</v>
      </c>
      <c r="Q761" s="65">
        <v>745</v>
      </c>
      <c r="R761" s="69">
        <v>42585</v>
      </c>
      <c r="S761" s="69"/>
      <c r="T761" s="70" t="s">
        <v>311</v>
      </c>
      <c r="U761" s="70"/>
      <c r="V761" s="70"/>
      <c r="W761" s="71">
        <v>20</v>
      </c>
      <c r="X761" s="64" t="s">
        <v>212</v>
      </c>
      <c r="Y761" s="69">
        <v>42585</v>
      </c>
      <c r="Z761" s="65">
        <v>831</v>
      </c>
      <c r="AA761" s="65">
        <v>12</v>
      </c>
      <c r="AB761" s="66">
        <v>1659.46</v>
      </c>
    </row>
    <row r="762" spans="1:28" x14ac:dyDescent="0.25">
      <c r="A762" s="40">
        <v>757</v>
      </c>
      <c r="B762" s="32">
        <v>42576</v>
      </c>
      <c r="C762" s="99" t="s">
        <v>1</v>
      </c>
      <c r="D762" s="34" t="s">
        <v>38</v>
      </c>
      <c r="E762" s="34" t="s">
        <v>86</v>
      </c>
      <c r="F762" s="35" t="s">
        <v>195</v>
      </c>
      <c r="G762" s="36"/>
      <c r="H762" s="30">
        <v>5.5</v>
      </c>
      <c r="I762" s="37">
        <v>869</v>
      </c>
      <c r="J762" s="37">
        <v>12</v>
      </c>
      <c r="K762" s="42"/>
      <c r="L762" s="30">
        <v>2770.94</v>
      </c>
      <c r="M762" s="67"/>
      <c r="N762" s="67"/>
      <c r="O762" s="56" t="e">
        <f>IF(#REF!=3,O761-TblDadosCX810[[#This Row],[Valor R$]],IF(#REF!=2,O761+TblDadosCX810[[#This Row],[Valor R$]],TblDadosCX810[[#This Row],[Valor R$]]))</f>
        <v>#REF!</v>
      </c>
      <c r="Q762" s="65">
        <v>746</v>
      </c>
      <c r="R762" s="69">
        <v>42585</v>
      </c>
      <c r="S762" s="69"/>
      <c r="T762" s="70" t="s">
        <v>187</v>
      </c>
      <c r="U762" s="70"/>
      <c r="V762" s="70"/>
      <c r="W762" s="71">
        <v>5.85</v>
      </c>
      <c r="X762" s="64" t="s">
        <v>212</v>
      </c>
      <c r="Y762" s="69">
        <v>42585</v>
      </c>
      <c r="Z762" s="65">
        <v>831</v>
      </c>
      <c r="AA762" s="65">
        <v>12</v>
      </c>
      <c r="AB762" s="66">
        <v>1653.61</v>
      </c>
    </row>
    <row r="763" spans="1:28" x14ac:dyDescent="0.25">
      <c r="A763" s="40">
        <v>758</v>
      </c>
      <c r="B763" s="32">
        <v>42576</v>
      </c>
      <c r="C763" s="99" t="s">
        <v>1</v>
      </c>
      <c r="D763" s="34" t="s">
        <v>38</v>
      </c>
      <c r="E763" s="34" t="s">
        <v>18</v>
      </c>
      <c r="F763" s="35" t="s">
        <v>200</v>
      </c>
      <c r="G763" s="36"/>
      <c r="H763" s="30">
        <v>20</v>
      </c>
      <c r="I763" s="37">
        <v>831</v>
      </c>
      <c r="J763" s="37">
        <v>12</v>
      </c>
      <c r="K763" s="42"/>
      <c r="L763" s="30">
        <v>2750.94</v>
      </c>
      <c r="M763" s="67"/>
      <c r="N763" s="67"/>
      <c r="O763" s="56" t="e">
        <f>IF(#REF!=3,O762-TblDadosCX810[[#This Row],[Valor R$]],IF(#REF!=2,O762+TblDadosCX810[[#This Row],[Valor R$]],TblDadosCX810[[#This Row],[Valor R$]]))</f>
        <v>#REF!</v>
      </c>
      <c r="Q763" s="65">
        <v>747</v>
      </c>
      <c r="R763" s="69">
        <v>42585</v>
      </c>
      <c r="S763" s="69"/>
      <c r="T763" s="70" t="s">
        <v>512</v>
      </c>
      <c r="U763" s="70"/>
      <c r="V763" s="70"/>
      <c r="W763" s="71">
        <v>72</v>
      </c>
      <c r="X763" s="64" t="s">
        <v>212</v>
      </c>
      <c r="Y763" s="69">
        <v>42585</v>
      </c>
      <c r="Z763" s="65">
        <v>831</v>
      </c>
      <c r="AA763" s="65">
        <v>12</v>
      </c>
      <c r="AB763" s="66">
        <v>1581.61</v>
      </c>
    </row>
    <row r="764" spans="1:28" x14ac:dyDescent="0.25">
      <c r="A764" s="40">
        <v>759</v>
      </c>
      <c r="B764" s="32">
        <v>42576</v>
      </c>
      <c r="C764" s="99" t="s">
        <v>1</v>
      </c>
      <c r="D764" s="34" t="s">
        <v>38</v>
      </c>
      <c r="E764" s="34" t="s">
        <v>74</v>
      </c>
      <c r="F764" s="35" t="s">
        <v>301</v>
      </c>
      <c r="G764" s="36"/>
      <c r="H764" s="30">
        <v>166.19</v>
      </c>
      <c r="I764" s="37">
        <v>841</v>
      </c>
      <c r="J764" s="37">
        <v>12</v>
      </c>
      <c r="K764" s="42"/>
      <c r="L764" s="30">
        <v>2584.75</v>
      </c>
      <c r="M764" s="67"/>
      <c r="N764" s="67"/>
      <c r="O764" s="56" t="e">
        <f>IF(#REF!=3,O763-TblDadosCX810[[#This Row],[Valor R$]],IF(#REF!=2,O763+TblDadosCX810[[#This Row],[Valor R$]],TblDadosCX810[[#This Row],[Valor R$]]))</f>
        <v>#REF!</v>
      </c>
      <c r="Q764" s="65">
        <v>748</v>
      </c>
      <c r="R764" s="69">
        <v>42585</v>
      </c>
      <c r="S764" s="69"/>
      <c r="T764" s="70" t="s">
        <v>513</v>
      </c>
      <c r="U764" s="70"/>
      <c r="V764" s="70"/>
      <c r="W764" s="71">
        <v>300</v>
      </c>
      <c r="X764" s="64" t="s">
        <v>186</v>
      </c>
      <c r="Y764" s="69">
        <v>42585</v>
      </c>
      <c r="Z764" s="65">
        <v>863</v>
      </c>
      <c r="AA764" s="65">
        <v>12</v>
      </c>
      <c r="AB764" s="66">
        <v>1281.6099999999999</v>
      </c>
    </row>
    <row r="765" spans="1:28" x14ac:dyDescent="0.25">
      <c r="A765" s="40">
        <v>760</v>
      </c>
      <c r="B765" s="32">
        <v>42576</v>
      </c>
      <c r="C765" s="99" t="s">
        <v>1</v>
      </c>
      <c r="D765" s="34" t="s">
        <v>30</v>
      </c>
      <c r="E765" s="34" t="s">
        <v>59</v>
      </c>
      <c r="F765" s="35" t="s">
        <v>505</v>
      </c>
      <c r="G765" s="36"/>
      <c r="H765" s="30">
        <v>253</v>
      </c>
      <c r="I765" s="37">
        <v>480</v>
      </c>
      <c r="J765" s="37">
        <v>12</v>
      </c>
      <c r="K765" s="42"/>
      <c r="L765" s="30">
        <v>2331.75</v>
      </c>
      <c r="M765" s="67"/>
      <c r="N765" s="67"/>
      <c r="O765" s="56" t="e">
        <f>IF(#REF!=3,O764-TblDadosCX810[[#This Row],[Valor R$]],IF(#REF!=2,O764+TblDadosCX810[[#This Row],[Valor R$]],TblDadosCX810[[#This Row],[Valor R$]]))</f>
        <v>#REF!</v>
      </c>
      <c r="Q765" s="65">
        <v>749</v>
      </c>
      <c r="R765" s="69">
        <v>42586</v>
      </c>
      <c r="S765" s="69"/>
      <c r="T765" s="70" t="s">
        <v>220</v>
      </c>
      <c r="U765" s="70"/>
      <c r="V765" s="70"/>
      <c r="W765" s="71">
        <v>40</v>
      </c>
      <c r="X765" s="64" t="s">
        <v>199</v>
      </c>
      <c r="Y765" s="69">
        <v>42586</v>
      </c>
      <c r="Z765" s="65">
        <v>845</v>
      </c>
      <c r="AA765" s="65">
        <v>12</v>
      </c>
      <c r="AB765" s="66">
        <v>1241.6099999999999</v>
      </c>
    </row>
    <row r="766" spans="1:28" x14ac:dyDescent="0.25">
      <c r="A766" s="40">
        <v>761</v>
      </c>
      <c r="B766" s="32">
        <v>42576</v>
      </c>
      <c r="C766" s="99" t="s">
        <v>1</v>
      </c>
      <c r="D766" s="34" t="s">
        <v>38</v>
      </c>
      <c r="E766" s="34" t="s">
        <v>84</v>
      </c>
      <c r="F766" s="35" t="s">
        <v>451</v>
      </c>
      <c r="G766" s="36"/>
      <c r="H766" s="30">
        <v>615.66</v>
      </c>
      <c r="I766" s="37">
        <v>864</v>
      </c>
      <c r="J766" s="37">
        <v>12</v>
      </c>
      <c r="K766" s="42"/>
      <c r="L766" s="30">
        <v>1716.09</v>
      </c>
      <c r="M766" s="67"/>
      <c r="N766" s="67"/>
      <c r="O766" s="56" t="e">
        <f>IF(#REF!=3,O765-TblDadosCX810[[#This Row],[Valor R$]],IF(#REF!=2,O765+TblDadosCX810[[#This Row],[Valor R$]],TblDadosCX810[[#This Row],[Valor R$]]))</f>
        <v>#REF!</v>
      </c>
      <c r="Q766" s="65">
        <v>750</v>
      </c>
      <c r="R766" s="69">
        <v>42586</v>
      </c>
      <c r="S766" s="69"/>
      <c r="T766" s="70" t="s">
        <v>244</v>
      </c>
      <c r="U766" s="70"/>
      <c r="V766" s="70"/>
      <c r="W766" s="71">
        <v>5</v>
      </c>
      <c r="X766" s="64" t="s">
        <v>186</v>
      </c>
      <c r="Y766" s="69">
        <v>42586</v>
      </c>
      <c r="Z766" s="65">
        <v>863</v>
      </c>
      <c r="AA766" s="65">
        <v>12</v>
      </c>
      <c r="AB766" s="66">
        <v>1236.6099999999999</v>
      </c>
    </row>
    <row r="767" spans="1:28" x14ac:dyDescent="0.25">
      <c r="A767" s="40">
        <v>762</v>
      </c>
      <c r="B767" s="32">
        <v>42577</v>
      </c>
      <c r="C767" s="99" t="s">
        <v>1</v>
      </c>
      <c r="D767" s="34" t="s">
        <v>6</v>
      </c>
      <c r="E767" s="34" t="s">
        <v>9</v>
      </c>
      <c r="F767" s="35" t="s">
        <v>197</v>
      </c>
      <c r="G767" s="36"/>
      <c r="H767" s="30">
        <v>600</v>
      </c>
      <c r="I767" s="37">
        <v>12</v>
      </c>
      <c r="J767" s="37">
        <v>34</v>
      </c>
      <c r="K767" s="42"/>
      <c r="L767" s="30">
        <v>2316.09</v>
      </c>
      <c r="M767" s="67"/>
      <c r="N767" s="67"/>
      <c r="O767" s="56" t="e">
        <f>IF(#REF!=3,O766-TblDadosCX810[[#This Row],[Valor R$]],IF(#REF!=2,O766+TblDadosCX810[[#This Row],[Valor R$]],TblDadosCX810[[#This Row],[Valor R$]]))</f>
        <v>#REF!</v>
      </c>
      <c r="Q767" s="65">
        <v>751</v>
      </c>
      <c r="R767" s="69">
        <v>42586</v>
      </c>
      <c r="S767" s="69"/>
      <c r="T767" s="70" t="s">
        <v>244</v>
      </c>
      <c r="U767" s="70"/>
      <c r="V767" s="70"/>
      <c r="W767" s="71">
        <v>20</v>
      </c>
      <c r="X767" s="64" t="s">
        <v>186</v>
      </c>
      <c r="Y767" s="69">
        <v>42586</v>
      </c>
      <c r="Z767" s="65">
        <v>863</v>
      </c>
      <c r="AA767" s="65">
        <v>12</v>
      </c>
      <c r="AB767" s="66">
        <v>1216.6099999999999</v>
      </c>
    </row>
    <row r="768" spans="1:28" x14ac:dyDescent="0.25">
      <c r="A768" s="40">
        <v>763</v>
      </c>
      <c r="B768" s="32">
        <v>42577</v>
      </c>
      <c r="C768" s="99" t="s">
        <v>1</v>
      </c>
      <c r="D768" s="34" t="s">
        <v>38</v>
      </c>
      <c r="E768" s="34" t="s">
        <v>86</v>
      </c>
      <c r="F768" s="35" t="s">
        <v>438</v>
      </c>
      <c r="G768" s="36"/>
      <c r="H768" s="30">
        <v>35</v>
      </c>
      <c r="I768" s="37">
        <v>869</v>
      </c>
      <c r="J768" s="37">
        <v>12</v>
      </c>
      <c r="K768" s="42"/>
      <c r="L768" s="30">
        <v>2281.09</v>
      </c>
      <c r="M768" s="67"/>
      <c r="N768" s="67"/>
      <c r="O768" s="56" t="e">
        <f>IF(#REF!=3,O767-TblDadosCX810[[#This Row],[Valor R$]],IF(#REF!=2,O767+TblDadosCX810[[#This Row],[Valor R$]],TblDadosCX810[[#This Row],[Valor R$]]))</f>
        <v>#REF!</v>
      </c>
      <c r="Q768" s="65">
        <v>752</v>
      </c>
      <c r="R768" s="69">
        <v>42586</v>
      </c>
      <c r="S768" s="69"/>
      <c r="T768" s="70" t="s">
        <v>193</v>
      </c>
      <c r="U768" s="70"/>
      <c r="V768" s="70"/>
      <c r="W768" s="71">
        <v>35</v>
      </c>
      <c r="X768" s="64" t="s">
        <v>212</v>
      </c>
      <c r="Y768" s="69">
        <v>42586</v>
      </c>
      <c r="Z768" s="65">
        <v>831</v>
      </c>
      <c r="AA768" s="65">
        <v>12</v>
      </c>
      <c r="AB768" s="66">
        <v>1181.6099999999999</v>
      </c>
    </row>
    <row r="769" spans="1:28" x14ac:dyDescent="0.25">
      <c r="A769" s="40">
        <v>764</v>
      </c>
      <c r="B769" s="32">
        <v>42577</v>
      </c>
      <c r="C769" s="99" t="s">
        <v>1</v>
      </c>
      <c r="D769" s="34" t="s">
        <v>38</v>
      </c>
      <c r="E769" s="34" t="s">
        <v>80</v>
      </c>
      <c r="F769" s="35" t="s">
        <v>490</v>
      </c>
      <c r="G769" s="36"/>
      <c r="H769" s="30">
        <v>28.5</v>
      </c>
      <c r="I769" s="37">
        <v>858</v>
      </c>
      <c r="J769" s="37">
        <v>12</v>
      </c>
      <c r="K769" s="42"/>
      <c r="L769" s="30">
        <v>2252.59</v>
      </c>
      <c r="M769" s="67"/>
      <c r="N769" s="67"/>
      <c r="O769" s="56" t="e">
        <f>IF(#REF!=3,O768-TblDadosCX810[[#This Row],[Valor R$]],IF(#REF!=2,O768+TblDadosCX810[[#This Row],[Valor R$]],TblDadosCX810[[#This Row],[Valor R$]]))</f>
        <v>#REF!</v>
      </c>
      <c r="Q769" s="65">
        <v>753</v>
      </c>
      <c r="R769" s="69">
        <v>42586</v>
      </c>
      <c r="S769" s="69"/>
      <c r="T769" s="70" t="s">
        <v>195</v>
      </c>
      <c r="U769" s="70"/>
      <c r="V769" s="70"/>
      <c r="W769" s="71">
        <v>5.5</v>
      </c>
      <c r="X769" s="64" t="s">
        <v>196</v>
      </c>
      <c r="Y769" s="69">
        <v>42586</v>
      </c>
      <c r="Z769" s="65">
        <v>869</v>
      </c>
      <c r="AA769" s="65">
        <v>12</v>
      </c>
      <c r="AB769" s="66">
        <v>1176.1099999999999</v>
      </c>
    </row>
    <row r="770" spans="1:28" x14ac:dyDescent="0.25">
      <c r="A770" s="40">
        <v>765</v>
      </c>
      <c r="B770" s="32">
        <v>42577</v>
      </c>
      <c r="C770" s="99" t="s">
        <v>1</v>
      </c>
      <c r="D770" s="34" t="s">
        <v>38</v>
      </c>
      <c r="E770" s="34" t="s">
        <v>86</v>
      </c>
      <c r="F770" s="35" t="s">
        <v>210</v>
      </c>
      <c r="G770" s="36"/>
      <c r="H770" s="30">
        <v>600</v>
      </c>
      <c r="I770" s="37">
        <v>869</v>
      </c>
      <c r="J770" s="37">
        <v>12</v>
      </c>
      <c r="K770" s="42"/>
      <c r="L770" s="30">
        <v>1652.59</v>
      </c>
      <c r="M770" s="67"/>
      <c r="N770" s="67"/>
      <c r="O770" s="56" t="e">
        <f>IF(#REF!=3,O769-TblDadosCX810[[#This Row],[Valor R$]],IF(#REF!=2,O769+TblDadosCX810[[#This Row],[Valor R$]],TblDadosCX810[[#This Row],[Valor R$]]))</f>
        <v>#REF!</v>
      </c>
      <c r="Q770" s="65">
        <v>754</v>
      </c>
      <c r="R770" s="69">
        <v>42586</v>
      </c>
      <c r="S770" s="69"/>
      <c r="T770" s="70" t="s">
        <v>314</v>
      </c>
      <c r="U770" s="70"/>
      <c r="V770" s="70"/>
      <c r="W770" s="71">
        <v>60</v>
      </c>
      <c r="X770" s="64" t="s">
        <v>186</v>
      </c>
      <c r="Y770" s="69">
        <v>42586</v>
      </c>
      <c r="Z770" s="65">
        <v>863</v>
      </c>
      <c r="AA770" s="65">
        <v>12</v>
      </c>
      <c r="AB770" s="66">
        <v>1116.1099999999999</v>
      </c>
    </row>
    <row r="771" spans="1:28" x14ac:dyDescent="0.25">
      <c r="A771" s="40">
        <v>766</v>
      </c>
      <c r="B771" s="32">
        <v>42579</v>
      </c>
      <c r="C771" s="99" t="s">
        <v>1</v>
      </c>
      <c r="D771" s="34" t="s">
        <v>38</v>
      </c>
      <c r="E771" s="34" t="s">
        <v>18</v>
      </c>
      <c r="F771" s="35" t="s">
        <v>187</v>
      </c>
      <c r="G771" s="36"/>
      <c r="H771" s="30">
        <v>8.9</v>
      </c>
      <c r="I771" s="37">
        <v>831</v>
      </c>
      <c r="J771" s="37">
        <v>12</v>
      </c>
      <c r="K771" s="42"/>
      <c r="L771" s="30">
        <v>1643.69</v>
      </c>
      <c r="M771" s="67"/>
      <c r="N771" s="67"/>
      <c r="O771" s="56" t="e">
        <f>IF(#REF!=3,O770-TblDadosCX810[[#This Row],[Valor R$]],IF(#REF!=2,O770+TblDadosCX810[[#This Row],[Valor R$]],TblDadosCX810[[#This Row],[Valor R$]]))</f>
        <v>#REF!</v>
      </c>
      <c r="Q771" s="65">
        <v>755</v>
      </c>
      <c r="R771" s="69">
        <v>42587</v>
      </c>
      <c r="S771" s="69"/>
      <c r="T771" s="70" t="s">
        <v>197</v>
      </c>
      <c r="U771" s="70">
        <v>854357</v>
      </c>
      <c r="V771" s="70"/>
      <c r="W771" s="71">
        <v>10497.77</v>
      </c>
      <c r="X771" s="64" t="s">
        <v>9</v>
      </c>
      <c r="Y771" s="69">
        <v>42587</v>
      </c>
      <c r="Z771" s="65">
        <v>12</v>
      </c>
      <c r="AA771" s="65">
        <v>34</v>
      </c>
      <c r="AB771" s="66">
        <v>11613.88</v>
      </c>
    </row>
    <row r="772" spans="1:28" x14ac:dyDescent="0.25">
      <c r="A772" s="40">
        <v>767</v>
      </c>
      <c r="B772" s="32">
        <v>42579</v>
      </c>
      <c r="C772" s="99" t="s">
        <v>1</v>
      </c>
      <c r="D772" s="34" t="s">
        <v>38</v>
      </c>
      <c r="E772" s="34" t="s">
        <v>18</v>
      </c>
      <c r="F772" s="35" t="s">
        <v>193</v>
      </c>
      <c r="G772" s="36"/>
      <c r="H772" s="30">
        <v>50</v>
      </c>
      <c r="I772" s="37">
        <v>831</v>
      </c>
      <c r="J772" s="37">
        <v>12</v>
      </c>
      <c r="K772" s="42"/>
      <c r="L772" s="30">
        <v>1593.69</v>
      </c>
      <c r="M772" s="67"/>
      <c r="N772" s="67"/>
      <c r="O772" s="56" t="e">
        <f>IF(#REF!=3,O771-TblDadosCX810[[#This Row],[Valor R$]],IF(#REF!=2,O771+TblDadosCX810[[#This Row],[Valor R$]],TblDadosCX810[[#This Row],[Valor R$]]))</f>
        <v>#REF!</v>
      </c>
      <c r="Q772" s="65">
        <v>756</v>
      </c>
      <c r="R772" s="69">
        <v>42587</v>
      </c>
      <c r="S772" s="69"/>
      <c r="T772" s="70" t="s">
        <v>187</v>
      </c>
      <c r="U772" s="70"/>
      <c r="V772" s="70"/>
      <c r="W772" s="71">
        <v>17.170000000000002</v>
      </c>
      <c r="X772" s="64" t="s">
        <v>212</v>
      </c>
      <c r="Y772" s="69">
        <v>42587</v>
      </c>
      <c r="Z772" s="65">
        <v>831</v>
      </c>
      <c r="AA772" s="65">
        <v>12</v>
      </c>
      <c r="AB772" s="66">
        <v>11596.71</v>
      </c>
    </row>
    <row r="773" spans="1:28" x14ac:dyDescent="0.25">
      <c r="A773" s="40">
        <v>768</v>
      </c>
      <c r="B773" s="32">
        <v>42580</v>
      </c>
      <c r="C773" s="99" t="s">
        <v>1</v>
      </c>
      <c r="D773" s="34" t="s">
        <v>6</v>
      </c>
      <c r="E773" s="34" t="s">
        <v>9</v>
      </c>
      <c r="F773" s="35" t="s">
        <v>197</v>
      </c>
      <c r="G773" s="36"/>
      <c r="H773" s="30">
        <v>7086</v>
      </c>
      <c r="I773" s="37">
        <v>12</v>
      </c>
      <c r="J773" s="37">
        <v>34</v>
      </c>
      <c r="K773" s="42"/>
      <c r="L773" s="30">
        <v>8679.69</v>
      </c>
      <c r="M773" s="67"/>
      <c r="N773" s="67"/>
      <c r="O773" s="56" t="e">
        <f>IF(#REF!=3,O772-TblDadosCX810[[#This Row],[Valor R$]],IF(#REF!=2,O772+TblDadosCX810[[#This Row],[Valor R$]],TblDadosCX810[[#This Row],[Valor R$]]))</f>
        <v>#REF!</v>
      </c>
      <c r="Q773" s="65">
        <v>757</v>
      </c>
      <c r="R773" s="69">
        <v>42587</v>
      </c>
      <c r="S773" s="69"/>
      <c r="T773" s="70" t="s">
        <v>514</v>
      </c>
      <c r="U773" s="70"/>
      <c r="V773" s="70"/>
      <c r="W773" s="71">
        <v>2613.87</v>
      </c>
      <c r="X773" s="64" t="s">
        <v>219</v>
      </c>
      <c r="Y773" s="69">
        <v>42587</v>
      </c>
      <c r="Z773" s="65">
        <v>864</v>
      </c>
      <c r="AA773" s="65">
        <v>12</v>
      </c>
      <c r="AB773" s="66">
        <v>8982.84</v>
      </c>
    </row>
    <row r="774" spans="1:28" x14ac:dyDescent="0.25">
      <c r="A774" s="40">
        <v>769</v>
      </c>
      <c r="B774" s="32">
        <v>42580</v>
      </c>
      <c r="C774" s="99" t="s">
        <v>1</v>
      </c>
      <c r="D774" s="34" t="s">
        <v>6</v>
      </c>
      <c r="E774" s="34" t="s">
        <v>9</v>
      </c>
      <c r="F774" s="35" t="s">
        <v>197</v>
      </c>
      <c r="G774" s="36"/>
      <c r="H774" s="30">
        <v>9866.82</v>
      </c>
      <c r="I774" s="37">
        <v>12</v>
      </c>
      <c r="J774" s="37">
        <v>34</v>
      </c>
      <c r="K774" s="42"/>
      <c r="L774" s="30">
        <v>18546.509999999998</v>
      </c>
      <c r="M774" s="67"/>
      <c r="N774" s="67"/>
      <c r="O774" s="56" t="e">
        <f>IF(#REF!=3,O773-TblDadosCX810[[#This Row],[Valor R$]],IF(#REF!=2,O773+TblDadosCX810[[#This Row],[Valor R$]],TblDadosCX810[[#This Row],[Valor R$]]))</f>
        <v>#REF!</v>
      </c>
      <c r="Q774" s="65">
        <v>758</v>
      </c>
      <c r="R774" s="69">
        <v>42587</v>
      </c>
      <c r="S774" s="69"/>
      <c r="T774" s="70" t="s">
        <v>515</v>
      </c>
      <c r="U774" s="70"/>
      <c r="V774" s="70"/>
      <c r="W774" s="71">
        <v>1763.06</v>
      </c>
      <c r="X774" s="64" t="s">
        <v>275</v>
      </c>
      <c r="Y774" s="69">
        <v>42587</v>
      </c>
      <c r="Z774" s="65">
        <v>842</v>
      </c>
      <c r="AA774" s="65">
        <v>12</v>
      </c>
      <c r="AB774" s="66">
        <v>7219.78</v>
      </c>
    </row>
    <row r="775" spans="1:28" x14ac:dyDescent="0.25">
      <c r="A775" s="40">
        <v>770</v>
      </c>
      <c r="B775" s="32">
        <v>42580</v>
      </c>
      <c r="C775" s="99" t="s">
        <v>1</v>
      </c>
      <c r="D775" s="34" t="s">
        <v>38</v>
      </c>
      <c r="E775" s="34" t="s">
        <v>18</v>
      </c>
      <c r="F775" s="35" t="s">
        <v>187</v>
      </c>
      <c r="G775" s="36"/>
      <c r="H775" s="30">
        <v>6.87</v>
      </c>
      <c r="I775" s="37">
        <v>831</v>
      </c>
      <c r="J775" s="37">
        <v>12</v>
      </c>
      <c r="K775" s="42"/>
      <c r="L775" s="30">
        <v>18539.64</v>
      </c>
      <c r="M775" s="67"/>
      <c r="N775" s="67"/>
      <c r="O775" s="56" t="e">
        <f>IF(#REF!=3,O774-TblDadosCX810[[#This Row],[Valor R$]],IF(#REF!=2,O774+TblDadosCX810[[#This Row],[Valor R$]],TblDadosCX810[[#This Row],[Valor R$]]))</f>
        <v>#REF!</v>
      </c>
      <c r="Q775" s="65">
        <v>759</v>
      </c>
      <c r="R775" s="69">
        <v>42587</v>
      </c>
      <c r="S775" s="69"/>
      <c r="T775" s="70" t="s">
        <v>270</v>
      </c>
      <c r="U775" s="70"/>
      <c r="V775" s="70"/>
      <c r="W775" s="71">
        <v>4698.75</v>
      </c>
      <c r="X775" s="64" t="s">
        <v>271</v>
      </c>
      <c r="Y775" s="69">
        <v>42587</v>
      </c>
      <c r="Z775" s="65">
        <v>476</v>
      </c>
      <c r="AA775" s="65">
        <v>12</v>
      </c>
      <c r="AB775" s="66">
        <v>2521.0300000000002</v>
      </c>
    </row>
    <row r="776" spans="1:28" x14ac:dyDescent="0.25">
      <c r="A776" s="40">
        <v>771</v>
      </c>
      <c r="B776" s="32">
        <v>42580</v>
      </c>
      <c r="C776" s="99" t="s">
        <v>1</v>
      </c>
      <c r="D776" s="34" t="s">
        <v>26</v>
      </c>
      <c r="E776" s="34" t="s">
        <v>227</v>
      </c>
      <c r="F776" s="35" t="s">
        <v>348</v>
      </c>
      <c r="G776" s="36"/>
      <c r="H776" s="30">
        <v>157.80000000000001</v>
      </c>
      <c r="I776" s="37">
        <v>426</v>
      </c>
      <c r="J776" s="37">
        <v>12</v>
      </c>
      <c r="K776" s="42"/>
      <c r="L776" s="30">
        <v>18381.84</v>
      </c>
      <c r="M776" s="67"/>
      <c r="N776" s="67"/>
      <c r="O776" s="56" t="e">
        <f>IF(#REF!=3,O775-TblDadosCX810[[#This Row],[Valor R$]],IF(#REF!=2,O775+TblDadosCX810[[#This Row],[Valor R$]],TblDadosCX810[[#This Row],[Valor R$]]))</f>
        <v>#REF!</v>
      </c>
      <c r="Q776" s="65">
        <v>760</v>
      </c>
      <c r="R776" s="69">
        <v>42587</v>
      </c>
      <c r="S776" s="69"/>
      <c r="T776" s="70" t="s">
        <v>272</v>
      </c>
      <c r="U776" s="70"/>
      <c r="V776" s="70"/>
      <c r="W776" s="71">
        <v>1422.09</v>
      </c>
      <c r="X776" s="64" t="s">
        <v>273</v>
      </c>
      <c r="Y776" s="69">
        <v>42587</v>
      </c>
      <c r="Z776" s="65">
        <v>475</v>
      </c>
      <c r="AA776" s="65">
        <v>12</v>
      </c>
      <c r="AB776" s="66">
        <v>1098.94</v>
      </c>
    </row>
    <row r="777" spans="1:28" x14ac:dyDescent="0.25">
      <c r="A777" s="40">
        <v>772</v>
      </c>
      <c r="B777" s="32">
        <v>42580</v>
      </c>
      <c r="C777" s="99" t="s">
        <v>1</v>
      </c>
      <c r="D777" s="34" t="s">
        <v>26</v>
      </c>
      <c r="E777" s="34" t="s">
        <v>227</v>
      </c>
      <c r="F777" s="35" t="s">
        <v>226</v>
      </c>
      <c r="G777" s="36"/>
      <c r="H777" s="30">
        <v>4294.0600000000004</v>
      </c>
      <c r="I777" s="37">
        <v>426</v>
      </c>
      <c r="J777" s="37">
        <v>12</v>
      </c>
      <c r="K777" s="42"/>
      <c r="L777" s="30">
        <v>14087.78</v>
      </c>
      <c r="M777" s="67"/>
      <c r="N777" s="67"/>
      <c r="O777" s="56" t="e">
        <f>IF(#REF!=3,O776-TblDadosCX810[[#This Row],[Valor R$]],IF(#REF!=2,O776+TblDadosCX810[[#This Row],[Valor R$]],TblDadosCX810[[#This Row],[Valor R$]]))</f>
        <v>#REF!</v>
      </c>
      <c r="Q777" s="65">
        <v>761</v>
      </c>
      <c r="R777" s="69">
        <v>42590</v>
      </c>
      <c r="S777" s="69"/>
      <c r="T777" s="70" t="s">
        <v>197</v>
      </c>
      <c r="U777" s="70">
        <v>854358</v>
      </c>
      <c r="V777" s="70"/>
      <c r="W777" s="71">
        <v>1776.6</v>
      </c>
      <c r="X777" s="64" t="s">
        <v>9</v>
      </c>
      <c r="Y777" s="69">
        <v>42590</v>
      </c>
      <c r="Z777" s="65">
        <v>12</v>
      </c>
      <c r="AA777" s="65">
        <v>34</v>
      </c>
      <c r="AB777" s="66">
        <v>2875.54</v>
      </c>
    </row>
    <row r="778" spans="1:28" x14ac:dyDescent="0.25">
      <c r="A778" s="40">
        <v>773</v>
      </c>
      <c r="B778" s="32">
        <v>42580</v>
      </c>
      <c r="C778" s="99" t="s">
        <v>1</v>
      </c>
      <c r="D778" s="34" t="s">
        <v>26</v>
      </c>
      <c r="E778" s="34" t="s">
        <v>47</v>
      </c>
      <c r="F778" s="35" t="s">
        <v>506</v>
      </c>
      <c r="G778" s="36"/>
      <c r="H778" s="30">
        <v>5414.96</v>
      </c>
      <c r="I778" s="37">
        <v>123</v>
      </c>
      <c r="J778" s="37">
        <v>12</v>
      </c>
      <c r="K778" s="42"/>
      <c r="L778" s="30">
        <v>8672.82</v>
      </c>
      <c r="M778" s="67"/>
      <c r="N778" s="67"/>
      <c r="O778" s="56" t="e">
        <f>IF(#REF!=3,O777-TblDadosCX810[[#This Row],[Valor R$]],IF(#REF!=2,O777+TblDadosCX810[[#This Row],[Valor R$]],TblDadosCX810[[#This Row],[Valor R$]]))</f>
        <v>#REF!</v>
      </c>
      <c r="Q778" s="65">
        <v>762</v>
      </c>
      <c r="R778" s="69">
        <v>42590</v>
      </c>
      <c r="S778" s="69"/>
      <c r="T778" s="70" t="s">
        <v>197</v>
      </c>
      <c r="U778" s="70">
        <v>854359</v>
      </c>
      <c r="V778" s="70"/>
      <c r="W778" s="71">
        <v>2774.75</v>
      </c>
      <c r="X778" s="64" t="s">
        <v>9</v>
      </c>
      <c r="Y778" s="69">
        <v>42590</v>
      </c>
      <c r="Z778" s="65">
        <v>12</v>
      </c>
      <c r="AA778" s="65">
        <v>34</v>
      </c>
      <c r="AB778" s="66">
        <v>5650.29</v>
      </c>
    </row>
    <row r="779" spans="1:28" x14ac:dyDescent="0.25">
      <c r="A779" s="40">
        <v>774</v>
      </c>
      <c r="B779" s="32">
        <v>42580</v>
      </c>
      <c r="C779" s="99" t="s">
        <v>1</v>
      </c>
      <c r="D779" s="34" t="s">
        <v>38</v>
      </c>
      <c r="E779" s="34" t="s">
        <v>83</v>
      </c>
      <c r="F779" s="35" t="s">
        <v>507</v>
      </c>
      <c r="G779" s="36"/>
      <c r="H779" s="30">
        <v>99</v>
      </c>
      <c r="I779" s="37">
        <v>863</v>
      </c>
      <c r="J779" s="37">
        <v>12</v>
      </c>
      <c r="K779" s="42"/>
      <c r="L779" s="30">
        <v>8573.82</v>
      </c>
      <c r="M779" s="67"/>
      <c r="N779" s="67"/>
      <c r="O779" s="56" t="e">
        <f>IF(#REF!=3,O778-TblDadosCX810[[#This Row],[Valor R$]],IF(#REF!=2,O778+TblDadosCX810[[#This Row],[Valor R$]],TblDadosCX810[[#This Row],[Valor R$]]))</f>
        <v>#REF!</v>
      </c>
      <c r="Q779" s="65">
        <v>763</v>
      </c>
      <c r="R779" s="69">
        <v>42590</v>
      </c>
      <c r="S779" s="69"/>
      <c r="T779" s="70" t="s">
        <v>245</v>
      </c>
      <c r="U779" s="70"/>
      <c r="V779" s="70"/>
      <c r="W779" s="71">
        <v>47</v>
      </c>
      <c r="X779" s="64" t="s">
        <v>196</v>
      </c>
      <c r="Y779" s="69">
        <v>42590</v>
      </c>
      <c r="Z779" s="65">
        <v>869</v>
      </c>
      <c r="AA779" s="65">
        <v>12</v>
      </c>
      <c r="AB779" s="66">
        <v>5603.29</v>
      </c>
    </row>
    <row r="780" spans="1:28" x14ac:dyDescent="0.25">
      <c r="A780" s="40">
        <v>775</v>
      </c>
      <c r="B780" s="32">
        <v>42580</v>
      </c>
      <c r="C780" s="99" t="s">
        <v>1</v>
      </c>
      <c r="D780" s="34" t="s">
        <v>24</v>
      </c>
      <c r="E780" s="34" t="s">
        <v>44</v>
      </c>
      <c r="F780" s="35" t="s">
        <v>257</v>
      </c>
      <c r="G780" s="36"/>
      <c r="H780" s="30">
        <v>359.1</v>
      </c>
      <c r="I780" s="37">
        <v>863</v>
      </c>
      <c r="J780" s="37">
        <v>12</v>
      </c>
      <c r="K780" s="42"/>
      <c r="L780" s="30">
        <v>8214.7199999999993</v>
      </c>
      <c r="M780" s="67"/>
      <c r="N780" s="67"/>
      <c r="O780" s="56" t="e">
        <f>IF(#REF!=3,O779-TblDadosCX810[[#This Row],[Valor R$]],IF(#REF!=2,O779+TblDadosCX810[[#This Row],[Valor R$]],TblDadosCX810[[#This Row],[Valor R$]]))</f>
        <v>#REF!</v>
      </c>
      <c r="Q780" s="65">
        <v>764</v>
      </c>
      <c r="R780" s="69">
        <v>42590</v>
      </c>
      <c r="S780" s="69"/>
      <c r="T780" s="70" t="s">
        <v>228</v>
      </c>
      <c r="U780" s="70"/>
      <c r="V780" s="70"/>
      <c r="W780" s="71">
        <v>10</v>
      </c>
      <c r="X780" s="64" t="s">
        <v>196</v>
      </c>
      <c r="Y780" s="69">
        <v>42590</v>
      </c>
      <c r="Z780" s="65">
        <v>869</v>
      </c>
      <c r="AA780" s="65">
        <v>12</v>
      </c>
      <c r="AB780" s="66">
        <v>5593.29</v>
      </c>
    </row>
    <row r="781" spans="1:28" x14ac:dyDescent="0.25">
      <c r="A781" s="40">
        <v>776</v>
      </c>
      <c r="B781" s="32">
        <v>42580</v>
      </c>
      <c r="C781" s="99" t="s">
        <v>1</v>
      </c>
      <c r="D781" s="34" t="s">
        <v>38</v>
      </c>
      <c r="E781" s="34" t="s">
        <v>217</v>
      </c>
      <c r="F781" s="35" t="s">
        <v>508</v>
      </c>
      <c r="G781" s="36"/>
      <c r="H781" s="30">
        <v>58.4</v>
      </c>
      <c r="I781" s="37">
        <v>955</v>
      </c>
      <c r="J781" s="37">
        <v>12</v>
      </c>
      <c r="K781" s="42"/>
      <c r="L781" s="30">
        <v>8156.32</v>
      </c>
      <c r="M781" s="67"/>
      <c r="N781" s="67"/>
      <c r="O781" s="56" t="e">
        <f>IF(#REF!=3,O780-TblDadosCX810[[#This Row],[Valor R$]],IF(#REF!=2,O780+TblDadosCX810[[#This Row],[Valor R$]],TblDadosCX810[[#This Row],[Valor R$]]))</f>
        <v>#REF!</v>
      </c>
      <c r="Q781" s="65">
        <v>765</v>
      </c>
      <c r="R781" s="69">
        <v>42590</v>
      </c>
      <c r="S781" s="69"/>
      <c r="T781" s="70" t="s">
        <v>187</v>
      </c>
      <c r="U781" s="70"/>
      <c r="V781" s="70"/>
      <c r="W781" s="71">
        <v>10</v>
      </c>
      <c r="X781" s="64" t="s">
        <v>212</v>
      </c>
      <c r="Y781" s="69">
        <v>42590</v>
      </c>
      <c r="Z781" s="65">
        <v>831</v>
      </c>
      <c r="AA781" s="65">
        <v>12</v>
      </c>
      <c r="AB781" s="66">
        <v>5583.29</v>
      </c>
    </row>
    <row r="782" spans="1:28" x14ac:dyDescent="0.25">
      <c r="A782" s="40">
        <v>777</v>
      </c>
      <c r="B782" s="32">
        <v>42580</v>
      </c>
      <c r="C782" s="99" t="s">
        <v>1</v>
      </c>
      <c r="D782" s="34" t="s">
        <v>24</v>
      </c>
      <c r="E782" s="34" t="s">
        <v>277</v>
      </c>
      <c r="F782" s="35" t="s">
        <v>276</v>
      </c>
      <c r="G782" s="36"/>
      <c r="H782" s="30">
        <v>6569.5</v>
      </c>
      <c r="I782" s="37">
        <v>402</v>
      </c>
      <c r="J782" s="37">
        <v>12</v>
      </c>
      <c r="K782" s="42"/>
      <c r="L782" s="30">
        <v>1586.82</v>
      </c>
      <c r="M782" s="67"/>
      <c r="N782" s="67"/>
      <c r="O782" s="56" t="e">
        <f>IF(#REF!=3,O781-TblDadosCX810[[#This Row],[Valor R$]],IF(#REF!=2,O781+TblDadosCX810[[#This Row],[Valor R$]],TblDadosCX810[[#This Row],[Valor R$]]))</f>
        <v>#REF!</v>
      </c>
      <c r="Q782" s="65">
        <v>766</v>
      </c>
      <c r="R782" s="69">
        <v>42590</v>
      </c>
      <c r="S782" s="69"/>
      <c r="T782" s="70" t="s">
        <v>220</v>
      </c>
      <c r="U782" s="70"/>
      <c r="V782" s="70"/>
      <c r="W782" s="71">
        <v>8.75</v>
      </c>
      <c r="X782" s="64" t="s">
        <v>199</v>
      </c>
      <c r="Y782" s="69">
        <v>42590</v>
      </c>
      <c r="Z782" s="65">
        <v>845</v>
      </c>
      <c r="AA782" s="65">
        <v>12</v>
      </c>
      <c r="AB782" s="66">
        <v>5574.54</v>
      </c>
    </row>
    <row r="783" spans="1:28" x14ac:dyDescent="0.25">
      <c r="A783" s="40">
        <v>778</v>
      </c>
      <c r="B783" s="32">
        <v>42582</v>
      </c>
      <c r="C783" s="99" t="s">
        <v>1</v>
      </c>
      <c r="D783" s="34"/>
      <c r="E783" s="34"/>
      <c r="F783" s="35" t="s">
        <v>640</v>
      </c>
      <c r="G783" s="36"/>
      <c r="H783" s="30">
        <v>1586.82</v>
      </c>
      <c r="I783" s="37"/>
      <c r="J783" s="37"/>
      <c r="K783" s="42"/>
      <c r="L783" s="30">
        <v>1586.82</v>
      </c>
      <c r="M783" s="67"/>
      <c r="N783" s="67"/>
      <c r="O783" s="56" t="e">
        <f>IF(#REF!=3,O782-TblDadosCX810[[#This Row],[Valor R$]],IF(#REF!=2,O782+TblDadosCX810[[#This Row],[Valor R$]],TblDadosCX810[[#This Row],[Valor R$]]))</f>
        <v>#REF!</v>
      </c>
      <c r="Q783" s="65">
        <v>767</v>
      </c>
      <c r="R783" s="69">
        <v>42590</v>
      </c>
      <c r="S783" s="69"/>
      <c r="T783" s="70" t="s">
        <v>187</v>
      </c>
      <c r="U783" s="70"/>
      <c r="V783" s="70"/>
      <c r="W783" s="71">
        <v>5.7</v>
      </c>
      <c r="X783" s="64" t="s">
        <v>212</v>
      </c>
      <c r="Y783" s="69">
        <v>42590</v>
      </c>
      <c r="Z783" s="65">
        <v>831</v>
      </c>
      <c r="AA783" s="65">
        <v>12</v>
      </c>
      <c r="AB783" s="66">
        <v>5568.84</v>
      </c>
    </row>
    <row r="784" spans="1:28" x14ac:dyDescent="0.25">
      <c r="A784" s="40">
        <v>779</v>
      </c>
      <c r="B784" s="32">
        <v>42582</v>
      </c>
      <c r="C784" s="99" t="s">
        <v>2</v>
      </c>
      <c r="D784" s="34"/>
      <c r="E784" s="34"/>
      <c r="F784" s="35" t="s">
        <v>640</v>
      </c>
      <c r="G784" s="36"/>
      <c r="H784" s="30">
        <v>1000</v>
      </c>
      <c r="I784" s="37"/>
      <c r="J784" s="37"/>
      <c r="K784" s="42"/>
      <c r="L784" s="30">
        <v>1000</v>
      </c>
      <c r="M784" s="67"/>
      <c r="N784" s="67"/>
      <c r="O784" s="56" t="e">
        <f>IF(#REF!=3,O783-TblDadosCX810[[#This Row],[Valor R$]],IF(#REF!=2,O783+TblDadosCX810[[#This Row],[Valor R$]],TblDadosCX810[[#This Row],[Valor R$]]))</f>
        <v>#REF!</v>
      </c>
      <c r="Q784" s="65">
        <v>768</v>
      </c>
      <c r="R784" s="69">
        <v>42590</v>
      </c>
      <c r="S784" s="69"/>
      <c r="T784" s="70" t="s">
        <v>301</v>
      </c>
      <c r="U784" s="70"/>
      <c r="V784" s="70"/>
      <c r="W784" s="71">
        <v>14.03</v>
      </c>
      <c r="X784" s="64" t="s">
        <v>235</v>
      </c>
      <c r="Y784" s="69">
        <v>42590</v>
      </c>
      <c r="Z784" s="65">
        <v>841</v>
      </c>
      <c r="AA784" s="65">
        <v>12</v>
      </c>
      <c r="AB784" s="66">
        <v>5554.81</v>
      </c>
    </row>
    <row r="785" spans="1:28" x14ac:dyDescent="0.25">
      <c r="A785" s="40">
        <v>780</v>
      </c>
      <c r="B785" s="32">
        <v>42582</v>
      </c>
      <c r="C785" s="99" t="s">
        <v>3</v>
      </c>
      <c r="D785" s="34"/>
      <c r="E785" s="34"/>
      <c r="F785" s="35" t="s">
        <v>640</v>
      </c>
      <c r="G785" s="36"/>
      <c r="H785" s="30">
        <v>2000</v>
      </c>
      <c r="I785" s="37"/>
      <c r="J785" s="37"/>
      <c r="K785" s="42"/>
      <c r="L785" s="30">
        <v>2000</v>
      </c>
      <c r="M785" s="67"/>
      <c r="N785" s="67"/>
      <c r="O785" s="56" t="e">
        <f>IF(#REF!=3,O784-TblDadosCX810[[#This Row],[Valor R$]],IF(#REF!=2,O784+TblDadosCX810[[#This Row],[Valor R$]],TblDadosCX810[[#This Row],[Valor R$]]))</f>
        <v>#REF!</v>
      </c>
      <c r="Q785" s="65">
        <v>769</v>
      </c>
      <c r="R785" s="69">
        <v>42590</v>
      </c>
      <c r="S785" s="69"/>
      <c r="T785" s="70" t="s">
        <v>363</v>
      </c>
      <c r="U785" s="70"/>
      <c r="V785" s="70"/>
      <c r="W785" s="71">
        <v>2774.75</v>
      </c>
      <c r="X785" s="64" t="s">
        <v>214</v>
      </c>
      <c r="Y785" s="69">
        <v>42590</v>
      </c>
      <c r="Z785" s="65">
        <v>402</v>
      </c>
      <c r="AA785" s="65">
        <v>12</v>
      </c>
      <c r="AB785" s="66">
        <v>2780.06</v>
      </c>
    </row>
    <row r="786" spans="1:28" x14ac:dyDescent="0.25">
      <c r="A786" s="40">
        <v>781</v>
      </c>
      <c r="B786" s="32">
        <v>42583</v>
      </c>
      <c r="C786" s="99" t="s">
        <v>1</v>
      </c>
      <c r="D786" s="34"/>
      <c r="E786" s="34"/>
      <c r="F786" s="35" t="s">
        <v>632</v>
      </c>
      <c r="G786" s="36"/>
      <c r="H786" s="30">
        <v>1586.82</v>
      </c>
      <c r="I786" s="37"/>
      <c r="J786" s="37"/>
      <c r="K786" s="42"/>
      <c r="L786" s="30">
        <v>1586.82</v>
      </c>
      <c r="M786" s="67"/>
      <c r="N786" s="67"/>
      <c r="O786" s="56" t="e">
        <f>IF(#REF!=3,O785-TblDadosCX810[[#This Row],[Valor R$]],IF(#REF!=2,O785+TblDadosCX810[[#This Row],[Valor R$]],TblDadosCX810[[#This Row],[Valor R$]]))</f>
        <v>#REF!</v>
      </c>
      <c r="Q786" s="65">
        <v>770</v>
      </c>
      <c r="R786" s="69">
        <v>42590</v>
      </c>
      <c r="S786" s="69"/>
      <c r="T786" s="70" t="s">
        <v>487</v>
      </c>
      <c r="U786" s="70"/>
      <c r="V786" s="70"/>
      <c r="W786" s="71">
        <v>1776.6</v>
      </c>
      <c r="X786" s="64" t="s">
        <v>269</v>
      </c>
      <c r="Y786" s="69">
        <v>42590</v>
      </c>
      <c r="Z786" s="65">
        <v>870</v>
      </c>
      <c r="AA786" s="65">
        <v>12</v>
      </c>
      <c r="AB786" s="66">
        <v>1003.46</v>
      </c>
    </row>
    <row r="787" spans="1:28" x14ac:dyDescent="0.25">
      <c r="A787" s="40">
        <v>782</v>
      </c>
      <c r="B787" s="32">
        <v>42583</v>
      </c>
      <c r="C787" s="99" t="s">
        <v>2</v>
      </c>
      <c r="D787" s="34"/>
      <c r="E787" s="34"/>
      <c r="F787" s="35" t="s">
        <v>632</v>
      </c>
      <c r="G787" s="36"/>
      <c r="H787" s="30">
        <v>1000</v>
      </c>
      <c r="I787" s="37"/>
      <c r="J787" s="37"/>
      <c r="K787" s="42"/>
      <c r="L787" s="30">
        <v>1000</v>
      </c>
      <c r="M787" s="67"/>
      <c r="N787" s="67"/>
      <c r="O787" s="56" t="e">
        <f>IF(#REF!=3,O786-TblDadosCX810[[#This Row],[Valor R$]],IF(#REF!=2,O786+TblDadosCX810[[#This Row],[Valor R$]],TblDadosCX810[[#This Row],[Valor R$]]))</f>
        <v>#REF!</v>
      </c>
      <c r="Q787" s="65">
        <v>771</v>
      </c>
      <c r="R787" s="69">
        <v>42592</v>
      </c>
      <c r="S787" s="69"/>
      <c r="T787" s="70" t="s">
        <v>516</v>
      </c>
      <c r="U787" s="70"/>
      <c r="V787" s="70"/>
      <c r="W787" s="71">
        <v>500</v>
      </c>
      <c r="X787" s="64" t="s">
        <v>9</v>
      </c>
      <c r="Y787" s="69">
        <v>42592</v>
      </c>
      <c r="Z787" s="65">
        <v>12</v>
      </c>
      <c r="AA787" s="65">
        <v>34</v>
      </c>
      <c r="AB787" s="66">
        <v>1503.46</v>
      </c>
    </row>
    <row r="788" spans="1:28" x14ac:dyDescent="0.25">
      <c r="A788" s="40">
        <v>783</v>
      </c>
      <c r="B788" s="32">
        <v>42583</v>
      </c>
      <c r="C788" s="99" t="s">
        <v>3</v>
      </c>
      <c r="D788" s="34"/>
      <c r="E788" s="34"/>
      <c r="F788" s="35" t="s">
        <v>632</v>
      </c>
      <c r="G788" s="36"/>
      <c r="H788" s="30">
        <v>2000</v>
      </c>
      <c r="I788" s="37"/>
      <c r="J788" s="37"/>
      <c r="K788" s="42"/>
      <c r="L788" s="30">
        <v>2000</v>
      </c>
      <c r="M788" s="67"/>
      <c r="N788" s="67"/>
      <c r="O788" s="56" t="e">
        <f>IF(#REF!=3,O787-TblDadosCX810[[#This Row],[Valor R$]],IF(#REF!=2,O787+TblDadosCX810[[#This Row],[Valor R$]],TblDadosCX810[[#This Row],[Valor R$]]))</f>
        <v>#REF!</v>
      </c>
      <c r="Q788" s="65">
        <v>772</v>
      </c>
      <c r="R788" s="69">
        <v>42592</v>
      </c>
      <c r="S788" s="69"/>
      <c r="T788" s="70" t="s">
        <v>187</v>
      </c>
      <c r="U788" s="70"/>
      <c r="V788" s="70"/>
      <c r="W788" s="71">
        <v>3.22</v>
      </c>
      <c r="X788" s="64" t="s">
        <v>212</v>
      </c>
      <c r="Y788" s="69">
        <v>42592</v>
      </c>
      <c r="Z788" s="65">
        <v>831</v>
      </c>
      <c r="AA788" s="65">
        <v>12</v>
      </c>
      <c r="AB788" s="66">
        <v>1500.24</v>
      </c>
    </row>
    <row r="789" spans="1:28" x14ac:dyDescent="0.25">
      <c r="A789" s="40">
        <v>784</v>
      </c>
      <c r="B789" s="32">
        <v>42583</v>
      </c>
      <c r="C789" s="99" t="s">
        <v>1</v>
      </c>
      <c r="D789" s="34" t="s">
        <v>38</v>
      </c>
      <c r="E789" s="34" t="s">
        <v>18</v>
      </c>
      <c r="F789" s="35" t="s">
        <v>187</v>
      </c>
      <c r="G789" s="36"/>
      <c r="H789" s="30">
        <v>20.3</v>
      </c>
      <c r="I789" s="37">
        <v>831</v>
      </c>
      <c r="J789" s="37">
        <v>12</v>
      </c>
      <c r="K789" s="42"/>
      <c r="L789" s="30">
        <v>1566.52</v>
      </c>
      <c r="M789" s="67"/>
      <c r="N789" s="67"/>
      <c r="O789" s="56" t="e">
        <f>IF(#REF!=3,O788-TblDadosCX810[[#This Row],[Valor R$]],IF(#REF!=2,O788+TblDadosCX810[[#This Row],[Valor R$]],TblDadosCX810[[#This Row],[Valor R$]]))</f>
        <v>#REF!</v>
      </c>
      <c r="Q789" s="65">
        <v>773</v>
      </c>
      <c r="R789" s="69">
        <v>42592</v>
      </c>
      <c r="S789" s="69"/>
      <c r="T789" s="70" t="s">
        <v>517</v>
      </c>
      <c r="U789" s="70"/>
      <c r="V789" s="70"/>
      <c r="W789" s="71">
        <v>72.16</v>
      </c>
      <c r="X789" s="64" t="s">
        <v>212</v>
      </c>
      <c r="Y789" s="69">
        <v>42592</v>
      </c>
      <c r="Z789" s="65">
        <v>831</v>
      </c>
      <c r="AA789" s="65">
        <v>12</v>
      </c>
      <c r="AB789" s="66">
        <v>1428.08</v>
      </c>
    </row>
    <row r="790" spans="1:28" x14ac:dyDescent="0.25">
      <c r="A790" s="40">
        <v>785</v>
      </c>
      <c r="B790" s="32">
        <v>42584</v>
      </c>
      <c r="C790" s="99" t="s">
        <v>1</v>
      </c>
      <c r="D790" s="34" t="s">
        <v>38</v>
      </c>
      <c r="E790" s="34" t="s">
        <v>18</v>
      </c>
      <c r="F790" s="35" t="s">
        <v>193</v>
      </c>
      <c r="G790" s="36"/>
      <c r="H790" s="30">
        <v>35</v>
      </c>
      <c r="I790" s="37">
        <v>831</v>
      </c>
      <c r="J790" s="37">
        <v>12</v>
      </c>
      <c r="K790" s="42"/>
      <c r="L790" s="30">
        <v>1531.52</v>
      </c>
      <c r="M790" s="67"/>
      <c r="N790" s="67"/>
      <c r="O790" s="56" t="e">
        <f>IF(#REF!=3,O789-TblDadosCX810[[#This Row],[Valor R$]],IF(#REF!=2,O789+TblDadosCX810[[#This Row],[Valor R$]],TblDadosCX810[[#This Row],[Valor R$]]))</f>
        <v>#REF!</v>
      </c>
      <c r="Q790" s="65">
        <v>774</v>
      </c>
      <c r="R790" s="69">
        <v>42592</v>
      </c>
      <c r="S790" s="69"/>
      <c r="T790" s="70" t="s">
        <v>412</v>
      </c>
      <c r="U790" s="70"/>
      <c r="V790" s="70"/>
      <c r="W790" s="71">
        <v>4.5</v>
      </c>
      <c r="X790" s="64" t="s">
        <v>242</v>
      </c>
      <c r="Y790" s="69">
        <v>42592</v>
      </c>
      <c r="Z790" s="65">
        <v>858</v>
      </c>
      <c r="AA790" s="65">
        <v>12</v>
      </c>
      <c r="AB790" s="66">
        <v>1423.58</v>
      </c>
    </row>
    <row r="791" spans="1:28" x14ac:dyDescent="0.25">
      <c r="A791" s="40">
        <v>786</v>
      </c>
      <c r="B791" s="32">
        <v>42584</v>
      </c>
      <c r="C791" s="99" t="s">
        <v>1</v>
      </c>
      <c r="D791" s="34" t="s">
        <v>38</v>
      </c>
      <c r="E791" s="34" t="s">
        <v>75</v>
      </c>
      <c r="F791" s="35" t="s">
        <v>220</v>
      </c>
      <c r="G791" s="36"/>
      <c r="H791" s="30">
        <v>80</v>
      </c>
      <c r="I791" s="37">
        <v>845</v>
      </c>
      <c r="J791" s="37">
        <v>12</v>
      </c>
      <c r="K791" s="42"/>
      <c r="L791" s="30">
        <v>1451.52</v>
      </c>
      <c r="M791" s="67"/>
      <c r="N791" s="67"/>
      <c r="O791" s="56" t="e">
        <f>IF(#REF!=3,O790-TblDadosCX810[[#This Row],[Valor R$]],IF(#REF!=2,O790+TblDadosCX810[[#This Row],[Valor R$]],TblDadosCX810[[#This Row],[Valor R$]]))</f>
        <v>#REF!</v>
      </c>
      <c r="Q791" s="65">
        <v>775</v>
      </c>
      <c r="R791" s="69">
        <v>42592</v>
      </c>
      <c r="S791" s="69"/>
      <c r="T791" s="70" t="s">
        <v>518</v>
      </c>
      <c r="U791" s="70"/>
      <c r="V791" s="70"/>
      <c r="W791" s="71">
        <v>2</v>
      </c>
      <c r="X791" s="64" t="s">
        <v>186</v>
      </c>
      <c r="Y791" s="69">
        <v>42592</v>
      </c>
      <c r="Z791" s="65">
        <v>863</v>
      </c>
      <c r="AA791" s="65">
        <v>12</v>
      </c>
      <c r="AB791" s="66">
        <v>1421.58</v>
      </c>
    </row>
    <row r="792" spans="1:28" x14ac:dyDescent="0.25">
      <c r="A792" s="40">
        <v>787</v>
      </c>
      <c r="B792" s="32">
        <v>42584</v>
      </c>
      <c r="C792" s="99" t="s">
        <v>1</v>
      </c>
      <c r="D792" s="34" t="s">
        <v>38</v>
      </c>
      <c r="E792" s="34" t="s">
        <v>75</v>
      </c>
      <c r="F792" s="35" t="s">
        <v>510</v>
      </c>
      <c r="G792" s="36"/>
      <c r="H792" s="30">
        <v>150</v>
      </c>
      <c r="I792" s="37">
        <v>845</v>
      </c>
      <c r="J792" s="37">
        <v>12</v>
      </c>
      <c r="K792" s="42"/>
      <c r="L792" s="30">
        <v>1301.52</v>
      </c>
      <c r="M792" s="67"/>
      <c r="N792" s="67"/>
      <c r="O792" s="56" t="e">
        <f>IF(#REF!=3,O791-TblDadosCX810[[#This Row],[Valor R$]],IF(#REF!=2,O791+TblDadosCX810[[#This Row],[Valor R$]],TblDadosCX810[[#This Row],[Valor R$]]))</f>
        <v>#REF!</v>
      </c>
      <c r="Q792" s="65">
        <v>776</v>
      </c>
      <c r="R792" s="69">
        <v>42592</v>
      </c>
      <c r="S792" s="69"/>
      <c r="T792" s="70" t="s">
        <v>195</v>
      </c>
      <c r="U792" s="70"/>
      <c r="V792" s="70"/>
      <c r="W792" s="71">
        <v>11</v>
      </c>
      <c r="X792" s="64" t="s">
        <v>196</v>
      </c>
      <c r="Y792" s="69">
        <v>42592</v>
      </c>
      <c r="Z792" s="65">
        <v>869</v>
      </c>
      <c r="AA792" s="65">
        <v>12</v>
      </c>
      <c r="AB792" s="66">
        <v>1410.58</v>
      </c>
    </row>
    <row r="793" spans="1:28" x14ac:dyDescent="0.25">
      <c r="A793" s="40">
        <v>788</v>
      </c>
      <c r="B793" s="32">
        <v>42585</v>
      </c>
      <c r="C793" s="99" t="s">
        <v>1</v>
      </c>
      <c r="D793" s="34" t="s">
        <v>6</v>
      </c>
      <c r="E793" s="34" t="s">
        <v>9</v>
      </c>
      <c r="F793" s="35" t="s">
        <v>511</v>
      </c>
      <c r="G793" s="36">
        <v>854366</v>
      </c>
      <c r="H793" s="30">
        <v>500</v>
      </c>
      <c r="I793" s="37">
        <v>12</v>
      </c>
      <c r="J793" s="37">
        <v>34</v>
      </c>
      <c r="K793" s="42"/>
      <c r="L793" s="30">
        <v>1801.52</v>
      </c>
      <c r="M793" s="67"/>
      <c r="N793" s="67"/>
      <c r="O793" s="56" t="e">
        <f>IF(#REF!=3,O792-TblDadosCX810[[#This Row],[Valor R$]],IF(#REF!=2,O792+TblDadosCX810[[#This Row],[Valor R$]],TblDadosCX810[[#This Row],[Valor R$]]))</f>
        <v>#REF!</v>
      </c>
      <c r="Q793" s="65">
        <v>777</v>
      </c>
      <c r="R793" s="69">
        <v>42592</v>
      </c>
      <c r="S793" s="69"/>
      <c r="T793" s="70" t="s">
        <v>412</v>
      </c>
      <c r="U793" s="70"/>
      <c r="V793" s="70"/>
      <c r="W793" s="71">
        <v>70</v>
      </c>
      <c r="X793" s="64" t="s">
        <v>242</v>
      </c>
      <c r="Y793" s="69">
        <v>42592</v>
      </c>
      <c r="Z793" s="65">
        <v>858</v>
      </c>
      <c r="AA793" s="65">
        <v>12</v>
      </c>
      <c r="AB793" s="66">
        <v>1340.58</v>
      </c>
    </row>
    <row r="794" spans="1:28" x14ac:dyDescent="0.25">
      <c r="A794" s="40">
        <v>789</v>
      </c>
      <c r="B794" s="32">
        <v>42585</v>
      </c>
      <c r="C794" s="99" t="s">
        <v>1</v>
      </c>
      <c r="D794" s="34" t="s">
        <v>38</v>
      </c>
      <c r="E794" s="34" t="s">
        <v>18</v>
      </c>
      <c r="F794" s="35" t="s">
        <v>311</v>
      </c>
      <c r="G794" s="36"/>
      <c r="H794" s="30">
        <v>20</v>
      </c>
      <c r="I794" s="37">
        <v>831</v>
      </c>
      <c r="J794" s="37">
        <v>12</v>
      </c>
      <c r="K794" s="42"/>
      <c r="L794" s="30">
        <v>1781.52</v>
      </c>
      <c r="M794" s="67"/>
      <c r="N794" s="67"/>
      <c r="O794" s="56" t="e">
        <f>IF(#REF!=3,O793-TblDadosCX810[[#This Row],[Valor R$]],IF(#REF!=2,O793+TblDadosCX810[[#This Row],[Valor R$]],TblDadosCX810[[#This Row],[Valor R$]]))</f>
        <v>#REF!</v>
      </c>
      <c r="Q794" s="65">
        <v>778</v>
      </c>
      <c r="R794" s="69">
        <v>42593</v>
      </c>
      <c r="S794" s="69"/>
      <c r="T794" s="70" t="s">
        <v>197</v>
      </c>
      <c r="U794" s="70">
        <v>854361</v>
      </c>
      <c r="V794" s="70"/>
      <c r="W794" s="71">
        <v>2914.6</v>
      </c>
      <c r="X794" s="64" t="s">
        <v>9</v>
      </c>
      <c r="Y794" s="69">
        <v>42593</v>
      </c>
      <c r="Z794" s="65">
        <v>12</v>
      </c>
      <c r="AA794" s="65">
        <v>34</v>
      </c>
      <c r="AB794" s="66">
        <v>4255.18</v>
      </c>
    </row>
    <row r="795" spans="1:28" x14ac:dyDescent="0.25">
      <c r="A795" s="40">
        <v>790</v>
      </c>
      <c r="B795" s="32">
        <v>42585</v>
      </c>
      <c r="C795" s="99" t="s">
        <v>1</v>
      </c>
      <c r="D795" s="34" t="s">
        <v>38</v>
      </c>
      <c r="E795" s="34" t="s">
        <v>18</v>
      </c>
      <c r="F795" s="35" t="s">
        <v>187</v>
      </c>
      <c r="G795" s="36"/>
      <c r="H795" s="30">
        <v>5.85</v>
      </c>
      <c r="I795" s="37">
        <v>831</v>
      </c>
      <c r="J795" s="37">
        <v>12</v>
      </c>
      <c r="K795" s="42"/>
      <c r="L795" s="30">
        <v>1775.67</v>
      </c>
      <c r="M795" s="67"/>
      <c r="N795" s="67"/>
      <c r="O795" s="56" t="e">
        <f>IF(#REF!=3,O794-TblDadosCX810[[#This Row],[Valor R$]],IF(#REF!=2,O794+TblDadosCX810[[#This Row],[Valor R$]],TblDadosCX810[[#This Row],[Valor R$]]))</f>
        <v>#REF!</v>
      </c>
      <c r="Q795" s="65">
        <v>779</v>
      </c>
      <c r="R795" s="69">
        <v>42593</v>
      </c>
      <c r="S795" s="69"/>
      <c r="T795" s="70" t="s">
        <v>519</v>
      </c>
      <c r="U795" s="70">
        <v>854362</v>
      </c>
      <c r="V795" s="70"/>
      <c r="W795" s="71">
        <v>2581</v>
      </c>
      <c r="X795" s="64" t="s">
        <v>9</v>
      </c>
      <c r="Y795" s="69">
        <v>42593</v>
      </c>
      <c r="Z795" s="65">
        <v>12</v>
      </c>
      <c r="AA795" s="65">
        <v>34</v>
      </c>
      <c r="AB795" s="66">
        <v>6836.18</v>
      </c>
    </row>
    <row r="796" spans="1:28" x14ac:dyDescent="0.25">
      <c r="A796" s="40">
        <v>791</v>
      </c>
      <c r="B796" s="32">
        <v>42585</v>
      </c>
      <c r="C796" s="99" t="s">
        <v>1</v>
      </c>
      <c r="D796" s="34" t="s">
        <v>38</v>
      </c>
      <c r="E796" s="34" t="s">
        <v>18</v>
      </c>
      <c r="F796" s="35" t="s">
        <v>512</v>
      </c>
      <c r="G796" s="36"/>
      <c r="H796" s="30">
        <v>72</v>
      </c>
      <c r="I796" s="37">
        <v>831</v>
      </c>
      <c r="J796" s="37">
        <v>12</v>
      </c>
      <c r="K796" s="42"/>
      <c r="L796" s="30">
        <v>1703.67</v>
      </c>
      <c r="M796" s="67"/>
      <c r="N796" s="67"/>
      <c r="O796" s="56" t="e">
        <f>IF(#REF!=3,O795-TblDadosCX810[[#This Row],[Valor R$]],IF(#REF!=2,O795+TblDadosCX810[[#This Row],[Valor R$]],TblDadosCX810[[#This Row],[Valor R$]]))</f>
        <v>#REF!</v>
      </c>
      <c r="Q796" s="65">
        <v>780</v>
      </c>
      <c r="R796" s="69">
        <v>42593</v>
      </c>
      <c r="S796" s="69"/>
      <c r="T796" s="70" t="s">
        <v>519</v>
      </c>
      <c r="U796" s="70">
        <v>854383</v>
      </c>
      <c r="V796" s="70"/>
      <c r="W796" s="71">
        <v>607.96</v>
      </c>
      <c r="X796" s="64" t="s">
        <v>9</v>
      </c>
      <c r="Y796" s="69">
        <v>42593</v>
      </c>
      <c r="Z796" s="65">
        <v>12</v>
      </c>
      <c r="AA796" s="65">
        <v>34</v>
      </c>
      <c r="AB796" s="66">
        <v>7444.14</v>
      </c>
    </row>
    <row r="797" spans="1:28" x14ac:dyDescent="0.25">
      <c r="A797" s="40">
        <v>792</v>
      </c>
      <c r="B797" s="32">
        <v>42585</v>
      </c>
      <c r="C797" s="99" t="s">
        <v>1</v>
      </c>
      <c r="D797" s="34" t="s">
        <v>38</v>
      </c>
      <c r="E797" s="34" t="s">
        <v>83</v>
      </c>
      <c r="F797" s="35" t="s">
        <v>513</v>
      </c>
      <c r="G797" s="36"/>
      <c r="H797" s="30">
        <v>300</v>
      </c>
      <c r="I797" s="37">
        <v>863</v>
      </c>
      <c r="J797" s="37">
        <v>12</v>
      </c>
      <c r="K797" s="42"/>
      <c r="L797" s="30">
        <v>1403.67</v>
      </c>
      <c r="M797" s="67"/>
      <c r="N797" s="67"/>
      <c r="O797" s="56" t="e">
        <f>IF(#REF!=3,O796-TblDadosCX810[[#This Row],[Valor R$]],IF(#REF!=2,O796+TblDadosCX810[[#This Row],[Valor R$]],TblDadosCX810[[#This Row],[Valor R$]]))</f>
        <v>#REF!</v>
      </c>
      <c r="Q797" s="65">
        <v>781</v>
      </c>
      <c r="R797" s="69">
        <v>42593</v>
      </c>
      <c r="S797" s="69"/>
      <c r="T797" s="70" t="s">
        <v>187</v>
      </c>
      <c r="U797" s="70"/>
      <c r="V797" s="70"/>
      <c r="W797" s="71">
        <v>6.99</v>
      </c>
      <c r="X797" s="64" t="s">
        <v>212</v>
      </c>
      <c r="Y797" s="69">
        <v>42593</v>
      </c>
      <c r="Z797" s="65">
        <v>831</v>
      </c>
      <c r="AA797" s="65">
        <v>12</v>
      </c>
      <c r="AB797" s="66">
        <v>7437.15</v>
      </c>
    </row>
    <row r="798" spans="1:28" x14ac:dyDescent="0.25">
      <c r="A798" s="40">
        <v>793</v>
      </c>
      <c r="B798" s="32">
        <v>42586</v>
      </c>
      <c r="C798" s="99" t="s">
        <v>1</v>
      </c>
      <c r="D798" s="34" t="s">
        <v>38</v>
      </c>
      <c r="E798" s="34" t="s">
        <v>75</v>
      </c>
      <c r="F798" s="35" t="s">
        <v>220</v>
      </c>
      <c r="G798" s="36"/>
      <c r="H798" s="30">
        <v>40</v>
      </c>
      <c r="I798" s="37">
        <v>845</v>
      </c>
      <c r="J798" s="37">
        <v>12</v>
      </c>
      <c r="K798" s="42"/>
      <c r="L798" s="30">
        <v>1363.67</v>
      </c>
      <c r="M798" s="67"/>
      <c r="N798" s="67"/>
      <c r="O798" s="56" t="e">
        <f>IF(#REF!=3,O797-TblDadosCX810[[#This Row],[Valor R$]],IF(#REF!=2,O797+TblDadosCX810[[#This Row],[Valor R$]],TblDadosCX810[[#This Row],[Valor R$]]))</f>
        <v>#REF!</v>
      </c>
      <c r="Q798" s="65">
        <v>782</v>
      </c>
      <c r="R798" s="69">
        <v>42593</v>
      </c>
      <c r="S798" s="69"/>
      <c r="T798" s="70" t="s">
        <v>520</v>
      </c>
      <c r="U798" s="70"/>
      <c r="V798" s="70"/>
      <c r="W798" s="71">
        <v>12.59</v>
      </c>
      <c r="X798" s="64" t="s">
        <v>212</v>
      </c>
      <c r="Y798" s="69">
        <v>42593</v>
      </c>
      <c r="Z798" s="65">
        <v>831</v>
      </c>
      <c r="AA798" s="65">
        <v>12</v>
      </c>
      <c r="AB798" s="66">
        <v>7424.56</v>
      </c>
    </row>
    <row r="799" spans="1:28" x14ac:dyDescent="0.25">
      <c r="A799" s="40">
        <v>794</v>
      </c>
      <c r="B799" s="32">
        <v>42586</v>
      </c>
      <c r="C799" s="99" t="s">
        <v>1</v>
      </c>
      <c r="D799" s="34" t="s">
        <v>38</v>
      </c>
      <c r="E799" s="34" t="s">
        <v>83</v>
      </c>
      <c r="F799" s="35" t="s">
        <v>244</v>
      </c>
      <c r="G799" s="36"/>
      <c r="H799" s="30">
        <v>5</v>
      </c>
      <c r="I799" s="37">
        <v>863</v>
      </c>
      <c r="J799" s="37">
        <v>12</v>
      </c>
      <c r="K799" s="42"/>
      <c r="L799" s="30">
        <v>1358.67</v>
      </c>
      <c r="M799" s="67"/>
      <c r="N799" s="67"/>
      <c r="O799" s="56" t="e">
        <f>IF(#REF!=3,O798-TblDadosCX810[[#This Row],[Valor R$]],IF(#REF!=2,O798+TblDadosCX810[[#This Row],[Valor R$]],TblDadosCX810[[#This Row],[Valor R$]]))</f>
        <v>#REF!</v>
      </c>
      <c r="Q799" s="65">
        <v>783</v>
      </c>
      <c r="R799" s="69">
        <v>42593</v>
      </c>
      <c r="S799" s="69"/>
      <c r="T799" s="70" t="s">
        <v>191</v>
      </c>
      <c r="U799" s="70"/>
      <c r="V799" s="70"/>
      <c r="W799" s="71">
        <v>129.59</v>
      </c>
      <c r="X799" s="64" t="s">
        <v>212</v>
      </c>
      <c r="Y799" s="69">
        <v>42593</v>
      </c>
      <c r="Z799" s="65">
        <v>831</v>
      </c>
      <c r="AA799" s="65">
        <v>12</v>
      </c>
      <c r="AB799" s="66">
        <v>7294.97</v>
      </c>
    </row>
    <row r="800" spans="1:28" x14ac:dyDescent="0.25">
      <c r="A800" s="40">
        <v>795</v>
      </c>
      <c r="B800" s="32">
        <v>42586</v>
      </c>
      <c r="C800" s="99" t="s">
        <v>1</v>
      </c>
      <c r="D800" s="34" t="s">
        <v>38</v>
      </c>
      <c r="E800" s="34" t="s">
        <v>83</v>
      </c>
      <c r="F800" s="35" t="s">
        <v>244</v>
      </c>
      <c r="G800" s="36"/>
      <c r="H800" s="30">
        <v>20</v>
      </c>
      <c r="I800" s="37">
        <v>863</v>
      </c>
      <c r="J800" s="37">
        <v>12</v>
      </c>
      <c r="K800" s="42"/>
      <c r="L800" s="30">
        <v>1338.67</v>
      </c>
      <c r="M800" s="67"/>
      <c r="N800" s="67"/>
      <c r="O800" s="56" t="e">
        <f>IF(#REF!=3,O799-TblDadosCX810[[#This Row],[Valor R$]],IF(#REF!=2,O799+TblDadosCX810[[#This Row],[Valor R$]],TblDadosCX810[[#This Row],[Valor R$]]))</f>
        <v>#REF!</v>
      </c>
      <c r="Q800" s="65">
        <v>784</v>
      </c>
      <c r="R800" s="69">
        <v>42593</v>
      </c>
      <c r="S800" s="69"/>
      <c r="T800" s="70" t="s">
        <v>187</v>
      </c>
      <c r="U800" s="70"/>
      <c r="V800" s="70"/>
      <c r="W800" s="71">
        <v>37.979999999999997</v>
      </c>
      <c r="X800" s="64" t="s">
        <v>212</v>
      </c>
      <c r="Y800" s="69">
        <v>42593</v>
      </c>
      <c r="Z800" s="65">
        <v>831</v>
      </c>
      <c r="AA800" s="65">
        <v>12</v>
      </c>
      <c r="AB800" s="66">
        <v>7256.99</v>
      </c>
    </row>
    <row r="801" spans="1:28" x14ac:dyDescent="0.25">
      <c r="A801" s="40">
        <v>796</v>
      </c>
      <c r="B801" s="32">
        <v>42586</v>
      </c>
      <c r="C801" s="99" t="s">
        <v>1</v>
      </c>
      <c r="D801" s="34" t="s">
        <v>38</v>
      </c>
      <c r="E801" s="34" t="s">
        <v>18</v>
      </c>
      <c r="F801" s="35" t="s">
        <v>193</v>
      </c>
      <c r="G801" s="36"/>
      <c r="H801" s="30">
        <v>35</v>
      </c>
      <c r="I801" s="37">
        <v>831</v>
      </c>
      <c r="J801" s="37">
        <v>12</v>
      </c>
      <c r="K801" s="42"/>
      <c r="L801" s="30">
        <v>1303.67</v>
      </c>
      <c r="M801" s="67"/>
      <c r="N801" s="67"/>
      <c r="O801" s="56" t="e">
        <f>IF(#REF!=3,O800-TblDadosCX810[[#This Row],[Valor R$]],IF(#REF!=2,O800+TblDadosCX810[[#This Row],[Valor R$]],TblDadosCX810[[#This Row],[Valor R$]]))</f>
        <v>#REF!</v>
      </c>
      <c r="Q801" s="65">
        <v>785</v>
      </c>
      <c r="R801" s="69">
        <v>42593</v>
      </c>
      <c r="S801" s="69"/>
      <c r="T801" s="70" t="s">
        <v>193</v>
      </c>
      <c r="U801" s="70"/>
      <c r="V801" s="70"/>
      <c r="W801" s="71">
        <v>35</v>
      </c>
      <c r="X801" s="64" t="s">
        <v>212</v>
      </c>
      <c r="Y801" s="69">
        <v>42593</v>
      </c>
      <c r="Z801" s="65">
        <v>831</v>
      </c>
      <c r="AA801" s="65">
        <v>12</v>
      </c>
      <c r="AB801" s="66">
        <v>7221.99</v>
      </c>
    </row>
    <row r="802" spans="1:28" x14ac:dyDescent="0.25">
      <c r="A802" s="40">
        <v>797</v>
      </c>
      <c r="B802" s="32">
        <v>42586</v>
      </c>
      <c r="C802" s="99" t="s">
        <v>1</v>
      </c>
      <c r="D802" s="34" t="s">
        <v>38</v>
      </c>
      <c r="E802" s="34" t="s">
        <v>86</v>
      </c>
      <c r="F802" s="35" t="s">
        <v>195</v>
      </c>
      <c r="G802" s="36"/>
      <c r="H802" s="30">
        <v>5.5</v>
      </c>
      <c r="I802" s="37">
        <v>869</v>
      </c>
      <c r="J802" s="37">
        <v>12</v>
      </c>
      <c r="K802" s="42"/>
      <c r="L802" s="30">
        <v>1298.17</v>
      </c>
      <c r="M802" s="67"/>
      <c r="N802" s="67"/>
      <c r="O802" s="56" t="e">
        <f>IF(#REF!=3,O801-TblDadosCX810[[#This Row],[Valor R$]],IF(#REF!=2,O801+TblDadosCX810[[#This Row],[Valor R$]],TblDadosCX810[[#This Row],[Valor R$]]))</f>
        <v>#REF!</v>
      </c>
      <c r="Q802" s="65">
        <v>786</v>
      </c>
      <c r="R802" s="69">
        <v>42593</v>
      </c>
      <c r="S802" s="69"/>
      <c r="T802" s="70" t="s">
        <v>245</v>
      </c>
      <c r="U802" s="70"/>
      <c r="V802" s="70"/>
      <c r="W802" s="71">
        <v>123.66</v>
      </c>
      <c r="X802" s="64" t="s">
        <v>196</v>
      </c>
      <c r="Y802" s="69">
        <v>42593</v>
      </c>
      <c r="Z802" s="65">
        <v>869</v>
      </c>
      <c r="AA802" s="65">
        <v>12</v>
      </c>
      <c r="AB802" s="66">
        <v>7098.33</v>
      </c>
    </row>
    <row r="803" spans="1:28" x14ac:dyDescent="0.25">
      <c r="A803" s="40">
        <v>798</v>
      </c>
      <c r="B803" s="32">
        <v>42586</v>
      </c>
      <c r="C803" s="99" t="s">
        <v>1</v>
      </c>
      <c r="D803" s="34" t="s">
        <v>38</v>
      </c>
      <c r="E803" s="34" t="s">
        <v>83</v>
      </c>
      <c r="F803" s="35" t="s">
        <v>314</v>
      </c>
      <c r="G803" s="36"/>
      <c r="H803" s="30">
        <v>60</v>
      </c>
      <c r="I803" s="37">
        <v>863</v>
      </c>
      <c r="J803" s="37">
        <v>12</v>
      </c>
      <c r="K803" s="42"/>
      <c r="L803" s="30">
        <v>1238.17</v>
      </c>
      <c r="M803" s="67"/>
      <c r="N803" s="67"/>
      <c r="O803" s="56" t="e">
        <f>IF(#REF!=3,O802-TblDadosCX810[[#This Row],[Valor R$]],IF(#REF!=2,O802+TblDadosCX810[[#This Row],[Valor R$]],TblDadosCX810[[#This Row],[Valor R$]]))</f>
        <v>#REF!</v>
      </c>
      <c r="Q803" s="65">
        <v>787</v>
      </c>
      <c r="R803" s="69">
        <v>42593</v>
      </c>
      <c r="S803" s="69"/>
      <c r="T803" s="70" t="s">
        <v>521</v>
      </c>
      <c r="U803" s="70"/>
      <c r="V803" s="70"/>
      <c r="W803" s="71">
        <v>239.3</v>
      </c>
      <c r="X803" s="64" t="s">
        <v>212</v>
      </c>
      <c r="Y803" s="69">
        <v>42593</v>
      </c>
      <c r="Z803" s="65">
        <v>831</v>
      </c>
      <c r="AA803" s="65">
        <v>12</v>
      </c>
      <c r="AB803" s="66">
        <v>6859.03</v>
      </c>
    </row>
    <row r="804" spans="1:28" x14ac:dyDescent="0.25">
      <c r="A804" s="40">
        <v>799</v>
      </c>
      <c r="B804" s="32">
        <v>42587</v>
      </c>
      <c r="C804" s="99" t="s">
        <v>1</v>
      </c>
      <c r="D804" s="34" t="s">
        <v>6</v>
      </c>
      <c r="E804" s="34" t="s">
        <v>9</v>
      </c>
      <c r="F804" s="35" t="s">
        <v>197</v>
      </c>
      <c r="G804" s="36">
        <v>854357</v>
      </c>
      <c r="H804" s="30">
        <v>10497.77</v>
      </c>
      <c r="I804" s="37">
        <v>12</v>
      </c>
      <c r="J804" s="37">
        <v>34</v>
      </c>
      <c r="K804" s="42"/>
      <c r="L804" s="30">
        <v>11735.94</v>
      </c>
      <c r="M804" s="67"/>
      <c r="N804" s="67"/>
      <c r="O804" s="56" t="e">
        <f>IF(#REF!=3,O803-TblDadosCX810[[#This Row],[Valor R$]],IF(#REF!=2,O803+TblDadosCX810[[#This Row],[Valor R$]],TblDadosCX810[[#This Row],[Valor R$]]))</f>
        <v>#REF!</v>
      </c>
      <c r="Q804" s="65">
        <v>788</v>
      </c>
      <c r="R804" s="69">
        <v>42593</v>
      </c>
      <c r="S804" s="69"/>
      <c r="T804" s="70" t="s">
        <v>228</v>
      </c>
      <c r="U804" s="70"/>
      <c r="V804" s="70"/>
      <c r="W804" s="71">
        <v>85</v>
      </c>
      <c r="X804" s="64" t="s">
        <v>196</v>
      </c>
      <c r="Y804" s="69">
        <v>42593</v>
      </c>
      <c r="Z804" s="65">
        <v>869</v>
      </c>
      <c r="AA804" s="65">
        <v>12</v>
      </c>
      <c r="AB804" s="66">
        <v>6774.03</v>
      </c>
    </row>
    <row r="805" spans="1:28" x14ac:dyDescent="0.25">
      <c r="A805" s="40">
        <v>800</v>
      </c>
      <c r="B805" s="32">
        <v>42587</v>
      </c>
      <c r="C805" s="99" t="s">
        <v>1</v>
      </c>
      <c r="D805" s="34" t="s">
        <v>38</v>
      </c>
      <c r="E805" s="34" t="s">
        <v>18</v>
      </c>
      <c r="F805" s="35" t="s">
        <v>187</v>
      </c>
      <c r="G805" s="36"/>
      <c r="H805" s="30">
        <v>17.170000000000002</v>
      </c>
      <c r="I805" s="37">
        <v>831</v>
      </c>
      <c r="J805" s="37">
        <v>12</v>
      </c>
      <c r="K805" s="42"/>
      <c r="L805" s="30">
        <v>11718.77</v>
      </c>
      <c r="M805" s="67"/>
      <c r="N805" s="67"/>
      <c r="O805" s="56" t="e">
        <f>IF(#REF!=3,O804-TblDadosCX810[[#This Row],[Valor R$]],IF(#REF!=2,O804+TblDadosCX810[[#This Row],[Valor R$]],TblDadosCX810[[#This Row],[Valor R$]]))</f>
        <v>#REF!</v>
      </c>
      <c r="Q805" s="65">
        <v>789</v>
      </c>
      <c r="R805" s="69">
        <v>42593</v>
      </c>
      <c r="S805" s="69"/>
      <c r="T805" s="70" t="s">
        <v>521</v>
      </c>
      <c r="U805" s="70"/>
      <c r="V805" s="70"/>
      <c r="W805" s="71">
        <v>160</v>
      </c>
      <c r="X805" s="64" t="s">
        <v>212</v>
      </c>
      <c r="Y805" s="69">
        <v>42593</v>
      </c>
      <c r="Z805" s="65">
        <v>831</v>
      </c>
      <c r="AA805" s="65">
        <v>12</v>
      </c>
      <c r="AB805" s="66">
        <v>6614.03</v>
      </c>
    </row>
    <row r="806" spans="1:28" x14ac:dyDescent="0.25">
      <c r="A806" s="40">
        <v>801</v>
      </c>
      <c r="B806" s="32">
        <v>42587</v>
      </c>
      <c r="C806" s="99" t="s">
        <v>1</v>
      </c>
      <c r="D806" s="34" t="s">
        <v>38</v>
      </c>
      <c r="E806" s="34" t="s">
        <v>84</v>
      </c>
      <c r="F806" s="35" t="s">
        <v>514</v>
      </c>
      <c r="G806" s="36"/>
      <c r="H806" s="30">
        <v>2613.87</v>
      </c>
      <c r="I806" s="37">
        <v>864</v>
      </c>
      <c r="J806" s="37">
        <v>12</v>
      </c>
      <c r="K806" s="42"/>
      <c r="L806" s="30">
        <v>9104.9</v>
      </c>
      <c r="M806" s="67"/>
      <c r="N806" s="67"/>
      <c r="O806" s="56" t="e">
        <f>IF(#REF!=3,O805-TblDadosCX810[[#This Row],[Valor R$]],IF(#REF!=2,O805+TblDadosCX810[[#This Row],[Valor R$]],TblDadosCX810[[#This Row],[Valor R$]]))</f>
        <v>#REF!</v>
      </c>
      <c r="Q806" s="65">
        <v>790</v>
      </c>
      <c r="R806" s="69">
        <v>42593</v>
      </c>
      <c r="S806" s="69"/>
      <c r="T806" s="70" t="s">
        <v>522</v>
      </c>
      <c r="U806" s="70"/>
      <c r="V806" s="70"/>
      <c r="W806" s="71">
        <v>2914.6</v>
      </c>
      <c r="X806" s="64" t="s">
        <v>186</v>
      </c>
      <c r="Y806" s="69">
        <v>42593</v>
      </c>
      <c r="Z806" s="65">
        <v>863</v>
      </c>
      <c r="AA806" s="65">
        <v>12</v>
      </c>
      <c r="AB806" s="66">
        <v>3699.43</v>
      </c>
    </row>
    <row r="807" spans="1:28" x14ac:dyDescent="0.25">
      <c r="A807" s="40">
        <v>802</v>
      </c>
      <c r="B807" s="32">
        <v>42587</v>
      </c>
      <c r="C807" s="99" t="s">
        <v>1</v>
      </c>
      <c r="D807" s="34" t="s">
        <v>24</v>
      </c>
      <c r="E807" s="34" t="s">
        <v>43</v>
      </c>
      <c r="F807" s="35" t="s">
        <v>515</v>
      </c>
      <c r="G807" s="36"/>
      <c r="H807" s="30">
        <v>1763.06</v>
      </c>
      <c r="I807" s="37">
        <v>842</v>
      </c>
      <c r="J807" s="37">
        <v>12</v>
      </c>
      <c r="K807" s="42"/>
      <c r="L807" s="30">
        <v>7341.84</v>
      </c>
      <c r="M807" s="67"/>
      <c r="N807" s="67"/>
      <c r="O807" s="56" t="e">
        <f>IF(#REF!=3,O806-TblDadosCX810[[#This Row],[Valor R$]],IF(#REF!=2,O806+TblDadosCX810[[#This Row],[Valor R$]],TblDadosCX810[[#This Row],[Valor R$]]))</f>
        <v>#REF!</v>
      </c>
      <c r="Q807" s="65">
        <v>791</v>
      </c>
      <c r="R807" s="69">
        <v>42594</v>
      </c>
      <c r="S807" s="69"/>
      <c r="T807" s="70" t="s">
        <v>311</v>
      </c>
      <c r="U807" s="70"/>
      <c r="V807" s="70"/>
      <c r="W807" s="71">
        <v>20</v>
      </c>
      <c r="X807" s="64" t="s">
        <v>212</v>
      </c>
      <c r="Y807" s="69">
        <v>42594</v>
      </c>
      <c r="Z807" s="65">
        <v>831</v>
      </c>
      <c r="AA807" s="65">
        <v>12</v>
      </c>
      <c r="AB807" s="66">
        <v>3679.43</v>
      </c>
    </row>
    <row r="808" spans="1:28" x14ac:dyDescent="0.25">
      <c r="A808" s="40">
        <v>803</v>
      </c>
      <c r="B808" s="32">
        <v>42587</v>
      </c>
      <c r="C808" s="99" t="s">
        <v>1</v>
      </c>
      <c r="D808" s="34" t="s">
        <v>28</v>
      </c>
      <c r="E808" s="34" t="s">
        <v>271</v>
      </c>
      <c r="F808" s="35" t="s">
        <v>270</v>
      </c>
      <c r="G808" s="36"/>
      <c r="H808" s="30">
        <v>4698.75</v>
      </c>
      <c r="I808" s="37">
        <v>476</v>
      </c>
      <c r="J808" s="37">
        <v>12</v>
      </c>
      <c r="K808" s="42"/>
      <c r="L808" s="30">
        <v>2643.09</v>
      </c>
      <c r="M808" s="67"/>
      <c r="N808" s="67"/>
      <c r="O808" s="56" t="e">
        <f>IF(#REF!=3,O807-TblDadosCX810[[#This Row],[Valor R$]],IF(#REF!=2,O807+TblDadosCX810[[#This Row],[Valor R$]],TblDadosCX810[[#This Row],[Valor R$]]))</f>
        <v>#REF!</v>
      </c>
      <c r="Q808" s="65">
        <v>792</v>
      </c>
      <c r="R808" s="69">
        <v>42594</v>
      </c>
      <c r="S808" s="69"/>
      <c r="T808" s="70" t="s">
        <v>523</v>
      </c>
      <c r="U808" s="70"/>
      <c r="V808" s="70"/>
      <c r="W808" s="71">
        <v>175.9</v>
      </c>
      <c r="X808" s="64" t="s">
        <v>212</v>
      </c>
      <c r="Y808" s="69">
        <v>42594</v>
      </c>
      <c r="Z808" s="65">
        <v>831</v>
      </c>
      <c r="AA808" s="65">
        <v>12</v>
      </c>
      <c r="AB808" s="66">
        <v>3503.53</v>
      </c>
    </row>
    <row r="809" spans="1:28" x14ac:dyDescent="0.25">
      <c r="A809" s="40">
        <v>804</v>
      </c>
      <c r="B809" s="32">
        <v>42587</v>
      </c>
      <c r="C809" s="99" t="s">
        <v>1</v>
      </c>
      <c r="D809" s="34" t="s">
        <v>28</v>
      </c>
      <c r="E809" s="34" t="s">
        <v>53</v>
      </c>
      <c r="F809" s="35" t="s">
        <v>272</v>
      </c>
      <c r="G809" s="36"/>
      <c r="H809" s="30">
        <v>1422.09</v>
      </c>
      <c r="I809" s="37">
        <v>475</v>
      </c>
      <c r="J809" s="37">
        <v>12</v>
      </c>
      <c r="K809" s="42"/>
      <c r="L809" s="30">
        <v>1221</v>
      </c>
      <c r="M809" s="67"/>
      <c r="N809" s="67"/>
      <c r="O809" s="56" t="e">
        <f>IF(#REF!=3,O808-TblDadosCX810[[#This Row],[Valor R$]],IF(#REF!=2,O808+TblDadosCX810[[#This Row],[Valor R$]],TblDadosCX810[[#This Row],[Valor R$]]))</f>
        <v>#REF!</v>
      </c>
      <c r="Q809" s="65">
        <v>793</v>
      </c>
      <c r="R809" s="69">
        <v>42594</v>
      </c>
      <c r="S809" s="69"/>
      <c r="T809" s="70" t="s">
        <v>412</v>
      </c>
      <c r="U809" s="70"/>
      <c r="V809" s="70"/>
      <c r="W809" s="71">
        <v>126</v>
      </c>
      <c r="X809" s="64" t="s">
        <v>242</v>
      </c>
      <c r="Y809" s="69">
        <v>42594</v>
      </c>
      <c r="Z809" s="65">
        <v>858</v>
      </c>
      <c r="AA809" s="65">
        <v>12</v>
      </c>
      <c r="AB809" s="66">
        <v>3377.53</v>
      </c>
    </row>
    <row r="810" spans="1:28" x14ac:dyDescent="0.25">
      <c r="A810" s="40">
        <v>805</v>
      </c>
      <c r="B810" s="32">
        <v>42590</v>
      </c>
      <c r="C810" s="99" t="s">
        <v>1</v>
      </c>
      <c r="D810" s="34" t="s">
        <v>6</v>
      </c>
      <c r="E810" s="34" t="s">
        <v>9</v>
      </c>
      <c r="F810" s="35" t="s">
        <v>197</v>
      </c>
      <c r="G810" s="36">
        <v>854358</v>
      </c>
      <c r="H810" s="30">
        <v>1776.6</v>
      </c>
      <c r="I810" s="37">
        <v>12</v>
      </c>
      <c r="J810" s="37">
        <v>34</v>
      </c>
      <c r="K810" s="42"/>
      <c r="L810" s="30">
        <v>2997.6</v>
      </c>
      <c r="M810" s="67"/>
      <c r="N810" s="67"/>
      <c r="O810" s="56" t="e">
        <f>IF(#REF!=3,O809-TblDadosCX810[[#This Row],[Valor R$]],IF(#REF!=2,O809+TblDadosCX810[[#This Row],[Valor R$]],TblDadosCX810[[#This Row],[Valor R$]]))</f>
        <v>#REF!</v>
      </c>
      <c r="Q810" s="65">
        <v>794</v>
      </c>
      <c r="R810" s="69">
        <v>42594</v>
      </c>
      <c r="S810" s="69"/>
      <c r="T810" s="70" t="s">
        <v>195</v>
      </c>
      <c r="U810" s="70"/>
      <c r="V810" s="70"/>
      <c r="W810" s="71">
        <v>5.5</v>
      </c>
      <c r="X810" s="64" t="s">
        <v>196</v>
      </c>
      <c r="Y810" s="69">
        <v>42594</v>
      </c>
      <c r="Z810" s="65">
        <v>869</v>
      </c>
      <c r="AA810" s="65">
        <v>12</v>
      </c>
      <c r="AB810" s="66">
        <v>3372.03</v>
      </c>
    </row>
    <row r="811" spans="1:28" x14ac:dyDescent="0.25">
      <c r="A811" s="40">
        <v>806</v>
      </c>
      <c r="B811" s="32">
        <v>42590</v>
      </c>
      <c r="C811" s="99" t="s">
        <v>1</v>
      </c>
      <c r="D811" s="34" t="s">
        <v>6</v>
      </c>
      <c r="E811" s="34" t="s">
        <v>9</v>
      </c>
      <c r="F811" s="35" t="s">
        <v>197</v>
      </c>
      <c r="G811" s="36">
        <v>854359</v>
      </c>
      <c r="H811" s="30">
        <v>2774.75</v>
      </c>
      <c r="I811" s="37">
        <v>12</v>
      </c>
      <c r="J811" s="37">
        <v>34</v>
      </c>
      <c r="K811" s="42"/>
      <c r="L811" s="30">
        <v>5772.35</v>
      </c>
      <c r="M811" s="67"/>
      <c r="N811" s="67"/>
      <c r="O811" s="56" t="e">
        <f>IF(#REF!=3,O810-TblDadosCX810[[#This Row],[Valor R$]],IF(#REF!=2,O810+TblDadosCX810[[#This Row],[Valor R$]],TblDadosCX810[[#This Row],[Valor R$]]))</f>
        <v>#REF!</v>
      </c>
      <c r="Q811" s="65">
        <v>795</v>
      </c>
      <c r="R811" s="69">
        <v>42594</v>
      </c>
      <c r="S811" s="69"/>
      <c r="T811" s="70" t="s">
        <v>444</v>
      </c>
      <c r="U811" s="70"/>
      <c r="V811" s="70"/>
      <c r="W811" s="71">
        <v>2581</v>
      </c>
      <c r="X811" s="64" t="s">
        <v>227</v>
      </c>
      <c r="Y811" s="69">
        <v>42594</v>
      </c>
      <c r="Z811" s="65">
        <v>426</v>
      </c>
      <c r="AA811" s="65">
        <v>12</v>
      </c>
      <c r="AB811" s="66">
        <v>791.03</v>
      </c>
    </row>
    <row r="812" spans="1:28" x14ac:dyDescent="0.25">
      <c r="A812" s="40">
        <v>807</v>
      </c>
      <c r="B812" s="32">
        <v>42590</v>
      </c>
      <c r="C812" s="99" t="s">
        <v>1</v>
      </c>
      <c r="D812" s="34" t="s">
        <v>38</v>
      </c>
      <c r="E812" s="34" t="s">
        <v>86</v>
      </c>
      <c r="F812" s="35" t="s">
        <v>245</v>
      </c>
      <c r="G812" s="36"/>
      <c r="H812" s="30">
        <v>47</v>
      </c>
      <c r="I812" s="37">
        <v>869</v>
      </c>
      <c r="J812" s="37">
        <v>12</v>
      </c>
      <c r="K812" s="42"/>
      <c r="L812" s="30">
        <v>5725.35</v>
      </c>
      <c r="M812" s="67"/>
      <c r="N812" s="67"/>
      <c r="O812" s="56" t="e">
        <f>IF(#REF!=3,O811-TblDadosCX810[[#This Row],[Valor R$]],IF(#REF!=2,O811+TblDadosCX810[[#This Row],[Valor R$]],TblDadosCX810[[#This Row],[Valor R$]]))</f>
        <v>#REF!</v>
      </c>
      <c r="Q812" s="65">
        <v>796</v>
      </c>
      <c r="R812" s="69">
        <v>42598</v>
      </c>
      <c r="S812" s="69"/>
      <c r="T812" s="70" t="s">
        <v>197</v>
      </c>
      <c r="U812" s="70">
        <v>854385</v>
      </c>
      <c r="V812" s="70"/>
      <c r="W812" s="71">
        <v>172.36</v>
      </c>
      <c r="X812" s="64" t="s">
        <v>9</v>
      </c>
      <c r="Y812" s="69">
        <v>42598</v>
      </c>
      <c r="Z812" s="65">
        <v>12</v>
      </c>
      <c r="AA812" s="65">
        <v>34</v>
      </c>
      <c r="AB812" s="66">
        <v>963.39</v>
      </c>
    </row>
    <row r="813" spans="1:28" x14ac:dyDescent="0.25">
      <c r="A813" s="40">
        <v>808</v>
      </c>
      <c r="B813" s="32">
        <v>42590</v>
      </c>
      <c r="C813" s="99" t="s">
        <v>1</v>
      </c>
      <c r="D813" s="34" t="s">
        <v>38</v>
      </c>
      <c r="E813" s="34" t="s">
        <v>86</v>
      </c>
      <c r="F813" s="35" t="s">
        <v>228</v>
      </c>
      <c r="G813" s="36"/>
      <c r="H813" s="30">
        <v>10</v>
      </c>
      <c r="I813" s="37">
        <v>869</v>
      </c>
      <c r="J813" s="37">
        <v>12</v>
      </c>
      <c r="K813" s="42"/>
      <c r="L813" s="30">
        <v>5715.35</v>
      </c>
      <c r="M813" s="67"/>
      <c r="N813" s="67"/>
      <c r="O813" s="56" t="e">
        <f>IF(#REF!=3,O812-TblDadosCX810[[#This Row],[Valor R$]],IF(#REF!=2,O812+TblDadosCX810[[#This Row],[Valor R$]],TblDadosCX810[[#This Row],[Valor R$]]))</f>
        <v>#REF!</v>
      </c>
      <c r="Q813" s="65">
        <v>797</v>
      </c>
      <c r="R813" s="69">
        <v>42598</v>
      </c>
      <c r="S813" s="69"/>
      <c r="T813" s="70" t="s">
        <v>197</v>
      </c>
      <c r="U813" s="70">
        <v>854367</v>
      </c>
      <c r="V813" s="70"/>
      <c r="W813" s="71">
        <v>800</v>
      </c>
      <c r="X813" s="64" t="s">
        <v>9</v>
      </c>
      <c r="Y813" s="69">
        <v>42598</v>
      </c>
      <c r="Z813" s="65">
        <v>12</v>
      </c>
      <c r="AA813" s="65">
        <v>34</v>
      </c>
      <c r="AB813" s="66">
        <v>1763.39</v>
      </c>
    </row>
    <row r="814" spans="1:28" x14ac:dyDescent="0.25">
      <c r="A814" s="40">
        <v>809</v>
      </c>
      <c r="B814" s="32">
        <v>42590</v>
      </c>
      <c r="C814" s="99" t="s">
        <v>1</v>
      </c>
      <c r="D814" s="34" t="s">
        <v>38</v>
      </c>
      <c r="E814" s="34" t="s">
        <v>18</v>
      </c>
      <c r="F814" s="35" t="s">
        <v>187</v>
      </c>
      <c r="G814" s="36"/>
      <c r="H814" s="30">
        <v>10</v>
      </c>
      <c r="I814" s="37">
        <v>831</v>
      </c>
      <c r="J814" s="37">
        <v>12</v>
      </c>
      <c r="K814" s="42"/>
      <c r="L814" s="30">
        <v>5705.35</v>
      </c>
      <c r="M814" s="67"/>
      <c r="N814" s="67"/>
      <c r="O814" s="56" t="e">
        <f>IF(#REF!=3,O813-TblDadosCX810[[#This Row],[Valor R$]],IF(#REF!=2,O813+TblDadosCX810[[#This Row],[Valor R$]],TblDadosCX810[[#This Row],[Valor R$]]))</f>
        <v>#REF!</v>
      </c>
      <c r="Q814" s="65">
        <v>798</v>
      </c>
      <c r="R814" s="69">
        <v>42598</v>
      </c>
      <c r="S814" s="69"/>
      <c r="T814" s="70" t="s">
        <v>524</v>
      </c>
      <c r="U814" s="70"/>
      <c r="V814" s="70"/>
      <c r="W814" s="71">
        <v>4.51</v>
      </c>
      <c r="X814" s="64" t="s">
        <v>212</v>
      </c>
      <c r="Y814" s="69">
        <v>42598</v>
      </c>
      <c r="Z814" s="65">
        <v>831</v>
      </c>
      <c r="AA814" s="65">
        <v>12</v>
      </c>
      <c r="AB814" s="66">
        <v>1758.88</v>
      </c>
    </row>
    <row r="815" spans="1:28" x14ac:dyDescent="0.25">
      <c r="A815" s="40">
        <v>810</v>
      </c>
      <c r="B815" s="32">
        <v>42590</v>
      </c>
      <c r="C815" s="99" t="s">
        <v>1</v>
      </c>
      <c r="D815" s="34" t="s">
        <v>38</v>
      </c>
      <c r="E815" s="34" t="s">
        <v>75</v>
      </c>
      <c r="F815" s="35" t="s">
        <v>220</v>
      </c>
      <c r="G815" s="36"/>
      <c r="H815" s="30">
        <v>8.75</v>
      </c>
      <c r="I815" s="37">
        <v>845</v>
      </c>
      <c r="J815" s="37">
        <v>12</v>
      </c>
      <c r="K815" s="42"/>
      <c r="L815" s="30">
        <v>5696.6</v>
      </c>
      <c r="M815" s="67"/>
      <c r="N815" s="67"/>
      <c r="O815" s="56" t="e">
        <f>IF(#REF!=3,O814-TblDadosCX810[[#This Row],[Valor R$]],IF(#REF!=2,O814+TblDadosCX810[[#This Row],[Valor R$]],TblDadosCX810[[#This Row],[Valor R$]]))</f>
        <v>#REF!</v>
      </c>
      <c r="Q815" s="65">
        <v>799</v>
      </c>
      <c r="R815" s="69">
        <v>42598</v>
      </c>
      <c r="S815" s="69"/>
      <c r="T815" s="70" t="s">
        <v>187</v>
      </c>
      <c r="U815" s="70"/>
      <c r="V815" s="70"/>
      <c r="W815" s="71">
        <v>20.02</v>
      </c>
      <c r="X815" s="64" t="s">
        <v>212</v>
      </c>
      <c r="Y815" s="69">
        <v>42598</v>
      </c>
      <c r="Z815" s="65">
        <v>831</v>
      </c>
      <c r="AA815" s="65">
        <v>12</v>
      </c>
      <c r="AB815" s="66">
        <v>1738.86</v>
      </c>
    </row>
    <row r="816" spans="1:28" x14ac:dyDescent="0.25">
      <c r="A816" s="40">
        <v>811</v>
      </c>
      <c r="B816" s="32">
        <v>42590</v>
      </c>
      <c r="C816" s="99" t="s">
        <v>1</v>
      </c>
      <c r="D816" s="34" t="s">
        <v>38</v>
      </c>
      <c r="E816" s="34" t="s">
        <v>18</v>
      </c>
      <c r="F816" s="35" t="s">
        <v>187</v>
      </c>
      <c r="G816" s="36"/>
      <c r="H816" s="30">
        <v>5.7</v>
      </c>
      <c r="I816" s="37">
        <v>831</v>
      </c>
      <c r="J816" s="37">
        <v>12</v>
      </c>
      <c r="K816" s="42"/>
      <c r="L816" s="30">
        <v>5690.9</v>
      </c>
      <c r="M816" s="67"/>
      <c r="N816" s="67"/>
      <c r="O816" s="56" t="e">
        <f>IF(#REF!=3,O815-TblDadosCX810[[#This Row],[Valor R$]],IF(#REF!=2,O815+TblDadosCX810[[#This Row],[Valor R$]],TblDadosCX810[[#This Row],[Valor R$]]))</f>
        <v>#REF!</v>
      </c>
      <c r="Q816" s="65">
        <v>800</v>
      </c>
      <c r="R816" s="69">
        <v>42598</v>
      </c>
      <c r="S816" s="69"/>
      <c r="T816" s="70" t="s">
        <v>525</v>
      </c>
      <c r="U816" s="70"/>
      <c r="V816" s="70"/>
      <c r="W816" s="71">
        <v>75</v>
      </c>
      <c r="X816" s="64" t="s">
        <v>212</v>
      </c>
      <c r="Y816" s="69">
        <v>42598</v>
      </c>
      <c r="Z816" s="65">
        <v>831</v>
      </c>
      <c r="AA816" s="65">
        <v>12</v>
      </c>
      <c r="AB816" s="66">
        <v>1663.86</v>
      </c>
    </row>
    <row r="817" spans="1:28" x14ac:dyDescent="0.25">
      <c r="A817" s="40">
        <v>812</v>
      </c>
      <c r="B817" s="32">
        <v>42590</v>
      </c>
      <c r="C817" s="99" t="s">
        <v>1</v>
      </c>
      <c r="D817" s="34" t="s">
        <v>38</v>
      </c>
      <c r="E817" s="34" t="s">
        <v>74</v>
      </c>
      <c r="F817" s="35" t="s">
        <v>301</v>
      </c>
      <c r="G817" s="36"/>
      <c r="H817" s="30">
        <v>14.03</v>
      </c>
      <c r="I817" s="37">
        <v>841</v>
      </c>
      <c r="J817" s="37">
        <v>12</v>
      </c>
      <c r="K817" s="42"/>
      <c r="L817" s="30">
        <v>5676.87</v>
      </c>
      <c r="M817" s="67"/>
      <c r="N817" s="67"/>
      <c r="O817" s="56" t="e">
        <f>IF(#REF!=3,O816-TblDadosCX810[[#This Row],[Valor R$]],IF(#REF!=2,O816+TblDadosCX810[[#This Row],[Valor R$]],TblDadosCX810[[#This Row],[Valor R$]]))</f>
        <v>#REF!</v>
      </c>
      <c r="Q817" s="65">
        <v>801</v>
      </c>
      <c r="R817" s="69">
        <v>42598</v>
      </c>
      <c r="S817" s="69"/>
      <c r="T817" s="70" t="s">
        <v>187</v>
      </c>
      <c r="U817" s="70"/>
      <c r="V817" s="70"/>
      <c r="W817" s="71">
        <v>22.97</v>
      </c>
      <c r="X817" s="64" t="s">
        <v>212</v>
      </c>
      <c r="Y817" s="69">
        <v>42598</v>
      </c>
      <c r="Z817" s="65">
        <v>831</v>
      </c>
      <c r="AA817" s="65">
        <v>12</v>
      </c>
      <c r="AB817" s="66">
        <v>1640.89</v>
      </c>
    </row>
    <row r="818" spans="1:28" x14ac:dyDescent="0.25">
      <c r="A818" s="40">
        <v>813</v>
      </c>
      <c r="B818" s="32">
        <v>42590</v>
      </c>
      <c r="C818" s="99" t="s">
        <v>1</v>
      </c>
      <c r="D818" s="34" t="s">
        <v>215</v>
      </c>
      <c r="E818" s="34" t="s">
        <v>214</v>
      </c>
      <c r="F818" s="35" t="s">
        <v>363</v>
      </c>
      <c r="G818" s="36"/>
      <c r="H818" s="30">
        <v>2774.75</v>
      </c>
      <c r="I818" s="37">
        <v>402</v>
      </c>
      <c r="J818" s="37">
        <v>12</v>
      </c>
      <c r="K818" s="42"/>
      <c r="L818" s="30">
        <v>2902.12</v>
      </c>
      <c r="M818" s="67"/>
      <c r="N818" s="67"/>
      <c r="O818" s="56" t="e">
        <f>IF(#REF!=3,O817-TblDadosCX810[[#This Row],[Valor R$]],IF(#REF!=2,O817+TblDadosCX810[[#This Row],[Valor R$]],TblDadosCX810[[#This Row],[Valor R$]]))</f>
        <v>#REF!</v>
      </c>
      <c r="Q818" s="65">
        <v>802</v>
      </c>
      <c r="R818" s="69">
        <v>42598</v>
      </c>
      <c r="S818" s="69"/>
      <c r="T818" s="70" t="s">
        <v>438</v>
      </c>
      <c r="U818" s="70"/>
      <c r="V818" s="70"/>
      <c r="W818" s="71">
        <v>5.5</v>
      </c>
      <c r="X818" s="64" t="s">
        <v>196</v>
      </c>
      <c r="Y818" s="69">
        <v>42598</v>
      </c>
      <c r="Z818" s="65">
        <v>869</v>
      </c>
      <c r="AA818" s="65">
        <v>12</v>
      </c>
      <c r="AB818" s="66">
        <v>1635.39</v>
      </c>
    </row>
    <row r="819" spans="1:28" x14ac:dyDescent="0.25">
      <c r="A819" s="40">
        <v>814</v>
      </c>
      <c r="B819" s="32">
        <v>42590</v>
      </c>
      <c r="C819" s="99" t="s">
        <v>1</v>
      </c>
      <c r="D819" s="34" t="s">
        <v>38</v>
      </c>
      <c r="E819" s="34" t="s">
        <v>87</v>
      </c>
      <c r="F819" s="35" t="s">
        <v>487</v>
      </c>
      <c r="G819" s="36"/>
      <c r="H819" s="30">
        <v>1776.6</v>
      </c>
      <c r="I819" s="37">
        <v>870</v>
      </c>
      <c r="J819" s="37">
        <v>12</v>
      </c>
      <c r="K819" s="42"/>
      <c r="L819" s="30">
        <v>1125.52</v>
      </c>
      <c r="M819" s="67"/>
      <c r="N819" s="67"/>
      <c r="O819" s="56" t="e">
        <f>IF(#REF!=3,O818-TblDadosCX810[[#This Row],[Valor R$]],IF(#REF!=2,O818+TblDadosCX810[[#This Row],[Valor R$]],TblDadosCX810[[#This Row],[Valor R$]]))</f>
        <v>#REF!</v>
      </c>
      <c r="Q819" s="65">
        <v>803</v>
      </c>
      <c r="R819" s="69">
        <v>42598</v>
      </c>
      <c r="S819" s="69"/>
      <c r="T819" s="70" t="s">
        <v>228</v>
      </c>
      <c r="U819" s="70"/>
      <c r="V819" s="70"/>
      <c r="W819" s="71">
        <v>33</v>
      </c>
      <c r="X819" s="64" t="s">
        <v>196</v>
      </c>
      <c r="Y819" s="69">
        <v>42598</v>
      </c>
      <c r="Z819" s="65">
        <v>869</v>
      </c>
      <c r="AA819" s="65">
        <v>12</v>
      </c>
      <c r="AB819" s="66">
        <v>1602.39</v>
      </c>
    </row>
    <row r="820" spans="1:28" x14ac:dyDescent="0.25">
      <c r="A820" s="40">
        <v>815</v>
      </c>
      <c r="B820" s="32">
        <v>42592</v>
      </c>
      <c r="C820" s="99" t="s">
        <v>1</v>
      </c>
      <c r="D820" s="34" t="s">
        <v>6</v>
      </c>
      <c r="E820" s="34" t="s">
        <v>9</v>
      </c>
      <c r="F820" s="35" t="s">
        <v>516</v>
      </c>
      <c r="G820" s="36"/>
      <c r="H820" s="30">
        <v>500</v>
      </c>
      <c r="I820" s="37">
        <v>12</v>
      </c>
      <c r="J820" s="37">
        <v>34</v>
      </c>
      <c r="K820" s="42"/>
      <c r="L820" s="30">
        <v>1625.52</v>
      </c>
      <c r="M820" s="67"/>
      <c r="N820" s="67"/>
      <c r="O820" s="56" t="e">
        <f>IF(#REF!=3,O819-TblDadosCX810[[#This Row],[Valor R$]],IF(#REF!=2,O819+TblDadosCX810[[#This Row],[Valor R$]],TblDadosCX810[[#This Row],[Valor R$]]))</f>
        <v>#REF!</v>
      </c>
      <c r="Q820" s="65">
        <v>804</v>
      </c>
      <c r="R820" s="69">
        <v>42598</v>
      </c>
      <c r="S820" s="69"/>
      <c r="T820" s="70" t="s">
        <v>228</v>
      </c>
      <c r="U820" s="70"/>
      <c r="V820" s="70"/>
      <c r="W820" s="71">
        <v>17</v>
      </c>
      <c r="X820" s="64" t="s">
        <v>196</v>
      </c>
      <c r="Y820" s="69">
        <v>42598</v>
      </c>
      <c r="Z820" s="65">
        <v>869</v>
      </c>
      <c r="AA820" s="65">
        <v>12</v>
      </c>
      <c r="AB820" s="66">
        <v>1585.39</v>
      </c>
    </row>
    <row r="821" spans="1:28" x14ac:dyDescent="0.25">
      <c r="A821" s="40">
        <v>816</v>
      </c>
      <c r="B821" s="32">
        <v>42592</v>
      </c>
      <c r="C821" s="99" t="s">
        <v>1</v>
      </c>
      <c r="D821" s="34" t="s">
        <v>38</v>
      </c>
      <c r="E821" s="34" t="s">
        <v>18</v>
      </c>
      <c r="F821" s="35" t="s">
        <v>187</v>
      </c>
      <c r="G821" s="36"/>
      <c r="H821" s="30">
        <v>3.22</v>
      </c>
      <c r="I821" s="37">
        <v>831</v>
      </c>
      <c r="J821" s="37">
        <v>12</v>
      </c>
      <c r="K821" s="42"/>
      <c r="L821" s="30">
        <v>1622.3</v>
      </c>
      <c r="M821" s="67"/>
      <c r="N821" s="67"/>
      <c r="O821" s="56" t="e">
        <f>IF(#REF!=3,O820-TblDadosCX810[[#This Row],[Valor R$]],IF(#REF!=2,O820+TblDadosCX810[[#This Row],[Valor R$]],TblDadosCX810[[#This Row],[Valor R$]]))</f>
        <v>#REF!</v>
      </c>
      <c r="Q821" s="65">
        <v>805</v>
      </c>
      <c r="R821" s="69">
        <v>42598</v>
      </c>
      <c r="S821" s="69"/>
      <c r="T821" s="70" t="s">
        <v>228</v>
      </c>
      <c r="U821" s="70"/>
      <c r="V821" s="70"/>
      <c r="W821" s="71">
        <v>18</v>
      </c>
      <c r="X821" s="64" t="s">
        <v>196</v>
      </c>
      <c r="Y821" s="69">
        <v>42598</v>
      </c>
      <c r="Z821" s="65">
        <v>869</v>
      </c>
      <c r="AA821" s="65">
        <v>12</v>
      </c>
      <c r="AB821" s="66">
        <v>1567.39</v>
      </c>
    </row>
    <row r="822" spans="1:28" x14ac:dyDescent="0.25">
      <c r="A822" s="40">
        <v>817</v>
      </c>
      <c r="B822" s="32">
        <v>42592</v>
      </c>
      <c r="C822" s="99" t="s">
        <v>1</v>
      </c>
      <c r="D822" s="34" t="s">
        <v>38</v>
      </c>
      <c r="E822" s="34" t="s">
        <v>18</v>
      </c>
      <c r="F822" s="35" t="s">
        <v>517</v>
      </c>
      <c r="G822" s="36"/>
      <c r="H822" s="30">
        <v>72.16</v>
      </c>
      <c r="I822" s="37">
        <v>831</v>
      </c>
      <c r="J822" s="37">
        <v>12</v>
      </c>
      <c r="K822" s="42"/>
      <c r="L822" s="30">
        <v>1550.14</v>
      </c>
      <c r="M822" s="67"/>
      <c r="N822" s="67"/>
      <c r="O822" s="56" t="e">
        <f>IF(#REF!=3,O821-TblDadosCX810[[#This Row],[Valor R$]],IF(#REF!=2,O821+TblDadosCX810[[#This Row],[Valor R$]],TblDadosCX810[[#This Row],[Valor R$]]))</f>
        <v>#REF!</v>
      </c>
      <c r="Q822" s="65">
        <v>806</v>
      </c>
      <c r="R822" s="69">
        <v>42598</v>
      </c>
      <c r="S822" s="69"/>
      <c r="T822" s="70" t="s">
        <v>526</v>
      </c>
      <c r="U822" s="70"/>
      <c r="V822" s="70"/>
      <c r="W822" s="71">
        <v>20</v>
      </c>
      <c r="X822" s="64" t="s">
        <v>196</v>
      </c>
      <c r="Y822" s="69">
        <v>42598</v>
      </c>
      <c r="Z822" s="65">
        <v>869</v>
      </c>
      <c r="AA822" s="65">
        <v>12</v>
      </c>
      <c r="AB822" s="66">
        <v>1547.39</v>
      </c>
    </row>
    <row r="823" spans="1:28" x14ac:dyDescent="0.25">
      <c r="A823" s="40">
        <v>818</v>
      </c>
      <c r="B823" s="32">
        <v>42592</v>
      </c>
      <c r="C823" s="99" t="s">
        <v>1</v>
      </c>
      <c r="D823" s="34" t="s">
        <v>38</v>
      </c>
      <c r="E823" s="34" t="s">
        <v>80</v>
      </c>
      <c r="F823" s="35" t="s">
        <v>412</v>
      </c>
      <c r="G823" s="36"/>
      <c r="H823" s="30">
        <v>4.5</v>
      </c>
      <c r="I823" s="37">
        <v>858</v>
      </c>
      <c r="J823" s="37">
        <v>12</v>
      </c>
      <c r="K823" s="42"/>
      <c r="L823" s="30">
        <v>1545.64</v>
      </c>
      <c r="M823" s="67"/>
      <c r="N823" s="67"/>
      <c r="O823" s="56" t="e">
        <f>IF(#REF!=3,O822-TblDadosCX810[[#This Row],[Valor R$]],IF(#REF!=2,O822+TblDadosCX810[[#This Row],[Valor R$]],TblDadosCX810[[#This Row],[Valor R$]]))</f>
        <v>#REF!</v>
      </c>
      <c r="Q823" s="65">
        <v>807</v>
      </c>
      <c r="R823" s="69">
        <v>42598</v>
      </c>
      <c r="S823" s="69"/>
      <c r="T823" s="70" t="s">
        <v>527</v>
      </c>
      <c r="U823" s="70"/>
      <c r="V823" s="70"/>
      <c r="W823" s="71">
        <v>180</v>
      </c>
      <c r="X823" s="64" t="s">
        <v>196</v>
      </c>
      <c r="Y823" s="69">
        <v>42598</v>
      </c>
      <c r="Z823" s="65">
        <v>869</v>
      </c>
      <c r="AA823" s="65">
        <v>12</v>
      </c>
      <c r="AB823" s="66">
        <v>1367.39</v>
      </c>
    </row>
    <row r="824" spans="1:28" x14ac:dyDescent="0.25">
      <c r="A824" s="40">
        <v>819</v>
      </c>
      <c r="B824" s="32">
        <v>42592</v>
      </c>
      <c r="C824" s="99" t="s">
        <v>1</v>
      </c>
      <c r="D824" s="34" t="s">
        <v>38</v>
      </c>
      <c r="E824" s="34" t="s">
        <v>83</v>
      </c>
      <c r="F824" s="35" t="s">
        <v>518</v>
      </c>
      <c r="G824" s="36"/>
      <c r="H824" s="30">
        <v>2</v>
      </c>
      <c r="I824" s="37">
        <v>863</v>
      </c>
      <c r="J824" s="37">
        <v>12</v>
      </c>
      <c r="K824" s="42"/>
      <c r="L824" s="30">
        <v>1543.64</v>
      </c>
      <c r="M824" s="67"/>
      <c r="N824" s="67"/>
      <c r="O824" s="56" t="e">
        <f>IF(#REF!=3,O823-TblDadosCX810[[#This Row],[Valor R$]],IF(#REF!=2,O823+TblDadosCX810[[#This Row],[Valor R$]],TblDadosCX810[[#This Row],[Valor R$]]))</f>
        <v>#REF!</v>
      </c>
      <c r="Q824" s="65">
        <v>808</v>
      </c>
      <c r="R824" s="69">
        <v>42598</v>
      </c>
      <c r="S824" s="69"/>
      <c r="T824" s="70" t="s">
        <v>216</v>
      </c>
      <c r="U824" s="70"/>
      <c r="V824" s="70"/>
      <c r="W824" s="71">
        <v>172.36</v>
      </c>
      <c r="X824" s="64" t="s">
        <v>217</v>
      </c>
      <c r="Y824" s="69">
        <v>42598</v>
      </c>
      <c r="Z824" s="65">
        <v>955</v>
      </c>
      <c r="AA824" s="65">
        <v>12</v>
      </c>
      <c r="AB824" s="66">
        <v>1195.03</v>
      </c>
    </row>
    <row r="825" spans="1:28" x14ac:dyDescent="0.25">
      <c r="A825" s="40">
        <v>820</v>
      </c>
      <c r="B825" s="32">
        <v>42592</v>
      </c>
      <c r="C825" s="99" t="s">
        <v>1</v>
      </c>
      <c r="D825" s="34" t="s">
        <v>38</v>
      </c>
      <c r="E825" s="34" t="s">
        <v>86</v>
      </c>
      <c r="F825" s="35" t="s">
        <v>195</v>
      </c>
      <c r="G825" s="36"/>
      <c r="H825" s="30">
        <v>11</v>
      </c>
      <c r="I825" s="37">
        <v>869</v>
      </c>
      <c r="J825" s="37">
        <v>12</v>
      </c>
      <c r="K825" s="42"/>
      <c r="L825" s="30">
        <v>1532.64</v>
      </c>
      <c r="M825" s="67"/>
      <c r="N825" s="67"/>
      <c r="O825" s="56" t="e">
        <f>IF(#REF!=3,O824-TblDadosCX810[[#This Row],[Valor R$]],IF(#REF!=2,O824+TblDadosCX810[[#This Row],[Valor R$]],TblDadosCX810[[#This Row],[Valor R$]]))</f>
        <v>#REF!</v>
      </c>
      <c r="Q825" s="65">
        <v>809</v>
      </c>
      <c r="R825" s="69">
        <v>42599</v>
      </c>
      <c r="S825" s="69"/>
      <c r="T825" s="70" t="s">
        <v>197</v>
      </c>
      <c r="U825" s="70">
        <v>854368</v>
      </c>
      <c r="V825" s="70"/>
      <c r="W825" s="71">
        <v>2000</v>
      </c>
      <c r="X825" s="64" t="s">
        <v>9</v>
      </c>
      <c r="Y825" s="69">
        <v>42599</v>
      </c>
      <c r="Z825" s="65">
        <v>12</v>
      </c>
      <c r="AA825" s="65">
        <v>34</v>
      </c>
      <c r="AB825" s="66">
        <v>3195.03</v>
      </c>
    </row>
    <row r="826" spans="1:28" x14ac:dyDescent="0.25">
      <c r="A826" s="40">
        <v>821</v>
      </c>
      <c r="B826" s="32">
        <v>42592</v>
      </c>
      <c r="C826" s="99" t="s">
        <v>1</v>
      </c>
      <c r="D826" s="34" t="s">
        <v>38</v>
      </c>
      <c r="E826" s="34" t="s">
        <v>80</v>
      </c>
      <c r="F826" s="35" t="s">
        <v>412</v>
      </c>
      <c r="G826" s="36"/>
      <c r="H826" s="30">
        <v>70</v>
      </c>
      <c r="I826" s="37">
        <v>858</v>
      </c>
      <c r="J826" s="37">
        <v>12</v>
      </c>
      <c r="K826" s="42"/>
      <c r="L826" s="30">
        <v>1462.64</v>
      </c>
      <c r="M826" s="67"/>
      <c r="N826" s="67"/>
      <c r="O826" s="56" t="e">
        <f>IF(#REF!=3,O825-TblDadosCX810[[#This Row],[Valor R$]],IF(#REF!=2,O825+TblDadosCX810[[#This Row],[Valor R$]],TblDadosCX810[[#This Row],[Valor R$]]))</f>
        <v>#REF!</v>
      </c>
      <c r="Q826" s="65">
        <v>810</v>
      </c>
      <c r="R826" s="69">
        <v>42599</v>
      </c>
      <c r="S826" s="69"/>
      <c r="T826" s="70" t="s">
        <v>197</v>
      </c>
      <c r="U826" s="70">
        <v>854369</v>
      </c>
      <c r="V826" s="70"/>
      <c r="W826" s="71">
        <v>534.79999999999995</v>
      </c>
      <c r="X826" s="64" t="s">
        <v>9</v>
      </c>
      <c r="Y826" s="69">
        <v>42599</v>
      </c>
      <c r="Z826" s="65">
        <v>12</v>
      </c>
      <c r="AA826" s="65">
        <v>34</v>
      </c>
      <c r="AB826" s="66">
        <v>3729.83</v>
      </c>
    </row>
    <row r="827" spans="1:28" x14ac:dyDescent="0.25">
      <c r="A827" s="40">
        <v>822</v>
      </c>
      <c r="B827" s="32">
        <v>42593</v>
      </c>
      <c r="C827" s="99" t="s">
        <v>1</v>
      </c>
      <c r="D827" s="34" t="s">
        <v>6</v>
      </c>
      <c r="E827" s="34" t="s">
        <v>9</v>
      </c>
      <c r="F827" s="35" t="s">
        <v>197</v>
      </c>
      <c r="G827" s="36">
        <v>854361</v>
      </c>
      <c r="H827" s="30">
        <v>2914.6</v>
      </c>
      <c r="I827" s="37">
        <v>12</v>
      </c>
      <c r="J827" s="37">
        <v>34</v>
      </c>
      <c r="K827" s="42"/>
      <c r="L827" s="30">
        <v>4377.24</v>
      </c>
      <c r="M827" s="67"/>
      <c r="N827" s="67"/>
      <c r="O827" s="56" t="e">
        <f>IF(#REF!=3,O826-TblDadosCX810[[#This Row],[Valor R$]],IF(#REF!=2,O826+TblDadosCX810[[#This Row],[Valor R$]],TblDadosCX810[[#This Row],[Valor R$]]))</f>
        <v>#REF!</v>
      </c>
      <c r="Q827" s="65">
        <v>811</v>
      </c>
      <c r="R827" s="69">
        <v>42599</v>
      </c>
      <c r="S827" s="69"/>
      <c r="T827" s="70" t="s">
        <v>195</v>
      </c>
      <c r="U827" s="70"/>
      <c r="V827" s="70"/>
      <c r="W827" s="71">
        <v>5.5</v>
      </c>
      <c r="X827" s="64" t="s">
        <v>196</v>
      </c>
      <c r="Y827" s="69">
        <v>42599</v>
      </c>
      <c r="Z827" s="65">
        <v>869</v>
      </c>
      <c r="AA827" s="65">
        <v>12</v>
      </c>
      <c r="AB827" s="66">
        <v>3724.33</v>
      </c>
    </row>
    <row r="828" spans="1:28" x14ac:dyDescent="0.25">
      <c r="A828" s="40">
        <v>823</v>
      </c>
      <c r="B828" s="32">
        <v>42593</v>
      </c>
      <c r="C828" s="99" t="s">
        <v>1</v>
      </c>
      <c r="D828" s="34" t="s">
        <v>6</v>
      </c>
      <c r="E828" s="34" t="s">
        <v>9</v>
      </c>
      <c r="F828" s="35" t="s">
        <v>519</v>
      </c>
      <c r="G828" s="36">
        <v>854362</v>
      </c>
      <c r="H828" s="30">
        <v>2581</v>
      </c>
      <c r="I828" s="37">
        <v>12</v>
      </c>
      <c r="J828" s="37">
        <v>34</v>
      </c>
      <c r="K828" s="42"/>
      <c r="L828" s="30">
        <v>6958.24</v>
      </c>
      <c r="M828" s="67"/>
      <c r="N828" s="67"/>
      <c r="O828" s="56" t="e">
        <f>IF(#REF!=3,O827-TblDadosCX810[[#This Row],[Valor R$]],IF(#REF!=2,O827+TblDadosCX810[[#This Row],[Valor R$]],TblDadosCX810[[#This Row],[Valor R$]]))</f>
        <v>#REF!</v>
      </c>
      <c r="Q828" s="65">
        <v>812</v>
      </c>
      <c r="R828" s="69">
        <v>42599</v>
      </c>
      <c r="S828" s="69"/>
      <c r="T828" s="70" t="s">
        <v>220</v>
      </c>
      <c r="U828" s="70"/>
      <c r="V828" s="70"/>
      <c r="W828" s="71">
        <v>16.25</v>
      </c>
      <c r="X828" s="64" t="s">
        <v>199</v>
      </c>
      <c r="Y828" s="69">
        <v>42599</v>
      </c>
      <c r="Z828" s="65">
        <v>845</v>
      </c>
      <c r="AA828" s="65">
        <v>12</v>
      </c>
      <c r="AB828" s="66">
        <v>3708.08</v>
      </c>
    </row>
    <row r="829" spans="1:28" x14ac:dyDescent="0.25">
      <c r="A829" s="40">
        <v>824</v>
      </c>
      <c r="B829" s="32">
        <v>42593</v>
      </c>
      <c r="C829" s="99" t="s">
        <v>1</v>
      </c>
      <c r="D829" s="34" t="s">
        <v>6</v>
      </c>
      <c r="E829" s="34" t="s">
        <v>9</v>
      </c>
      <c r="F829" s="35" t="s">
        <v>519</v>
      </c>
      <c r="G829" s="36">
        <v>854383</v>
      </c>
      <c r="H829" s="30">
        <v>607.96</v>
      </c>
      <c r="I829" s="37">
        <v>12</v>
      </c>
      <c r="J829" s="37">
        <v>34</v>
      </c>
      <c r="K829" s="42"/>
      <c r="L829" s="30">
        <v>7566.2</v>
      </c>
      <c r="M829" s="67"/>
      <c r="N829" s="67"/>
      <c r="O829" s="56" t="e">
        <f>IF(#REF!=3,O828-TblDadosCX810[[#This Row],[Valor R$]],IF(#REF!=2,O828+TblDadosCX810[[#This Row],[Valor R$]],TblDadosCX810[[#This Row],[Valor R$]]))</f>
        <v>#REF!</v>
      </c>
      <c r="Q829" s="65">
        <v>813</v>
      </c>
      <c r="R829" s="69">
        <v>42599</v>
      </c>
      <c r="S829" s="69"/>
      <c r="T829" s="70" t="s">
        <v>528</v>
      </c>
      <c r="U829" s="70"/>
      <c r="V829" s="70"/>
      <c r="W829" s="71">
        <v>115.69</v>
      </c>
      <c r="X829" s="64" t="s">
        <v>212</v>
      </c>
      <c r="Y829" s="69">
        <v>42599</v>
      </c>
      <c r="Z829" s="65">
        <v>831</v>
      </c>
      <c r="AA829" s="65">
        <v>12</v>
      </c>
      <c r="AB829" s="66">
        <v>3592.39</v>
      </c>
    </row>
    <row r="830" spans="1:28" x14ac:dyDescent="0.25">
      <c r="A830" s="40">
        <v>825</v>
      </c>
      <c r="B830" s="32">
        <v>42593</v>
      </c>
      <c r="C830" s="99" t="s">
        <v>1</v>
      </c>
      <c r="D830" s="34" t="s">
        <v>38</v>
      </c>
      <c r="E830" s="34" t="s">
        <v>18</v>
      </c>
      <c r="F830" s="35" t="s">
        <v>187</v>
      </c>
      <c r="G830" s="36"/>
      <c r="H830" s="30">
        <v>6.99</v>
      </c>
      <c r="I830" s="37">
        <v>831</v>
      </c>
      <c r="J830" s="37">
        <v>12</v>
      </c>
      <c r="K830" s="42"/>
      <c r="L830" s="30">
        <v>7559.21</v>
      </c>
      <c r="M830" s="67"/>
      <c r="N830" s="67"/>
      <c r="O830" s="56" t="e">
        <f>IF(#REF!=3,O829-TblDadosCX810[[#This Row],[Valor R$]],IF(#REF!=2,O829+TblDadosCX810[[#This Row],[Valor R$]],TblDadosCX810[[#This Row],[Valor R$]]))</f>
        <v>#REF!</v>
      </c>
      <c r="Q830" s="65">
        <v>814</v>
      </c>
      <c r="R830" s="69">
        <v>42599</v>
      </c>
      <c r="S830" s="69"/>
      <c r="T830" s="70" t="s">
        <v>529</v>
      </c>
      <c r="U830" s="70"/>
      <c r="V830" s="70"/>
      <c r="W830" s="71">
        <v>534.79999999999995</v>
      </c>
      <c r="X830" s="64" t="s">
        <v>231</v>
      </c>
      <c r="Y830" s="69">
        <v>42599</v>
      </c>
      <c r="Z830" s="65">
        <v>806</v>
      </c>
      <c r="AA830" s="65">
        <v>12</v>
      </c>
      <c r="AB830" s="66">
        <v>3057.59</v>
      </c>
    </row>
    <row r="831" spans="1:28" x14ac:dyDescent="0.25">
      <c r="A831" s="40">
        <v>826</v>
      </c>
      <c r="B831" s="32">
        <v>42593</v>
      </c>
      <c r="C831" s="99" t="s">
        <v>1</v>
      </c>
      <c r="D831" s="34" t="s">
        <v>38</v>
      </c>
      <c r="E831" s="34" t="s">
        <v>18</v>
      </c>
      <c r="F831" s="35" t="s">
        <v>520</v>
      </c>
      <c r="G831" s="36"/>
      <c r="H831" s="30">
        <v>12.59</v>
      </c>
      <c r="I831" s="37">
        <v>831</v>
      </c>
      <c r="J831" s="37">
        <v>12</v>
      </c>
      <c r="K831" s="42"/>
      <c r="L831" s="30">
        <v>7546.62</v>
      </c>
      <c r="M831" s="67"/>
      <c r="N831" s="67"/>
      <c r="O831" s="56" t="e">
        <f>IF(#REF!=3,O830-TblDadosCX810[[#This Row],[Valor R$]],IF(#REF!=2,O830+TblDadosCX810[[#This Row],[Valor R$]],TblDadosCX810[[#This Row],[Valor R$]]))</f>
        <v>#REF!</v>
      </c>
      <c r="Q831" s="65">
        <v>815</v>
      </c>
      <c r="R831" s="69">
        <v>42599</v>
      </c>
      <c r="S831" s="69"/>
      <c r="T831" s="70" t="s">
        <v>239</v>
      </c>
      <c r="U831" s="70"/>
      <c r="V831" s="70"/>
      <c r="W831" s="71">
        <v>20</v>
      </c>
      <c r="X831" s="64" t="s">
        <v>196</v>
      </c>
      <c r="Y831" s="69">
        <v>42599</v>
      </c>
      <c r="Z831" s="65">
        <v>869</v>
      </c>
      <c r="AA831" s="65">
        <v>12</v>
      </c>
      <c r="AB831" s="66">
        <v>3037.59</v>
      </c>
    </row>
    <row r="832" spans="1:28" x14ac:dyDescent="0.25">
      <c r="A832" s="40">
        <v>827</v>
      </c>
      <c r="B832" s="32">
        <v>42593</v>
      </c>
      <c r="C832" s="99" t="s">
        <v>1</v>
      </c>
      <c r="D832" s="34" t="s">
        <v>38</v>
      </c>
      <c r="E832" s="34" t="s">
        <v>18</v>
      </c>
      <c r="F832" s="35" t="s">
        <v>191</v>
      </c>
      <c r="G832" s="36"/>
      <c r="H832" s="30">
        <v>129.59</v>
      </c>
      <c r="I832" s="37">
        <v>831</v>
      </c>
      <c r="J832" s="37">
        <v>12</v>
      </c>
      <c r="K832" s="42"/>
      <c r="L832" s="30">
        <v>7417.03</v>
      </c>
      <c r="M832" s="67"/>
      <c r="N832" s="67"/>
      <c r="O832" s="56" t="e">
        <f>IF(#REF!=3,O831-TblDadosCX810[[#This Row],[Valor R$]],IF(#REF!=2,O831+TblDadosCX810[[#This Row],[Valor R$]],TblDadosCX810[[#This Row],[Valor R$]]))</f>
        <v>#REF!</v>
      </c>
      <c r="Q832" s="65">
        <v>816</v>
      </c>
      <c r="R832" s="69">
        <v>42599</v>
      </c>
      <c r="S832" s="69"/>
      <c r="T832" s="70" t="s">
        <v>530</v>
      </c>
      <c r="U832" s="70"/>
      <c r="V832" s="70"/>
      <c r="W832" s="71">
        <v>144</v>
      </c>
      <c r="X832" s="64" t="s">
        <v>196</v>
      </c>
      <c r="Y832" s="69">
        <v>42599</v>
      </c>
      <c r="Z832" s="65">
        <v>869</v>
      </c>
      <c r="AA832" s="65">
        <v>12</v>
      </c>
      <c r="AB832" s="66">
        <v>2893.59</v>
      </c>
    </row>
    <row r="833" spans="1:28" x14ac:dyDescent="0.25">
      <c r="A833" s="40">
        <v>828</v>
      </c>
      <c r="B833" s="32">
        <v>42593</v>
      </c>
      <c r="C833" s="99" t="s">
        <v>1</v>
      </c>
      <c r="D833" s="34" t="s">
        <v>38</v>
      </c>
      <c r="E833" s="34" t="s">
        <v>18</v>
      </c>
      <c r="F833" s="35" t="s">
        <v>187</v>
      </c>
      <c r="G833" s="36"/>
      <c r="H833" s="30">
        <v>37.979999999999997</v>
      </c>
      <c r="I833" s="37">
        <v>831</v>
      </c>
      <c r="J833" s="37">
        <v>12</v>
      </c>
      <c r="K833" s="42"/>
      <c r="L833" s="30">
        <v>7379.05</v>
      </c>
      <c r="M833" s="67"/>
      <c r="N833" s="67"/>
      <c r="O833" s="56" t="e">
        <f>IF(#REF!=3,O832-TblDadosCX810[[#This Row],[Valor R$]],IF(#REF!=2,O832+TblDadosCX810[[#This Row],[Valor R$]],TblDadosCX810[[#This Row],[Valor R$]]))</f>
        <v>#REF!</v>
      </c>
      <c r="Q833" s="65">
        <v>817</v>
      </c>
      <c r="R833" s="69">
        <v>42600</v>
      </c>
      <c r="S833" s="69"/>
      <c r="T833" s="70" t="s">
        <v>197</v>
      </c>
      <c r="U833" s="70">
        <v>854364</v>
      </c>
      <c r="V833" s="70"/>
      <c r="W833" s="71">
        <v>6412</v>
      </c>
      <c r="X833" s="64" t="s">
        <v>9</v>
      </c>
      <c r="Y833" s="69">
        <v>42600</v>
      </c>
      <c r="Z833" s="65">
        <v>12</v>
      </c>
      <c r="AA833" s="65">
        <v>34</v>
      </c>
      <c r="AB833" s="66">
        <v>9305.59</v>
      </c>
    </row>
    <row r="834" spans="1:28" x14ac:dyDescent="0.25">
      <c r="A834" s="40">
        <v>829</v>
      </c>
      <c r="B834" s="32">
        <v>42593</v>
      </c>
      <c r="C834" s="99" t="s">
        <v>1</v>
      </c>
      <c r="D834" s="34" t="s">
        <v>38</v>
      </c>
      <c r="E834" s="34" t="s">
        <v>18</v>
      </c>
      <c r="F834" s="35" t="s">
        <v>193</v>
      </c>
      <c r="G834" s="36"/>
      <c r="H834" s="30">
        <v>35</v>
      </c>
      <c r="I834" s="37">
        <v>831</v>
      </c>
      <c r="J834" s="37">
        <v>12</v>
      </c>
      <c r="K834" s="42"/>
      <c r="L834" s="30">
        <v>7344.05</v>
      </c>
      <c r="M834" s="67"/>
      <c r="N834" s="67"/>
      <c r="O834" s="56" t="e">
        <f>IF(#REF!=3,O833-TblDadosCX810[[#This Row],[Valor R$]],IF(#REF!=2,O833+TblDadosCX810[[#This Row],[Valor R$]],TblDadosCX810[[#This Row],[Valor R$]]))</f>
        <v>#REF!</v>
      </c>
      <c r="Q834" s="65">
        <v>818</v>
      </c>
      <c r="R834" s="69">
        <v>42600</v>
      </c>
      <c r="S834" s="69"/>
      <c r="T834" s="70" t="s">
        <v>228</v>
      </c>
      <c r="U834" s="70"/>
      <c r="V834" s="70"/>
      <c r="W834" s="71">
        <v>13</v>
      </c>
      <c r="X834" s="64" t="s">
        <v>196</v>
      </c>
      <c r="Y834" s="69">
        <v>42600</v>
      </c>
      <c r="Z834" s="65">
        <v>869</v>
      </c>
      <c r="AA834" s="65">
        <v>12</v>
      </c>
      <c r="AB834" s="66">
        <v>9292.59</v>
      </c>
    </row>
    <row r="835" spans="1:28" x14ac:dyDescent="0.25">
      <c r="A835" s="40">
        <v>830</v>
      </c>
      <c r="B835" s="32">
        <v>42593</v>
      </c>
      <c r="C835" s="99" t="s">
        <v>1</v>
      </c>
      <c r="D835" s="34" t="s">
        <v>38</v>
      </c>
      <c r="E835" s="34" t="s">
        <v>86</v>
      </c>
      <c r="F835" s="35" t="s">
        <v>245</v>
      </c>
      <c r="G835" s="36"/>
      <c r="H835" s="30">
        <v>123.66</v>
      </c>
      <c r="I835" s="37">
        <v>869</v>
      </c>
      <c r="J835" s="37">
        <v>12</v>
      </c>
      <c r="K835" s="42"/>
      <c r="L835" s="30">
        <v>7220.39</v>
      </c>
      <c r="M835" s="67"/>
      <c r="N835" s="67"/>
      <c r="O835" s="56" t="e">
        <f>IF(#REF!=3,O834-TblDadosCX810[[#This Row],[Valor R$]],IF(#REF!=2,O834+TblDadosCX810[[#This Row],[Valor R$]],TblDadosCX810[[#This Row],[Valor R$]]))</f>
        <v>#REF!</v>
      </c>
      <c r="Q835" s="65">
        <v>819</v>
      </c>
      <c r="R835" s="69">
        <v>42600</v>
      </c>
      <c r="S835" s="69"/>
      <c r="T835" s="70" t="s">
        <v>520</v>
      </c>
      <c r="U835" s="70"/>
      <c r="V835" s="70"/>
      <c r="W835" s="71">
        <v>134.83000000000001</v>
      </c>
      <c r="X835" s="64" t="s">
        <v>212</v>
      </c>
      <c r="Y835" s="69">
        <v>42600</v>
      </c>
      <c r="Z835" s="65">
        <v>831</v>
      </c>
      <c r="AA835" s="65">
        <v>12</v>
      </c>
      <c r="AB835" s="66">
        <v>9157.76</v>
      </c>
    </row>
    <row r="836" spans="1:28" x14ac:dyDescent="0.25">
      <c r="A836" s="40">
        <v>831</v>
      </c>
      <c r="B836" s="32">
        <v>42593</v>
      </c>
      <c r="C836" s="99" t="s">
        <v>1</v>
      </c>
      <c r="D836" s="34" t="s">
        <v>38</v>
      </c>
      <c r="E836" s="34" t="s">
        <v>18</v>
      </c>
      <c r="F836" s="35" t="s">
        <v>521</v>
      </c>
      <c r="G836" s="36"/>
      <c r="H836" s="30">
        <v>239.3</v>
      </c>
      <c r="I836" s="37">
        <v>831</v>
      </c>
      <c r="J836" s="37">
        <v>12</v>
      </c>
      <c r="K836" s="42"/>
      <c r="L836" s="30">
        <v>6981.09</v>
      </c>
      <c r="M836" s="67"/>
      <c r="N836" s="67"/>
      <c r="O836" s="56" t="e">
        <f>IF(#REF!=3,O835-TblDadosCX810[[#This Row],[Valor R$]],IF(#REF!=2,O835+TblDadosCX810[[#This Row],[Valor R$]],TblDadosCX810[[#This Row],[Valor R$]]))</f>
        <v>#REF!</v>
      </c>
      <c r="Q836" s="65">
        <v>820</v>
      </c>
      <c r="R836" s="69">
        <v>42600</v>
      </c>
      <c r="S836" s="69"/>
      <c r="T836" s="70" t="s">
        <v>220</v>
      </c>
      <c r="U836" s="70"/>
      <c r="V836" s="70"/>
      <c r="W836" s="71">
        <v>12</v>
      </c>
      <c r="X836" s="64" t="s">
        <v>199</v>
      </c>
      <c r="Y836" s="69">
        <v>42600</v>
      </c>
      <c r="Z836" s="65">
        <v>845</v>
      </c>
      <c r="AA836" s="65">
        <v>12</v>
      </c>
      <c r="AB836" s="66">
        <v>9145.76</v>
      </c>
    </row>
    <row r="837" spans="1:28" x14ac:dyDescent="0.25">
      <c r="A837" s="40">
        <v>832</v>
      </c>
      <c r="B837" s="32">
        <v>42593</v>
      </c>
      <c r="C837" s="99" t="s">
        <v>1</v>
      </c>
      <c r="D837" s="34" t="s">
        <v>38</v>
      </c>
      <c r="E837" s="34" t="s">
        <v>86</v>
      </c>
      <c r="F837" s="35" t="s">
        <v>228</v>
      </c>
      <c r="G837" s="36"/>
      <c r="H837" s="30">
        <v>85</v>
      </c>
      <c r="I837" s="37">
        <v>869</v>
      </c>
      <c r="J837" s="37">
        <v>12</v>
      </c>
      <c r="K837" s="42"/>
      <c r="L837" s="30">
        <v>6896.09</v>
      </c>
      <c r="M837" s="67"/>
      <c r="N837" s="67"/>
      <c r="O837" s="56" t="e">
        <f>IF(#REF!=3,O836-TblDadosCX810[[#This Row],[Valor R$]],IF(#REF!=2,O836+TblDadosCX810[[#This Row],[Valor R$]],TblDadosCX810[[#This Row],[Valor R$]]))</f>
        <v>#REF!</v>
      </c>
      <c r="Q837" s="65">
        <v>821</v>
      </c>
      <c r="R837" s="69">
        <v>42600</v>
      </c>
      <c r="S837" s="69"/>
      <c r="T837" s="70" t="s">
        <v>185</v>
      </c>
      <c r="U837" s="70"/>
      <c r="V837" s="70"/>
      <c r="W837" s="71">
        <v>16.760000000000002</v>
      </c>
      <c r="X837" s="64" t="s">
        <v>212</v>
      </c>
      <c r="Y837" s="69">
        <v>42600</v>
      </c>
      <c r="Z837" s="65">
        <v>831</v>
      </c>
      <c r="AA837" s="65">
        <v>12</v>
      </c>
      <c r="AB837" s="66">
        <v>9129</v>
      </c>
    </row>
    <row r="838" spans="1:28" x14ac:dyDescent="0.25">
      <c r="A838" s="40">
        <v>833</v>
      </c>
      <c r="B838" s="32">
        <v>42593</v>
      </c>
      <c r="C838" s="99" t="s">
        <v>1</v>
      </c>
      <c r="D838" s="34" t="s">
        <v>38</v>
      </c>
      <c r="E838" s="34" t="s">
        <v>18</v>
      </c>
      <c r="F838" s="35" t="s">
        <v>521</v>
      </c>
      <c r="G838" s="36"/>
      <c r="H838" s="30">
        <v>160</v>
      </c>
      <c r="I838" s="37">
        <v>831</v>
      </c>
      <c r="J838" s="37">
        <v>12</v>
      </c>
      <c r="K838" s="42"/>
      <c r="L838" s="30">
        <v>6736.09</v>
      </c>
      <c r="M838" s="67"/>
      <c r="N838" s="67"/>
      <c r="O838" s="56" t="e">
        <f>IF(#REF!=3,O837-TblDadosCX810[[#This Row],[Valor R$]],IF(#REF!=2,O837+TblDadosCX810[[#This Row],[Valor R$]],TblDadosCX810[[#This Row],[Valor R$]]))</f>
        <v>#REF!</v>
      </c>
      <c r="Q838" s="65">
        <v>822</v>
      </c>
      <c r="R838" s="69">
        <v>42600</v>
      </c>
      <c r="S838" s="69"/>
      <c r="T838" s="70" t="s">
        <v>191</v>
      </c>
      <c r="U838" s="70"/>
      <c r="V838" s="70"/>
      <c r="W838" s="71">
        <v>142.07</v>
      </c>
      <c r="X838" s="64" t="s">
        <v>212</v>
      </c>
      <c r="Y838" s="69">
        <v>42600</v>
      </c>
      <c r="Z838" s="65">
        <v>831</v>
      </c>
      <c r="AA838" s="65">
        <v>12</v>
      </c>
      <c r="AB838" s="66">
        <v>8986.93</v>
      </c>
    </row>
    <row r="839" spans="1:28" x14ac:dyDescent="0.25">
      <c r="A839" s="40">
        <v>834</v>
      </c>
      <c r="B839" s="32">
        <v>42593</v>
      </c>
      <c r="C839" s="99" t="s">
        <v>1</v>
      </c>
      <c r="D839" s="34" t="s">
        <v>38</v>
      </c>
      <c r="E839" s="34" t="s">
        <v>83</v>
      </c>
      <c r="F839" s="35" t="s">
        <v>522</v>
      </c>
      <c r="G839" s="36"/>
      <c r="H839" s="30">
        <v>2914.6</v>
      </c>
      <c r="I839" s="37">
        <v>863</v>
      </c>
      <c r="J839" s="37">
        <v>12</v>
      </c>
      <c r="K839" s="42"/>
      <c r="L839" s="30">
        <v>3821.49</v>
      </c>
      <c r="M839" s="67"/>
      <c r="N839" s="67"/>
      <c r="O839" s="56" t="e">
        <f>IF(#REF!=3,O838-TblDadosCX810[[#This Row],[Valor R$]],IF(#REF!=2,O838+TblDadosCX810[[#This Row],[Valor R$]],TblDadosCX810[[#This Row],[Valor R$]]))</f>
        <v>#REF!</v>
      </c>
      <c r="Q839" s="65">
        <v>823</v>
      </c>
      <c r="R839" s="69">
        <v>42600</v>
      </c>
      <c r="S839" s="69"/>
      <c r="T839" s="70" t="s">
        <v>531</v>
      </c>
      <c r="U839" s="70"/>
      <c r="V839" s="70"/>
      <c r="W839" s="71">
        <v>548.89</v>
      </c>
      <c r="X839" s="64" t="s">
        <v>212</v>
      </c>
      <c r="Y839" s="69">
        <v>42600</v>
      </c>
      <c r="Z839" s="65">
        <v>831</v>
      </c>
      <c r="AA839" s="65">
        <v>12</v>
      </c>
      <c r="AB839" s="66">
        <v>8438.0400000000009</v>
      </c>
    </row>
    <row r="840" spans="1:28" x14ac:dyDescent="0.25">
      <c r="A840" s="40">
        <v>835</v>
      </c>
      <c r="B840" s="32">
        <v>42594</v>
      </c>
      <c r="C840" s="99" t="s">
        <v>1</v>
      </c>
      <c r="D840" s="34" t="s">
        <v>38</v>
      </c>
      <c r="E840" s="34" t="s">
        <v>18</v>
      </c>
      <c r="F840" s="35" t="s">
        <v>311</v>
      </c>
      <c r="G840" s="36"/>
      <c r="H840" s="30">
        <v>20</v>
      </c>
      <c r="I840" s="37">
        <v>831</v>
      </c>
      <c r="J840" s="37">
        <v>12</v>
      </c>
      <c r="K840" s="42"/>
      <c r="L840" s="30">
        <v>3801.49</v>
      </c>
      <c r="M840" s="67"/>
      <c r="N840" s="67"/>
      <c r="O840" s="56" t="e">
        <f>IF(#REF!=3,O839-TblDadosCX810[[#This Row],[Valor R$]],IF(#REF!=2,O839+TblDadosCX810[[#This Row],[Valor R$]],TblDadosCX810[[#This Row],[Valor R$]]))</f>
        <v>#REF!</v>
      </c>
      <c r="Q840" s="65">
        <v>824</v>
      </c>
      <c r="R840" s="69">
        <v>42600</v>
      </c>
      <c r="S840" s="69"/>
      <c r="T840" s="70" t="s">
        <v>311</v>
      </c>
      <c r="U840" s="70"/>
      <c r="V840" s="70"/>
      <c r="W840" s="71">
        <v>15</v>
      </c>
      <c r="X840" s="64" t="s">
        <v>186</v>
      </c>
      <c r="Y840" s="69">
        <v>42600</v>
      </c>
      <c r="Z840" s="65">
        <v>863</v>
      </c>
      <c r="AA840" s="65">
        <v>12</v>
      </c>
      <c r="AB840" s="66">
        <v>8423.0400000000009</v>
      </c>
    </row>
    <row r="841" spans="1:28" x14ac:dyDescent="0.25">
      <c r="A841" s="40">
        <v>836</v>
      </c>
      <c r="B841" s="32">
        <v>42594</v>
      </c>
      <c r="C841" s="99" t="s">
        <v>1</v>
      </c>
      <c r="D841" s="34" t="s">
        <v>38</v>
      </c>
      <c r="E841" s="34" t="s">
        <v>18</v>
      </c>
      <c r="F841" s="35" t="s">
        <v>523</v>
      </c>
      <c r="G841" s="36"/>
      <c r="H841" s="30">
        <v>175.9</v>
      </c>
      <c r="I841" s="37">
        <v>831</v>
      </c>
      <c r="J841" s="37">
        <v>12</v>
      </c>
      <c r="K841" s="42"/>
      <c r="L841" s="30">
        <v>3625.59</v>
      </c>
      <c r="M841" s="67"/>
      <c r="N841" s="67"/>
      <c r="O841" s="56" t="e">
        <f>IF(#REF!=3,O840-TblDadosCX810[[#This Row],[Valor R$]],IF(#REF!=2,O840+TblDadosCX810[[#This Row],[Valor R$]],TblDadosCX810[[#This Row],[Valor R$]]))</f>
        <v>#REF!</v>
      </c>
      <c r="Q841" s="65">
        <v>825</v>
      </c>
      <c r="R841" s="69">
        <v>42600</v>
      </c>
      <c r="S841" s="69"/>
      <c r="T841" s="70" t="s">
        <v>316</v>
      </c>
      <c r="U841" s="70"/>
      <c r="V841" s="70"/>
      <c r="W841" s="71">
        <v>30</v>
      </c>
      <c r="X841" s="64" t="s">
        <v>186</v>
      </c>
      <c r="Y841" s="69">
        <v>42600</v>
      </c>
      <c r="Z841" s="65">
        <v>863</v>
      </c>
      <c r="AA841" s="65">
        <v>12</v>
      </c>
      <c r="AB841" s="66">
        <v>8393.0400000000009</v>
      </c>
    </row>
    <row r="842" spans="1:28" x14ac:dyDescent="0.25">
      <c r="A842" s="40">
        <v>837</v>
      </c>
      <c r="B842" s="32">
        <v>42594</v>
      </c>
      <c r="C842" s="99" t="s">
        <v>1</v>
      </c>
      <c r="D842" s="34" t="s">
        <v>38</v>
      </c>
      <c r="E842" s="34" t="s">
        <v>80</v>
      </c>
      <c r="F842" s="35" t="s">
        <v>412</v>
      </c>
      <c r="G842" s="36"/>
      <c r="H842" s="30">
        <v>126</v>
      </c>
      <c r="I842" s="37">
        <v>858</v>
      </c>
      <c r="J842" s="37">
        <v>12</v>
      </c>
      <c r="K842" s="42"/>
      <c r="L842" s="30">
        <v>3499.59</v>
      </c>
      <c r="M842" s="67"/>
      <c r="N842" s="67"/>
      <c r="O842" s="56" t="e">
        <f>IF(#REF!=3,O841-TblDadosCX810[[#This Row],[Valor R$]],IF(#REF!=2,O841+TblDadosCX810[[#This Row],[Valor R$]],TblDadosCX810[[#This Row],[Valor R$]]))</f>
        <v>#REF!</v>
      </c>
      <c r="Q842" s="65">
        <v>826</v>
      </c>
      <c r="R842" s="69">
        <v>42600</v>
      </c>
      <c r="S842" s="69"/>
      <c r="T842" s="70" t="s">
        <v>311</v>
      </c>
      <c r="U842" s="70"/>
      <c r="V842" s="70"/>
      <c r="W842" s="71">
        <v>20</v>
      </c>
      <c r="X842" s="64" t="s">
        <v>186</v>
      </c>
      <c r="Y842" s="69">
        <v>42600</v>
      </c>
      <c r="Z842" s="65">
        <v>863</v>
      </c>
      <c r="AA842" s="65">
        <v>12</v>
      </c>
      <c r="AB842" s="66">
        <v>8373.0400000000009</v>
      </c>
    </row>
    <row r="843" spans="1:28" x14ac:dyDescent="0.25">
      <c r="A843" s="40">
        <v>838</v>
      </c>
      <c r="B843" s="32">
        <v>42594</v>
      </c>
      <c r="C843" s="99" t="s">
        <v>1</v>
      </c>
      <c r="D843" s="34" t="s">
        <v>38</v>
      </c>
      <c r="E843" s="34" t="s">
        <v>86</v>
      </c>
      <c r="F843" s="35" t="s">
        <v>195</v>
      </c>
      <c r="G843" s="36"/>
      <c r="H843" s="30">
        <v>5.5</v>
      </c>
      <c r="I843" s="37">
        <v>869</v>
      </c>
      <c r="J843" s="37">
        <v>12</v>
      </c>
      <c r="K843" s="42"/>
      <c r="L843" s="30">
        <v>3494.09</v>
      </c>
      <c r="M843" s="67"/>
      <c r="N843" s="67"/>
      <c r="O843" s="56" t="e">
        <f>IF(#REF!=3,O842-TblDadosCX810[[#This Row],[Valor R$]],IF(#REF!=2,O842+TblDadosCX810[[#This Row],[Valor R$]],TblDadosCX810[[#This Row],[Valor R$]]))</f>
        <v>#REF!</v>
      </c>
      <c r="Q843" s="65">
        <v>827</v>
      </c>
      <c r="R843" s="69">
        <v>42600</v>
      </c>
      <c r="S843" s="69"/>
      <c r="T843" s="70" t="s">
        <v>228</v>
      </c>
      <c r="U843" s="70"/>
      <c r="V843" s="70"/>
      <c r="W843" s="71">
        <v>18</v>
      </c>
      <c r="X843" s="64" t="s">
        <v>196</v>
      </c>
      <c r="Y843" s="69">
        <v>42600</v>
      </c>
      <c r="Z843" s="65">
        <v>869</v>
      </c>
      <c r="AA843" s="65">
        <v>12</v>
      </c>
      <c r="AB843" s="66">
        <v>8355.0400000000009</v>
      </c>
    </row>
    <row r="844" spans="1:28" x14ac:dyDescent="0.25">
      <c r="A844" s="40">
        <v>839</v>
      </c>
      <c r="B844" s="32">
        <v>42594</v>
      </c>
      <c r="C844" s="99" t="s">
        <v>1</v>
      </c>
      <c r="D844" s="34" t="s">
        <v>26</v>
      </c>
      <c r="E844" s="34" t="s">
        <v>227</v>
      </c>
      <c r="F844" s="35" t="s">
        <v>444</v>
      </c>
      <c r="G844" s="36"/>
      <c r="H844" s="30">
        <v>2581</v>
      </c>
      <c r="I844" s="37">
        <v>426</v>
      </c>
      <c r="J844" s="37">
        <v>12</v>
      </c>
      <c r="K844" s="42"/>
      <c r="L844" s="30">
        <v>913.09</v>
      </c>
      <c r="M844" s="67"/>
      <c r="N844" s="67"/>
      <c r="O844" s="56" t="e">
        <f>IF(#REF!=3,O843-TblDadosCX810[[#This Row],[Valor R$]],IF(#REF!=2,O843+TblDadosCX810[[#This Row],[Valor R$]],TblDadosCX810[[#This Row],[Valor R$]]))</f>
        <v>#REF!</v>
      </c>
      <c r="Q844" s="65">
        <v>828</v>
      </c>
      <c r="R844" s="69">
        <v>42600</v>
      </c>
      <c r="S844" s="69"/>
      <c r="T844" s="70" t="s">
        <v>228</v>
      </c>
      <c r="U844" s="70"/>
      <c r="V844" s="70"/>
      <c r="W844" s="71">
        <v>35</v>
      </c>
      <c r="X844" s="64" t="s">
        <v>196</v>
      </c>
      <c r="Y844" s="69">
        <v>42600</v>
      </c>
      <c r="Z844" s="65">
        <v>869</v>
      </c>
      <c r="AA844" s="65">
        <v>12</v>
      </c>
      <c r="AB844" s="66">
        <v>8320.0400000000009</v>
      </c>
    </row>
    <row r="845" spans="1:28" x14ac:dyDescent="0.25">
      <c r="A845" s="40">
        <v>840</v>
      </c>
      <c r="B845" s="32">
        <v>42598</v>
      </c>
      <c r="C845" s="99" t="s">
        <v>1</v>
      </c>
      <c r="D845" s="34" t="s">
        <v>6</v>
      </c>
      <c r="E845" s="34" t="s">
        <v>9</v>
      </c>
      <c r="F845" s="35" t="s">
        <v>197</v>
      </c>
      <c r="G845" s="36">
        <v>854385</v>
      </c>
      <c r="H845" s="30">
        <v>172.36</v>
      </c>
      <c r="I845" s="37">
        <v>12</v>
      </c>
      <c r="J845" s="37">
        <v>34</v>
      </c>
      <c r="K845" s="42"/>
      <c r="L845" s="30">
        <v>1085.45</v>
      </c>
      <c r="M845" s="67"/>
      <c r="N845" s="67"/>
      <c r="O845" s="56" t="e">
        <f>IF(#REF!=3,O844-TblDadosCX810[[#This Row],[Valor R$]],IF(#REF!=2,O844+TblDadosCX810[[#This Row],[Valor R$]],TblDadosCX810[[#This Row],[Valor R$]]))</f>
        <v>#REF!</v>
      </c>
      <c r="Q845" s="65">
        <v>829</v>
      </c>
      <c r="R845" s="69">
        <v>42600</v>
      </c>
      <c r="S845" s="69"/>
      <c r="T845" s="70" t="s">
        <v>532</v>
      </c>
      <c r="U845" s="70"/>
      <c r="V845" s="70"/>
      <c r="W845" s="71">
        <v>200</v>
      </c>
      <c r="X845" s="64" t="s">
        <v>186</v>
      </c>
      <c r="Y845" s="69">
        <v>42600</v>
      </c>
      <c r="Z845" s="65">
        <v>863</v>
      </c>
      <c r="AA845" s="65">
        <v>12</v>
      </c>
      <c r="AB845" s="66">
        <v>8120.04</v>
      </c>
    </row>
    <row r="846" spans="1:28" x14ac:dyDescent="0.25">
      <c r="A846" s="40">
        <v>841</v>
      </c>
      <c r="B846" s="32">
        <v>42598</v>
      </c>
      <c r="C846" s="99" t="s">
        <v>1</v>
      </c>
      <c r="D846" s="34" t="s">
        <v>6</v>
      </c>
      <c r="E846" s="34" t="s">
        <v>9</v>
      </c>
      <c r="F846" s="35" t="s">
        <v>197</v>
      </c>
      <c r="G846" s="36">
        <v>854367</v>
      </c>
      <c r="H846" s="30">
        <v>800</v>
      </c>
      <c r="I846" s="37">
        <v>12</v>
      </c>
      <c r="J846" s="37">
        <v>34</v>
      </c>
      <c r="K846" s="42"/>
      <c r="L846" s="30">
        <v>1885.45</v>
      </c>
      <c r="M846" s="67"/>
      <c r="N846" s="67"/>
      <c r="O846" s="56" t="e">
        <f>IF(#REF!=3,O845-TblDadosCX810[[#This Row],[Valor R$]],IF(#REF!=2,O845+TblDadosCX810[[#This Row],[Valor R$]],TblDadosCX810[[#This Row],[Valor R$]]))</f>
        <v>#REF!</v>
      </c>
      <c r="Q846" s="65">
        <v>830</v>
      </c>
      <c r="R846" s="69">
        <v>42600</v>
      </c>
      <c r="S846" s="69"/>
      <c r="T846" s="70" t="s">
        <v>314</v>
      </c>
      <c r="U846" s="70"/>
      <c r="V846" s="70"/>
      <c r="W846" s="71">
        <v>30</v>
      </c>
      <c r="X846" s="64" t="s">
        <v>231</v>
      </c>
      <c r="Y846" s="69">
        <v>42600</v>
      </c>
      <c r="Z846" s="65">
        <v>806</v>
      </c>
      <c r="AA846" s="65">
        <v>12</v>
      </c>
      <c r="AB846" s="66">
        <v>8090.04</v>
      </c>
    </row>
    <row r="847" spans="1:28" x14ac:dyDescent="0.25">
      <c r="A847" s="40">
        <v>842</v>
      </c>
      <c r="B847" s="32">
        <v>42598</v>
      </c>
      <c r="C847" s="99" t="s">
        <v>1</v>
      </c>
      <c r="D847" s="34" t="s">
        <v>38</v>
      </c>
      <c r="E847" s="34" t="s">
        <v>18</v>
      </c>
      <c r="F847" s="35" t="s">
        <v>524</v>
      </c>
      <c r="G847" s="36"/>
      <c r="H847" s="30">
        <v>4.51</v>
      </c>
      <c r="I847" s="37">
        <v>831</v>
      </c>
      <c r="J847" s="37">
        <v>12</v>
      </c>
      <c r="K847" s="42"/>
      <c r="L847" s="30">
        <v>1880.94</v>
      </c>
      <c r="M847" s="67"/>
      <c r="N847" s="67"/>
      <c r="O847" s="56" t="e">
        <f>IF(#REF!=3,O846-TblDadosCX810[[#This Row],[Valor R$]],IF(#REF!=2,O846+TblDadosCX810[[#This Row],[Valor R$]],TblDadosCX810[[#This Row],[Valor R$]]))</f>
        <v>#REF!</v>
      </c>
      <c r="Q847" s="65">
        <v>831</v>
      </c>
      <c r="R847" s="69">
        <v>42600</v>
      </c>
      <c r="S847" s="69"/>
      <c r="T847" s="70" t="s">
        <v>533</v>
      </c>
      <c r="U847" s="70"/>
      <c r="V847" s="70"/>
      <c r="W847" s="71">
        <v>6412</v>
      </c>
      <c r="X847" s="64" t="s">
        <v>261</v>
      </c>
      <c r="Y847" s="69">
        <v>42600</v>
      </c>
      <c r="Z847" s="65">
        <v>839</v>
      </c>
      <c r="AA847" s="65">
        <v>12</v>
      </c>
      <c r="AB847" s="66">
        <v>1678.04</v>
      </c>
    </row>
    <row r="848" spans="1:28" x14ac:dyDescent="0.25">
      <c r="A848" s="40">
        <v>843</v>
      </c>
      <c r="B848" s="32">
        <v>42598</v>
      </c>
      <c r="C848" s="99" t="s">
        <v>1</v>
      </c>
      <c r="D848" s="34" t="s">
        <v>38</v>
      </c>
      <c r="E848" s="34" t="s">
        <v>18</v>
      </c>
      <c r="F848" s="35" t="s">
        <v>187</v>
      </c>
      <c r="G848" s="36"/>
      <c r="H848" s="30">
        <v>20.02</v>
      </c>
      <c r="I848" s="37">
        <v>831</v>
      </c>
      <c r="J848" s="37">
        <v>12</v>
      </c>
      <c r="K848" s="42"/>
      <c r="L848" s="30">
        <v>1860.92</v>
      </c>
      <c r="M848" s="67"/>
      <c r="N848" s="67"/>
      <c r="O848" s="56" t="e">
        <f>IF(#REF!=3,O847-TblDadosCX810[[#This Row],[Valor R$]],IF(#REF!=2,O847+TblDadosCX810[[#This Row],[Valor R$]],TblDadosCX810[[#This Row],[Valor R$]]))</f>
        <v>#REF!</v>
      </c>
      <c r="Q848" s="65">
        <v>832</v>
      </c>
      <c r="R848" s="69">
        <v>42600</v>
      </c>
      <c r="S848" s="69"/>
      <c r="T848" s="70" t="s">
        <v>195</v>
      </c>
      <c r="U848" s="70"/>
      <c r="V848" s="70"/>
      <c r="W848" s="71">
        <v>12</v>
      </c>
      <c r="X848" s="64" t="s">
        <v>199</v>
      </c>
      <c r="Y848" s="69">
        <v>42600</v>
      </c>
      <c r="Z848" s="65">
        <v>845</v>
      </c>
      <c r="AA848" s="65">
        <v>12</v>
      </c>
      <c r="AB848" s="66">
        <v>1666.04</v>
      </c>
    </row>
    <row r="849" spans="1:28" x14ac:dyDescent="0.25">
      <c r="A849" s="40">
        <v>844</v>
      </c>
      <c r="B849" s="32">
        <v>42598</v>
      </c>
      <c r="C849" s="99" t="s">
        <v>1</v>
      </c>
      <c r="D849" s="34" t="s">
        <v>38</v>
      </c>
      <c r="E849" s="34" t="s">
        <v>18</v>
      </c>
      <c r="F849" s="35" t="s">
        <v>525</v>
      </c>
      <c r="G849" s="36"/>
      <c r="H849" s="30">
        <v>75</v>
      </c>
      <c r="I849" s="37">
        <v>831</v>
      </c>
      <c r="J849" s="37">
        <v>12</v>
      </c>
      <c r="K849" s="42"/>
      <c r="L849" s="30">
        <v>1785.92</v>
      </c>
      <c r="M849" s="67"/>
      <c r="N849" s="67"/>
      <c r="O849" s="56" t="e">
        <f>IF(#REF!=3,O848-TblDadosCX810[[#This Row],[Valor R$]],IF(#REF!=2,O848+TblDadosCX810[[#This Row],[Valor R$]],TblDadosCX810[[#This Row],[Valor R$]]))</f>
        <v>#REF!</v>
      </c>
      <c r="Q849" s="65">
        <v>833</v>
      </c>
      <c r="R849" s="69">
        <v>42601</v>
      </c>
      <c r="S849" s="69"/>
      <c r="T849" s="70" t="s">
        <v>197</v>
      </c>
      <c r="U849" s="70">
        <v>854370</v>
      </c>
      <c r="V849" s="70"/>
      <c r="W849" s="71">
        <v>5003.4399999999996</v>
      </c>
      <c r="X849" s="64" t="s">
        <v>9</v>
      </c>
      <c r="Y849" s="69">
        <v>42601</v>
      </c>
      <c r="Z849" s="65">
        <v>12</v>
      </c>
      <c r="AA849" s="65">
        <v>34</v>
      </c>
      <c r="AB849" s="66">
        <v>6669.48</v>
      </c>
    </row>
    <row r="850" spans="1:28" x14ac:dyDescent="0.25">
      <c r="A850" s="40">
        <v>845</v>
      </c>
      <c r="B850" s="32">
        <v>42598</v>
      </c>
      <c r="C850" s="99" t="s">
        <v>1</v>
      </c>
      <c r="D850" s="34" t="s">
        <v>38</v>
      </c>
      <c r="E850" s="34" t="s">
        <v>18</v>
      </c>
      <c r="F850" s="35" t="s">
        <v>187</v>
      </c>
      <c r="G850" s="36"/>
      <c r="H850" s="30">
        <v>22.97</v>
      </c>
      <c r="I850" s="37">
        <v>831</v>
      </c>
      <c r="J850" s="37">
        <v>12</v>
      </c>
      <c r="K850" s="42"/>
      <c r="L850" s="30">
        <v>1762.95</v>
      </c>
      <c r="M850" s="67"/>
      <c r="N850" s="67"/>
      <c r="O850" s="56" t="e">
        <f>IF(#REF!=3,O849-TblDadosCX810[[#This Row],[Valor R$]],IF(#REF!=2,O849+TblDadosCX810[[#This Row],[Valor R$]],TblDadosCX810[[#This Row],[Valor R$]]))</f>
        <v>#REF!</v>
      </c>
      <c r="Q850" s="65">
        <v>834</v>
      </c>
      <c r="R850" s="69">
        <v>42601</v>
      </c>
      <c r="S850" s="69"/>
      <c r="T850" s="70" t="s">
        <v>197</v>
      </c>
      <c r="U850" s="70">
        <v>854371</v>
      </c>
      <c r="V850" s="70"/>
      <c r="W850" s="71">
        <v>900</v>
      </c>
      <c r="X850" s="64" t="s">
        <v>9</v>
      </c>
      <c r="Y850" s="69">
        <v>42601</v>
      </c>
      <c r="Z850" s="65">
        <v>12</v>
      </c>
      <c r="AA850" s="65">
        <v>34</v>
      </c>
      <c r="AB850" s="66">
        <v>7569.48</v>
      </c>
    </row>
    <row r="851" spans="1:28" x14ac:dyDescent="0.25">
      <c r="A851" s="40">
        <v>846</v>
      </c>
      <c r="B851" s="32">
        <v>42598</v>
      </c>
      <c r="C851" s="99" t="s">
        <v>1</v>
      </c>
      <c r="D851" s="34" t="s">
        <v>38</v>
      </c>
      <c r="E851" s="34" t="s">
        <v>86</v>
      </c>
      <c r="F851" s="35" t="s">
        <v>438</v>
      </c>
      <c r="G851" s="36"/>
      <c r="H851" s="30">
        <v>5.5</v>
      </c>
      <c r="I851" s="37">
        <v>869</v>
      </c>
      <c r="J851" s="37">
        <v>12</v>
      </c>
      <c r="K851" s="42"/>
      <c r="L851" s="30">
        <v>1757.45</v>
      </c>
      <c r="M851" s="67"/>
      <c r="N851" s="67"/>
      <c r="O851" s="56" t="e">
        <f>IF(#REF!=3,O850-TblDadosCX810[[#This Row],[Valor R$]],IF(#REF!=2,O850+TblDadosCX810[[#This Row],[Valor R$]],TblDadosCX810[[#This Row],[Valor R$]]))</f>
        <v>#REF!</v>
      </c>
      <c r="Q851" s="65">
        <v>835</v>
      </c>
      <c r="R851" s="69">
        <v>42601</v>
      </c>
      <c r="S851" s="69"/>
      <c r="T851" s="70" t="s">
        <v>197</v>
      </c>
      <c r="U851" s="70">
        <v>854372</v>
      </c>
      <c r="V851" s="70"/>
      <c r="W851" s="71">
        <v>600</v>
      </c>
      <c r="X851" s="64" t="s">
        <v>9</v>
      </c>
      <c r="Y851" s="69">
        <v>42601</v>
      </c>
      <c r="Z851" s="65">
        <v>12</v>
      </c>
      <c r="AA851" s="65">
        <v>34</v>
      </c>
      <c r="AB851" s="66">
        <v>8169.48</v>
      </c>
    </row>
    <row r="852" spans="1:28" x14ac:dyDescent="0.25">
      <c r="A852" s="40">
        <v>847</v>
      </c>
      <c r="B852" s="32">
        <v>42598</v>
      </c>
      <c r="C852" s="99" t="s">
        <v>1</v>
      </c>
      <c r="D852" s="34" t="s">
        <v>38</v>
      </c>
      <c r="E852" s="34" t="s">
        <v>86</v>
      </c>
      <c r="F852" s="35" t="s">
        <v>228</v>
      </c>
      <c r="G852" s="36"/>
      <c r="H852" s="30">
        <v>33</v>
      </c>
      <c r="I852" s="37">
        <v>869</v>
      </c>
      <c r="J852" s="37">
        <v>12</v>
      </c>
      <c r="K852" s="42"/>
      <c r="L852" s="30">
        <v>1724.45</v>
      </c>
      <c r="M852" s="67"/>
      <c r="N852" s="67"/>
      <c r="O852" s="56" t="e">
        <f>IF(#REF!=3,O851-TblDadosCX810[[#This Row],[Valor R$]],IF(#REF!=2,O851+TblDadosCX810[[#This Row],[Valor R$]],TblDadosCX810[[#This Row],[Valor R$]]))</f>
        <v>#REF!</v>
      </c>
      <c r="Q852" s="65">
        <v>836</v>
      </c>
      <c r="R852" s="69">
        <v>42601</v>
      </c>
      <c r="S852" s="69"/>
      <c r="T852" s="70" t="s">
        <v>534</v>
      </c>
      <c r="U852" s="70"/>
      <c r="V852" s="70"/>
      <c r="W852" s="71">
        <v>35</v>
      </c>
      <c r="X852" s="64" t="s">
        <v>212</v>
      </c>
      <c r="Y852" s="69">
        <v>42601</v>
      </c>
      <c r="Z852" s="65">
        <v>831</v>
      </c>
      <c r="AA852" s="65">
        <v>12</v>
      </c>
      <c r="AB852" s="66">
        <v>8134.48</v>
      </c>
    </row>
    <row r="853" spans="1:28" x14ac:dyDescent="0.25">
      <c r="A853" s="40">
        <v>848</v>
      </c>
      <c r="B853" s="32">
        <v>42598</v>
      </c>
      <c r="C853" s="99" t="s">
        <v>1</v>
      </c>
      <c r="D853" s="34" t="s">
        <v>38</v>
      </c>
      <c r="E853" s="34" t="s">
        <v>86</v>
      </c>
      <c r="F853" s="35" t="s">
        <v>228</v>
      </c>
      <c r="G853" s="36"/>
      <c r="H853" s="30">
        <v>17</v>
      </c>
      <c r="I853" s="37">
        <v>869</v>
      </c>
      <c r="J853" s="37">
        <v>12</v>
      </c>
      <c r="K853" s="42"/>
      <c r="L853" s="30">
        <v>1707.45</v>
      </c>
      <c r="M853" s="67"/>
      <c r="N853" s="67"/>
      <c r="O853" s="56" t="e">
        <f>IF(#REF!=3,O852-TblDadosCX810[[#This Row],[Valor R$]],IF(#REF!=2,O852+TblDadosCX810[[#This Row],[Valor R$]],TblDadosCX810[[#This Row],[Valor R$]]))</f>
        <v>#REF!</v>
      </c>
      <c r="Q853" s="65">
        <v>837</v>
      </c>
      <c r="R853" s="69">
        <v>42601</v>
      </c>
      <c r="S853" s="69"/>
      <c r="T853" s="70" t="s">
        <v>220</v>
      </c>
      <c r="U853" s="70"/>
      <c r="V853" s="70"/>
      <c r="W853" s="71">
        <v>12.5</v>
      </c>
      <c r="X853" s="64" t="s">
        <v>199</v>
      </c>
      <c r="Y853" s="69">
        <v>42601</v>
      </c>
      <c r="Z853" s="65">
        <v>845</v>
      </c>
      <c r="AA853" s="65">
        <v>12</v>
      </c>
      <c r="AB853" s="66">
        <v>8121.98</v>
      </c>
    </row>
    <row r="854" spans="1:28" x14ac:dyDescent="0.25">
      <c r="A854" s="40">
        <v>849</v>
      </c>
      <c r="B854" s="32">
        <v>42598</v>
      </c>
      <c r="C854" s="99" t="s">
        <v>1</v>
      </c>
      <c r="D854" s="34" t="s">
        <v>38</v>
      </c>
      <c r="E854" s="34" t="s">
        <v>86</v>
      </c>
      <c r="F854" s="35" t="s">
        <v>228</v>
      </c>
      <c r="G854" s="36"/>
      <c r="H854" s="30">
        <v>18</v>
      </c>
      <c r="I854" s="37">
        <v>869</v>
      </c>
      <c r="J854" s="37">
        <v>12</v>
      </c>
      <c r="K854" s="42"/>
      <c r="L854" s="30">
        <v>1689.45</v>
      </c>
      <c r="M854" s="67"/>
      <c r="N854" s="67"/>
      <c r="O854" s="56" t="e">
        <f>IF(#REF!=3,O853-TblDadosCX810[[#This Row],[Valor R$]],IF(#REF!=2,O853+TblDadosCX810[[#This Row],[Valor R$]],TblDadosCX810[[#This Row],[Valor R$]]))</f>
        <v>#REF!</v>
      </c>
      <c r="Q854" s="65">
        <v>838</v>
      </c>
      <c r="R854" s="69">
        <v>42601</v>
      </c>
      <c r="S854" s="69"/>
      <c r="T854" s="70" t="s">
        <v>535</v>
      </c>
      <c r="U854" s="70"/>
      <c r="V854" s="70"/>
      <c r="W854" s="71">
        <v>1126.06</v>
      </c>
      <c r="X854" s="64" t="s">
        <v>233</v>
      </c>
      <c r="Y854" s="69">
        <v>42601</v>
      </c>
      <c r="Z854" s="65">
        <v>1113</v>
      </c>
      <c r="AA854" s="65">
        <v>12</v>
      </c>
      <c r="AB854" s="66">
        <v>6995.92</v>
      </c>
    </row>
    <row r="855" spans="1:28" x14ac:dyDescent="0.25">
      <c r="A855" s="40">
        <v>850</v>
      </c>
      <c r="B855" s="32">
        <v>42598</v>
      </c>
      <c r="C855" s="99" t="s">
        <v>1</v>
      </c>
      <c r="D855" s="34" t="s">
        <v>38</v>
      </c>
      <c r="E855" s="34" t="s">
        <v>86</v>
      </c>
      <c r="F855" s="35" t="s">
        <v>526</v>
      </c>
      <c r="G855" s="36"/>
      <c r="H855" s="30">
        <v>20</v>
      </c>
      <c r="I855" s="37">
        <v>869</v>
      </c>
      <c r="J855" s="37">
        <v>12</v>
      </c>
      <c r="K855" s="42"/>
      <c r="L855" s="30">
        <v>1669.45</v>
      </c>
      <c r="M855" s="67"/>
      <c r="N855" s="67"/>
      <c r="O855" s="56" t="e">
        <f>IF(#REF!=3,O854-TblDadosCX810[[#This Row],[Valor R$]],IF(#REF!=2,O854+TblDadosCX810[[#This Row],[Valor R$]],TblDadosCX810[[#This Row],[Valor R$]]))</f>
        <v>#REF!</v>
      </c>
      <c r="Q855" s="65">
        <v>839</v>
      </c>
      <c r="R855" s="69">
        <v>42601</v>
      </c>
      <c r="S855" s="69"/>
      <c r="T855" s="70" t="s">
        <v>234</v>
      </c>
      <c r="U855" s="70"/>
      <c r="V855" s="70"/>
      <c r="W855" s="71">
        <v>166.19</v>
      </c>
      <c r="X855" s="64" t="s">
        <v>235</v>
      </c>
      <c r="Y855" s="69">
        <v>42601</v>
      </c>
      <c r="Z855" s="65">
        <v>841</v>
      </c>
      <c r="AA855" s="65">
        <v>12</v>
      </c>
      <c r="AB855" s="66">
        <v>6829.73</v>
      </c>
    </row>
    <row r="856" spans="1:28" x14ac:dyDescent="0.25">
      <c r="A856" s="40">
        <v>851</v>
      </c>
      <c r="B856" s="32">
        <v>42598</v>
      </c>
      <c r="C856" s="99" t="s">
        <v>1</v>
      </c>
      <c r="D856" s="34" t="s">
        <v>38</v>
      </c>
      <c r="E856" s="34" t="s">
        <v>86</v>
      </c>
      <c r="F856" s="35" t="s">
        <v>527</v>
      </c>
      <c r="G856" s="36"/>
      <c r="H856" s="30">
        <v>180</v>
      </c>
      <c r="I856" s="37">
        <v>869</v>
      </c>
      <c r="J856" s="37">
        <v>12</v>
      </c>
      <c r="K856" s="42"/>
      <c r="L856" s="30">
        <v>1489.45</v>
      </c>
      <c r="M856" s="67"/>
      <c r="N856" s="67"/>
      <c r="O856" s="56" t="e">
        <f>IF(#REF!=3,O855-TblDadosCX810[[#This Row],[Valor R$]],IF(#REF!=2,O855+TblDadosCX810[[#This Row],[Valor R$]],TblDadosCX810[[#This Row],[Valor R$]]))</f>
        <v>#REF!</v>
      </c>
      <c r="Q856" s="65">
        <v>840</v>
      </c>
      <c r="R856" s="69">
        <v>42601</v>
      </c>
      <c r="S856" s="69"/>
      <c r="T856" s="70" t="s">
        <v>236</v>
      </c>
      <c r="U856" s="70"/>
      <c r="V856" s="70"/>
      <c r="W856" s="71">
        <v>3002.07</v>
      </c>
      <c r="X856" s="64" t="s">
        <v>237</v>
      </c>
      <c r="Y856" s="69">
        <v>42601</v>
      </c>
      <c r="Z856" s="65">
        <v>516</v>
      </c>
      <c r="AA856" s="65">
        <v>12</v>
      </c>
      <c r="AB856" s="66">
        <v>3827.66</v>
      </c>
    </row>
    <row r="857" spans="1:28" x14ac:dyDescent="0.25">
      <c r="A857" s="40">
        <v>852</v>
      </c>
      <c r="B857" s="32">
        <v>42598</v>
      </c>
      <c r="C857" s="99" t="s">
        <v>1</v>
      </c>
      <c r="D857" s="34" t="s">
        <v>38</v>
      </c>
      <c r="E857" s="34" t="s">
        <v>217</v>
      </c>
      <c r="F857" s="35" t="s">
        <v>216</v>
      </c>
      <c r="G857" s="36"/>
      <c r="H857" s="30">
        <v>172.36</v>
      </c>
      <c r="I857" s="37">
        <v>955</v>
      </c>
      <c r="J857" s="37">
        <v>12</v>
      </c>
      <c r="K857" s="42"/>
      <c r="L857" s="30">
        <v>1317.09</v>
      </c>
      <c r="M857" s="67"/>
      <c r="N857" s="67"/>
      <c r="O857" s="56" t="e">
        <f>IF(#REF!=3,O856-TblDadosCX810[[#This Row],[Valor R$]],IF(#REF!=2,O856+TblDadosCX810[[#This Row],[Valor R$]],TblDadosCX810[[#This Row],[Valor R$]]))</f>
        <v>#REF!</v>
      </c>
      <c r="Q857" s="65">
        <v>841</v>
      </c>
      <c r="R857" s="69">
        <v>42601</v>
      </c>
      <c r="S857" s="69"/>
      <c r="T857" s="70" t="s">
        <v>503</v>
      </c>
      <c r="U857" s="70"/>
      <c r="V857" s="70"/>
      <c r="W857" s="71">
        <v>350</v>
      </c>
      <c r="X857" s="64" t="s">
        <v>247</v>
      </c>
      <c r="Y857" s="69">
        <v>42601</v>
      </c>
      <c r="Z857" s="65">
        <v>818</v>
      </c>
      <c r="AA857" s="65">
        <v>12</v>
      </c>
      <c r="AB857" s="66">
        <v>3477.66</v>
      </c>
    </row>
    <row r="858" spans="1:28" x14ac:dyDescent="0.25">
      <c r="A858" s="40">
        <v>853</v>
      </c>
      <c r="B858" s="32">
        <v>42599</v>
      </c>
      <c r="C858" s="99" t="s">
        <v>1</v>
      </c>
      <c r="D858" s="34" t="s">
        <v>6</v>
      </c>
      <c r="E858" s="34" t="s">
        <v>9</v>
      </c>
      <c r="F858" s="35" t="s">
        <v>197</v>
      </c>
      <c r="G858" s="36">
        <v>854368</v>
      </c>
      <c r="H858" s="30">
        <v>2000</v>
      </c>
      <c r="I858" s="37">
        <v>12</v>
      </c>
      <c r="J858" s="37">
        <v>34</v>
      </c>
      <c r="K858" s="42"/>
      <c r="L858" s="30">
        <v>3317.09</v>
      </c>
      <c r="M858" s="67"/>
      <c r="N858" s="67"/>
      <c r="O858" s="56" t="e">
        <f>IF(#REF!=3,O857-TblDadosCX810[[#This Row],[Valor R$]],IF(#REF!=2,O857+TblDadosCX810[[#This Row],[Valor R$]],TblDadosCX810[[#This Row],[Valor R$]]))</f>
        <v>#REF!</v>
      </c>
      <c r="Q858" s="65">
        <v>842</v>
      </c>
      <c r="R858" s="69">
        <v>42601</v>
      </c>
      <c r="S858" s="69"/>
      <c r="T858" s="70" t="s">
        <v>257</v>
      </c>
      <c r="U858" s="70"/>
      <c r="V858" s="70"/>
      <c r="W858" s="71">
        <v>359.1</v>
      </c>
      <c r="X858" s="64" t="s">
        <v>258</v>
      </c>
      <c r="Y858" s="69">
        <v>42601</v>
      </c>
      <c r="Z858" s="65">
        <v>339</v>
      </c>
      <c r="AA858" s="65">
        <v>12</v>
      </c>
      <c r="AB858" s="66">
        <v>3118.56</v>
      </c>
    </row>
    <row r="859" spans="1:28" x14ac:dyDescent="0.25">
      <c r="A859" s="40">
        <v>854</v>
      </c>
      <c r="B859" s="32">
        <v>42599</v>
      </c>
      <c r="C859" s="99" t="s">
        <v>1</v>
      </c>
      <c r="D859" s="34" t="s">
        <v>6</v>
      </c>
      <c r="E859" s="34" t="s">
        <v>9</v>
      </c>
      <c r="F859" s="35" t="s">
        <v>197</v>
      </c>
      <c r="G859" s="36">
        <v>854369</v>
      </c>
      <c r="H859" s="30">
        <v>534.79999999999995</v>
      </c>
      <c r="I859" s="37">
        <v>12</v>
      </c>
      <c r="J859" s="37">
        <v>34</v>
      </c>
      <c r="K859" s="42"/>
      <c r="L859" s="30">
        <v>3851.89</v>
      </c>
      <c r="M859" s="67"/>
      <c r="N859" s="67"/>
      <c r="O859" s="56" t="e">
        <f>IF(#REF!=3,O858-TblDadosCX810[[#This Row],[Valor R$]],IF(#REF!=2,O858+TblDadosCX810[[#This Row],[Valor R$]],TblDadosCX810[[#This Row],[Valor R$]]))</f>
        <v>#REF!</v>
      </c>
      <c r="Q859" s="65">
        <v>843</v>
      </c>
      <c r="R859" s="69">
        <v>42601</v>
      </c>
      <c r="S859" s="69"/>
      <c r="T859" s="70" t="s">
        <v>314</v>
      </c>
      <c r="U859" s="70"/>
      <c r="V859" s="70"/>
      <c r="W859" s="71">
        <v>30</v>
      </c>
      <c r="X859" s="64" t="s">
        <v>186</v>
      </c>
      <c r="Y859" s="69">
        <v>42601</v>
      </c>
      <c r="Z859" s="65">
        <v>863</v>
      </c>
      <c r="AA859" s="65">
        <v>12</v>
      </c>
      <c r="AB859" s="66">
        <v>3088.56</v>
      </c>
    </row>
    <row r="860" spans="1:28" x14ac:dyDescent="0.25">
      <c r="A860" s="40">
        <v>855</v>
      </c>
      <c r="B860" s="32">
        <v>42599</v>
      </c>
      <c r="C860" s="99" t="s">
        <v>1</v>
      </c>
      <c r="D860" s="34" t="s">
        <v>38</v>
      </c>
      <c r="E860" s="34" t="s">
        <v>86</v>
      </c>
      <c r="F860" s="35" t="s">
        <v>195</v>
      </c>
      <c r="G860" s="36"/>
      <c r="H860" s="30">
        <v>5.5</v>
      </c>
      <c r="I860" s="37">
        <v>869</v>
      </c>
      <c r="J860" s="37">
        <v>12</v>
      </c>
      <c r="K860" s="42"/>
      <c r="L860" s="30">
        <v>3846.39</v>
      </c>
      <c r="M860" s="67"/>
      <c r="N860" s="67"/>
      <c r="O860" s="56" t="e">
        <f>IF(#REF!=3,O859-TblDadosCX810[[#This Row],[Valor R$]],IF(#REF!=2,O859+TblDadosCX810[[#This Row],[Valor R$]],TblDadosCX810[[#This Row],[Valor R$]]))</f>
        <v>#REF!</v>
      </c>
      <c r="Q860" s="65">
        <v>844</v>
      </c>
      <c r="R860" s="69">
        <v>42604</v>
      </c>
      <c r="S860" s="69"/>
      <c r="T860" s="70" t="s">
        <v>187</v>
      </c>
      <c r="U860" s="70"/>
      <c r="V860" s="70"/>
      <c r="W860" s="71">
        <v>17.68</v>
      </c>
      <c r="X860" s="64" t="s">
        <v>212</v>
      </c>
      <c r="Y860" s="69">
        <v>42604</v>
      </c>
      <c r="Z860" s="65">
        <v>831</v>
      </c>
      <c r="AA860" s="65">
        <v>12</v>
      </c>
      <c r="AB860" s="66">
        <v>3070.88</v>
      </c>
    </row>
    <row r="861" spans="1:28" x14ac:dyDescent="0.25">
      <c r="A861" s="40">
        <v>856</v>
      </c>
      <c r="B861" s="32">
        <v>42599</v>
      </c>
      <c r="C861" s="99" t="s">
        <v>1</v>
      </c>
      <c r="D861" s="34" t="s">
        <v>38</v>
      </c>
      <c r="E861" s="34" t="s">
        <v>75</v>
      </c>
      <c r="F861" s="35" t="s">
        <v>220</v>
      </c>
      <c r="G861" s="36"/>
      <c r="H861" s="30">
        <v>16.25</v>
      </c>
      <c r="I861" s="37">
        <v>845</v>
      </c>
      <c r="J861" s="37">
        <v>12</v>
      </c>
      <c r="K861" s="42"/>
      <c r="L861" s="30">
        <v>3830.14</v>
      </c>
      <c r="M861" s="67"/>
      <c r="N861" s="67"/>
      <c r="O861" s="56" t="e">
        <f>IF(#REF!=3,O860-TblDadosCX810[[#This Row],[Valor R$]],IF(#REF!=2,O860+TblDadosCX810[[#This Row],[Valor R$]],TblDadosCX810[[#This Row],[Valor R$]]))</f>
        <v>#REF!</v>
      </c>
      <c r="Q861" s="65">
        <v>845</v>
      </c>
      <c r="R861" s="69">
        <v>42604</v>
      </c>
      <c r="S861" s="69"/>
      <c r="T861" s="70" t="s">
        <v>193</v>
      </c>
      <c r="U861" s="70"/>
      <c r="V861" s="70"/>
      <c r="W861" s="71">
        <v>35</v>
      </c>
      <c r="X861" s="64" t="s">
        <v>212</v>
      </c>
      <c r="Y861" s="69">
        <v>42604</v>
      </c>
      <c r="Z861" s="65">
        <v>831</v>
      </c>
      <c r="AA861" s="65">
        <v>12</v>
      </c>
      <c r="AB861" s="66">
        <v>3035.88</v>
      </c>
    </row>
    <row r="862" spans="1:28" x14ac:dyDescent="0.25">
      <c r="A862" s="40">
        <v>857</v>
      </c>
      <c r="B862" s="32">
        <v>42599</v>
      </c>
      <c r="C862" s="99" t="s">
        <v>1</v>
      </c>
      <c r="D862" s="34" t="s">
        <v>38</v>
      </c>
      <c r="E862" s="34" t="s">
        <v>18</v>
      </c>
      <c r="F862" s="35" t="s">
        <v>528</v>
      </c>
      <c r="G862" s="36"/>
      <c r="H862" s="30">
        <v>115.69</v>
      </c>
      <c r="I862" s="37">
        <v>831</v>
      </c>
      <c r="J862" s="37">
        <v>12</v>
      </c>
      <c r="K862" s="42"/>
      <c r="L862" s="30">
        <v>3714.45</v>
      </c>
      <c r="M862" s="67"/>
      <c r="N862" s="67"/>
      <c r="O862" s="56" t="e">
        <f>IF(#REF!=3,O861-TblDadosCX810[[#This Row],[Valor R$]],IF(#REF!=2,O861+TblDadosCX810[[#This Row],[Valor R$]],TblDadosCX810[[#This Row],[Valor R$]]))</f>
        <v>#REF!</v>
      </c>
      <c r="Q862" s="65">
        <v>846</v>
      </c>
      <c r="R862" s="69">
        <v>42604</v>
      </c>
      <c r="S862" s="69"/>
      <c r="T862" s="70" t="s">
        <v>245</v>
      </c>
      <c r="U862" s="70"/>
      <c r="V862" s="70"/>
      <c r="W862" s="71">
        <v>130</v>
      </c>
      <c r="X862" s="64" t="s">
        <v>196</v>
      </c>
      <c r="Y862" s="69">
        <v>42604</v>
      </c>
      <c r="Z862" s="65">
        <v>869</v>
      </c>
      <c r="AA862" s="65">
        <v>12</v>
      </c>
      <c r="AB862" s="66">
        <v>2905.88</v>
      </c>
    </row>
    <row r="863" spans="1:28" x14ac:dyDescent="0.25">
      <c r="A863" s="40">
        <v>858</v>
      </c>
      <c r="B863" s="32">
        <v>42599</v>
      </c>
      <c r="C863" s="99" t="s">
        <v>1</v>
      </c>
      <c r="D863" s="34" t="s">
        <v>34</v>
      </c>
      <c r="E863" s="34" t="s">
        <v>63</v>
      </c>
      <c r="F863" s="35" t="s">
        <v>529</v>
      </c>
      <c r="G863" s="36"/>
      <c r="H863" s="30">
        <v>534.79999999999995</v>
      </c>
      <c r="I863" s="37">
        <v>806</v>
      </c>
      <c r="J863" s="37">
        <v>12</v>
      </c>
      <c r="K863" s="42"/>
      <c r="L863" s="30">
        <v>3179.65</v>
      </c>
      <c r="M863" s="67"/>
      <c r="N863" s="67"/>
      <c r="O863" s="56" t="e">
        <f>IF(#REF!=3,O862-TblDadosCX810[[#This Row],[Valor R$]],IF(#REF!=2,O862+TblDadosCX810[[#This Row],[Valor R$]],TblDadosCX810[[#This Row],[Valor R$]]))</f>
        <v>#REF!</v>
      </c>
      <c r="Q863" s="65">
        <v>847</v>
      </c>
      <c r="R863" s="69">
        <v>42605</v>
      </c>
      <c r="S863" s="69"/>
      <c r="T863" s="70" t="s">
        <v>197</v>
      </c>
      <c r="U863" s="70">
        <v>854373</v>
      </c>
      <c r="V863" s="70"/>
      <c r="W863" s="71">
        <v>70262.34</v>
      </c>
      <c r="X863" s="64" t="s">
        <v>9</v>
      </c>
      <c r="Y863" s="69">
        <v>42605</v>
      </c>
      <c r="Z863" s="65">
        <v>12</v>
      </c>
      <c r="AA863" s="65">
        <v>34</v>
      </c>
      <c r="AB863" s="66">
        <v>73168.22</v>
      </c>
    </row>
    <row r="864" spans="1:28" x14ac:dyDescent="0.25">
      <c r="A864" s="40">
        <v>859</v>
      </c>
      <c r="B864" s="32">
        <v>42599</v>
      </c>
      <c r="C864" s="99" t="s">
        <v>1</v>
      </c>
      <c r="D864" s="34" t="s">
        <v>38</v>
      </c>
      <c r="E864" s="34" t="s">
        <v>86</v>
      </c>
      <c r="F864" s="35" t="s">
        <v>239</v>
      </c>
      <c r="G864" s="36"/>
      <c r="H864" s="30">
        <v>20</v>
      </c>
      <c r="I864" s="37">
        <v>869</v>
      </c>
      <c r="J864" s="37">
        <v>12</v>
      </c>
      <c r="K864" s="42"/>
      <c r="L864" s="30">
        <v>3159.65</v>
      </c>
      <c r="M864" s="67"/>
      <c r="N864" s="67"/>
      <c r="O864" s="56" t="e">
        <f>IF(#REF!=3,O863-TblDadosCX810[[#This Row],[Valor R$]],IF(#REF!=2,O863+TblDadosCX810[[#This Row],[Valor R$]],TblDadosCX810[[#This Row],[Valor R$]]))</f>
        <v>#REF!</v>
      </c>
      <c r="Q864" s="65">
        <v>848</v>
      </c>
      <c r="R864" s="69">
        <v>42605</v>
      </c>
      <c r="S864" s="69"/>
      <c r="T864" s="70" t="s">
        <v>195</v>
      </c>
      <c r="U864" s="70"/>
      <c r="V864" s="70"/>
      <c r="W864" s="71">
        <v>5.5</v>
      </c>
      <c r="X864" s="64" t="s">
        <v>196</v>
      </c>
      <c r="Y864" s="69">
        <v>42605</v>
      </c>
      <c r="Z864" s="65">
        <v>869</v>
      </c>
      <c r="AA864" s="65">
        <v>12</v>
      </c>
      <c r="AB864" s="66">
        <v>73162.720000000001</v>
      </c>
    </row>
    <row r="865" spans="1:28" x14ac:dyDescent="0.25">
      <c r="A865" s="40">
        <v>860</v>
      </c>
      <c r="B865" s="32">
        <v>42599</v>
      </c>
      <c r="C865" s="99" t="s">
        <v>1</v>
      </c>
      <c r="D865" s="34" t="s">
        <v>38</v>
      </c>
      <c r="E865" s="34" t="s">
        <v>86</v>
      </c>
      <c r="F865" s="35" t="s">
        <v>530</v>
      </c>
      <c r="G865" s="36"/>
      <c r="H865" s="30">
        <v>144</v>
      </c>
      <c r="I865" s="37">
        <v>869</v>
      </c>
      <c r="J865" s="37">
        <v>12</v>
      </c>
      <c r="K865" s="42"/>
      <c r="L865" s="30">
        <v>3015.65</v>
      </c>
      <c r="M865" s="67"/>
      <c r="N865" s="67"/>
      <c r="O865" s="56" t="e">
        <f>IF(#REF!=3,O864-TblDadosCX810[[#This Row],[Valor R$]],IF(#REF!=2,O864+TblDadosCX810[[#This Row],[Valor R$]],TblDadosCX810[[#This Row],[Valor R$]]))</f>
        <v>#REF!</v>
      </c>
      <c r="Q865" s="65">
        <v>849</v>
      </c>
      <c r="R865" s="69">
        <v>42605</v>
      </c>
      <c r="S865" s="69"/>
      <c r="T865" s="70" t="s">
        <v>193</v>
      </c>
      <c r="U865" s="70"/>
      <c r="V865" s="70"/>
      <c r="W865" s="71">
        <v>35</v>
      </c>
      <c r="X865" s="64" t="s">
        <v>212</v>
      </c>
      <c r="Y865" s="69">
        <v>42605</v>
      </c>
      <c r="Z865" s="65">
        <v>831</v>
      </c>
      <c r="AA865" s="65">
        <v>12</v>
      </c>
      <c r="AB865" s="66">
        <v>73127.72</v>
      </c>
    </row>
    <row r="866" spans="1:28" x14ac:dyDescent="0.25">
      <c r="A866" s="40">
        <v>861</v>
      </c>
      <c r="B866" s="32">
        <v>42600</v>
      </c>
      <c r="C866" s="99" t="s">
        <v>1</v>
      </c>
      <c r="D866" s="34" t="s">
        <v>6</v>
      </c>
      <c r="E866" s="34" t="s">
        <v>9</v>
      </c>
      <c r="F866" s="35" t="s">
        <v>197</v>
      </c>
      <c r="G866" s="36">
        <v>854364</v>
      </c>
      <c r="H866" s="30">
        <v>6412</v>
      </c>
      <c r="I866" s="37">
        <v>12</v>
      </c>
      <c r="J866" s="37">
        <v>34</v>
      </c>
      <c r="K866" s="42"/>
      <c r="L866" s="30">
        <v>9427.65</v>
      </c>
      <c r="M866" s="67"/>
      <c r="N866" s="67"/>
      <c r="O866" s="56" t="e">
        <f>IF(#REF!=3,O865-TblDadosCX810[[#This Row],[Valor R$]],IF(#REF!=2,O865+TblDadosCX810[[#This Row],[Valor R$]],TblDadosCX810[[#This Row],[Valor R$]]))</f>
        <v>#REF!</v>
      </c>
      <c r="Q866" s="65">
        <v>850</v>
      </c>
      <c r="R866" s="69">
        <v>42605</v>
      </c>
      <c r="S866" s="69"/>
      <c r="T866" s="70" t="s">
        <v>536</v>
      </c>
      <c r="U866" s="70"/>
      <c r="V866" s="70"/>
      <c r="W866" s="71">
        <v>70262.34</v>
      </c>
      <c r="X866" s="64" t="s">
        <v>224</v>
      </c>
      <c r="Y866" s="69">
        <v>42605</v>
      </c>
      <c r="Z866" s="65">
        <v>402</v>
      </c>
      <c r="AA866" s="65">
        <v>12</v>
      </c>
      <c r="AB866" s="66">
        <v>2865.38</v>
      </c>
    </row>
    <row r="867" spans="1:28" x14ac:dyDescent="0.25">
      <c r="A867" s="40">
        <v>862</v>
      </c>
      <c r="B867" s="32">
        <v>42600</v>
      </c>
      <c r="C867" s="99" t="s">
        <v>1</v>
      </c>
      <c r="D867" s="34" t="s">
        <v>38</v>
      </c>
      <c r="E867" s="34" t="s">
        <v>86</v>
      </c>
      <c r="F867" s="35" t="s">
        <v>228</v>
      </c>
      <c r="G867" s="36"/>
      <c r="H867" s="30">
        <v>13</v>
      </c>
      <c r="I867" s="37">
        <v>869</v>
      </c>
      <c r="J867" s="37">
        <v>12</v>
      </c>
      <c r="K867" s="42"/>
      <c r="L867" s="30">
        <v>9414.65</v>
      </c>
      <c r="M867" s="67"/>
      <c r="N867" s="67"/>
      <c r="O867" s="56" t="e">
        <f>IF(#REF!=3,O866-TblDadosCX810[[#This Row],[Valor R$]],IF(#REF!=2,O866+TblDadosCX810[[#This Row],[Valor R$]],TblDadosCX810[[#This Row],[Valor R$]]))</f>
        <v>#REF!</v>
      </c>
      <c r="Q867" s="65">
        <v>851</v>
      </c>
      <c r="R867" s="69">
        <v>42605</v>
      </c>
      <c r="S867" s="69"/>
      <c r="T867" s="70" t="s">
        <v>191</v>
      </c>
      <c r="U867" s="70"/>
      <c r="V867" s="70"/>
      <c r="W867" s="71">
        <v>24.5</v>
      </c>
      <c r="X867" s="64" t="s">
        <v>212</v>
      </c>
      <c r="Y867" s="69">
        <v>42605</v>
      </c>
      <c r="Z867" s="65">
        <v>831</v>
      </c>
      <c r="AA867" s="65">
        <v>12</v>
      </c>
      <c r="AB867" s="66">
        <v>2840.88</v>
      </c>
    </row>
    <row r="868" spans="1:28" x14ac:dyDescent="0.25">
      <c r="A868" s="40">
        <v>863</v>
      </c>
      <c r="B868" s="32">
        <v>42600</v>
      </c>
      <c r="C868" s="99" t="s">
        <v>1</v>
      </c>
      <c r="D868" s="34" t="s">
        <v>38</v>
      </c>
      <c r="E868" s="34" t="s">
        <v>18</v>
      </c>
      <c r="F868" s="35" t="s">
        <v>520</v>
      </c>
      <c r="G868" s="36"/>
      <c r="H868" s="30">
        <v>134.83000000000001</v>
      </c>
      <c r="I868" s="37">
        <v>831</v>
      </c>
      <c r="J868" s="37">
        <v>12</v>
      </c>
      <c r="K868" s="42"/>
      <c r="L868" s="30">
        <v>9279.82</v>
      </c>
      <c r="M868" s="67"/>
      <c r="N868" s="67"/>
      <c r="O868" s="56" t="e">
        <f>IF(#REF!=3,O867-TblDadosCX810[[#This Row],[Valor R$]],IF(#REF!=2,O867+TblDadosCX810[[#This Row],[Valor R$]],TblDadosCX810[[#This Row],[Valor R$]]))</f>
        <v>#REF!</v>
      </c>
      <c r="Q868" s="65">
        <v>852</v>
      </c>
      <c r="R868" s="69">
        <v>42605</v>
      </c>
      <c r="S868" s="69"/>
      <c r="T868" s="70" t="s">
        <v>191</v>
      </c>
      <c r="U868" s="70"/>
      <c r="V868" s="70"/>
      <c r="W868" s="71">
        <v>24.5</v>
      </c>
      <c r="X868" s="64" t="s">
        <v>212</v>
      </c>
      <c r="Y868" s="69">
        <v>42605</v>
      </c>
      <c r="Z868" s="65">
        <v>831</v>
      </c>
      <c r="AA868" s="65">
        <v>12</v>
      </c>
      <c r="AB868" s="66">
        <v>2816.38</v>
      </c>
    </row>
    <row r="869" spans="1:28" x14ac:dyDescent="0.25">
      <c r="A869" s="40">
        <v>864</v>
      </c>
      <c r="B869" s="32">
        <v>42600</v>
      </c>
      <c r="C869" s="99" t="s">
        <v>1</v>
      </c>
      <c r="D869" s="34" t="s">
        <v>38</v>
      </c>
      <c r="E869" s="34" t="s">
        <v>75</v>
      </c>
      <c r="F869" s="35" t="s">
        <v>220</v>
      </c>
      <c r="G869" s="36"/>
      <c r="H869" s="30">
        <v>12</v>
      </c>
      <c r="I869" s="37">
        <v>845</v>
      </c>
      <c r="J869" s="37">
        <v>12</v>
      </c>
      <c r="K869" s="42"/>
      <c r="L869" s="30">
        <v>9267.82</v>
      </c>
      <c r="M869" s="67"/>
      <c r="N869" s="67"/>
      <c r="O869" s="56" t="e">
        <f>IF(#REF!=3,O868-TblDadosCX810[[#This Row],[Valor R$]],IF(#REF!=2,O868+TblDadosCX810[[#This Row],[Valor R$]],TblDadosCX810[[#This Row],[Valor R$]]))</f>
        <v>#REF!</v>
      </c>
      <c r="Q869" s="65">
        <v>853</v>
      </c>
      <c r="R869" s="69">
        <v>42606</v>
      </c>
      <c r="S869" s="69"/>
      <c r="T869" s="70" t="s">
        <v>220</v>
      </c>
      <c r="U869" s="70"/>
      <c r="V869" s="70"/>
      <c r="W869" s="71">
        <v>6</v>
      </c>
      <c r="X869" s="64" t="s">
        <v>199</v>
      </c>
      <c r="Y869" s="69">
        <v>42606</v>
      </c>
      <c r="Z869" s="65">
        <v>845</v>
      </c>
      <c r="AA869" s="65">
        <v>12</v>
      </c>
      <c r="AB869" s="66">
        <v>2810.38</v>
      </c>
    </row>
    <row r="870" spans="1:28" x14ac:dyDescent="0.25">
      <c r="A870" s="40">
        <v>865</v>
      </c>
      <c r="B870" s="32">
        <v>42600</v>
      </c>
      <c r="C870" s="99" t="s">
        <v>1</v>
      </c>
      <c r="D870" s="34" t="s">
        <v>38</v>
      </c>
      <c r="E870" s="34" t="s">
        <v>18</v>
      </c>
      <c r="F870" s="35" t="s">
        <v>185</v>
      </c>
      <c r="G870" s="36"/>
      <c r="H870" s="30">
        <v>16.760000000000002</v>
      </c>
      <c r="I870" s="37">
        <v>831</v>
      </c>
      <c r="J870" s="37">
        <v>12</v>
      </c>
      <c r="K870" s="42"/>
      <c r="L870" s="30">
        <v>9251.06</v>
      </c>
      <c r="M870" s="67"/>
      <c r="N870" s="67"/>
      <c r="O870" s="56" t="e">
        <f>IF(#REF!=3,O869-TblDadosCX810[[#This Row],[Valor R$]],IF(#REF!=2,O869+TblDadosCX810[[#This Row],[Valor R$]],TblDadosCX810[[#This Row],[Valor R$]]))</f>
        <v>#REF!</v>
      </c>
      <c r="Q870" s="65">
        <v>854</v>
      </c>
      <c r="R870" s="69">
        <v>42606</v>
      </c>
      <c r="S870" s="69"/>
      <c r="T870" s="70" t="s">
        <v>220</v>
      </c>
      <c r="U870" s="70"/>
      <c r="V870" s="70"/>
      <c r="W870" s="71">
        <v>6</v>
      </c>
      <c r="X870" s="64" t="s">
        <v>199</v>
      </c>
      <c r="Y870" s="69">
        <v>42606</v>
      </c>
      <c r="Z870" s="65">
        <v>845</v>
      </c>
      <c r="AA870" s="65">
        <v>12</v>
      </c>
      <c r="AB870" s="66">
        <v>2804.38</v>
      </c>
    </row>
    <row r="871" spans="1:28" x14ac:dyDescent="0.25">
      <c r="A871" s="40">
        <v>866</v>
      </c>
      <c r="B871" s="32">
        <v>42600</v>
      </c>
      <c r="C871" s="99" t="s">
        <v>1</v>
      </c>
      <c r="D871" s="34" t="s">
        <v>38</v>
      </c>
      <c r="E871" s="34" t="s">
        <v>18</v>
      </c>
      <c r="F871" s="35" t="s">
        <v>191</v>
      </c>
      <c r="G871" s="36"/>
      <c r="H871" s="30">
        <v>142.07</v>
      </c>
      <c r="I871" s="37">
        <v>831</v>
      </c>
      <c r="J871" s="37">
        <v>12</v>
      </c>
      <c r="K871" s="42"/>
      <c r="L871" s="30">
        <v>9108.99</v>
      </c>
      <c r="M871" s="67"/>
      <c r="N871" s="67"/>
      <c r="O871" s="56" t="e">
        <f>IF(#REF!=3,O870-TblDadosCX810[[#This Row],[Valor R$]],IF(#REF!=2,O870+TblDadosCX810[[#This Row],[Valor R$]],TblDadosCX810[[#This Row],[Valor R$]]))</f>
        <v>#REF!</v>
      </c>
      <c r="Q871" s="65">
        <v>855</v>
      </c>
      <c r="R871" s="69">
        <v>42606</v>
      </c>
      <c r="S871" s="69"/>
      <c r="T871" s="70" t="s">
        <v>490</v>
      </c>
      <c r="U871" s="70"/>
      <c r="V871" s="70"/>
      <c r="W871" s="71">
        <v>42.5</v>
      </c>
      <c r="X871" s="64" t="s">
        <v>186</v>
      </c>
      <c r="Y871" s="69">
        <v>42606</v>
      </c>
      <c r="Z871" s="65">
        <v>863</v>
      </c>
      <c r="AA871" s="65">
        <v>12</v>
      </c>
      <c r="AB871" s="66">
        <v>2761.88</v>
      </c>
    </row>
    <row r="872" spans="1:28" x14ac:dyDescent="0.25">
      <c r="A872" s="40">
        <v>867</v>
      </c>
      <c r="B872" s="32">
        <v>42600</v>
      </c>
      <c r="C872" s="99" t="s">
        <v>1</v>
      </c>
      <c r="D872" s="34" t="s">
        <v>38</v>
      </c>
      <c r="E872" s="34" t="s">
        <v>18</v>
      </c>
      <c r="F872" s="35" t="s">
        <v>531</v>
      </c>
      <c r="G872" s="36"/>
      <c r="H872" s="30">
        <v>548.89</v>
      </c>
      <c r="I872" s="37">
        <v>831</v>
      </c>
      <c r="J872" s="37">
        <v>12</v>
      </c>
      <c r="K872" s="42"/>
      <c r="L872" s="30">
        <v>8560.1</v>
      </c>
      <c r="M872" s="67"/>
      <c r="N872" s="67"/>
      <c r="O872" s="56" t="e">
        <f>IF(#REF!=3,O871-TblDadosCX810[[#This Row],[Valor R$]],IF(#REF!=2,O871+TblDadosCX810[[#This Row],[Valor R$]],TblDadosCX810[[#This Row],[Valor R$]]))</f>
        <v>#REF!</v>
      </c>
      <c r="Q872" s="65">
        <v>856</v>
      </c>
      <c r="R872" s="69">
        <v>42606</v>
      </c>
      <c r="S872" s="69"/>
      <c r="T872" s="70" t="s">
        <v>480</v>
      </c>
      <c r="U872" s="70"/>
      <c r="V872" s="70"/>
      <c r="W872" s="71">
        <v>140</v>
      </c>
      <c r="X872" s="64" t="s">
        <v>231</v>
      </c>
      <c r="Y872" s="69">
        <v>42606</v>
      </c>
      <c r="Z872" s="65">
        <v>806</v>
      </c>
      <c r="AA872" s="65">
        <v>12</v>
      </c>
      <c r="AB872" s="66">
        <v>2621.88</v>
      </c>
    </row>
    <row r="873" spans="1:28" x14ac:dyDescent="0.25">
      <c r="A873" s="40">
        <v>868</v>
      </c>
      <c r="B873" s="32">
        <v>42600</v>
      </c>
      <c r="C873" s="99" t="s">
        <v>1</v>
      </c>
      <c r="D873" s="34" t="s">
        <v>38</v>
      </c>
      <c r="E873" s="34" t="s">
        <v>83</v>
      </c>
      <c r="F873" s="35" t="s">
        <v>311</v>
      </c>
      <c r="G873" s="36"/>
      <c r="H873" s="30">
        <v>15</v>
      </c>
      <c r="I873" s="37">
        <v>863</v>
      </c>
      <c r="J873" s="37">
        <v>12</v>
      </c>
      <c r="K873" s="42"/>
      <c r="L873" s="30">
        <v>8545.1</v>
      </c>
      <c r="M873" s="67"/>
      <c r="N873" s="67"/>
      <c r="O873" s="56" t="e">
        <f>IF(#REF!=3,O872-TblDadosCX810[[#This Row],[Valor R$]],IF(#REF!=2,O872+TblDadosCX810[[#This Row],[Valor R$]],TblDadosCX810[[#This Row],[Valor R$]]))</f>
        <v>#REF!</v>
      </c>
      <c r="Q873" s="65">
        <v>857</v>
      </c>
      <c r="R873" s="69">
        <v>42606</v>
      </c>
      <c r="S873" s="69"/>
      <c r="T873" s="70" t="s">
        <v>220</v>
      </c>
      <c r="U873" s="70"/>
      <c r="V873" s="70"/>
      <c r="W873" s="71">
        <v>6</v>
      </c>
      <c r="X873" s="64" t="s">
        <v>199</v>
      </c>
      <c r="Y873" s="69">
        <v>42606</v>
      </c>
      <c r="Z873" s="65">
        <v>845</v>
      </c>
      <c r="AA873" s="65">
        <v>12</v>
      </c>
      <c r="AB873" s="66">
        <v>2615.88</v>
      </c>
    </row>
    <row r="874" spans="1:28" x14ac:dyDescent="0.25">
      <c r="A874" s="40">
        <v>869</v>
      </c>
      <c r="B874" s="32">
        <v>42600</v>
      </c>
      <c r="C874" s="99" t="s">
        <v>1</v>
      </c>
      <c r="D874" s="34" t="s">
        <v>38</v>
      </c>
      <c r="E874" s="34" t="s">
        <v>83</v>
      </c>
      <c r="F874" s="35" t="s">
        <v>316</v>
      </c>
      <c r="G874" s="36"/>
      <c r="H874" s="30">
        <v>30</v>
      </c>
      <c r="I874" s="37">
        <v>863</v>
      </c>
      <c r="J874" s="37">
        <v>12</v>
      </c>
      <c r="K874" s="42"/>
      <c r="L874" s="30">
        <v>8515.1</v>
      </c>
      <c r="M874" s="67"/>
      <c r="N874" s="67"/>
      <c r="O874" s="56" t="e">
        <f>IF(#REF!=3,O873-TblDadosCX810[[#This Row],[Valor R$]],IF(#REF!=2,O873+TblDadosCX810[[#This Row],[Valor R$]],TblDadosCX810[[#This Row],[Valor R$]]))</f>
        <v>#REF!</v>
      </c>
      <c r="Q874" s="65">
        <v>858</v>
      </c>
      <c r="R874" s="69">
        <v>42606</v>
      </c>
      <c r="S874" s="69"/>
      <c r="T874" s="70" t="s">
        <v>537</v>
      </c>
      <c r="U874" s="70"/>
      <c r="V874" s="70"/>
      <c r="W874" s="71">
        <v>109</v>
      </c>
      <c r="X874" s="64" t="s">
        <v>186</v>
      </c>
      <c r="Y874" s="69">
        <v>42606</v>
      </c>
      <c r="Z874" s="65">
        <v>863</v>
      </c>
      <c r="AA874" s="65">
        <v>12</v>
      </c>
      <c r="AB874" s="66">
        <v>2506.88</v>
      </c>
    </row>
    <row r="875" spans="1:28" x14ac:dyDescent="0.25">
      <c r="A875" s="40">
        <v>870</v>
      </c>
      <c r="B875" s="32">
        <v>42600</v>
      </c>
      <c r="C875" s="99" t="s">
        <v>1</v>
      </c>
      <c r="D875" s="34" t="s">
        <v>38</v>
      </c>
      <c r="E875" s="34" t="s">
        <v>83</v>
      </c>
      <c r="F875" s="35" t="s">
        <v>311</v>
      </c>
      <c r="G875" s="36"/>
      <c r="H875" s="30">
        <v>20</v>
      </c>
      <c r="I875" s="37">
        <v>863</v>
      </c>
      <c r="J875" s="37">
        <v>12</v>
      </c>
      <c r="K875" s="42"/>
      <c r="L875" s="30">
        <v>8495.1</v>
      </c>
      <c r="M875" s="67"/>
      <c r="N875" s="67"/>
      <c r="O875" s="56" t="e">
        <f>IF(#REF!=3,O874-TblDadosCX810[[#This Row],[Valor R$]],IF(#REF!=2,O874+TblDadosCX810[[#This Row],[Valor R$]],TblDadosCX810[[#This Row],[Valor R$]]))</f>
        <v>#REF!</v>
      </c>
      <c r="Q875" s="65">
        <v>859</v>
      </c>
      <c r="R875" s="69">
        <v>42606</v>
      </c>
      <c r="S875" s="69"/>
      <c r="T875" s="70" t="s">
        <v>379</v>
      </c>
      <c r="U875" s="70"/>
      <c r="V875" s="70"/>
      <c r="W875" s="71">
        <v>16.25</v>
      </c>
      <c r="X875" s="64" t="s">
        <v>199</v>
      </c>
      <c r="Y875" s="69">
        <v>42606</v>
      </c>
      <c r="Z875" s="65">
        <v>845</v>
      </c>
      <c r="AA875" s="65">
        <v>12</v>
      </c>
      <c r="AB875" s="66">
        <v>2490.63</v>
      </c>
    </row>
    <row r="876" spans="1:28" x14ac:dyDescent="0.25">
      <c r="A876" s="40">
        <v>871</v>
      </c>
      <c r="B876" s="32">
        <v>42600</v>
      </c>
      <c r="C876" s="99" t="s">
        <v>1</v>
      </c>
      <c r="D876" s="34" t="s">
        <v>38</v>
      </c>
      <c r="E876" s="34" t="s">
        <v>86</v>
      </c>
      <c r="F876" s="35" t="s">
        <v>228</v>
      </c>
      <c r="G876" s="36"/>
      <c r="H876" s="30">
        <v>18</v>
      </c>
      <c r="I876" s="37">
        <v>869</v>
      </c>
      <c r="J876" s="37">
        <v>12</v>
      </c>
      <c r="K876" s="42"/>
      <c r="L876" s="30">
        <v>8477.1</v>
      </c>
      <c r="M876" s="67"/>
      <c r="N876" s="67"/>
      <c r="O876" s="56" t="e">
        <f>IF(#REF!=3,O875-TblDadosCX810[[#This Row],[Valor R$]],IF(#REF!=2,O875+TblDadosCX810[[#This Row],[Valor R$]],TblDadosCX810[[#This Row],[Valor R$]]))</f>
        <v>#REF!</v>
      </c>
      <c r="Q876" s="65">
        <v>860</v>
      </c>
      <c r="R876" s="69">
        <v>42607</v>
      </c>
      <c r="S876" s="69"/>
      <c r="T876" s="70" t="s">
        <v>197</v>
      </c>
      <c r="U876" s="70">
        <v>854374</v>
      </c>
      <c r="V876" s="70"/>
      <c r="W876" s="71">
        <v>12871.21</v>
      </c>
      <c r="X876" s="64" t="s">
        <v>9</v>
      </c>
      <c r="Y876" s="69">
        <v>42607</v>
      </c>
      <c r="Z876" s="65">
        <v>12</v>
      </c>
      <c r="AA876" s="65">
        <v>34</v>
      </c>
      <c r="AB876" s="66">
        <v>15361.84</v>
      </c>
    </row>
    <row r="877" spans="1:28" x14ac:dyDescent="0.25">
      <c r="A877" s="40">
        <v>872</v>
      </c>
      <c r="B877" s="32">
        <v>42600</v>
      </c>
      <c r="C877" s="99" t="s">
        <v>1</v>
      </c>
      <c r="D877" s="34" t="s">
        <v>38</v>
      </c>
      <c r="E877" s="34" t="s">
        <v>86</v>
      </c>
      <c r="F877" s="35" t="s">
        <v>228</v>
      </c>
      <c r="G877" s="36"/>
      <c r="H877" s="30">
        <v>35</v>
      </c>
      <c r="I877" s="37">
        <v>869</v>
      </c>
      <c r="J877" s="37">
        <v>12</v>
      </c>
      <c r="K877" s="42"/>
      <c r="L877" s="30">
        <v>8442.1</v>
      </c>
      <c r="M877" s="67"/>
      <c r="N877" s="67"/>
      <c r="O877" s="56" t="e">
        <f>IF(#REF!=3,O876-TblDadosCX810[[#This Row],[Valor R$]],IF(#REF!=2,O876+TblDadosCX810[[#This Row],[Valor R$]],TblDadosCX810[[#This Row],[Valor R$]]))</f>
        <v>#REF!</v>
      </c>
      <c r="Q877" s="65">
        <v>861</v>
      </c>
      <c r="R877" s="69">
        <v>42607</v>
      </c>
      <c r="S877" s="69"/>
      <c r="T877" s="70" t="s">
        <v>197</v>
      </c>
      <c r="U877" s="70">
        <v>854375</v>
      </c>
      <c r="V877" s="70"/>
      <c r="W877" s="71">
        <v>600</v>
      </c>
      <c r="X877" s="64" t="s">
        <v>9</v>
      </c>
      <c r="Y877" s="69">
        <v>42607</v>
      </c>
      <c r="Z877" s="65">
        <v>12</v>
      </c>
      <c r="AA877" s="65">
        <v>34</v>
      </c>
      <c r="AB877" s="66">
        <v>15961.84</v>
      </c>
    </row>
    <row r="878" spans="1:28" x14ac:dyDescent="0.25">
      <c r="A878" s="40">
        <v>873</v>
      </c>
      <c r="B878" s="32">
        <v>42600</v>
      </c>
      <c r="C878" s="99" t="s">
        <v>1</v>
      </c>
      <c r="D878" s="34" t="s">
        <v>38</v>
      </c>
      <c r="E878" s="34" t="s">
        <v>83</v>
      </c>
      <c r="F878" s="35" t="s">
        <v>532</v>
      </c>
      <c r="G878" s="36"/>
      <c r="H878" s="30">
        <v>200</v>
      </c>
      <c r="I878" s="37">
        <v>863</v>
      </c>
      <c r="J878" s="37">
        <v>12</v>
      </c>
      <c r="K878" s="42"/>
      <c r="L878" s="30">
        <v>8242.1</v>
      </c>
      <c r="M878" s="67"/>
      <c r="N878" s="67"/>
      <c r="O878" s="56" t="e">
        <f>IF(#REF!=3,O877-TblDadosCX810[[#This Row],[Valor R$]],IF(#REF!=2,O877+TblDadosCX810[[#This Row],[Valor R$]],TblDadosCX810[[#This Row],[Valor R$]]))</f>
        <v>#REF!</v>
      </c>
      <c r="Q878" s="65">
        <v>862</v>
      </c>
      <c r="R878" s="69">
        <v>42607</v>
      </c>
      <c r="S878" s="69"/>
      <c r="T878" s="70" t="s">
        <v>538</v>
      </c>
      <c r="U878" s="70"/>
      <c r="V878" s="70"/>
      <c r="W878" s="71">
        <v>43.5</v>
      </c>
      <c r="X878" s="64" t="s">
        <v>212</v>
      </c>
      <c r="Y878" s="69">
        <v>42607</v>
      </c>
      <c r="Z878" s="65">
        <v>831</v>
      </c>
      <c r="AA878" s="65">
        <v>12</v>
      </c>
      <c r="AB878" s="66">
        <v>15918.34</v>
      </c>
    </row>
    <row r="879" spans="1:28" x14ac:dyDescent="0.25">
      <c r="A879" s="40">
        <v>874</v>
      </c>
      <c r="B879" s="32">
        <v>42600</v>
      </c>
      <c r="C879" s="99" t="s">
        <v>1</v>
      </c>
      <c r="D879" s="34" t="s">
        <v>34</v>
      </c>
      <c r="E879" s="34" t="s">
        <v>63</v>
      </c>
      <c r="F879" s="35" t="s">
        <v>314</v>
      </c>
      <c r="G879" s="36"/>
      <c r="H879" s="30">
        <v>30</v>
      </c>
      <c r="I879" s="37">
        <v>806</v>
      </c>
      <c r="J879" s="37">
        <v>12</v>
      </c>
      <c r="K879" s="42"/>
      <c r="L879" s="30">
        <v>8212.1</v>
      </c>
      <c r="M879" s="67"/>
      <c r="N879" s="67"/>
      <c r="O879" s="56" t="e">
        <f>IF(#REF!=3,O878-TblDadosCX810[[#This Row],[Valor R$]],IF(#REF!=2,O878+TblDadosCX810[[#This Row],[Valor R$]],TblDadosCX810[[#This Row],[Valor R$]]))</f>
        <v>#REF!</v>
      </c>
      <c r="Q879" s="65">
        <v>863</v>
      </c>
      <c r="R879" s="69">
        <v>42607</v>
      </c>
      <c r="S879" s="69"/>
      <c r="T879" s="70" t="s">
        <v>187</v>
      </c>
      <c r="U879" s="70"/>
      <c r="V879" s="70"/>
      <c r="W879" s="71">
        <v>5.89</v>
      </c>
      <c r="X879" s="64" t="s">
        <v>212</v>
      </c>
      <c r="Y879" s="69">
        <v>42607</v>
      </c>
      <c r="Z879" s="65">
        <v>831</v>
      </c>
      <c r="AA879" s="65">
        <v>12</v>
      </c>
      <c r="AB879" s="66">
        <v>15912.45</v>
      </c>
    </row>
    <row r="880" spans="1:28" x14ac:dyDescent="0.25">
      <c r="A880" s="40">
        <v>875</v>
      </c>
      <c r="B880" s="32">
        <v>42600</v>
      </c>
      <c r="C880" s="99" t="s">
        <v>1</v>
      </c>
      <c r="D880" s="34" t="s">
        <v>38</v>
      </c>
      <c r="E880" s="34" t="s">
        <v>73</v>
      </c>
      <c r="F880" s="35" t="s">
        <v>533</v>
      </c>
      <c r="G880" s="36"/>
      <c r="H880" s="30">
        <v>6412</v>
      </c>
      <c r="I880" s="37">
        <v>839</v>
      </c>
      <c r="J880" s="37">
        <v>12</v>
      </c>
      <c r="K880" s="42"/>
      <c r="L880" s="30">
        <v>1800.1</v>
      </c>
      <c r="M880" s="67"/>
      <c r="N880" s="67"/>
      <c r="O880" s="56" t="e">
        <f>IF(#REF!=3,O879-TblDadosCX810[[#This Row],[Valor R$]],IF(#REF!=2,O879+TblDadosCX810[[#This Row],[Valor R$]],TblDadosCX810[[#This Row],[Valor R$]]))</f>
        <v>#REF!</v>
      </c>
      <c r="Q880" s="65">
        <v>864</v>
      </c>
      <c r="R880" s="69">
        <v>42607</v>
      </c>
      <c r="S880" s="69"/>
      <c r="T880" s="70" t="s">
        <v>187</v>
      </c>
      <c r="U880" s="70"/>
      <c r="V880" s="70"/>
      <c r="W880" s="71">
        <v>5.99</v>
      </c>
      <c r="X880" s="64" t="s">
        <v>212</v>
      </c>
      <c r="Y880" s="69">
        <v>42607</v>
      </c>
      <c r="Z880" s="65">
        <v>831</v>
      </c>
      <c r="AA880" s="65">
        <v>12</v>
      </c>
      <c r="AB880" s="66">
        <v>15906.46</v>
      </c>
    </row>
    <row r="881" spans="1:28" x14ac:dyDescent="0.25">
      <c r="A881" s="40">
        <v>876</v>
      </c>
      <c r="B881" s="32">
        <v>42600</v>
      </c>
      <c r="C881" s="99" t="s">
        <v>1</v>
      </c>
      <c r="D881" s="34" t="s">
        <v>38</v>
      </c>
      <c r="E881" s="34" t="s">
        <v>75</v>
      </c>
      <c r="F881" s="35" t="s">
        <v>195</v>
      </c>
      <c r="G881" s="36"/>
      <c r="H881" s="30">
        <v>12</v>
      </c>
      <c r="I881" s="37">
        <v>845</v>
      </c>
      <c r="J881" s="37">
        <v>12</v>
      </c>
      <c r="K881" s="42"/>
      <c r="L881" s="30">
        <v>1788.1</v>
      </c>
      <c r="M881" s="67"/>
      <c r="N881" s="67"/>
      <c r="O881" s="56" t="e">
        <f>IF(#REF!=3,O880-TblDadosCX810[[#This Row],[Valor R$]],IF(#REF!=2,O880+TblDadosCX810[[#This Row],[Valor R$]],TblDadosCX810[[#This Row],[Valor R$]]))</f>
        <v>#REF!</v>
      </c>
      <c r="Q881" s="65">
        <v>865</v>
      </c>
      <c r="R881" s="69">
        <v>42607</v>
      </c>
      <c r="S881" s="69"/>
      <c r="T881" s="70" t="s">
        <v>195</v>
      </c>
      <c r="U881" s="70"/>
      <c r="V881" s="70"/>
      <c r="W881" s="71">
        <v>5.5</v>
      </c>
      <c r="X881" s="64" t="s">
        <v>196</v>
      </c>
      <c r="Y881" s="69">
        <v>42607</v>
      </c>
      <c r="Z881" s="65">
        <v>869</v>
      </c>
      <c r="AA881" s="65">
        <v>12</v>
      </c>
      <c r="AB881" s="66">
        <v>15900.96</v>
      </c>
    </row>
    <row r="882" spans="1:28" x14ac:dyDescent="0.25">
      <c r="A882" s="40">
        <v>877</v>
      </c>
      <c r="B882" s="32">
        <v>42601</v>
      </c>
      <c r="C882" s="99" t="s">
        <v>1</v>
      </c>
      <c r="D882" s="34" t="s">
        <v>6</v>
      </c>
      <c r="E882" s="34" t="s">
        <v>9</v>
      </c>
      <c r="F882" s="35" t="s">
        <v>197</v>
      </c>
      <c r="G882" s="36">
        <v>854370</v>
      </c>
      <c r="H882" s="30">
        <v>5003.4399999999996</v>
      </c>
      <c r="I882" s="37">
        <v>12</v>
      </c>
      <c r="J882" s="37">
        <v>34</v>
      </c>
      <c r="K882" s="42"/>
      <c r="L882" s="30">
        <v>6791.54</v>
      </c>
      <c r="M882" s="67"/>
      <c r="N882" s="67"/>
      <c r="O882" s="56" t="e">
        <f>IF(#REF!=3,O881-TblDadosCX810[[#This Row],[Valor R$]],IF(#REF!=2,O881+TblDadosCX810[[#This Row],[Valor R$]],TblDadosCX810[[#This Row],[Valor R$]]))</f>
        <v>#REF!</v>
      </c>
      <c r="Q882" s="65">
        <v>866</v>
      </c>
      <c r="R882" s="69">
        <v>42607</v>
      </c>
      <c r="S882" s="69"/>
      <c r="T882" s="70" t="s">
        <v>311</v>
      </c>
      <c r="U882" s="70"/>
      <c r="V882" s="70"/>
      <c r="W882" s="71">
        <v>20</v>
      </c>
      <c r="X882" s="64" t="s">
        <v>212</v>
      </c>
      <c r="Y882" s="69">
        <v>42607</v>
      </c>
      <c r="Z882" s="65">
        <v>831</v>
      </c>
      <c r="AA882" s="65">
        <v>12</v>
      </c>
      <c r="AB882" s="66">
        <v>15880.96</v>
      </c>
    </row>
    <row r="883" spans="1:28" x14ac:dyDescent="0.25">
      <c r="A883" s="40">
        <v>878</v>
      </c>
      <c r="B883" s="32">
        <v>42601</v>
      </c>
      <c r="C883" s="99" t="s">
        <v>1</v>
      </c>
      <c r="D883" s="34" t="s">
        <v>6</v>
      </c>
      <c r="E883" s="34" t="s">
        <v>9</v>
      </c>
      <c r="F883" s="35" t="s">
        <v>197</v>
      </c>
      <c r="G883" s="36">
        <v>854371</v>
      </c>
      <c r="H883" s="30">
        <v>900</v>
      </c>
      <c r="I883" s="37">
        <v>12</v>
      </c>
      <c r="J883" s="37">
        <v>34</v>
      </c>
      <c r="K883" s="42"/>
      <c r="L883" s="30">
        <v>7691.54</v>
      </c>
      <c r="M883" s="67"/>
      <c r="N883" s="67"/>
      <c r="O883" s="56" t="e">
        <f>IF(#REF!=3,O882-TblDadosCX810[[#This Row],[Valor R$]],IF(#REF!=2,O882+TblDadosCX810[[#This Row],[Valor R$]],TblDadosCX810[[#This Row],[Valor R$]]))</f>
        <v>#REF!</v>
      </c>
      <c r="Q883" s="65">
        <v>867</v>
      </c>
      <c r="R883" s="69">
        <v>42607</v>
      </c>
      <c r="S883" s="69"/>
      <c r="T883" s="70" t="s">
        <v>325</v>
      </c>
      <c r="U883" s="70"/>
      <c r="V883" s="70"/>
      <c r="W883" s="71">
        <v>12871.21</v>
      </c>
      <c r="X883" s="64" t="s">
        <v>214</v>
      </c>
      <c r="Y883" s="69">
        <v>42607</v>
      </c>
      <c r="Z883" s="65">
        <v>402</v>
      </c>
      <c r="AA883" s="65">
        <v>12</v>
      </c>
      <c r="AB883" s="66">
        <v>3009.75</v>
      </c>
    </row>
    <row r="884" spans="1:28" x14ac:dyDescent="0.25">
      <c r="A884" s="40">
        <v>879</v>
      </c>
      <c r="B884" s="32">
        <v>42601</v>
      </c>
      <c r="C884" s="99" t="s">
        <v>1</v>
      </c>
      <c r="D884" s="34" t="s">
        <v>6</v>
      </c>
      <c r="E884" s="34" t="s">
        <v>9</v>
      </c>
      <c r="F884" s="35" t="s">
        <v>197</v>
      </c>
      <c r="G884" s="36">
        <v>854372</v>
      </c>
      <c r="H884" s="30">
        <v>600</v>
      </c>
      <c r="I884" s="37">
        <v>12</v>
      </c>
      <c r="J884" s="37">
        <v>34</v>
      </c>
      <c r="K884" s="42"/>
      <c r="L884" s="30">
        <v>8291.5400000000009</v>
      </c>
      <c r="M884" s="67"/>
      <c r="N884" s="67"/>
      <c r="O884" s="56" t="e">
        <f>IF(#REF!=3,O883-TblDadosCX810[[#This Row],[Valor R$]],IF(#REF!=2,O883+TblDadosCX810[[#This Row],[Valor R$]],TblDadosCX810[[#This Row],[Valor R$]]))</f>
        <v>#REF!</v>
      </c>
      <c r="Q884" s="65">
        <v>868</v>
      </c>
      <c r="R884" s="69">
        <v>42608</v>
      </c>
      <c r="S884" s="69"/>
      <c r="T884" s="70" t="s">
        <v>519</v>
      </c>
      <c r="U884" s="70">
        <v>854376</v>
      </c>
      <c r="V884" s="70"/>
      <c r="W884" s="71">
        <v>1000</v>
      </c>
      <c r="X884" s="64" t="s">
        <v>9</v>
      </c>
      <c r="Y884" s="69">
        <v>42608</v>
      </c>
      <c r="Z884" s="65">
        <v>12</v>
      </c>
      <c r="AA884" s="65">
        <v>34</v>
      </c>
      <c r="AB884" s="66">
        <v>4009.75</v>
      </c>
    </row>
    <row r="885" spans="1:28" x14ac:dyDescent="0.25">
      <c r="A885" s="40">
        <v>880</v>
      </c>
      <c r="B885" s="32">
        <v>42601</v>
      </c>
      <c r="C885" s="99" t="s">
        <v>1</v>
      </c>
      <c r="D885" s="34" t="s">
        <v>38</v>
      </c>
      <c r="E885" s="34" t="s">
        <v>18</v>
      </c>
      <c r="F885" s="35" t="s">
        <v>534</v>
      </c>
      <c r="G885" s="36"/>
      <c r="H885" s="30">
        <v>35</v>
      </c>
      <c r="I885" s="37">
        <v>831</v>
      </c>
      <c r="J885" s="37">
        <v>12</v>
      </c>
      <c r="K885" s="42"/>
      <c r="L885" s="30">
        <v>8256.5400000000009</v>
      </c>
      <c r="M885" s="67"/>
      <c r="N885" s="67"/>
      <c r="O885" s="56" t="e">
        <f>IF(#REF!=3,O884-TblDadosCX810[[#This Row],[Valor R$]],IF(#REF!=2,O884+TblDadosCX810[[#This Row],[Valor R$]],TblDadosCX810[[#This Row],[Valor R$]]))</f>
        <v>#REF!</v>
      </c>
      <c r="Q885" s="65">
        <v>869</v>
      </c>
      <c r="R885" s="69">
        <v>42608</v>
      </c>
      <c r="S885" s="69"/>
      <c r="T885" s="70" t="s">
        <v>191</v>
      </c>
      <c r="U885" s="70"/>
      <c r="V885" s="70"/>
      <c r="W885" s="71">
        <v>130.19</v>
      </c>
      <c r="X885" s="64" t="s">
        <v>212</v>
      </c>
      <c r="Y885" s="69">
        <v>42608</v>
      </c>
      <c r="Z885" s="65">
        <v>831</v>
      </c>
      <c r="AA885" s="65">
        <v>12</v>
      </c>
      <c r="AB885" s="66">
        <v>3879.56</v>
      </c>
    </row>
    <row r="886" spans="1:28" x14ac:dyDescent="0.25">
      <c r="A886" s="40">
        <v>881</v>
      </c>
      <c r="B886" s="32">
        <v>42601</v>
      </c>
      <c r="C886" s="99" t="s">
        <v>1</v>
      </c>
      <c r="D886" s="34" t="s">
        <v>38</v>
      </c>
      <c r="E886" s="34" t="s">
        <v>75</v>
      </c>
      <c r="F886" s="35" t="s">
        <v>220</v>
      </c>
      <c r="G886" s="36"/>
      <c r="H886" s="30">
        <v>12.5</v>
      </c>
      <c r="I886" s="37">
        <v>845</v>
      </c>
      <c r="J886" s="37">
        <v>12</v>
      </c>
      <c r="K886" s="42"/>
      <c r="L886" s="30">
        <v>8244.0400000000009</v>
      </c>
      <c r="M886" s="67"/>
      <c r="N886" s="67"/>
      <c r="O886" s="56" t="e">
        <f>IF(#REF!=3,O885-TblDadosCX810[[#This Row],[Valor R$]],IF(#REF!=2,O885+TblDadosCX810[[#This Row],[Valor R$]],TblDadosCX810[[#This Row],[Valor R$]]))</f>
        <v>#REF!</v>
      </c>
      <c r="Q886" s="65">
        <v>870</v>
      </c>
      <c r="R886" s="69">
        <v>42608</v>
      </c>
      <c r="S886" s="69"/>
      <c r="T886" s="70" t="s">
        <v>220</v>
      </c>
      <c r="U886" s="70"/>
      <c r="V886" s="70"/>
      <c r="W886" s="71">
        <v>16.25</v>
      </c>
      <c r="X886" s="64" t="s">
        <v>199</v>
      </c>
      <c r="Y886" s="69">
        <v>42608</v>
      </c>
      <c r="Z886" s="65">
        <v>845</v>
      </c>
      <c r="AA886" s="65">
        <v>12</v>
      </c>
      <c r="AB886" s="66">
        <v>3863.31</v>
      </c>
    </row>
    <row r="887" spans="1:28" x14ac:dyDescent="0.25">
      <c r="A887" s="40">
        <v>882</v>
      </c>
      <c r="B887" s="32">
        <v>42601</v>
      </c>
      <c r="C887" s="99" t="s">
        <v>1</v>
      </c>
      <c r="D887" s="34" t="s">
        <v>26</v>
      </c>
      <c r="E887" s="34" t="s">
        <v>233</v>
      </c>
      <c r="F887" s="35" t="s">
        <v>535</v>
      </c>
      <c r="G887" s="36"/>
      <c r="H887" s="30">
        <v>1126.06</v>
      </c>
      <c r="I887" s="37">
        <v>1113</v>
      </c>
      <c r="J887" s="37">
        <v>12</v>
      </c>
      <c r="K887" s="42"/>
      <c r="L887" s="30">
        <v>7117.98</v>
      </c>
      <c r="M887" s="67"/>
      <c r="N887" s="67"/>
      <c r="O887" s="56" t="e">
        <f>IF(#REF!=3,O886-TblDadosCX810[[#This Row],[Valor R$]],IF(#REF!=2,O886+TblDadosCX810[[#This Row],[Valor R$]],TblDadosCX810[[#This Row],[Valor R$]]))</f>
        <v>#REF!</v>
      </c>
      <c r="Q887" s="65">
        <v>871</v>
      </c>
      <c r="R887" s="69">
        <v>42608</v>
      </c>
      <c r="S887" s="69"/>
      <c r="T887" s="70" t="s">
        <v>187</v>
      </c>
      <c r="U887" s="70"/>
      <c r="V887" s="70"/>
      <c r="W887" s="71">
        <v>128.63</v>
      </c>
      <c r="X887" s="64" t="s">
        <v>212</v>
      </c>
      <c r="Y887" s="69">
        <v>42608</v>
      </c>
      <c r="Z887" s="65">
        <v>831</v>
      </c>
      <c r="AA887" s="65">
        <v>12</v>
      </c>
      <c r="AB887" s="66">
        <v>3734.68</v>
      </c>
    </row>
    <row r="888" spans="1:28" x14ac:dyDescent="0.25">
      <c r="A888" s="40">
        <v>883</v>
      </c>
      <c r="B888" s="32">
        <v>42601</v>
      </c>
      <c r="C888" s="99" t="s">
        <v>1</v>
      </c>
      <c r="D888" s="34" t="s">
        <v>38</v>
      </c>
      <c r="E888" s="34" t="s">
        <v>74</v>
      </c>
      <c r="F888" s="35" t="s">
        <v>234</v>
      </c>
      <c r="G888" s="36"/>
      <c r="H888" s="30">
        <v>166.19</v>
      </c>
      <c r="I888" s="37">
        <v>841</v>
      </c>
      <c r="J888" s="37">
        <v>12</v>
      </c>
      <c r="K888" s="42"/>
      <c r="L888" s="30">
        <v>6951.79</v>
      </c>
      <c r="M888" s="67"/>
      <c r="N888" s="67"/>
      <c r="O888" s="56" t="e">
        <f>IF(#REF!=3,O887-TblDadosCX810[[#This Row],[Valor R$]],IF(#REF!=2,O887+TblDadosCX810[[#This Row],[Valor R$]],TblDadosCX810[[#This Row],[Valor R$]]))</f>
        <v>#REF!</v>
      </c>
      <c r="Q888" s="65">
        <v>872</v>
      </c>
      <c r="R888" s="69">
        <v>42608</v>
      </c>
      <c r="S888" s="69"/>
      <c r="T888" s="70" t="s">
        <v>193</v>
      </c>
      <c r="U888" s="70"/>
      <c r="V888" s="70"/>
      <c r="W888" s="71">
        <v>35</v>
      </c>
      <c r="X888" s="64" t="s">
        <v>212</v>
      </c>
      <c r="Y888" s="69">
        <v>42608</v>
      </c>
      <c r="Z888" s="65">
        <v>831</v>
      </c>
      <c r="AA888" s="65">
        <v>12</v>
      </c>
      <c r="AB888" s="66">
        <v>3699.68</v>
      </c>
    </row>
    <row r="889" spans="1:28" x14ac:dyDescent="0.25">
      <c r="A889" s="40">
        <v>884</v>
      </c>
      <c r="B889" s="32">
        <v>42601</v>
      </c>
      <c r="C889" s="99" t="s">
        <v>1</v>
      </c>
      <c r="D889" s="34" t="s">
        <v>30</v>
      </c>
      <c r="E889" s="34" t="s">
        <v>60</v>
      </c>
      <c r="F889" s="35" t="s">
        <v>236</v>
      </c>
      <c r="G889" s="36"/>
      <c r="H889" s="30">
        <v>3002.07</v>
      </c>
      <c r="I889" s="37">
        <v>516</v>
      </c>
      <c r="J889" s="37">
        <v>12</v>
      </c>
      <c r="K889" s="42"/>
      <c r="L889" s="30">
        <v>3949.72</v>
      </c>
      <c r="M889" s="67"/>
      <c r="N889" s="67"/>
      <c r="O889" s="56" t="e">
        <f>IF(#REF!=3,O888-TblDadosCX810[[#This Row],[Valor R$]],IF(#REF!=2,O888+TblDadosCX810[[#This Row],[Valor R$]],TblDadosCX810[[#This Row],[Valor R$]]))</f>
        <v>#REF!</v>
      </c>
      <c r="Q889" s="65">
        <v>873</v>
      </c>
      <c r="R889" s="69">
        <v>42608</v>
      </c>
      <c r="S889" s="69"/>
      <c r="T889" s="70" t="s">
        <v>539</v>
      </c>
      <c r="U889" s="70"/>
      <c r="V889" s="70"/>
      <c r="W889" s="71">
        <v>200</v>
      </c>
      <c r="X889" s="64" t="s">
        <v>186</v>
      </c>
      <c r="Y889" s="69">
        <v>42608</v>
      </c>
      <c r="Z889" s="65">
        <v>863</v>
      </c>
      <c r="AA889" s="65">
        <v>12</v>
      </c>
      <c r="AB889" s="66">
        <v>3499.68</v>
      </c>
    </row>
    <row r="890" spans="1:28" x14ac:dyDescent="0.25">
      <c r="A890" s="40">
        <v>885</v>
      </c>
      <c r="B890" s="32">
        <v>42601</v>
      </c>
      <c r="C890" s="99" t="s">
        <v>1</v>
      </c>
      <c r="D890" s="34" t="s">
        <v>34</v>
      </c>
      <c r="E890" s="34" t="s">
        <v>64</v>
      </c>
      <c r="F890" s="35" t="s">
        <v>503</v>
      </c>
      <c r="G890" s="36"/>
      <c r="H890" s="30">
        <v>350</v>
      </c>
      <c r="I890" s="37">
        <v>818</v>
      </c>
      <c r="J890" s="37">
        <v>12</v>
      </c>
      <c r="K890" s="42"/>
      <c r="L890" s="30">
        <v>3599.72</v>
      </c>
      <c r="M890" s="67"/>
      <c r="N890" s="67"/>
      <c r="O890" s="56" t="e">
        <f>IF(#REF!=3,O889-TblDadosCX810[[#This Row],[Valor R$]],IF(#REF!=2,O889+TblDadosCX810[[#This Row],[Valor R$]],TblDadosCX810[[#This Row],[Valor R$]]))</f>
        <v>#REF!</v>
      </c>
      <c r="Q890" s="65">
        <v>874</v>
      </c>
      <c r="R890" s="69">
        <v>42611</v>
      </c>
      <c r="S890" s="69"/>
      <c r="T890" s="70" t="s">
        <v>195</v>
      </c>
      <c r="U890" s="70"/>
      <c r="V890" s="70"/>
      <c r="W890" s="71">
        <v>5.5</v>
      </c>
      <c r="X890" s="64" t="s">
        <v>196</v>
      </c>
      <c r="Y890" s="69">
        <v>42611</v>
      </c>
      <c r="Z890" s="65">
        <v>869</v>
      </c>
      <c r="AA890" s="65">
        <v>12</v>
      </c>
      <c r="AB890" s="66">
        <v>3494.18</v>
      </c>
    </row>
    <row r="891" spans="1:28" x14ac:dyDescent="0.25">
      <c r="A891" s="40">
        <v>886</v>
      </c>
      <c r="B891" s="32">
        <v>42601</v>
      </c>
      <c r="C891" s="99" t="s">
        <v>1</v>
      </c>
      <c r="D891" s="34" t="s">
        <v>24</v>
      </c>
      <c r="E891" s="34" t="s">
        <v>44</v>
      </c>
      <c r="F891" s="35" t="s">
        <v>257</v>
      </c>
      <c r="G891" s="36"/>
      <c r="H891" s="30">
        <v>359.1</v>
      </c>
      <c r="I891" s="37">
        <v>863</v>
      </c>
      <c r="J891" s="37">
        <v>12</v>
      </c>
      <c r="K891" s="42"/>
      <c r="L891" s="30">
        <v>3240.62</v>
      </c>
      <c r="M891" s="67"/>
      <c r="N891" s="67"/>
      <c r="O891" s="56" t="e">
        <f>IF(#REF!=3,O890-TblDadosCX810[[#This Row],[Valor R$]],IF(#REF!=2,O890+TblDadosCX810[[#This Row],[Valor R$]],TblDadosCX810[[#This Row],[Valor R$]]))</f>
        <v>#REF!</v>
      </c>
      <c r="Q891" s="65">
        <v>875</v>
      </c>
      <c r="R891" s="69">
        <v>42611</v>
      </c>
      <c r="S891" s="69"/>
      <c r="T891" s="70" t="s">
        <v>193</v>
      </c>
      <c r="U891" s="70"/>
      <c r="V891" s="70"/>
      <c r="W891" s="71">
        <v>18</v>
      </c>
      <c r="X891" s="64" t="s">
        <v>212</v>
      </c>
      <c r="Y891" s="69">
        <v>42611</v>
      </c>
      <c r="Z891" s="65">
        <v>831</v>
      </c>
      <c r="AA891" s="65">
        <v>12</v>
      </c>
      <c r="AB891" s="66">
        <v>3476.18</v>
      </c>
    </row>
    <row r="892" spans="1:28" x14ac:dyDescent="0.25">
      <c r="A892" s="40">
        <v>887</v>
      </c>
      <c r="B892" s="32">
        <v>42601</v>
      </c>
      <c r="C892" s="99" t="s">
        <v>1</v>
      </c>
      <c r="D892" s="34" t="s">
        <v>38</v>
      </c>
      <c r="E892" s="34" t="s">
        <v>83</v>
      </c>
      <c r="F892" s="35" t="s">
        <v>314</v>
      </c>
      <c r="G892" s="36"/>
      <c r="H892" s="30">
        <v>30</v>
      </c>
      <c r="I892" s="37">
        <v>863</v>
      </c>
      <c r="J892" s="37">
        <v>12</v>
      </c>
      <c r="K892" s="42"/>
      <c r="L892" s="30">
        <v>3210.62</v>
      </c>
      <c r="M892" s="67"/>
      <c r="N892" s="67"/>
      <c r="O892" s="56" t="e">
        <f>IF(#REF!=3,O891-TblDadosCX810[[#This Row],[Valor R$]],IF(#REF!=2,O891+TblDadosCX810[[#This Row],[Valor R$]],TblDadosCX810[[#This Row],[Valor R$]]))</f>
        <v>#REF!</v>
      </c>
      <c r="Q892" s="65">
        <v>876</v>
      </c>
      <c r="R892" s="69">
        <v>42611</v>
      </c>
      <c r="S892" s="69"/>
      <c r="T892" s="70" t="s">
        <v>245</v>
      </c>
      <c r="U892" s="70"/>
      <c r="V892" s="70"/>
      <c r="W892" s="71">
        <v>15</v>
      </c>
      <c r="X892" s="64" t="s">
        <v>196</v>
      </c>
      <c r="Y892" s="69">
        <v>42611</v>
      </c>
      <c r="Z892" s="65">
        <v>869</v>
      </c>
      <c r="AA892" s="65">
        <v>12</v>
      </c>
      <c r="AB892" s="66">
        <v>3461.18</v>
      </c>
    </row>
    <row r="893" spans="1:28" x14ac:dyDescent="0.25">
      <c r="A893" s="40">
        <v>888</v>
      </c>
      <c r="B893" s="32">
        <v>42604</v>
      </c>
      <c r="C893" s="99" t="s">
        <v>1</v>
      </c>
      <c r="D893" s="34" t="s">
        <v>38</v>
      </c>
      <c r="E893" s="34" t="s">
        <v>18</v>
      </c>
      <c r="F893" s="35" t="s">
        <v>187</v>
      </c>
      <c r="G893" s="36"/>
      <c r="H893" s="30">
        <v>17.68</v>
      </c>
      <c r="I893" s="37">
        <v>831</v>
      </c>
      <c r="J893" s="37">
        <v>12</v>
      </c>
      <c r="K893" s="42"/>
      <c r="L893" s="30">
        <v>3192.94</v>
      </c>
      <c r="M893" s="67"/>
      <c r="N893" s="67"/>
      <c r="O893" s="56" t="e">
        <f>IF(#REF!=3,O892-TblDadosCX810[[#This Row],[Valor R$]],IF(#REF!=2,O892+TblDadosCX810[[#This Row],[Valor R$]],TblDadosCX810[[#This Row],[Valor R$]]))</f>
        <v>#REF!</v>
      </c>
      <c r="Q893" s="65">
        <v>877</v>
      </c>
      <c r="R893" s="69">
        <v>42611</v>
      </c>
      <c r="S893" s="69"/>
      <c r="T893" s="70" t="s">
        <v>265</v>
      </c>
      <c r="U893" s="70"/>
      <c r="V893" s="70"/>
      <c r="W893" s="71">
        <v>253</v>
      </c>
      <c r="X893" s="64" t="s">
        <v>266</v>
      </c>
      <c r="Y893" s="69">
        <v>42611</v>
      </c>
      <c r="Z893" s="65">
        <v>480</v>
      </c>
      <c r="AA893" s="65">
        <v>12</v>
      </c>
      <c r="AB893" s="66">
        <v>3208.18</v>
      </c>
    </row>
    <row r="894" spans="1:28" x14ac:dyDescent="0.25">
      <c r="A894" s="40">
        <v>889</v>
      </c>
      <c r="B894" s="32">
        <v>42604</v>
      </c>
      <c r="C894" s="99" t="s">
        <v>1</v>
      </c>
      <c r="D894" s="34" t="s">
        <v>38</v>
      </c>
      <c r="E894" s="34" t="s">
        <v>18</v>
      </c>
      <c r="F894" s="35" t="s">
        <v>193</v>
      </c>
      <c r="G894" s="36"/>
      <c r="H894" s="30">
        <v>35</v>
      </c>
      <c r="I894" s="37">
        <v>831</v>
      </c>
      <c r="J894" s="37">
        <v>12</v>
      </c>
      <c r="K894" s="42"/>
      <c r="L894" s="30">
        <v>3157.94</v>
      </c>
      <c r="M894" s="67"/>
      <c r="N894" s="67"/>
      <c r="O894" s="56" t="e">
        <f>IF(#REF!=3,O893-TblDadosCX810[[#This Row],[Valor R$]],IF(#REF!=2,O893+TblDadosCX810[[#This Row],[Valor R$]],TblDadosCX810[[#This Row],[Valor R$]]))</f>
        <v>#REF!</v>
      </c>
      <c r="Q894" s="65">
        <v>878</v>
      </c>
      <c r="R894" s="69">
        <v>42611</v>
      </c>
      <c r="S894" s="69"/>
      <c r="T894" s="70" t="s">
        <v>540</v>
      </c>
      <c r="U894" s="70"/>
      <c r="V894" s="70"/>
      <c r="W894" s="71">
        <v>14.8</v>
      </c>
      <c r="X894" s="64" t="s">
        <v>186</v>
      </c>
      <c r="Y894" s="69">
        <v>42611</v>
      </c>
      <c r="Z894" s="65">
        <v>863</v>
      </c>
      <c r="AA894" s="65">
        <v>12</v>
      </c>
      <c r="AB894" s="66">
        <v>3193.38</v>
      </c>
    </row>
    <row r="895" spans="1:28" x14ac:dyDescent="0.25">
      <c r="A895" s="40">
        <v>890</v>
      </c>
      <c r="B895" s="32">
        <v>42604</v>
      </c>
      <c r="C895" s="99" t="s">
        <v>1</v>
      </c>
      <c r="D895" s="34" t="s">
        <v>38</v>
      </c>
      <c r="E895" s="34" t="s">
        <v>86</v>
      </c>
      <c r="F895" s="35" t="s">
        <v>245</v>
      </c>
      <c r="G895" s="36"/>
      <c r="H895" s="30">
        <v>130</v>
      </c>
      <c r="I895" s="37">
        <v>869</v>
      </c>
      <c r="J895" s="37">
        <v>12</v>
      </c>
      <c r="K895" s="42"/>
      <c r="L895" s="30">
        <v>3027.94</v>
      </c>
      <c r="M895" s="67"/>
      <c r="N895" s="67"/>
      <c r="O895" s="56" t="e">
        <f>IF(#REF!=3,O894-TblDadosCX810[[#This Row],[Valor R$]],IF(#REF!=2,O894+TblDadosCX810[[#This Row],[Valor R$]],TblDadosCX810[[#This Row],[Valor R$]]))</f>
        <v>#REF!</v>
      </c>
      <c r="Q895" s="65">
        <v>879</v>
      </c>
      <c r="R895" s="69">
        <v>42612</v>
      </c>
      <c r="S895" s="69"/>
      <c r="T895" s="70" t="s">
        <v>220</v>
      </c>
      <c r="U895" s="70"/>
      <c r="V895" s="70"/>
      <c r="W895" s="71">
        <v>17</v>
      </c>
      <c r="X895" s="64" t="s">
        <v>199</v>
      </c>
      <c r="Y895" s="69">
        <v>42612</v>
      </c>
      <c r="Z895" s="65">
        <v>845</v>
      </c>
      <c r="AA895" s="65">
        <v>12</v>
      </c>
      <c r="AB895" s="66">
        <v>3176.38</v>
      </c>
    </row>
    <row r="896" spans="1:28" x14ac:dyDescent="0.25">
      <c r="A896" s="40">
        <v>891</v>
      </c>
      <c r="B896" s="32">
        <v>42605</v>
      </c>
      <c r="C896" s="99" t="s">
        <v>1</v>
      </c>
      <c r="D896" s="34" t="s">
        <v>6</v>
      </c>
      <c r="E896" s="34" t="s">
        <v>9</v>
      </c>
      <c r="F896" s="35" t="s">
        <v>197</v>
      </c>
      <c r="G896" s="36">
        <v>854373</v>
      </c>
      <c r="H896" s="30">
        <v>70262.34</v>
      </c>
      <c r="I896" s="37">
        <v>12</v>
      </c>
      <c r="J896" s="37">
        <v>34</v>
      </c>
      <c r="K896" s="42"/>
      <c r="L896" s="30">
        <v>73290.28</v>
      </c>
      <c r="M896" s="67"/>
      <c r="N896" s="67"/>
      <c r="O896" s="56" t="e">
        <f>IF(#REF!=3,O895-TblDadosCX810[[#This Row],[Valor R$]],IF(#REF!=2,O895+TblDadosCX810[[#This Row],[Valor R$]],TblDadosCX810[[#This Row],[Valor R$]]))</f>
        <v>#REF!</v>
      </c>
      <c r="Q896" s="65">
        <v>880</v>
      </c>
      <c r="R896" s="69">
        <v>42612</v>
      </c>
      <c r="S896" s="69"/>
      <c r="T896" s="70" t="s">
        <v>220</v>
      </c>
      <c r="U896" s="70"/>
      <c r="V896" s="70"/>
      <c r="W896" s="71">
        <v>22</v>
      </c>
      <c r="X896" s="64" t="s">
        <v>199</v>
      </c>
      <c r="Y896" s="69">
        <v>42612</v>
      </c>
      <c r="Z896" s="65">
        <v>845</v>
      </c>
      <c r="AA896" s="65">
        <v>12</v>
      </c>
      <c r="AB896" s="66">
        <v>3154.38</v>
      </c>
    </row>
    <row r="897" spans="1:28" x14ac:dyDescent="0.25">
      <c r="A897" s="40">
        <v>892</v>
      </c>
      <c r="B897" s="32">
        <v>42605</v>
      </c>
      <c r="C897" s="99" t="s">
        <v>1</v>
      </c>
      <c r="D897" s="34" t="s">
        <v>38</v>
      </c>
      <c r="E897" s="34" t="s">
        <v>86</v>
      </c>
      <c r="F897" s="35" t="s">
        <v>195</v>
      </c>
      <c r="G897" s="36"/>
      <c r="H897" s="30">
        <v>5.5</v>
      </c>
      <c r="I897" s="37">
        <v>869</v>
      </c>
      <c r="J897" s="37">
        <v>12</v>
      </c>
      <c r="K897" s="42"/>
      <c r="L897" s="30">
        <v>73284.78</v>
      </c>
      <c r="M897" s="67"/>
      <c r="N897" s="67"/>
      <c r="O897" s="56" t="e">
        <f>IF(#REF!=3,O896-TblDadosCX810[[#This Row],[Valor R$]],IF(#REF!=2,O896+TblDadosCX810[[#This Row],[Valor R$]],TblDadosCX810[[#This Row],[Valor R$]]))</f>
        <v>#REF!</v>
      </c>
      <c r="Q897" s="65">
        <v>881</v>
      </c>
      <c r="R897" s="69">
        <v>42612</v>
      </c>
      <c r="S897" s="69"/>
      <c r="T897" s="70" t="s">
        <v>220</v>
      </c>
      <c r="U897" s="70"/>
      <c r="V897" s="70"/>
      <c r="W897" s="71">
        <v>22</v>
      </c>
      <c r="X897" s="64" t="s">
        <v>199</v>
      </c>
      <c r="Y897" s="69">
        <v>42612</v>
      </c>
      <c r="Z897" s="65">
        <v>845</v>
      </c>
      <c r="AA897" s="65">
        <v>12</v>
      </c>
      <c r="AB897" s="66">
        <v>3132.38</v>
      </c>
    </row>
    <row r="898" spans="1:28" x14ac:dyDescent="0.25">
      <c r="A898" s="40">
        <v>893</v>
      </c>
      <c r="B898" s="32">
        <v>42605</v>
      </c>
      <c r="C898" s="99" t="s">
        <v>1</v>
      </c>
      <c r="D898" s="34" t="s">
        <v>38</v>
      </c>
      <c r="E898" s="34" t="s">
        <v>18</v>
      </c>
      <c r="F898" s="35" t="s">
        <v>193</v>
      </c>
      <c r="G898" s="36"/>
      <c r="H898" s="30">
        <v>35</v>
      </c>
      <c r="I898" s="37">
        <v>831</v>
      </c>
      <c r="J898" s="37">
        <v>12</v>
      </c>
      <c r="K898" s="42"/>
      <c r="L898" s="30">
        <v>73249.78</v>
      </c>
      <c r="M898" s="67"/>
      <c r="N898" s="67"/>
      <c r="O898" s="56" t="e">
        <f>IF(#REF!=3,O897-TblDadosCX810[[#This Row],[Valor R$]],IF(#REF!=2,O897+TblDadosCX810[[#This Row],[Valor R$]],TblDadosCX810[[#This Row],[Valor R$]]))</f>
        <v>#REF!</v>
      </c>
      <c r="Q898" s="65">
        <v>882</v>
      </c>
      <c r="R898" s="69">
        <v>42612</v>
      </c>
      <c r="S898" s="69"/>
      <c r="T898" s="70" t="s">
        <v>220</v>
      </c>
      <c r="U898" s="70"/>
      <c r="V898" s="70"/>
      <c r="W898" s="71">
        <v>27</v>
      </c>
      <c r="X898" s="64" t="s">
        <v>199</v>
      </c>
      <c r="Y898" s="69">
        <v>42612</v>
      </c>
      <c r="Z898" s="65">
        <v>845</v>
      </c>
      <c r="AA898" s="65">
        <v>12</v>
      </c>
      <c r="AB898" s="66">
        <v>3105.38</v>
      </c>
    </row>
    <row r="899" spans="1:28" x14ac:dyDescent="0.25">
      <c r="A899" s="40">
        <v>894</v>
      </c>
      <c r="B899" s="32">
        <v>42605</v>
      </c>
      <c r="C899" s="99" t="s">
        <v>1</v>
      </c>
      <c r="D899" s="34" t="s">
        <v>215</v>
      </c>
      <c r="E899" s="34" t="s">
        <v>224</v>
      </c>
      <c r="F899" s="35" t="s">
        <v>536</v>
      </c>
      <c r="G899" s="36"/>
      <c r="H899" s="30">
        <v>70262.34</v>
      </c>
      <c r="I899" s="37">
        <v>402</v>
      </c>
      <c r="J899" s="37">
        <v>12</v>
      </c>
      <c r="K899" s="42"/>
      <c r="L899" s="30">
        <v>2987.44</v>
      </c>
      <c r="M899" s="67"/>
      <c r="N899" s="67"/>
      <c r="O899" s="56" t="e">
        <f>IF(#REF!=3,O898-TblDadosCX810[[#This Row],[Valor R$]],IF(#REF!=2,O898+TblDadosCX810[[#This Row],[Valor R$]],TblDadosCX810[[#This Row],[Valor R$]]))</f>
        <v>#REF!</v>
      </c>
      <c r="Q899" s="65">
        <v>883</v>
      </c>
      <c r="R899" s="69">
        <v>42612</v>
      </c>
      <c r="S899" s="69"/>
      <c r="T899" s="70" t="s">
        <v>220</v>
      </c>
      <c r="U899" s="70"/>
      <c r="V899" s="70"/>
      <c r="W899" s="71">
        <v>27</v>
      </c>
      <c r="X899" s="64" t="s">
        <v>199</v>
      </c>
      <c r="Y899" s="69">
        <v>42612</v>
      </c>
      <c r="Z899" s="65">
        <v>845</v>
      </c>
      <c r="AA899" s="65">
        <v>12</v>
      </c>
      <c r="AB899" s="66">
        <v>3078.38</v>
      </c>
    </row>
    <row r="900" spans="1:28" x14ac:dyDescent="0.25">
      <c r="A900" s="40">
        <v>895</v>
      </c>
      <c r="B900" s="32">
        <v>42605</v>
      </c>
      <c r="C900" s="99" t="s">
        <v>1</v>
      </c>
      <c r="D900" s="34" t="s">
        <v>38</v>
      </c>
      <c r="E900" s="34" t="s">
        <v>18</v>
      </c>
      <c r="F900" s="35" t="s">
        <v>191</v>
      </c>
      <c r="G900" s="36"/>
      <c r="H900" s="30">
        <v>24.5</v>
      </c>
      <c r="I900" s="37">
        <v>831</v>
      </c>
      <c r="J900" s="37">
        <v>12</v>
      </c>
      <c r="K900" s="42"/>
      <c r="L900" s="30">
        <v>2962.94</v>
      </c>
      <c r="M900" s="67"/>
      <c r="N900" s="67"/>
      <c r="O900" s="56" t="e">
        <f>IF(#REF!=3,O899-TblDadosCX810[[#This Row],[Valor R$]],IF(#REF!=2,O899+TblDadosCX810[[#This Row],[Valor R$]],TblDadosCX810[[#This Row],[Valor R$]]))</f>
        <v>#REF!</v>
      </c>
      <c r="Q900" s="65">
        <v>884</v>
      </c>
      <c r="R900" s="69">
        <v>42612</v>
      </c>
      <c r="S900" s="69"/>
      <c r="T900" s="70" t="s">
        <v>220</v>
      </c>
      <c r="U900" s="70"/>
      <c r="V900" s="70"/>
      <c r="W900" s="71">
        <v>24.5</v>
      </c>
      <c r="X900" s="64" t="s">
        <v>199</v>
      </c>
      <c r="Y900" s="69">
        <v>42612</v>
      </c>
      <c r="Z900" s="65">
        <v>845</v>
      </c>
      <c r="AA900" s="65">
        <v>12</v>
      </c>
      <c r="AB900" s="66">
        <v>3053.88</v>
      </c>
    </row>
    <row r="901" spans="1:28" x14ac:dyDescent="0.25">
      <c r="A901" s="40">
        <v>896</v>
      </c>
      <c r="B901" s="32">
        <v>42605</v>
      </c>
      <c r="C901" s="99" t="s">
        <v>1</v>
      </c>
      <c r="D901" s="34" t="s">
        <v>38</v>
      </c>
      <c r="E901" s="34" t="s">
        <v>18</v>
      </c>
      <c r="F901" s="35" t="s">
        <v>191</v>
      </c>
      <c r="G901" s="36"/>
      <c r="H901" s="30">
        <v>24.5</v>
      </c>
      <c r="I901" s="37">
        <v>831</v>
      </c>
      <c r="J901" s="37">
        <v>12</v>
      </c>
      <c r="K901" s="42"/>
      <c r="L901" s="30">
        <v>2938.44</v>
      </c>
      <c r="M901" s="67"/>
      <c r="N901" s="67"/>
      <c r="O901" s="56" t="e">
        <f>IF(#REF!=3,O900-TblDadosCX810[[#This Row],[Valor R$]],IF(#REF!=2,O900+TblDadosCX810[[#This Row],[Valor R$]],TblDadosCX810[[#This Row],[Valor R$]]))</f>
        <v>#REF!</v>
      </c>
      <c r="Q901" s="65">
        <v>885</v>
      </c>
      <c r="R901" s="69">
        <v>42612</v>
      </c>
      <c r="S901" s="69"/>
      <c r="T901" s="70" t="s">
        <v>220</v>
      </c>
      <c r="U901" s="70"/>
      <c r="V901" s="70"/>
      <c r="W901" s="71">
        <v>29.5</v>
      </c>
      <c r="X901" s="64" t="s">
        <v>199</v>
      </c>
      <c r="Y901" s="69">
        <v>42612</v>
      </c>
      <c r="Z901" s="65">
        <v>845</v>
      </c>
      <c r="AA901" s="65">
        <v>12</v>
      </c>
      <c r="AB901" s="66">
        <v>3024.38</v>
      </c>
    </row>
    <row r="902" spans="1:28" x14ac:dyDescent="0.25">
      <c r="A902" s="40">
        <v>897</v>
      </c>
      <c r="B902" s="32">
        <v>42606</v>
      </c>
      <c r="C902" s="99" t="s">
        <v>1</v>
      </c>
      <c r="D902" s="34" t="s">
        <v>38</v>
      </c>
      <c r="E902" s="34" t="s">
        <v>75</v>
      </c>
      <c r="F902" s="35" t="s">
        <v>220</v>
      </c>
      <c r="G902" s="36"/>
      <c r="H902" s="30">
        <v>6</v>
      </c>
      <c r="I902" s="37">
        <v>845</v>
      </c>
      <c r="J902" s="37">
        <v>12</v>
      </c>
      <c r="K902" s="42"/>
      <c r="L902" s="30">
        <v>2932.44</v>
      </c>
      <c r="M902" s="67"/>
      <c r="N902" s="67"/>
      <c r="O902" s="56" t="e">
        <f>IF(#REF!=3,O901-TblDadosCX810[[#This Row],[Valor R$]],IF(#REF!=2,O901+TblDadosCX810[[#This Row],[Valor R$]],TblDadosCX810[[#This Row],[Valor R$]]))</f>
        <v>#REF!</v>
      </c>
      <c r="Q902" s="65">
        <v>886</v>
      </c>
      <c r="R902" s="69">
        <v>42612</v>
      </c>
      <c r="S902" s="69"/>
      <c r="T902" s="70" t="s">
        <v>220</v>
      </c>
      <c r="U902" s="70"/>
      <c r="V902" s="70"/>
      <c r="W902" s="71">
        <v>29.5</v>
      </c>
      <c r="X902" s="64" t="s">
        <v>199</v>
      </c>
      <c r="Y902" s="69">
        <v>42612</v>
      </c>
      <c r="Z902" s="65">
        <v>845</v>
      </c>
      <c r="AA902" s="65">
        <v>12</v>
      </c>
      <c r="AB902" s="66">
        <v>2994.88</v>
      </c>
    </row>
    <row r="903" spans="1:28" x14ac:dyDescent="0.25">
      <c r="A903" s="40">
        <v>898</v>
      </c>
      <c r="B903" s="32">
        <v>42606</v>
      </c>
      <c r="C903" s="99" t="s">
        <v>1</v>
      </c>
      <c r="D903" s="34" t="s">
        <v>38</v>
      </c>
      <c r="E903" s="34" t="s">
        <v>75</v>
      </c>
      <c r="F903" s="35" t="s">
        <v>220</v>
      </c>
      <c r="G903" s="36"/>
      <c r="H903" s="30">
        <v>6</v>
      </c>
      <c r="I903" s="37">
        <v>845</v>
      </c>
      <c r="J903" s="37">
        <v>12</v>
      </c>
      <c r="K903" s="42"/>
      <c r="L903" s="30">
        <v>2926.44</v>
      </c>
      <c r="M903" s="67"/>
      <c r="N903" s="67"/>
      <c r="O903" s="56" t="e">
        <f>IF(#REF!=3,O902-TblDadosCX810[[#This Row],[Valor R$]],IF(#REF!=2,O902+TblDadosCX810[[#This Row],[Valor R$]],TblDadosCX810[[#This Row],[Valor R$]]))</f>
        <v>#REF!</v>
      </c>
      <c r="Q903" s="65">
        <v>887</v>
      </c>
      <c r="R903" s="69">
        <v>42612</v>
      </c>
      <c r="S903" s="69"/>
      <c r="T903" s="70" t="s">
        <v>245</v>
      </c>
      <c r="U903" s="70"/>
      <c r="V903" s="70"/>
      <c r="W903" s="71">
        <v>34.68</v>
      </c>
      <c r="X903" s="64" t="s">
        <v>196</v>
      </c>
      <c r="Y903" s="69">
        <v>42612</v>
      </c>
      <c r="Z903" s="65">
        <v>869</v>
      </c>
      <c r="AA903" s="65">
        <v>12</v>
      </c>
      <c r="AB903" s="66">
        <v>2960.2</v>
      </c>
    </row>
    <row r="904" spans="1:28" x14ac:dyDescent="0.25">
      <c r="A904" s="40">
        <v>899</v>
      </c>
      <c r="B904" s="32">
        <v>42606</v>
      </c>
      <c r="C904" s="99" t="s">
        <v>1</v>
      </c>
      <c r="D904" s="34" t="s">
        <v>38</v>
      </c>
      <c r="E904" s="34" t="s">
        <v>83</v>
      </c>
      <c r="F904" s="35" t="s">
        <v>490</v>
      </c>
      <c r="G904" s="36"/>
      <c r="H904" s="30">
        <v>42.5</v>
      </c>
      <c r="I904" s="37">
        <v>863</v>
      </c>
      <c r="J904" s="37">
        <v>12</v>
      </c>
      <c r="K904" s="42"/>
      <c r="L904" s="30">
        <v>2883.94</v>
      </c>
      <c r="M904" s="67"/>
      <c r="N904" s="67"/>
      <c r="O904" s="56" t="e">
        <f>IF(#REF!=3,O903-TblDadosCX810[[#This Row],[Valor R$]],IF(#REF!=2,O903+TblDadosCX810[[#This Row],[Valor R$]],TblDadosCX810[[#This Row],[Valor R$]]))</f>
        <v>#REF!</v>
      </c>
      <c r="Q904" s="65">
        <v>888</v>
      </c>
      <c r="R904" s="69">
        <v>42612</v>
      </c>
      <c r="S904" s="69"/>
      <c r="T904" s="70" t="s">
        <v>228</v>
      </c>
      <c r="U904" s="70"/>
      <c r="V904" s="70"/>
      <c r="W904" s="71">
        <v>30</v>
      </c>
      <c r="X904" s="64" t="s">
        <v>196</v>
      </c>
      <c r="Y904" s="69">
        <v>42612</v>
      </c>
      <c r="Z904" s="65">
        <v>869</v>
      </c>
      <c r="AA904" s="65">
        <v>12</v>
      </c>
      <c r="AB904" s="66">
        <v>2930.2</v>
      </c>
    </row>
    <row r="905" spans="1:28" x14ac:dyDescent="0.25">
      <c r="A905" s="40">
        <v>900</v>
      </c>
      <c r="B905" s="32">
        <v>42606</v>
      </c>
      <c r="C905" s="99" t="s">
        <v>1</v>
      </c>
      <c r="D905" s="34" t="s">
        <v>34</v>
      </c>
      <c r="E905" s="34" t="s">
        <v>63</v>
      </c>
      <c r="F905" s="35" t="s">
        <v>480</v>
      </c>
      <c r="G905" s="36"/>
      <c r="H905" s="30">
        <v>140</v>
      </c>
      <c r="I905" s="37">
        <v>806</v>
      </c>
      <c r="J905" s="37">
        <v>12</v>
      </c>
      <c r="K905" s="42"/>
      <c r="L905" s="30">
        <v>2743.94</v>
      </c>
      <c r="M905" s="67"/>
      <c r="N905" s="67"/>
      <c r="O905" s="56" t="e">
        <f>IF(#REF!=3,O904-TblDadosCX810[[#This Row],[Valor R$]],IF(#REF!=2,O904+TblDadosCX810[[#This Row],[Valor R$]],TblDadosCX810[[#This Row],[Valor R$]]))</f>
        <v>#REF!</v>
      </c>
      <c r="Q905" s="65">
        <v>889</v>
      </c>
      <c r="R905" s="69">
        <v>42612</v>
      </c>
      <c r="S905" s="69"/>
      <c r="T905" s="70" t="s">
        <v>220</v>
      </c>
      <c r="U905" s="70"/>
      <c r="V905" s="70"/>
      <c r="W905" s="71">
        <v>32</v>
      </c>
      <c r="X905" s="64" t="s">
        <v>199</v>
      </c>
      <c r="Y905" s="69">
        <v>42612</v>
      </c>
      <c r="Z905" s="65">
        <v>845</v>
      </c>
      <c r="AA905" s="65">
        <v>12</v>
      </c>
      <c r="AB905" s="66">
        <v>2898.2</v>
      </c>
    </row>
    <row r="906" spans="1:28" x14ac:dyDescent="0.25">
      <c r="A906" s="40">
        <v>901</v>
      </c>
      <c r="B906" s="32">
        <v>42606</v>
      </c>
      <c r="C906" s="99" t="s">
        <v>1</v>
      </c>
      <c r="D906" s="34" t="s">
        <v>38</v>
      </c>
      <c r="E906" s="34" t="s">
        <v>75</v>
      </c>
      <c r="F906" s="35" t="s">
        <v>220</v>
      </c>
      <c r="G906" s="36"/>
      <c r="H906" s="30">
        <v>6</v>
      </c>
      <c r="I906" s="37">
        <v>845</v>
      </c>
      <c r="J906" s="37">
        <v>12</v>
      </c>
      <c r="K906" s="42"/>
      <c r="L906" s="30">
        <v>2737.94</v>
      </c>
      <c r="M906" s="67"/>
      <c r="N906" s="67"/>
      <c r="O906" s="56" t="e">
        <f>IF(#REF!=3,O905-TblDadosCX810[[#This Row],[Valor R$]],IF(#REF!=2,O905+TblDadosCX810[[#This Row],[Valor R$]],TblDadosCX810[[#This Row],[Valor R$]]))</f>
        <v>#REF!</v>
      </c>
      <c r="Q906" s="65">
        <v>890</v>
      </c>
      <c r="R906" s="69">
        <v>42612</v>
      </c>
      <c r="S906" s="69"/>
      <c r="T906" s="70" t="s">
        <v>200</v>
      </c>
      <c r="U906" s="70"/>
      <c r="V906" s="70"/>
      <c r="W906" s="71">
        <v>20</v>
      </c>
      <c r="X906" s="64" t="s">
        <v>212</v>
      </c>
      <c r="Y906" s="69">
        <v>42612</v>
      </c>
      <c r="Z906" s="65">
        <v>831</v>
      </c>
      <c r="AA906" s="65">
        <v>12</v>
      </c>
      <c r="AB906" s="66">
        <v>2878.2</v>
      </c>
    </row>
    <row r="907" spans="1:28" x14ac:dyDescent="0.25">
      <c r="A907" s="40">
        <v>902</v>
      </c>
      <c r="B907" s="32">
        <v>42606</v>
      </c>
      <c r="C907" s="99" t="s">
        <v>1</v>
      </c>
      <c r="D907" s="34" t="s">
        <v>38</v>
      </c>
      <c r="E907" s="34" t="s">
        <v>83</v>
      </c>
      <c r="F907" s="35" t="s">
        <v>537</v>
      </c>
      <c r="G907" s="36"/>
      <c r="H907" s="30">
        <v>109</v>
      </c>
      <c r="I907" s="37">
        <v>863</v>
      </c>
      <c r="J907" s="37">
        <v>12</v>
      </c>
      <c r="K907" s="42"/>
      <c r="L907" s="30">
        <v>2628.94</v>
      </c>
      <c r="M907" s="67"/>
      <c r="N907" s="67"/>
      <c r="O907" s="56" t="e">
        <f>IF(#REF!=3,O906-TblDadosCX810[[#This Row],[Valor R$]],IF(#REF!=2,O906+TblDadosCX810[[#This Row],[Valor R$]],TblDadosCX810[[#This Row],[Valor R$]]))</f>
        <v>#REF!</v>
      </c>
      <c r="Q907" s="65">
        <v>891</v>
      </c>
      <c r="R907" s="69">
        <v>42612</v>
      </c>
      <c r="S907" s="69"/>
      <c r="T907" s="70" t="s">
        <v>228</v>
      </c>
      <c r="U907" s="70"/>
      <c r="V907" s="70"/>
      <c r="W907" s="71">
        <v>117.08</v>
      </c>
      <c r="X907" s="64" t="s">
        <v>196</v>
      </c>
      <c r="Y907" s="69">
        <v>42612</v>
      </c>
      <c r="Z907" s="65">
        <v>869</v>
      </c>
      <c r="AA907" s="65">
        <v>12</v>
      </c>
      <c r="AB907" s="66">
        <v>2761.12</v>
      </c>
    </row>
    <row r="908" spans="1:28" x14ac:dyDescent="0.25">
      <c r="A908" s="40">
        <v>903</v>
      </c>
      <c r="B908" s="32">
        <v>42606</v>
      </c>
      <c r="C908" s="99" t="s">
        <v>1</v>
      </c>
      <c r="D908" s="34" t="s">
        <v>38</v>
      </c>
      <c r="E908" s="34" t="s">
        <v>75</v>
      </c>
      <c r="F908" s="35" t="s">
        <v>379</v>
      </c>
      <c r="G908" s="36"/>
      <c r="H908" s="30">
        <v>16.25</v>
      </c>
      <c r="I908" s="37">
        <v>845</v>
      </c>
      <c r="J908" s="37">
        <v>12</v>
      </c>
      <c r="K908" s="42"/>
      <c r="L908" s="30">
        <v>2612.69</v>
      </c>
      <c r="M908" s="67"/>
      <c r="N908" s="67"/>
      <c r="O908" s="56" t="e">
        <f>IF(#REF!=3,O907-TblDadosCX810[[#This Row],[Valor R$]],IF(#REF!=2,O907+TblDadosCX810[[#This Row],[Valor R$]],TblDadosCX810[[#This Row],[Valor R$]]))</f>
        <v>#REF!</v>
      </c>
      <c r="Q908" s="65">
        <v>892</v>
      </c>
      <c r="R908" s="69">
        <v>42612</v>
      </c>
      <c r="S908" s="69"/>
      <c r="T908" s="70" t="s">
        <v>225</v>
      </c>
      <c r="U908" s="70"/>
      <c r="V908" s="70"/>
      <c r="W908" s="71">
        <v>92.63</v>
      </c>
      <c r="X908" s="64" t="s">
        <v>212</v>
      </c>
      <c r="Y908" s="69">
        <v>42612</v>
      </c>
      <c r="Z908" s="65">
        <v>831</v>
      </c>
      <c r="AA908" s="65">
        <v>12</v>
      </c>
      <c r="AB908" s="66">
        <v>2668.49</v>
      </c>
    </row>
    <row r="909" spans="1:28" x14ac:dyDescent="0.25">
      <c r="A909" s="40">
        <v>904</v>
      </c>
      <c r="B909" s="32">
        <v>42607</v>
      </c>
      <c r="C909" s="99" t="s">
        <v>1</v>
      </c>
      <c r="D909" s="34" t="s">
        <v>6</v>
      </c>
      <c r="E909" s="34" t="s">
        <v>9</v>
      </c>
      <c r="F909" s="35" t="s">
        <v>197</v>
      </c>
      <c r="G909" s="36">
        <v>854374</v>
      </c>
      <c r="H909" s="30">
        <v>12871.21</v>
      </c>
      <c r="I909" s="37">
        <v>12</v>
      </c>
      <c r="J909" s="37">
        <v>34</v>
      </c>
      <c r="K909" s="42"/>
      <c r="L909" s="30">
        <v>15483.9</v>
      </c>
      <c r="M909" s="67"/>
      <c r="N909" s="67"/>
      <c r="O909" s="56" t="e">
        <f>IF(#REF!=3,O908-TblDadosCX810[[#This Row],[Valor R$]],IF(#REF!=2,O908+TblDadosCX810[[#This Row],[Valor R$]],TblDadosCX810[[#This Row],[Valor R$]]))</f>
        <v>#REF!</v>
      </c>
      <c r="Q909" s="65">
        <v>893</v>
      </c>
      <c r="R909" s="69">
        <v>42612</v>
      </c>
      <c r="S909" s="69"/>
      <c r="T909" s="70" t="s">
        <v>225</v>
      </c>
      <c r="U909" s="70"/>
      <c r="V909" s="70"/>
      <c r="W909" s="71">
        <v>20.57</v>
      </c>
      <c r="X909" s="64" t="s">
        <v>212</v>
      </c>
      <c r="Y909" s="69">
        <v>42612</v>
      </c>
      <c r="Z909" s="65">
        <v>831</v>
      </c>
      <c r="AA909" s="65">
        <v>12</v>
      </c>
      <c r="AB909" s="66">
        <v>2647.92</v>
      </c>
    </row>
    <row r="910" spans="1:28" x14ac:dyDescent="0.25">
      <c r="A910" s="40">
        <v>905</v>
      </c>
      <c r="B910" s="32">
        <v>42607</v>
      </c>
      <c r="C910" s="99" t="s">
        <v>1</v>
      </c>
      <c r="D910" s="34" t="s">
        <v>6</v>
      </c>
      <c r="E910" s="34" t="s">
        <v>9</v>
      </c>
      <c r="F910" s="35" t="s">
        <v>197</v>
      </c>
      <c r="G910" s="36">
        <v>854375</v>
      </c>
      <c r="H910" s="30">
        <v>600</v>
      </c>
      <c r="I910" s="37">
        <v>12</v>
      </c>
      <c r="J910" s="37">
        <v>34</v>
      </c>
      <c r="K910" s="42"/>
      <c r="L910" s="30">
        <v>16083.9</v>
      </c>
      <c r="M910" s="67"/>
      <c r="N910" s="67"/>
      <c r="O910" s="56" t="e">
        <f>IF(#REF!=3,O909-TblDadosCX810[[#This Row],[Valor R$]],IF(#REF!=2,O909+TblDadosCX810[[#This Row],[Valor R$]],TblDadosCX810[[#This Row],[Valor R$]]))</f>
        <v>#REF!</v>
      </c>
      <c r="Q910" s="65">
        <v>894</v>
      </c>
      <c r="R910" s="69">
        <v>42612</v>
      </c>
      <c r="S910" s="69"/>
      <c r="T910" s="70" t="s">
        <v>197</v>
      </c>
      <c r="U910" s="70">
        <v>854377</v>
      </c>
      <c r="V910" s="70"/>
      <c r="W910" s="71">
        <v>4967.8900000000003</v>
      </c>
      <c r="X910" s="64" t="s">
        <v>9</v>
      </c>
      <c r="Y910" s="69">
        <v>42612</v>
      </c>
      <c r="Z910" s="65">
        <v>12</v>
      </c>
      <c r="AA910" s="65">
        <v>34</v>
      </c>
      <c r="AB910" s="66">
        <v>7615.81</v>
      </c>
    </row>
    <row r="911" spans="1:28" x14ac:dyDescent="0.25">
      <c r="A911" s="40">
        <v>906</v>
      </c>
      <c r="B911" s="32">
        <v>42607</v>
      </c>
      <c r="C911" s="99" t="s">
        <v>1</v>
      </c>
      <c r="D911" s="34" t="s">
        <v>38</v>
      </c>
      <c r="E911" s="34" t="s">
        <v>18</v>
      </c>
      <c r="F911" s="35" t="s">
        <v>538</v>
      </c>
      <c r="G911" s="36"/>
      <c r="H911" s="30">
        <v>43.5</v>
      </c>
      <c r="I911" s="37">
        <v>831</v>
      </c>
      <c r="J911" s="37">
        <v>12</v>
      </c>
      <c r="K911" s="42"/>
      <c r="L911" s="30">
        <v>16040.4</v>
      </c>
      <c r="M911" s="67"/>
      <c r="N911" s="67"/>
      <c r="O911" s="56" t="e">
        <f>IF(#REF!=3,O910-TblDadosCX810[[#This Row],[Valor R$]],IF(#REF!=2,O910+TblDadosCX810[[#This Row],[Valor R$]],TblDadosCX810[[#This Row],[Valor R$]]))</f>
        <v>#REF!</v>
      </c>
      <c r="Q911" s="65">
        <v>895</v>
      </c>
      <c r="R911" s="69">
        <v>42612</v>
      </c>
      <c r="S911" s="69"/>
      <c r="T911" s="70" t="s">
        <v>197</v>
      </c>
      <c r="U911" s="70">
        <v>854378</v>
      </c>
      <c r="V911" s="70"/>
      <c r="W911" s="71">
        <v>6569.5</v>
      </c>
      <c r="X911" s="64" t="s">
        <v>9</v>
      </c>
      <c r="Y911" s="69">
        <v>42612</v>
      </c>
      <c r="Z911" s="65">
        <v>12</v>
      </c>
      <c r="AA911" s="65">
        <v>34</v>
      </c>
      <c r="AB911" s="66">
        <v>14185.31</v>
      </c>
    </row>
    <row r="912" spans="1:28" x14ac:dyDescent="0.25">
      <c r="A912" s="40">
        <v>907</v>
      </c>
      <c r="B912" s="32">
        <v>42607</v>
      </c>
      <c r="C912" s="99" t="s">
        <v>1</v>
      </c>
      <c r="D912" s="34" t="s">
        <v>38</v>
      </c>
      <c r="E912" s="34" t="s">
        <v>18</v>
      </c>
      <c r="F912" s="35" t="s">
        <v>187</v>
      </c>
      <c r="G912" s="36"/>
      <c r="H912" s="30">
        <v>5.89</v>
      </c>
      <c r="I912" s="37">
        <v>831</v>
      </c>
      <c r="J912" s="37">
        <v>12</v>
      </c>
      <c r="K912" s="42"/>
      <c r="L912" s="30">
        <v>16034.51</v>
      </c>
      <c r="M912" s="67"/>
      <c r="N912" s="67"/>
      <c r="O912" s="56" t="e">
        <f>IF(#REF!=3,O911-TblDadosCX810[[#This Row],[Valor R$]],IF(#REF!=2,O911+TblDadosCX810[[#This Row],[Valor R$]],TblDadosCX810[[#This Row],[Valor R$]]))</f>
        <v>#REF!</v>
      </c>
      <c r="Q912" s="65">
        <v>896</v>
      </c>
      <c r="R912" s="69">
        <v>42612</v>
      </c>
      <c r="S912" s="69"/>
      <c r="T912" s="70" t="s">
        <v>276</v>
      </c>
      <c r="U912" s="70"/>
      <c r="V912" s="70"/>
      <c r="W912" s="71">
        <v>6569.5</v>
      </c>
      <c r="X912" s="64" t="s">
        <v>277</v>
      </c>
      <c r="Y912" s="69">
        <v>42612</v>
      </c>
      <c r="Z912" s="65">
        <v>402</v>
      </c>
      <c r="AA912" s="65">
        <v>12</v>
      </c>
      <c r="AB912" s="66">
        <v>7615.81</v>
      </c>
    </row>
    <row r="913" spans="1:28" x14ac:dyDescent="0.25">
      <c r="A913" s="40">
        <v>908</v>
      </c>
      <c r="B913" s="32">
        <v>42607</v>
      </c>
      <c r="C913" s="99" t="s">
        <v>1</v>
      </c>
      <c r="D913" s="34" t="s">
        <v>38</v>
      </c>
      <c r="E913" s="34" t="s">
        <v>18</v>
      </c>
      <c r="F913" s="35" t="s">
        <v>187</v>
      </c>
      <c r="G913" s="36"/>
      <c r="H913" s="30">
        <v>5.99</v>
      </c>
      <c r="I913" s="37">
        <v>831</v>
      </c>
      <c r="J913" s="37">
        <v>12</v>
      </c>
      <c r="K913" s="42"/>
      <c r="L913" s="30">
        <v>16028.52</v>
      </c>
      <c r="M913" s="67"/>
      <c r="N913" s="67"/>
      <c r="O913" s="56" t="e">
        <f>IF(#REF!=3,O912-TblDadosCX810[[#This Row],[Valor R$]],IF(#REF!=2,O912+TblDadosCX810[[#This Row],[Valor R$]],TblDadosCX810[[#This Row],[Valor R$]]))</f>
        <v>#REF!</v>
      </c>
      <c r="Q913" s="65">
        <v>897</v>
      </c>
      <c r="R913" s="69">
        <v>42612</v>
      </c>
      <c r="S913" s="69"/>
      <c r="T913" s="70" t="s">
        <v>348</v>
      </c>
      <c r="U913" s="70"/>
      <c r="V913" s="70"/>
      <c r="W913" s="71">
        <v>386.61</v>
      </c>
      <c r="X913" s="64" t="s">
        <v>227</v>
      </c>
      <c r="Y913" s="69">
        <v>42612</v>
      </c>
      <c r="Z913" s="65">
        <v>426</v>
      </c>
      <c r="AA913" s="65">
        <v>12</v>
      </c>
      <c r="AB913" s="66">
        <v>7229.2</v>
      </c>
    </row>
    <row r="914" spans="1:28" x14ac:dyDescent="0.25">
      <c r="A914" s="40">
        <v>909</v>
      </c>
      <c r="B914" s="32">
        <v>42607</v>
      </c>
      <c r="C914" s="99" t="s">
        <v>1</v>
      </c>
      <c r="D914" s="34" t="s">
        <v>38</v>
      </c>
      <c r="E914" s="34" t="s">
        <v>86</v>
      </c>
      <c r="F914" s="35" t="s">
        <v>195</v>
      </c>
      <c r="G914" s="36"/>
      <c r="H914" s="30">
        <v>5.5</v>
      </c>
      <c r="I914" s="37">
        <v>869</v>
      </c>
      <c r="J914" s="37">
        <v>12</v>
      </c>
      <c r="K914" s="42"/>
      <c r="L914" s="30">
        <v>16023.02</v>
      </c>
      <c r="M914" s="67"/>
      <c r="N914" s="67"/>
      <c r="O914" s="56" t="e">
        <f>IF(#REF!=3,O913-TblDadosCX810[[#This Row],[Valor R$]],IF(#REF!=2,O913+TblDadosCX810[[#This Row],[Valor R$]],TblDadosCX810[[#This Row],[Valor R$]]))</f>
        <v>#REF!</v>
      </c>
      <c r="Q914" s="65">
        <v>898</v>
      </c>
      <c r="R914" s="69">
        <v>42612</v>
      </c>
      <c r="S914" s="69"/>
      <c r="T914" s="70" t="s">
        <v>541</v>
      </c>
      <c r="U914" s="70"/>
      <c r="V914" s="70"/>
      <c r="W914" s="71">
        <v>3801.13</v>
      </c>
      <c r="X914" s="64" t="s">
        <v>227</v>
      </c>
      <c r="Y914" s="69">
        <v>42612</v>
      </c>
      <c r="Z914" s="65">
        <v>426</v>
      </c>
      <c r="AA914" s="65">
        <v>12</v>
      </c>
      <c r="AB914" s="66">
        <v>3428.07</v>
      </c>
    </row>
    <row r="915" spans="1:28" x14ac:dyDescent="0.25">
      <c r="A915" s="40">
        <v>910</v>
      </c>
      <c r="B915" s="32">
        <v>42607</v>
      </c>
      <c r="C915" s="99" t="s">
        <v>1</v>
      </c>
      <c r="D915" s="34" t="s">
        <v>38</v>
      </c>
      <c r="E915" s="34" t="s">
        <v>18</v>
      </c>
      <c r="F915" s="35" t="s">
        <v>311</v>
      </c>
      <c r="G915" s="36"/>
      <c r="H915" s="30">
        <v>20</v>
      </c>
      <c r="I915" s="37">
        <v>831</v>
      </c>
      <c r="J915" s="37">
        <v>12</v>
      </c>
      <c r="K915" s="42"/>
      <c r="L915" s="30">
        <v>16003.02</v>
      </c>
      <c r="M915" s="67"/>
      <c r="N915" s="67"/>
      <c r="O915" s="56" t="e">
        <f>IF(#REF!=3,O914-TblDadosCX810[[#This Row],[Valor R$]],IF(#REF!=2,O914+TblDadosCX810[[#This Row],[Valor R$]],TblDadosCX810[[#This Row],[Valor R$]]))</f>
        <v>#REF!</v>
      </c>
      <c r="Q915" s="65">
        <v>899</v>
      </c>
      <c r="R915" s="69">
        <v>42612</v>
      </c>
      <c r="S915" s="69"/>
      <c r="T915" s="70" t="s">
        <v>542</v>
      </c>
      <c r="U915" s="70"/>
      <c r="V915" s="70"/>
      <c r="W915" s="71">
        <v>4.49</v>
      </c>
      <c r="X915" s="64" t="s">
        <v>212</v>
      </c>
      <c r="Y915" s="69">
        <v>42612</v>
      </c>
      <c r="Z915" s="65">
        <v>831</v>
      </c>
      <c r="AA915" s="65">
        <v>12</v>
      </c>
      <c r="AB915" s="66">
        <v>3423.58</v>
      </c>
    </row>
    <row r="916" spans="1:28" x14ac:dyDescent="0.25">
      <c r="A916" s="40">
        <v>911</v>
      </c>
      <c r="B916" s="32">
        <v>42607</v>
      </c>
      <c r="C916" s="99" t="s">
        <v>1</v>
      </c>
      <c r="D916" s="34" t="s">
        <v>215</v>
      </c>
      <c r="E916" s="34" t="s">
        <v>214</v>
      </c>
      <c r="F916" s="35" t="s">
        <v>325</v>
      </c>
      <c r="G916" s="36"/>
      <c r="H916" s="30">
        <v>12871.21</v>
      </c>
      <c r="I916" s="37">
        <v>402</v>
      </c>
      <c r="J916" s="37">
        <v>12</v>
      </c>
      <c r="K916" s="42"/>
      <c r="L916" s="30">
        <v>3131.81</v>
      </c>
      <c r="M916" s="67"/>
      <c r="N916" s="67"/>
      <c r="O916" s="56" t="e">
        <f>IF(#REF!=3,O915-TblDadosCX810[[#This Row],[Valor R$]],IF(#REF!=2,O915+TblDadosCX810[[#This Row],[Valor R$]],TblDadosCX810[[#This Row],[Valor R$]]))</f>
        <v>#REF!</v>
      </c>
      <c r="Q916" s="65">
        <v>900</v>
      </c>
      <c r="R916" s="69">
        <v>42612</v>
      </c>
      <c r="S916" s="69"/>
      <c r="T916" s="70" t="s">
        <v>543</v>
      </c>
      <c r="U916" s="70"/>
      <c r="V916" s="70"/>
      <c r="W916" s="71">
        <v>4.49</v>
      </c>
      <c r="X916" s="64" t="s">
        <v>212</v>
      </c>
      <c r="Y916" s="69">
        <v>42612</v>
      </c>
      <c r="Z916" s="65">
        <v>831</v>
      </c>
      <c r="AA916" s="65">
        <v>12</v>
      </c>
      <c r="AB916" s="66">
        <v>3419.09</v>
      </c>
    </row>
    <row r="917" spans="1:28" x14ac:dyDescent="0.25">
      <c r="A917" s="40">
        <v>912</v>
      </c>
      <c r="B917" s="32">
        <v>42608</v>
      </c>
      <c r="C917" s="99" t="s">
        <v>1</v>
      </c>
      <c r="D917" s="34" t="s">
        <v>6</v>
      </c>
      <c r="E917" s="34" t="s">
        <v>9</v>
      </c>
      <c r="F917" s="35" t="s">
        <v>519</v>
      </c>
      <c r="G917" s="36">
        <v>854376</v>
      </c>
      <c r="H917" s="30">
        <v>1000</v>
      </c>
      <c r="I917" s="37">
        <v>12</v>
      </c>
      <c r="J917" s="37">
        <v>34</v>
      </c>
      <c r="K917" s="42"/>
      <c r="L917" s="30">
        <v>4131.8100000000004</v>
      </c>
      <c r="M917" s="67"/>
      <c r="N917" s="67"/>
      <c r="O917" s="56" t="e">
        <f>IF(#REF!=3,O916-TblDadosCX810[[#This Row],[Valor R$]],IF(#REF!=2,O916+TblDadosCX810[[#This Row],[Valor R$]],TblDadosCX810[[#This Row],[Valor R$]]))</f>
        <v>#REF!</v>
      </c>
      <c r="Q917" s="65">
        <v>901</v>
      </c>
      <c r="R917" s="69">
        <v>42612</v>
      </c>
      <c r="S917" s="69"/>
      <c r="T917" s="70" t="s">
        <v>544</v>
      </c>
      <c r="U917" s="70"/>
      <c r="V917" s="70"/>
      <c r="W917" s="71">
        <v>22</v>
      </c>
      <c r="X917" s="64" t="s">
        <v>199</v>
      </c>
      <c r="Y917" s="69">
        <v>42612</v>
      </c>
      <c r="Z917" s="65">
        <v>845</v>
      </c>
      <c r="AA917" s="65">
        <v>12</v>
      </c>
      <c r="AB917" s="66">
        <v>3397.09</v>
      </c>
    </row>
    <row r="918" spans="1:28" x14ac:dyDescent="0.25">
      <c r="A918" s="40">
        <v>913</v>
      </c>
      <c r="B918" s="32">
        <v>42608</v>
      </c>
      <c r="C918" s="99" t="s">
        <v>1</v>
      </c>
      <c r="D918" s="34" t="s">
        <v>38</v>
      </c>
      <c r="E918" s="34" t="s">
        <v>18</v>
      </c>
      <c r="F918" s="35" t="s">
        <v>191</v>
      </c>
      <c r="G918" s="36"/>
      <c r="H918" s="30">
        <v>130.19</v>
      </c>
      <c r="I918" s="37">
        <v>831</v>
      </c>
      <c r="J918" s="37">
        <v>12</v>
      </c>
      <c r="K918" s="42"/>
      <c r="L918" s="30">
        <v>4001.62</v>
      </c>
      <c r="M918" s="67"/>
      <c r="N918" s="67"/>
      <c r="O918" s="56" t="e">
        <f>IF(#REF!=3,O917-TblDadosCX810[[#This Row],[Valor R$]],IF(#REF!=2,O917+TblDadosCX810[[#This Row],[Valor R$]],TblDadosCX810[[#This Row],[Valor R$]]))</f>
        <v>#REF!</v>
      </c>
      <c r="Q918" s="65">
        <v>902</v>
      </c>
      <c r="R918" s="69">
        <v>42612</v>
      </c>
      <c r="S918" s="69"/>
      <c r="T918" s="70" t="s">
        <v>545</v>
      </c>
      <c r="U918" s="70"/>
      <c r="V918" s="70"/>
      <c r="W918" s="71">
        <v>1326.35</v>
      </c>
      <c r="X918" s="64" t="s">
        <v>227</v>
      </c>
      <c r="Y918" s="69">
        <v>42612</v>
      </c>
      <c r="Z918" s="65">
        <v>426</v>
      </c>
      <c r="AA918" s="65">
        <v>12</v>
      </c>
      <c r="AB918" s="66">
        <v>2070.7399999999998</v>
      </c>
    </row>
    <row r="919" spans="1:28" x14ac:dyDescent="0.25">
      <c r="A919" s="40">
        <v>914</v>
      </c>
      <c r="B919" s="32">
        <v>42608</v>
      </c>
      <c r="C919" s="99" t="s">
        <v>1</v>
      </c>
      <c r="D919" s="34" t="s">
        <v>38</v>
      </c>
      <c r="E919" s="34" t="s">
        <v>75</v>
      </c>
      <c r="F919" s="35" t="s">
        <v>220</v>
      </c>
      <c r="G919" s="36"/>
      <c r="H919" s="30">
        <v>16.25</v>
      </c>
      <c r="I919" s="37">
        <v>845</v>
      </c>
      <c r="J919" s="37">
        <v>12</v>
      </c>
      <c r="K919" s="42"/>
      <c r="L919" s="30">
        <v>3985.37</v>
      </c>
      <c r="M919" s="67"/>
      <c r="N919" s="67"/>
      <c r="O919" s="56" t="e">
        <f>IF(#REF!=3,O918-TblDadosCX810[[#This Row],[Valor R$]],IF(#REF!=2,O918+TblDadosCX810[[#This Row],[Valor R$]],TblDadosCX810[[#This Row],[Valor R$]]))</f>
        <v>#REF!</v>
      </c>
      <c r="Q919" s="65">
        <v>903</v>
      </c>
      <c r="R919" s="69">
        <v>42613</v>
      </c>
      <c r="S919" s="69"/>
      <c r="T919" s="70" t="s">
        <v>546</v>
      </c>
      <c r="U919" s="70"/>
      <c r="V919" s="70"/>
      <c r="W919" s="71">
        <v>70</v>
      </c>
      <c r="X919" s="64" t="s">
        <v>186</v>
      </c>
      <c r="Y919" s="69">
        <v>42613</v>
      </c>
      <c r="Z919" s="65">
        <v>863</v>
      </c>
      <c r="AA919" s="65">
        <v>12</v>
      </c>
      <c r="AB919" s="66">
        <v>2000.74</v>
      </c>
    </row>
    <row r="920" spans="1:28" x14ac:dyDescent="0.25">
      <c r="A920" s="40">
        <v>915</v>
      </c>
      <c r="B920" s="32">
        <v>42608</v>
      </c>
      <c r="C920" s="99" t="s">
        <v>1</v>
      </c>
      <c r="D920" s="34" t="s">
        <v>38</v>
      </c>
      <c r="E920" s="34" t="s">
        <v>18</v>
      </c>
      <c r="F920" s="35" t="s">
        <v>187</v>
      </c>
      <c r="G920" s="36"/>
      <c r="H920" s="30">
        <v>128.63</v>
      </c>
      <c r="I920" s="37">
        <v>831</v>
      </c>
      <c r="J920" s="37">
        <v>12</v>
      </c>
      <c r="K920" s="42"/>
      <c r="L920" s="30">
        <v>3856.74</v>
      </c>
      <c r="M920" s="67"/>
      <c r="N920" s="67"/>
      <c r="O920" s="56" t="e">
        <f>IF(#REF!=3,O919-TblDadosCX810[[#This Row],[Valor R$]],IF(#REF!=2,O919+TblDadosCX810[[#This Row],[Valor R$]],TblDadosCX810[[#This Row],[Valor R$]]))</f>
        <v>#REF!</v>
      </c>
      <c r="Q920" s="65">
        <v>904</v>
      </c>
      <c r="R920" s="69">
        <v>42613</v>
      </c>
      <c r="S920" s="69"/>
      <c r="T920" s="70" t="s">
        <v>547</v>
      </c>
      <c r="U920" s="70"/>
      <c r="V920" s="70"/>
      <c r="W920" s="71">
        <v>15</v>
      </c>
      <c r="X920" s="64" t="s">
        <v>199</v>
      </c>
      <c r="Y920" s="69">
        <v>42613</v>
      </c>
      <c r="Z920" s="65">
        <v>845</v>
      </c>
      <c r="AA920" s="65">
        <v>12</v>
      </c>
      <c r="AB920" s="66">
        <v>1985.74</v>
      </c>
    </row>
    <row r="921" spans="1:28" x14ac:dyDescent="0.25">
      <c r="A921" s="40">
        <v>916</v>
      </c>
      <c r="B921" s="32">
        <v>42608</v>
      </c>
      <c r="C921" s="99" t="s">
        <v>1</v>
      </c>
      <c r="D921" s="34" t="s">
        <v>38</v>
      </c>
      <c r="E921" s="34" t="s">
        <v>18</v>
      </c>
      <c r="F921" s="35" t="s">
        <v>193</v>
      </c>
      <c r="G921" s="36"/>
      <c r="H921" s="30">
        <v>35</v>
      </c>
      <c r="I921" s="37">
        <v>831</v>
      </c>
      <c r="J921" s="37">
        <v>12</v>
      </c>
      <c r="K921" s="42"/>
      <c r="L921" s="30">
        <v>3821.74</v>
      </c>
      <c r="M921" s="67"/>
      <c r="N921" s="67"/>
      <c r="O921" s="56" t="e">
        <f>IF(#REF!=3,O920-TblDadosCX810[[#This Row],[Valor R$]],IF(#REF!=2,O920+TblDadosCX810[[#This Row],[Valor R$]],TblDadosCX810[[#This Row],[Valor R$]]))</f>
        <v>#REF!</v>
      </c>
      <c r="Q921" s="65">
        <v>905</v>
      </c>
      <c r="R921" s="69">
        <v>42613</v>
      </c>
      <c r="S921" s="69"/>
      <c r="T921" s="70" t="s">
        <v>534</v>
      </c>
      <c r="U921" s="70"/>
      <c r="V921" s="70"/>
      <c r="W921" s="71">
        <v>35</v>
      </c>
      <c r="X921" s="64" t="s">
        <v>212</v>
      </c>
      <c r="Y921" s="69">
        <v>42613</v>
      </c>
      <c r="Z921" s="65">
        <v>831</v>
      </c>
      <c r="AA921" s="65">
        <v>12</v>
      </c>
      <c r="AB921" s="66">
        <v>1950.74</v>
      </c>
    </row>
    <row r="922" spans="1:28" x14ac:dyDescent="0.25">
      <c r="A922" s="40">
        <v>917</v>
      </c>
      <c r="B922" s="32">
        <v>42608</v>
      </c>
      <c r="C922" s="99" t="s">
        <v>1</v>
      </c>
      <c r="D922" s="34" t="s">
        <v>38</v>
      </c>
      <c r="E922" s="34" t="s">
        <v>83</v>
      </c>
      <c r="F922" s="35" t="s">
        <v>539</v>
      </c>
      <c r="G922" s="36"/>
      <c r="H922" s="30">
        <v>200</v>
      </c>
      <c r="I922" s="37">
        <v>863</v>
      </c>
      <c r="J922" s="37">
        <v>12</v>
      </c>
      <c r="K922" s="42"/>
      <c r="L922" s="30">
        <v>3621.74</v>
      </c>
      <c r="M922" s="67"/>
      <c r="N922" s="67"/>
      <c r="O922" s="56" t="e">
        <f>IF(#REF!=3,O921-TblDadosCX810[[#This Row],[Valor R$]],IF(#REF!=2,O921+TblDadosCX810[[#This Row],[Valor R$]],TblDadosCX810[[#This Row],[Valor R$]]))</f>
        <v>#REF!</v>
      </c>
      <c r="Q922" s="65">
        <v>906</v>
      </c>
      <c r="R922" s="69">
        <v>42613</v>
      </c>
      <c r="S922" s="69"/>
      <c r="T922" s="70" t="s">
        <v>256</v>
      </c>
      <c r="U922" s="70"/>
      <c r="V922" s="70"/>
      <c r="W922" s="71">
        <v>3.8</v>
      </c>
      <c r="X922" s="64" t="s">
        <v>186</v>
      </c>
      <c r="Y922" s="69">
        <v>42613</v>
      </c>
      <c r="Z922" s="65">
        <v>863</v>
      </c>
      <c r="AA922" s="65">
        <v>12</v>
      </c>
      <c r="AB922" s="66">
        <v>1946.94</v>
      </c>
    </row>
    <row r="923" spans="1:28" x14ac:dyDescent="0.25">
      <c r="A923" s="40">
        <v>918</v>
      </c>
      <c r="B923" s="32">
        <v>42611</v>
      </c>
      <c r="C923" s="99" t="s">
        <v>1</v>
      </c>
      <c r="D923" s="34" t="s">
        <v>38</v>
      </c>
      <c r="E923" s="34" t="s">
        <v>86</v>
      </c>
      <c r="F923" s="35" t="s">
        <v>195</v>
      </c>
      <c r="G923" s="36"/>
      <c r="H923" s="30">
        <v>5.5</v>
      </c>
      <c r="I923" s="37">
        <v>869</v>
      </c>
      <c r="J923" s="37">
        <v>12</v>
      </c>
      <c r="K923" s="42"/>
      <c r="L923" s="30">
        <v>3616.24</v>
      </c>
      <c r="M923" s="67"/>
      <c r="N923" s="67"/>
      <c r="O923" s="56" t="e">
        <f>IF(#REF!=3,O922-TblDadosCX810[[#This Row],[Valor R$]],IF(#REF!=2,O922+TblDadosCX810[[#This Row],[Valor R$]],TblDadosCX810[[#This Row],[Valor R$]]))</f>
        <v>#REF!</v>
      </c>
      <c r="Q923" s="65">
        <v>907</v>
      </c>
      <c r="R923" s="69">
        <v>42614</v>
      </c>
      <c r="S923" s="69"/>
      <c r="T923" s="70" t="s">
        <v>197</v>
      </c>
      <c r="U923" s="70">
        <v>854379</v>
      </c>
      <c r="V923" s="70"/>
      <c r="W923" s="71">
        <v>850</v>
      </c>
      <c r="X923" s="64" t="s">
        <v>9</v>
      </c>
      <c r="Y923" s="69">
        <v>42614</v>
      </c>
      <c r="Z923" s="65">
        <v>12</v>
      </c>
      <c r="AA923" s="65">
        <v>34</v>
      </c>
      <c r="AB923" s="66">
        <v>2796.94</v>
      </c>
    </row>
    <row r="924" spans="1:28" x14ac:dyDescent="0.25">
      <c r="A924" s="40">
        <v>919</v>
      </c>
      <c r="B924" s="32">
        <v>42611</v>
      </c>
      <c r="C924" s="99" t="s">
        <v>1</v>
      </c>
      <c r="D924" s="34" t="s">
        <v>38</v>
      </c>
      <c r="E924" s="34" t="s">
        <v>18</v>
      </c>
      <c r="F924" s="35" t="s">
        <v>193</v>
      </c>
      <c r="G924" s="36"/>
      <c r="H924" s="30">
        <v>18</v>
      </c>
      <c r="I924" s="37">
        <v>831</v>
      </c>
      <c r="J924" s="37">
        <v>12</v>
      </c>
      <c r="K924" s="42"/>
      <c r="L924" s="30">
        <v>3598.24</v>
      </c>
      <c r="M924" s="67"/>
      <c r="N924" s="67"/>
      <c r="O924" s="56" t="e">
        <f>IF(#REF!=3,O923-TblDadosCX810[[#This Row],[Valor R$]],IF(#REF!=2,O923+TblDadosCX810[[#This Row],[Valor R$]],TblDadosCX810[[#This Row],[Valor R$]]))</f>
        <v>#REF!</v>
      </c>
      <c r="Q924" s="65">
        <v>908</v>
      </c>
      <c r="R924" s="69">
        <v>42614</v>
      </c>
      <c r="S924" s="69"/>
      <c r="T924" s="70" t="s">
        <v>197</v>
      </c>
      <c r="U924" s="70">
        <v>854380</v>
      </c>
      <c r="V924" s="70"/>
      <c r="W924" s="71">
        <v>1560.4</v>
      </c>
      <c r="X924" s="64" t="s">
        <v>9</v>
      </c>
      <c r="Y924" s="69">
        <v>42614</v>
      </c>
      <c r="Z924" s="65">
        <v>12</v>
      </c>
      <c r="AA924" s="65">
        <v>34</v>
      </c>
      <c r="AB924" s="66">
        <v>4357.34</v>
      </c>
    </row>
    <row r="925" spans="1:28" x14ac:dyDescent="0.25">
      <c r="A925" s="40">
        <v>920</v>
      </c>
      <c r="B925" s="32">
        <v>42611</v>
      </c>
      <c r="C925" s="99" t="s">
        <v>1</v>
      </c>
      <c r="D925" s="34" t="s">
        <v>38</v>
      </c>
      <c r="E925" s="34" t="s">
        <v>86</v>
      </c>
      <c r="F925" s="35" t="s">
        <v>245</v>
      </c>
      <c r="G925" s="36"/>
      <c r="H925" s="30">
        <v>15</v>
      </c>
      <c r="I925" s="37">
        <v>869</v>
      </c>
      <c r="J925" s="37">
        <v>12</v>
      </c>
      <c r="K925" s="42"/>
      <c r="L925" s="30">
        <v>3583.24</v>
      </c>
      <c r="M925" s="67"/>
      <c r="N925" s="67"/>
      <c r="O925" s="56" t="e">
        <f>IF(#REF!=3,O924-TblDadosCX810[[#This Row],[Valor R$]],IF(#REF!=2,O924+TblDadosCX810[[#This Row],[Valor R$]],TblDadosCX810[[#This Row],[Valor R$]]))</f>
        <v>#REF!</v>
      </c>
      <c r="Q925" s="65">
        <v>909</v>
      </c>
      <c r="R925" s="69">
        <v>42614</v>
      </c>
      <c r="S925" s="69"/>
      <c r="T925" s="70" t="s">
        <v>519</v>
      </c>
      <c r="U925" s="70">
        <v>854381</v>
      </c>
      <c r="V925" s="70"/>
      <c r="W925" s="71">
        <v>464.6</v>
      </c>
      <c r="X925" s="64" t="s">
        <v>9</v>
      </c>
      <c r="Y925" s="69">
        <v>42614</v>
      </c>
      <c r="Z925" s="65">
        <v>12</v>
      </c>
      <c r="AA925" s="65">
        <v>34</v>
      </c>
      <c r="AB925" s="66">
        <v>4821.9399999999996</v>
      </c>
    </row>
    <row r="926" spans="1:28" x14ac:dyDescent="0.25">
      <c r="A926" s="40">
        <v>921</v>
      </c>
      <c r="B926" s="32">
        <v>42611</v>
      </c>
      <c r="C926" s="99" t="s">
        <v>1</v>
      </c>
      <c r="D926" s="34" t="s">
        <v>30</v>
      </c>
      <c r="E926" s="34" t="s">
        <v>59</v>
      </c>
      <c r="F926" s="35" t="s">
        <v>265</v>
      </c>
      <c r="G926" s="36"/>
      <c r="H926" s="30">
        <v>253</v>
      </c>
      <c r="I926" s="37">
        <v>480</v>
      </c>
      <c r="J926" s="37">
        <v>12</v>
      </c>
      <c r="K926" s="42"/>
      <c r="L926" s="30">
        <v>3330.24</v>
      </c>
      <c r="M926" s="67"/>
      <c r="N926" s="67"/>
      <c r="O926" s="56" t="e">
        <f>IF(#REF!=3,O925-TblDadosCX810[[#This Row],[Valor R$]],IF(#REF!=2,O925+TblDadosCX810[[#This Row],[Valor R$]],TblDadosCX810[[#This Row],[Valor R$]]))</f>
        <v>#REF!</v>
      </c>
      <c r="Q926" s="65">
        <v>910</v>
      </c>
      <c r="R926" s="69">
        <v>42614</v>
      </c>
      <c r="S926" s="69"/>
      <c r="T926" s="70" t="s">
        <v>316</v>
      </c>
      <c r="U926" s="70"/>
      <c r="V926" s="70"/>
      <c r="W926" s="71">
        <v>20</v>
      </c>
      <c r="X926" s="64" t="s">
        <v>186</v>
      </c>
      <c r="Y926" s="69">
        <v>42614</v>
      </c>
      <c r="Z926" s="65">
        <v>863</v>
      </c>
      <c r="AA926" s="65">
        <v>12</v>
      </c>
      <c r="AB926" s="66">
        <v>4801.9399999999996</v>
      </c>
    </row>
    <row r="927" spans="1:28" x14ac:dyDescent="0.25">
      <c r="A927" s="40">
        <v>922</v>
      </c>
      <c r="B927" s="32">
        <v>42611</v>
      </c>
      <c r="C927" s="99" t="s">
        <v>1</v>
      </c>
      <c r="D927" s="34" t="s">
        <v>38</v>
      </c>
      <c r="E927" s="34" t="s">
        <v>83</v>
      </c>
      <c r="F927" s="35" t="s">
        <v>540</v>
      </c>
      <c r="G927" s="36"/>
      <c r="H927" s="30">
        <v>14.8</v>
      </c>
      <c r="I927" s="37">
        <v>863</v>
      </c>
      <c r="J927" s="37">
        <v>12</v>
      </c>
      <c r="K927" s="42"/>
      <c r="L927" s="30">
        <v>3315.44</v>
      </c>
      <c r="M927" s="67"/>
      <c r="N927" s="67"/>
      <c r="O927" s="56" t="e">
        <f>IF(#REF!=3,O926-TblDadosCX810[[#This Row],[Valor R$]],IF(#REF!=2,O926+TblDadosCX810[[#This Row],[Valor R$]],TblDadosCX810[[#This Row],[Valor R$]]))</f>
        <v>#REF!</v>
      </c>
      <c r="Q927" s="65">
        <v>911</v>
      </c>
      <c r="R927" s="69">
        <v>42614</v>
      </c>
      <c r="S927" s="69"/>
      <c r="T927" s="70" t="s">
        <v>193</v>
      </c>
      <c r="U927" s="70"/>
      <c r="V927" s="70"/>
      <c r="W927" s="71">
        <v>35</v>
      </c>
      <c r="X927" s="64" t="s">
        <v>212</v>
      </c>
      <c r="Y927" s="69">
        <v>42614</v>
      </c>
      <c r="Z927" s="65">
        <v>831</v>
      </c>
      <c r="AA927" s="65">
        <v>12</v>
      </c>
      <c r="AB927" s="66">
        <v>4766.9399999999996</v>
      </c>
    </row>
    <row r="928" spans="1:28" x14ac:dyDescent="0.25">
      <c r="A928" s="40">
        <v>923</v>
      </c>
      <c r="B928" s="32">
        <v>42612</v>
      </c>
      <c r="C928" s="99" t="s">
        <v>1</v>
      </c>
      <c r="D928" s="34" t="s">
        <v>6</v>
      </c>
      <c r="E928" s="34" t="s">
        <v>9</v>
      </c>
      <c r="F928" s="35" t="s">
        <v>197</v>
      </c>
      <c r="G928" s="36">
        <v>854377</v>
      </c>
      <c r="H928" s="30">
        <v>4967.8900000000003</v>
      </c>
      <c r="I928" s="37">
        <v>12</v>
      </c>
      <c r="J928" s="37">
        <v>34</v>
      </c>
      <c r="K928" s="42"/>
      <c r="L928" s="30">
        <v>8283.33</v>
      </c>
      <c r="M928" s="67"/>
      <c r="N928" s="67"/>
      <c r="O928" s="56" t="e">
        <f>IF(#REF!=3,O927-TblDadosCX810[[#This Row],[Valor R$]],IF(#REF!=2,O927+TblDadosCX810[[#This Row],[Valor R$]],TblDadosCX810[[#This Row],[Valor R$]]))</f>
        <v>#REF!</v>
      </c>
      <c r="Q928" s="65">
        <v>912</v>
      </c>
      <c r="R928" s="69">
        <v>42614</v>
      </c>
      <c r="S928" s="69"/>
      <c r="T928" s="70" t="s">
        <v>305</v>
      </c>
      <c r="U928" s="70"/>
      <c r="V928" s="70"/>
      <c r="W928" s="71">
        <v>59.9</v>
      </c>
      <c r="X928" s="64" t="s">
        <v>186</v>
      </c>
      <c r="Y928" s="69">
        <v>42614</v>
      </c>
      <c r="Z928" s="65">
        <v>863</v>
      </c>
      <c r="AA928" s="65">
        <v>12</v>
      </c>
      <c r="AB928" s="66">
        <v>4707.04</v>
      </c>
    </row>
    <row r="929" spans="1:28" x14ac:dyDescent="0.25">
      <c r="A929" s="40">
        <v>924</v>
      </c>
      <c r="B929" s="32">
        <v>42612</v>
      </c>
      <c r="C929" s="99" t="s">
        <v>1</v>
      </c>
      <c r="D929" s="34" t="s">
        <v>6</v>
      </c>
      <c r="E929" s="34" t="s">
        <v>9</v>
      </c>
      <c r="F929" s="35" t="s">
        <v>197</v>
      </c>
      <c r="G929" s="36">
        <v>854378</v>
      </c>
      <c r="H929" s="30">
        <v>6569.5</v>
      </c>
      <c r="I929" s="37">
        <v>12</v>
      </c>
      <c r="J929" s="37">
        <v>34</v>
      </c>
      <c r="K929" s="42"/>
      <c r="L929" s="30">
        <v>14852.83</v>
      </c>
      <c r="M929" s="67"/>
      <c r="N929" s="67"/>
      <c r="O929" s="56" t="e">
        <f>IF(#REF!=3,O928-TblDadosCX810[[#This Row],[Valor R$]],IF(#REF!=2,O928+TblDadosCX810[[#This Row],[Valor R$]],TblDadosCX810[[#This Row],[Valor R$]]))</f>
        <v>#REF!</v>
      </c>
      <c r="Q929" s="65">
        <v>913</v>
      </c>
      <c r="R929" s="69">
        <v>42614</v>
      </c>
      <c r="S929" s="69"/>
      <c r="T929" s="70" t="s">
        <v>549</v>
      </c>
      <c r="U929" s="70"/>
      <c r="V929" s="70"/>
      <c r="W929" s="71">
        <v>464.6</v>
      </c>
      <c r="X929" s="64" t="s">
        <v>358</v>
      </c>
      <c r="Y929" s="69">
        <v>42614</v>
      </c>
      <c r="Z929" s="65">
        <v>849</v>
      </c>
      <c r="AA929" s="65">
        <v>12</v>
      </c>
      <c r="AB929" s="66">
        <v>4242.4399999999996</v>
      </c>
    </row>
    <row r="930" spans="1:28" x14ac:dyDescent="0.25">
      <c r="A930" s="40">
        <v>925</v>
      </c>
      <c r="B930" s="32">
        <v>42612</v>
      </c>
      <c r="C930" s="99" t="s">
        <v>1</v>
      </c>
      <c r="D930" s="34" t="s">
        <v>38</v>
      </c>
      <c r="E930" s="34" t="s">
        <v>75</v>
      </c>
      <c r="F930" s="35" t="s">
        <v>220</v>
      </c>
      <c r="G930" s="36"/>
      <c r="H930" s="30">
        <v>17</v>
      </c>
      <c r="I930" s="37">
        <v>845</v>
      </c>
      <c r="J930" s="37">
        <v>12</v>
      </c>
      <c r="K930" s="42"/>
      <c r="L930" s="30">
        <v>14835.83</v>
      </c>
      <c r="M930" s="67"/>
      <c r="N930" s="67"/>
      <c r="O930" s="56" t="e">
        <f>IF(#REF!=3,O929-TblDadosCX810[[#This Row],[Valor R$]],IF(#REF!=2,O929+TblDadosCX810[[#This Row],[Valor R$]],TblDadosCX810[[#This Row],[Valor R$]]))</f>
        <v>#REF!</v>
      </c>
      <c r="Q930" s="65">
        <v>914</v>
      </c>
      <c r="R930" s="69">
        <v>42614</v>
      </c>
      <c r="S930" s="69"/>
      <c r="T930" s="70" t="s">
        <v>550</v>
      </c>
      <c r="U930" s="70"/>
      <c r="V930" s="70"/>
      <c r="W930" s="71">
        <v>850</v>
      </c>
      <c r="X930" s="64" t="s">
        <v>196</v>
      </c>
      <c r="Y930" s="69">
        <v>42614</v>
      </c>
      <c r="Z930" s="65">
        <v>869</v>
      </c>
      <c r="AA930" s="65">
        <v>12</v>
      </c>
      <c r="AB930" s="66">
        <v>3392.44</v>
      </c>
    </row>
    <row r="931" spans="1:28" x14ac:dyDescent="0.25">
      <c r="A931" s="40">
        <v>926</v>
      </c>
      <c r="B931" s="32">
        <v>42612</v>
      </c>
      <c r="C931" s="99" t="s">
        <v>1</v>
      </c>
      <c r="D931" s="34" t="s">
        <v>38</v>
      </c>
      <c r="E931" s="34" t="s">
        <v>75</v>
      </c>
      <c r="F931" s="35" t="s">
        <v>220</v>
      </c>
      <c r="G931" s="36"/>
      <c r="H931" s="30">
        <v>22</v>
      </c>
      <c r="I931" s="37">
        <v>845</v>
      </c>
      <c r="J931" s="37">
        <v>12</v>
      </c>
      <c r="K931" s="42"/>
      <c r="L931" s="30">
        <v>14813.83</v>
      </c>
      <c r="M931" s="67"/>
      <c r="N931" s="67"/>
      <c r="O931" s="56" t="e">
        <f>IF(#REF!=3,O930-TblDadosCX810[[#This Row],[Valor R$]],IF(#REF!=2,O930+TblDadosCX810[[#This Row],[Valor R$]],TblDadosCX810[[#This Row],[Valor R$]]))</f>
        <v>#REF!</v>
      </c>
      <c r="Q931" s="65">
        <v>915</v>
      </c>
      <c r="R931" s="69">
        <v>42614</v>
      </c>
      <c r="S931" s="69"/>
      <c r="T931" s="70" t="s">
        <v>502</v>
      </c>
      <c r="U931" s="70"/>
      <c r="V931" s="70"/>
      <c r="W931" s="71">
        <v>1560</v>
      </c>
      <c r="X931" s="64" t="s">
        <v>212</v>
      </c>
      <c r="Y931" s="69">
        <v>42614</v>
      </c>
      <c r="Z931" s="65">
        <v>831</v>
      </c>
      <c r="AA931" s="65">
        <v>12</v>
      </c>
      <c r="AB931" s="66">
        <v>1832.44</v>
      </c>
    </row>
    <row r="932" spans="1:28" x14ac:dyDescent="0.25">
      <c r="A932" s="40">
        <v>927</v>
      </c>
      <c r="B932" s="32">
        <v>42612</v>
      </c>
      <c r="C932" s="99" t="s">
        <v>1</v>
      </c>
      <c r="D932" s="34" t="s">
        <v>38</v>
      </c>
      <c r="E932" s="34" t="s">
        <v>75</v>
      </c>
      <c r="F932" s="35" t="s">
        <v>220</v>
      </c>
      <c r="G932" s="36"/>
      <c r="H932" s="30">
        <v>22</v>
      </c>
      <c r="I932" s="37">
        <v>845</v>
      </c>
      <c r="J932" s="37">
        <v>12</v>
      </c>
      <c r="K932" s="42"/>
      <c r="L932" s="30">
        <v>14791.83</v>
      </c>
      <c r="M932" s="67"/>
      <c r="N932" s="67"/>
      <c r="O932" s="56" t="e">
        <f>IF(#REF!=3,O931-TblDadosCX810[[#This Row],[Valor R$]],IF(#REF!=2,O931+TblDadosCX810[[#This Row],[Valor R$]],TblDadosCX810[[#This Row],[Valor R$]]))</f>
        <v>#REF!</v>
      </c>
      <c r="Q932" s="65">
        <v>916</v>
      </c>
      <c r="R932" s="69">
        <v>42614</v>
      </c>
      <c r="S932" s="69"/>
      <c r="T932" s="70" t="s">
        <v>551</v>
      </c>
      <c r="U932" s="70"/>
      <c r="V932" s="70"/>
      <c r="W932" s="71">
        <v>256</v>
      </c>
      <c r="X932" s="64" t="s">
        <v>196</v>
      </c>
      <c r="Y932" s="69">
        <v>42614</v>
      </c>
      <c r="Z932" s="65">
        <v>869</v>
      </c>
      <c r="AA932" s="65">
        <v>12</v>
      </c>
      <c r="AB932" s="66">
        <v>1576.44</v>
      </c>
    </row>
    <row r="933" spans="1:28" x14ac:dyDescent="0.25">
      <c r="A933" s="40">
        <v>928</v>
      </c>
      <c r="B933" s="32">
        <v>42612</v>
      </c>
      <c r="C933" s="99" t="s">
        <v>1</v>
      </c>
      <c r="D933" s="34" t="s">
        <v>38</v>
      </c>
      <c r="E933" s="34" t="s">
        <v>75</v>
      </c>
      <c r="F933" s="35" t="s">
        <v>220</v>
      </c>
      <c r="G933" s="36"/>
      <c r="H933" s="30">
        <v>27</v>
      </c>
      <c r="I933" s="37">
        <v>845</v>
      </c>
      <c r="J933" s="37">
        <v>12</v>
      </c>
      <c r="K933" s="42"/>
      <c r="L933" s="30">
        <v>14764.83</v>
      </c>
      <c r="M933" s="67"/>
      <c r="N933" s="67"/>
      <c r="O933" s="56" t="e">
        <f>IF(#REF!=3,O932-TblDadosCX810[[#This Row],[Valor R$]],IF(#REF!=2,O932+TblDadosCX810[[#This Row],[Valor R$]],TblDadosCX810[[#This Row],[Valor R$]]))</f>
        <v>#REF!</v>
      </c>
      <c r="Q933" s="65">
        <v>917</v>
      </c>
      <c r="R933" s="69">
        <v>42615</v>
      </c>
      <c r="S933" s="69"/>
      <c r="T933" s="70" t="s">
        <v>197</v>
      </c>
      <c r="U933" s="70">
        <v>854382</v>
      </c>
      <c r="V933" s="70"/>
      <c r="W933" s="71">
        <v>1560.13</v>
      </c>
      <c r="X933" s="64" t="s">
        <v>9</v>
      </c>
      <c r="Y933" s="69">
        <v>42615</v>
      </c>
      <c r="Z933" s="65">
        <v>12</v>
      </c>
      <c r="AA933" s="65">
        <v>34</v>
      </c>
      <c r="AB933" s="66">
        <v>3136.57</v>
      </c>
    </row>
    <row r="934" spans="1:28" x14ac:dyDescent="0.25">
      <c r="A934" s="40">
        <v>929</v>
      </c>
      <c r="B934" s="32">
        <v>42612</v>
      </c>
      <c r="C934" s="99" t="s">
        <v>1</v>
      </c>
      <c r="D934" s="34" t="s">
        <v>38</v>
      </c>
      <c r="E934" s="34" t="s">
        <v>75</v>
      </c>
      <c r="F934" s="35" t="s">
        <v>220</v>
      </c>
      <c r="G934" s="36"/>
      <c r="H934" s="30">
        <v>27</v>
      </c>
      <c r="I934" s="37">
        <v>845</v>
      </c>
      <c r="J934" s="37">
        <v>12</v>
      </c>
      <c r="K934" s="42"/>
      <c r="L934" s="30">
        <v>14737.83</v>
      </c>
      <c r="M934" s="67"/>
      <c r="N934" s="67"/>
      <c r="O934" s="56" t="e">
        <f>IF(#REF!=3,O933-TblDadosCX810[[#This Row],[Valor R$]],IF(#REF!=2,O933+TblDadosCX810[[#This Row],[Valor R$]],TblDadosCX810[[#This Row],[Valor R$]]))</f>
        <v>#REF!</v>
      </c>
      <c r="Q934" s="65">
        <v>918</v>
      </c>
      <c r="R934" s="69">
        <v>42615</v>
      </c>
      <c r="S934" s="69"/>
      <c r="T934" s="70" t="s">
        <v>187</v>
      </c>
      <c r="U934" s="70"/>
      <c r="V934" s="70"/>
      <c r="W934" s="71">
        <v>22.32</v>
      </c>
      <c r="X934" s="64" t="s">
        <v>212</v>
      </c>
      <c r="Y934" s="69">
        <v>42615</v>
      </c>
      <c r="Z934" s="65">
        <v>831</v>
      </c>
      <c r="AA934" s="65">
        <v>12</v>
      </c>
      <c r="AB934" s="66">
        <v>3114.25</v>
      </c>
    </row>
    <row r="935" spans="1:28" x14ac:dyDescent="0.25">
      <c r="A935" s="40">
        <v>930</v>
      </c>
      <c r="B935" s="32">
        <v>42612</v>
      </c>
      <c r="C935" s="99" t="s">
        <v>1</v>
      </c>
      <c r="D935" s="34" t="s">
        <v>38</v>
      </c>
      <c r="E935" s="34" t="s">
        <v>75</v>
      </c>
      <c r="F935" s="35" t="s">
        <v>220</v>
      </c>
      <c r="G935" s="36"/>
      <c r="H935" s="30">
        <v>24.5</v>
      </c>
      <c r="I935" s="37">
        <v>845</v>
      </c>
      <c r="J935" s="37">
        <v>12</v>
      </c>
      <c r="K935" s="42"/>
      <c r="L935" s="30">
        <v>14713.33</v>
      </c>
      <c r="M935" s="67"/>
      <c r="N935" s="67"/>
      <c r="O935" s="56" t="e">
        <f>IF(#REF!=3,O934-TblDadosCX810[[#This Row],[Valor R$]],IF(#REF!=2,O934+TblDadosCX810[[#This Row],[Valor R$]],TblDadosCX810[[#This Row],[Valor R$]]))</f>
        <v>#REF!</v>
      </c>
      <c r="Q935" s="65">
        <v>919</v>
      </c>
      <c r="R935" s="69">
        <v>42615</v>
      </c>
      <c r="S935" s="69"/>
      <c r="T935" s="70" t="s">
        <v>228</v>
      </c>
      <c r="U935" s="70"/>
      <c r="V935" s="70"/>
      <c r="W935" s="71">
        <v>20</v>
      </c>
      <c r="X935" s="64" t="s">
        <v>196</v>
      </c>
      <c r="Y935" s="69">
        <v>42615</v>
      </c>
      <c r="Z935" s="65">
        <v>869</v>
      </c>
      <c r="AA935" s="65">
        <v>12</v>
      </c>
      <c r="AB935" s="66">
        <v>3094.25</v>
      </c>
    </row>
    <row r="936" spans="1:28" x14ac:dyDescent="0.25">
      <c r="A936" s="40">
        <v>931</v>
      </c>
      <c r="B936" s="32">
        <v>42612</v>
      </c>
      <c r="C936" s="99" t="s">
        <v>1</v>
      </c>
      <c r="D936" s="34" t="s">
        <v>38</v>
      </c>
      <c r="E936" s="34" t="s">
        <v>75</v>
      </c>
      <c r="F936" s="35" t="s">
        <v>220</v>
      </c>
      <c r="G936" s="36"/>
      <c r="H936" s="30">
        <v>29.5</v>
      </c>
      <c r="I936" s="37">
        <v>845</v>
      </c>
      <c r="J936" s="37">
        <v>12</v>
      </c>
      <c r="K936" s="42"/>
      <c r="L936" s="30">
        <v>14683.83</v>
      </c>
      <c r="M936" s="67"/>
      <c r="N936" s="67"/>
      <c r="O936" s="56" t="e">
        <f>IF(#REF!=3,O935-TblDadosCX810[[#This Row],[Valor R$]],IF(#REF!=2,O935+TblDadosCX810[[#This Row],[Valor R$]],TblDadosCX810[[#This Row],[Valor R$]]))</f>
        <v>#REF!</v>
      </c>
      <c r="Q936" s="65">
        <v>920</v>
      </c>
      <c r="R936" s="69">
        <v>42615</v>
      </c>
      <c r="S936" s="69"/>
      <c r="T936" s="70" t="s">
        <v>552</v>
      </c>
      <c r="U936" s="70"/>
      <c r="V936" s="70"/>
      <c r="W936" s="71">
        <v>809.53</v>
      </c>
      <c r="X936" s="64" t="s">
        <v>224</v>
      </c>
      <c r="Y936" s="69">
        <v>42615</v>
      </c>
      <c r="Z936" s="65">
        <v>402</v>
      </c>
      <c r="AA936" s="65">
        <v>12</v>
      </c>
      <c r="AB936" s="66">
        <v>2284.7199999999998</v>
      </c>
    </row>
    <row r="937" spans="1:28" x14ac:dyDescent="0.25">
      <c r="A937" s="40">
        <v>932</v>
      </c>
      <c r="B937" s="32">
        <v>42612</v>
      </c>
      <c r="C937" s="99" t="s">
        <v>1</v>
      </c>
      <c r="D937" s="34" t="s">
        <v>38</v>
      </c>
      <c r="E937" s="34" t="s">
        <v>75</v>
      </c>
      <c r="F937" s="35" t="s">
        <v>220</v>
      </c>
      <c r="G937" s="36"/>
      <c r="H937" s="30">
        <v>29.5</v>
      </c>
      <c r="I937" s="37">
        <v>845</v>
      </c>
      <c r="J937" s="37">
        <v>12</v>
      </c>
      <c r="K937" s="42"/>
      <c r="L937" s="30">
        <v>14654.33</v>
      </c>
      <c r="M937" s="67"/>
      <c r="N937" s="67"/>
      <c r="O937" s="56" t="e">
        <f>IF(#REF!=3,O936-TblDadosCX810[[#This Row],[Valor R$]],IF(#REF!=2,O936+TblDadosCX810[[#This Row],[Valor R$]],TblDadosCX810[[#This Row],[Valor R$]]))</f>
        <v>#REF!</v>
      </c>
      <c r="Q937" s="65">
        <v>921</v>
      </c>
      <c r="R937" s="69">
        <v>42615</v>
      </c>
      <c r="S937" s="69"/>
      <c r="T937" s="70" t="s">
        <v>553</v>
      </c>
      <c r="U937" s="70"/>
      <c r="V937" s="70"/>
      <c r="W937" s="71">
        <v>750.6</v>
      </c>
      <c r="X937" s="64" t="s">
        <v>224</v>
      </c>
      <c r="Y937" s="69">
        <v>42615</v>
      </c>
      <c r="Z937" s="65">
        <v>402</v>
      </c>
      <c r="AA937" s="65">
        <v>12</v>
      </c>
      <c r="AB937" s="66">
        <v>1534.12</v>
      </c>
    </row>
    <row r="938" spans="1:28" x14ac:dyDescent="0.25">
      <c r="A938" s="40">
        <v>933</v>
      </c>
      <c r="B938" s="32">
        <v>42612</v>
      </c>
      <c r="C938" s="99" t="s">
        <v>1</v>
      </c>
      <c r="D938" s="34" t="s">
        <v>38</v>
      </c>
      <c r="E938" s="34" t="s">
        <v>86</v>
      </c>
      <c r="F938" s="35" t="s">
        <v>245</v>
      </c>
      <c r="G938" s="36"/>
      <c r="H938" s="30">
        <v>34.68</v>
      </c>
      <c r="I938" s="37">
        <v>869</v>
      </c>
      <c r="J938" s="37">
        <v>12</v>
      </c>
      <c r="K938" s="42"/>
      <c r="L938" s="30">
        <v>14619.65</v>
      </c>
      <c r="M938" s="67"/>
      <c r="N938" s="67"/>
      <c r="O938" s="56" t="e">
        <f>IF(#REF!=3,O937-TblDadosCX810[[#This Row],[Valor R$]],IF(#REF!=2,O937+TblDadosCX810[[#This Row],[Valor R$]],TblDadosCX810[[#This Row],[Valor R$]]))</f>
        <v>#REF!</v>
      </c>
      <c r="Q938" s="65">
        <v>922</v>
      </c>
      <c r="R938" s="69">
        <v>42618</v>
      </c>
      <c r="S938" s="69"/>
      <c r="T938" s="70" t="s">
        <v>197</v>
      </c>
      <c r="U938" s="70">
        <v>854383</v>
      </c>
      <c r="V938" s="70"/>
      <c r="W938" s="71">
        <v>10763.25</v>
      </c>
      <c r="X938" s="64" t="s">
        <v>9</v>
      </c>
      <c r="Y938" s="69">
        <v>42618</v>
      </c>
      <c r="Z938" s="65">
        <v>12</v>
      </c>
      <c r="AA938" s="65">
        <v>34</v>
      </c>
      <c r="AB938" s="66">
        <v>12297.37</v>
      </c>
    </row>
    <row r="939" spans="1:28" x14ac:dyDescent="0.25">
      <c r="A939" s="40">
        <v>934</v>
      </c>
      <c r="B939" s="32">
        <v>42612</v>
      </c>
      <c r="C939" s="99" t="s">
        <v>1</v>
      </c>
      <c r="D939" s="34" t="s">
        <v>38</v>
      </c>
      <c r="E939" s="34" t="s">
        <v>86</v>
      </c>
      <c r="F939" s="35" t="s">
        <v>228</v>
      </c>
      <c r="G939" s="36"/>
      <c r="H939" s="30">
        <v>30</v>
      </c>
      <c r="I939" s="37">
        <v>869</v>
      </c>
      <c r="J939" s="37">
        <v>12</v>
      </c>
      <c r="K939" s="42"/>
      <c r="L939" s="30">
        <v>14589.65</v>
      </c>
      <c r="M939" s="67"/>
      <c r="N939" s="67"/>
      <c r="O939" s="56" t="e">
        <f>IF(#REF!=3,O938-TblDadosCX810[[#This Row],[Valor R$]],IF(#REF!=2,O938+TblDadosCX810[[#This Row],[Valor R$]],TblDadosCX810[[#This Row],[Valor R$]]))</f>
        <v>#REF!</v>
      </c>
      <c r="Q939" s="65">
        <v>923</v>
      </c>
      <c r="R939" s="69">
        <v>42618</v>
      </c>
      <c r="S939" s="69"/>
      <c r="T939" s="70" t="s">
        <v>197</v>
      </c>
      <c r="U939" s="70">
        <v>854384</v>
      </c>
      <c r="V939" s="70"/>
      <c r="W939" s="71">
        <v>1000</v>
      </c>
      <c r="X939" s="64" t="s">
        <v>9</v>
      </c>
      <c r="Y939" s="69">
        <v>42618</v>
      </c>
      <c r="Z939" s="65">
        <v>12</v>
      </c>
      <c r="AA939" s="65">
        <v>34</v>
      </c>
      <c r="AB939" s="66">
        <v>13297.37</v>
      </c>
    </row>
    <row r="940" spans="1:28" x14ac:dyDescent="0.25">
      <c r="A940" s="40">
        <v>935</v>
      </c>
      <c r="B940" s="32">
        <v>42612</v>
      </c>
      <c r="C940" s="99" t="s">
        <v>1</v>
      </c>
      <c r="D940" s="34" t="s">
        <v>38</v>
      </c>
      <c r="E940" s="34" t="s">
        <v>75</v>
      </c>
      <c r="F940" s="35" t="s">
        <v>220</v>
      </c>
      <c r="G940" s="36"/>
      <c r="H940" s="30">
        <v>32</v>
      </c>
      <c r="I940" s="37">
        <v>845</v>
      </c>
      <c r="J940" s="37">
        <v>12</v>
      </c>
      <c r="K940" s="42"/>
      <c r="L940" s="30">
        <v>14557.65</v>
      </c>
      <c r="M940" s="67"/>
      <c r="N940" s="67"/>
      <c r="O940" s="56" t="e">
        <f>IF(#REF!=3,O939-TblDadosCX810[[#This Row],[Valor R$]],IF(#REF!=2,O939+TblDadosCX810[[#This Row],[Valor R$]],TblDadosCX810[[#This Row],[Valor R$]]))</f>
        <v>#REF!</v>
      </c>
      <c r="Q940" s="65">
        <v>924</v>
      </c>
      <c r="R940" s="69">
        <v>42618</v>
      </c>
      <c r="S940" s="69"/>
      <c r="T940" s="70" t="s">
        <v>256</v>
      </c>
      <c r="U940" s="70"/>
      <c r="V940" s="70"/>
      <c r="W940" s="71">
        <v>552</v>
      </c>
      <c r="X940" s="64" t="s">
        <v>283</v>
      </c>
      <c r="Y940" s="69">
        <v>42618</v>
      </c>
      <c r="Z940" s="65">
        <v>867</v>
      </c>
      <c r="AA940" s="65">
        <v>12</v>
      </c>
      <c r="AB940" s="66">
        <v>12745.37</v>
      </c>
    </row>
    <row r="941" spans="1:28" x14ac:dyDescent="0.25">
      <c r="A941" s="40">
        <v>936</v>
      </c>
      <c r="B941" s="32">
        <v>42612</v>
      </c>
      <c r="C941" s="99" t="s">
        <v>1</v>
      </c>
      <c r="D941" s="34" t="s">
        <v>38</v>
      </c>
      <c r="E941" s="34" t="s">
        <v>18</v>
      </c>
      <c r="F941" s="35" t="s">
        <v>200</v>
      </c>
      <c r="G941" s="36"/>
      <c r="H941" s="30">
        <v>20</v>
      </c>
      <c r="I941" s="37">
        <v>831</v>
      </c>
      <c r="J941" s="37">
        <v>12</v>
      </c>
      <c r="K941" s="42"/>
      <c r="L941" s="30">
        <v>14537.65</v>
      </c>
      <c r="M941" s="67"/>
      <c r="N941" s="67"/>
      <c r="O941" s="56" t="e">
        <f>IF(#REF!=3,O940-TblDadosCX810[[#This Row],[Valor R$]],IF(#REF!=2,O940+TblDadosCX810[[#This Row],[Valor R$]],TblDadosCX810[[#This Row],[Valor R$]]))</f>
        <v>#REF!</v>
      </c>
      <c r="Q941" s="65">
        <v>925</v>
      </c>
      <c r="R941" s="69">
        <v>42618</v>
      </c>
      <c r="S941" s="69"/>
      <c r="T941" s="70" t="s">
        <v>486</v>
      </c>
      <c r="U941" s="70"/>
      <c r="V941" s="70"/>
      <c r="W941" s="71">
        <v>1017.32</v>
      </c>
      <c r="X941" s="64" t="s">
        <v>273</v>
      </c>
      <c r="Y941" s="69">
        <v>42618</v>
      </c>
      <c r="Z941" s="65">
        <v>475</v>
      </c>
      <c r="AA941" s="65">
        <v>12</v>
      </c>
      <c r="AB941" s="66">
        <v>11728.05</v>
      </c>
    </row>
    <row r="942" spans="1:28" x14ac:dyDescent="0.25">
      <c r="A942" s="40">
        <v>937</v>
      </c>
      <c r="B942" s="32">
        <v>42612</v>
      </c>
      <c r="C942" s="99" t="s">
        <v>1</v>
      </c>
      <c r="D942" s="34" t="s">
        <v>38</v>
      </c>
      <c r="E942" s="34" t="s">
        <v>86</v>
      </c>
      <c r="F942" s="35" t="s">
        <v>228</v>
      </c>
      <c r="G942" s="36"/>
      <c r="H942" s="30">
        <v>117.08</v>
      </c>
      <c r="I942" s="37">
        <v>869</v>
      </c>
      <c r="J942" s="37">
        <v>12</v>
      </c>
      <c r="K942" s="42"/>
      <c r="L942" s="30">
        <v>14420.57</v>
      </c>
      <c r="M942" s="67"/>
      <c r="N942" s="67"/>
      <c r="O942" s="56" t="e">
        <f>IF(#REF!=3,O941-TblDadosCX810[[#This Row],[Valor R$]],IF(#REF!=2,O941+TblDadosCX810[[#This Row],[Valor R$]],TblDadosCX810[[#This Row],[Valor R$]]))</f>
        <v>#REF!</v>
      </c>
      <c r="Q942" s="65">
        <v>926</v>
      </c>
      <c r="R942" s="69">
        <v>42618</v>
      </c>
      <c r="S942" s="69"/>
      <c r="T942" s="70" t="s">
        <v>274</v>
      </c>
      <c r="U942" s="70"/>
      <c r="V942" s="70"/>
      <c r="W942" s="71">
        <v>1763.06</v>
      </c>
      <c r="X942" s="64" t="s">
        <v>275</v>
      </c>
      <c r="Y942" s="69">
        <v>42618</v>
      </c>
      <c r="Z942" s="65">
        <v>842</v>
      </c>
      <c r="AA942" s="65">
        <v>12</v>
      </c>
      <c r="AB942" s="66">
        <v>9964.99</v>
      </c>
    </row>
    <row r="943" spans="1:28" x14ac:dyDescent="0.25">
      <c r="A943" s="40">
        <v>938</v>
      </c>
      <c r="B943" s="32">
        <v>42612</v>
      </c>
      <c r="C943" s="99" t="s">
        <v>1</v>
      </c>
      <c r="D943" s="34" t="s">
        <v>38</v>
      </c>
      <c r="E943" s="34" t="s">
        <v>18</v>
      </c>
      <c r="F943" s="35" t="s">
        <v>225</v>
      </c>
      <c r="G943" s="36"/>
      <c r="H943" s="30">
        <v>92.63</v>
      </c>
      <c r="I943" s="37">
        <v>831</v>
      </c>
      <c r="J943" s="37">
        <v>12</v>
      </c>
      <c r="K943" s="42"/>
      <c r="L943" s="30">
        <v>14327.94</v>
      </c>
      <c r="M943" s="67"/>
      <c r="N943" s="67"/>
      <c r="O943" s="56" t="e">
        <f>IF(#REF!=3,O942-TblDadosCX810[[#This Row],[Valor R$]],IF(#REF!=2,O942+TblDadosCX810[[#This Row],[Valor R$]],TblDadosCX810[[#This Row],[Valor R$]]))</f>
        <v>#REF!</v>
      </c>
      <c r="Q943" s="65">
        <v>927</v>
      </c>
      <c r="R943" s="69">
        <v>42618</v>
      </c>
      <c r="S943" s="69"/>
      <c r="T943" s="70" t="s">
        <v>270</v>
      </c>
      <c r="U943" s="70"/>
      <c r="V943" s="70"/>
      <c r="W943" s="71">
        <v>4854.54</v>
      </c>
      <c r="X943" s="64" t="s">
        <v>271</v>
      </c>
      <c r="Y943" s="69">
        <v>42618</v>
      </c>
      <c r="Z943" s="65">
        <v>476</v>
      </c>
      <c r="AA943" s="65">
        <v>12</v>
      </c>
      <c r="AB943" s="66">
        <v>5110.45</v>
      </c>
    </row>
    <row r="944" spans="1:28" x14ac:dyDescent="0.25">
      <c r="A944" s="40">
        <v>939</v>
      </c>
      <c r="B944" s="32">
        <v>42612</v>
      </c>
      <c r="C944" s="99" t="s">
        <v>1</v>
      </c>
      <c r="D944" s="34" t="s">
        <v>38</v>
      </c>
      <c r="E944" s="34" t="s">
        <v>18</v>
      </c>
      <c r="F944" s="35" t="s">
        <v>225</v>
      </c>
      <c r="G944" s="36"/>
      <c r="H944" s="30">
        <v>20.57</v>
      </c>
      <c r="I944" s="37">
        <v>831</v>
      </c>
      <c r="J944" s="37">
        <v>12</v>
      </c>
      <c r="K944" s="42"/>
      <c r="L944" s="30">
        <v>14307.37</v>
      </c>
      <c r="M944" s="67"/>
      <c r="N944" s="67"/>
      <c r="O944" s="56" t="e">
        <f>IF(#REF!=3,O943-TblDadosCX810[[#This Row],[Valor R$]],IF(#REF!=2,O943+TblDadosCX810[[#This Row],[Valor R$]],TblDadosCX810[[#This Row],[Valor R$]]))</f>
        <v>#REF!</v>
      </c>
      <c r="Q944" s="65">
        <v>928</v>
      </c>
      <c r="R944" s="69">
        <v>42618</v>
      </c>
      <c r="S944" s="69"/>
      <c r="T944" s="70" t="s">
        <v>288</v>
      </c>
      <c r="U944" s="70"/>
      <c r="V944" s="70"/>
      <c r="W944" s="71">
        <v>211.5</v>
      </c>
      <c r="X944" s="64" t="s">
        <v>289</v>
      </c>
      <c r="Y944" s="69">
        <v>42618</v>
      </c>
      <c r="Z944" s="65">
        <v>860</v>
      </c>
      <c r="AA944" s="65">
        <v>12</v>
      </c>
      <c r="AB944" s="66">
        <v>4898.95</v>
      </c>
    </row>
    <row r="945" spans="1:28" x14ac:dyDescent="0.25">
      <c r="A945" s="40">
        <v>940</v>
      </c>
      <c r="B945" s="32">
        <v>42612</v>
      </c>
      <c r="C945" s="99" t="s">
        <v>1</v>
      </c>
      <c r="D945" s="34" t="s">
        <v>24</v>
      </c>
      <c r="E945" s="34" t="s">
        <v>277</v>
      </c>
      <c r="F945" s="35" t="s">
        <v>276</v>
      </c>
      <c r="G945" s="36"/>
      <c r="H945" s="30">
        <v>6569.5</v>
      </c>
      <c r="I945" s="37">
        <v>402</v>
      </c>
      <c r="J945" s="37">
        <v>12</v>
      </c>
      <c r="K945" s="42"/>
      <c r="L945" s="30">
        <v>7737.87</v>
      </c>
      <c r="M945" s="67"/>
      <c r="N945" s="67"/>
      <c r="O945" s="56" t="e">
        <f>IF(#REF!=3,O944-TblDadosCX810[[#This Row],[Valor R$]],IF(#REF!=2,O944+TblDadosCX810[[#This Row],[Valor R$]],TblDadosCX810[[#This Row],[Valor R$]]))</f>
        <v>#REF!</v>
      </c>
      <c r="Q945" s="65">
        <v>929</v>
      </c>
      <c r="R945" s="69">
        <v>42618</v>
      </c>
      <c r="S945" s="69"/>
      <c r="T945" s="70" t="s">
        <v>487</v>
      </c>
      <c r="U945" s="70"/>
      <c r="V945" s="70"/>
      <c r="W945" s="71">
        <v>1914.83</v>
      </c>
      <c r="X945" s="64" t="s">
        <v>269</v>
      </c>
      <c r="Y945" s="69">
        <v>42618</v>
      </c>
      <c r="Z945" s="65">
        <v>870</v>
      </c>
      <c r="AA945" s="65">
        <v>12</v>
      </c>
      <c r="AB945" s="66">
        <v>2984.12</v>
      </c>
    </row>
    <row r="946" spans="1:28" x14ac:dyDescent="0.25">
      <c r="A946" s="40">
        <v>941</v>
      </c>
      <c r="B946" s="32">
        <v>42612</v>
      </c>
      <c r="C946" s="99" t="s">
        <v>1</v>
      </c>
      <c r="D946" s="34" t="s">
        <v>26</v>
      </c>
      <c r="E946" s="34" t="s">
        <v>227</v>
      </c>
      <c r="F946" s="35" t="s">
        <v>348</v>
      </c>
      <c r="G946" s="36"/>
      <c r="H946" s="30">
        <v>386.61</v>
      </c>
      <c r="I946" s="37">
        <v>426</v>
      </c>
      <c r="J946" s="37">
        <v>12</v>
      </c>
      <c r="K946" s="42"/>
      <c r="L946" s="30">
        <v>7351.26</v>
      </c>
      <c r="M946" s="67"/>
      <c r="N946" s="67"/>
      <c r="O946" s="56" t="e">
        <f>IF(#REF!=3,O945-TblDadosCX810[[#This Row],[Valor R$]],IF(#REF!=2,O945+TblDadosCX810[[#This Row],[Valor R$]],TblDadosCX810[[#This Row],[Valor R$]]))</f>
        <v>#REF!</v>
      </c>
      <c r="Q946" s="65">
        <v>930</v>
      </c>
      <c r="R946" s="69">
        <v>42618</v>
      </c>
      <c r="S946" s="69"/>
      <c r="T946" s="70" t="s">
        <v>554</v>
      </c>
      <c r="U946" s="70"/>
      <c r="V946" s="70"/>
      <c r="W946" s="71">
        <v>300</v>
      </c>
      <c r="X946" s="64" t="s">
        <v>186</v>
      </c>
      <c r="Y946" s="69">
        <v>42618</v>
      </c>
      <c r="Z946" s="65">
        <v>863</v>
      </c>
      <c r="AA946" s="65">
        <v>12</v>
      </c>
      <c r="AB946" s="66">
        <v>2684.12</v>
      </c>
    </row>
    <row r="947" spans="1:28" x14ac:dyDescent="0.25">
      <c r="A947" s="40">
        <v>942</v>
      </c>
      <c r="B947" s="32">
        <v>42612</v>
      </c>
      <c r="C947" s="99" t="s">
        <v>1</v>
      </c>
      <c r="D947" s="34" t="s">
        <v>26</v>
      </c>
      <c r="E947" s="34" t="s">
        <v>227</v>
      </c>
      <c r="F947" s="35" t="s">
        <v>541</v>
      </c>
      <c r="G947" s="36"/>
      <c r="H947" s="30">
        <v>3801.13</v>
      </c>
      <c r="I947" s="37">
        <v>426</v>
      </c>
      <c r="J947" s="37">
        <v>12</v>
      </c>
      <c r="K947" s="42"/>
      <c r="L947" s="30">
        <v>3550.13</v>
      </c>
      <c r="M947" s="67"/>
      <c r="N947" s="67"/>
      <c r="O947" s="56" t="e">
        <f>IF(#REF!=3,O946-TblDadosCX810[[#This Row],[Valor R$]],IF(#REF!=2,O946+TblDadosCX810[[#This Row],[Valor R$]],TblDadosCX810[[#This Row],[Valor R$]]))</f>
        <v>#REF!</v>
      </c>
      <c r="Q947" s="65">
        <v>931</v>
      </c>
      <c r="R947" s="69">
        <v>42618</v>
      </c>
      <c r="S947" s="69"/>
      <c r="T947" s="70" t="s">
        <v>220</v>
      </c>
      <c r="U947" s="70"/>
      <c r="V947" s="70"/>
      <c r="W947" s="71">
        <v>150</v>
      </c>
      <c r="X947" s="64" t="s">
        <v>199</v>
      </c>
      <c r="Y947" s="69">
        <v>42618</v>
      </c>
      <c r="Z947" s="65">
        <v>845</v>
      </c>
      <c r="AA947" s="65">
        <v>12</v>
      </c>
      <c r="AB947" s="66">
        <v>2534.12</v>
      </c>
    </row>
    <row r="948" spans="1:28" x14ac:dyDescent="0.25">
      <c r="A948" s="40">
        <v>943</v>
      </c>
      <c r="B948" s="32">
        <v>42612</v>
      </c>
      <c r="C948" s="99" t="s">
        <v>1</v>
      </c>
      <c r="D948" s="34" t="s">
        <v>38</v>
      </c>
      <c r="E948" s="34" t="s">
        <v>18</v>
      </c>
      <c r="F948" s="35" t="s">
        <v>542</v>
      </c>
      <c r="G948" s="36"/>
      <c r="H948" s="30">
        <v>4.49</v>
      </c>
      <c r="I948" s="37">
        <v>831</v>
      </c>
      <c r="J948" s="37">
        <v>12</v>
      </c>
      <c r="K948" s="42"/>
      <c r="L948" s="30">
        <v>3545.64</v>
      </c>
      <c r="M948" s="67"/>
      <c r="N948" s="67"/>
      <c r="O948" s="56" t="e">
        <f>IF(#REF!=3,O947-TblDadosCX810[[#This Row],[Valor R$]],IF(#REF!=2,O947+TblDadosCX810[[#This Row],[Valor R$]],TblDadosCX810[[#This Row],[Valor R$]]))</f>
        <v>#REF!</v>
      </c>
      <c r="Q948" s="65">
        <v>932</v>
      </c>
      <c r="R948" s="69">
        <v>42619</v>
      </c>
      <c r="S948" s="69"/>
      <c r="T948" s="70" t="s">
        <v>187</v>
      </c>
      <c r="U948" s="70"/>
      <c r="V948" s="70"/>
      <c r="W948" s="71">
        <v>9.18</v>
      </c>
      <c r="X948" s="64" t="s">
        <v>212</v>
      </c>
      <c r="Y948" s="69">
        <v>42619</v>
      </c>
      <c r="Z948" s="65">
        <v>831</v>
      </c>
      <c r="AA948" s="65">
        <v>12</v>
      </c>
      <c r="AB948" s="66">
        <v>2524.94</v>
      </c>
    </row>
    <row r="949" spans="1:28" x14ac:dyDescent="0.25">
      <c r="A949" s="40">
        <v>944</v>
      </c>
      <c r="B949" s="32">
        <v>42612</v>
      </c>
      <c r="C949" s="99" t="s">
        <v>1</v>
      </c>
      <c r="D949" s="34" t="s">
        <v>38</v>
      </c>
      <c r="E949" s="34" t="s">
        <v>18</v>
      </c>
      <c r="F949" s="35" t="s">
        <v>543</v>
      </c>
      <c r="G949" s="36"/>
      <c r="H949" s="30">
        <v>4.49</v>
      </c>
      <c r="I949" s="37">
        <v>831</v>
      </c>
      <c r="J949" s="37">
        <v>12</v>
      </c>
      <c r="K949" s="42"/>
      <c r="L949" s="30">
        <v>3541.15</v>
      </c>
      <c r="M949" s="67"/>
      <c r="N949" s="67"/>
      <c r="O949" s="56" t="e">
        <f>IF(#REF!=3,O948-TblDadosCX810[[#This Row],[Valor R$]],IF(#REF!=2,O948+TblDadosCX810[[#This Row],[Valor R$]],TblDadosCX810[[#This Row],[Valor R$]]))</f>
        <v>#REF!</v>
      </c>
      <c r="Q949" s="65">
        <v>933</v>
      </c>
      <c r="R949" s="69">
        <v>42619</v>
      </c>
      <c r="S949" s="69"/>
      <c r="T949" s="70" t="s">
        <v>187</v>
      </c>
      <c r="U949" s="70"/>
      <c r="V949" s="70"/>
      <c r="W949" s="71">
        <v>16.73</v>
      </c>
      <c r="X949" s="64" t="s">
        <v>212</v>
      </c>
      <c r="Y949" s="69">
        <v>42619</v>
      </c>
      <c r="Z949" s="65">
        <v>831</v>
      </c>
      <c r="AA949" s="65">
        <v>12</v>
      </c>
      <c r="AB949" s="66">
        <v>2508.21</v>
      </c>
    </row>
    <row r="950" spans="1:28" x14ac:dyDescent="0.25">
      <c r="A950" s="40">
        <v>945</v>
      </c>
      <c r="B950" s="32">
        <v>42612</v>
      </c>
      <c r="C950" s="99" t="s">
        <v>1</v>
      </c>
      <c r="D950" s="34" t="s">
        <v>38</v>
      </c>
      <c r="E950" s="34" t="s">
        <v>75</v>
      </c>
      <c r="F950" s="35" t="s">
        <v>544</v>
      </c>
      <c r="G950" s="36"/>
      <c r="H950" s="30">
        <v>22</v>
      </c>
      <c r="I950" s="37">
        <v>845</v>
      </c>
      <c r="J950" s="37">
        <v>12</v>
      </c>
      <c r="K950" s="42"/>
      <c r="L950" s="30">
        <v>3519.15</v>
      </c>
      <c r="M950" s="67"/>
      <c r="N950" s="67"/>
      <c r="O950" s="56" t="e">
        <f>IF(#REF!=3,O949-TblDadosCX810[[#This Row],[Valor R$]],IF(#REF!=2,O949+TblDadosCX810[[#This Row],[Valor R$]],TblDadosCX810[[#This Row],[Valor R$]]))</f>
        <v>#REF!</v>
      </c>
      <c r="Q950" s="65">
        <v>934</v>
      </c>
      <c r="R950" s="69">
        <v>42619</v>
      </c>
      <c r="S950" s="69"/>
      <c r="T950" s="70" t="s">
        <v>220</v>
      </c>
      <c r="U950" s="70"/>
      <c r="V950" s="70"/>
      <c r="W950" s="71">
        <v>15</v>
      </c>
      <c r="X950" s="64" t="s">
        <v>199</v>
      </c>
      <c r="Y950" s="69">
        <v>42619</v>
      </c>
      <c r="Z950" s="65">
        <v>845</v>
      </c>
      <c r="AA950" s="65">
        <v>12</v>
      </c>
      <c r="AB950" s="66">
        <v>2493.21</v>
      </c>
    </row>
    <row r="951" spans="1:28" x14ac:dyDescent="0.25">
      <c r="A951" s="40">
        <v>946</v>
      </c>
      <c r="B951" s="32">
        <v>42612</v>
      </c>
      <c r="C951" s="99" t="s">
        <v>1</v>
      </c>
      <c r="D951" s="34" t="s">
        <v>26</v>
      </c>
      <c r="E951" s="34" t="s">
        <v>227</v>
      </c>
      <c r="F951" s="35" t="s">
        <v>545</v>
      </c>
      <c r="G951" s="36"/>
      <c r="H951" s="30">
        <v>1326.35</v>
      </c>
      <c r="I951" s="37">
        <v>426</v>
      </c>
      <c r="J951" s="37">
        <v>12</v>
      </c>
      <c r="K951" s="42"/>
      <c r="L951" s="30">
        <v>2192.8000000000002</v>
      </c>
      <c r="M951" s="67"/>
      <c r="N951" s="67"/>
      <c r="O951" s="56" t="e">
        <f>IF(#REF!=3,O950-TblDadosCX810[[#This Row],[Valor R$]],IF(#REF!=2,O950+TblDadosCX810[[#This Row],[Valor R$]],TblDadosCX810[[#This Row],[Valor R$]]))</f>
        <v>#REF!</v>
      </c>
      <c r="Q951" s="65">
        <v>935</v>
      </c>
      <c r="R951" s="69">
        <v>42619</v>
      </c>
      <c r="S951" s="69"/>
      <c r="T951" s="70" t="s">
        <v>555</v>
      </c>
      <c r="U951" s="70"/>
      <c r="V951" s="70"/>
      <c r="W951" s="71">
        <v>900</v>
      </c>
      <c r="X951" s="64" t="s">
        <v>186</v>
      </c>
      <c r="Y951" s="69">
        <v>42619</v>
      </c>
      <c r="Z951" s="65">
        <v>863</v>
      </c>
      <c r="AA951" s="65">
        <v>12</v>
      </c>
      <c r="AB951" s="66">
        <v>1593.21</v>
      </c>
    </row>
    <row r="952" spans="1:28" x14ac:dyDescent="0.25">
      <c r="A952" s="40">
        <v>947</v>
      </c>
      <c r="B952" s="32">
        <v>42613</v>
      </c>
      <c r="C952" s="99" t="s">
        <v>1</v>
      </c>
      <c r="D952" s="34" t="s">
        <v>38</v>
      </c>
      <c r="E952" s="34" t="s">
        <v>83</v>
      </c>
      <c r="F952" s="35" t="s">
        <v>546</v>
      </c>
      <c r="G952" s="36"/>
      <c r="H952" s="30">
        <v>70</v>
      </c>
      <c r="I952" s="37">
        <v>863</v>
      </c>
      <c r="J952" s="37">
        <v>12</v>
      </c>
      <c r="K952" s="42"/>
      <c r="L952" s="30">
        <v>2122.8000000000002</v>
      </c>
      <c r="M952" s="67"/>
      <c r="N952" s="67"/>
      <c r="O952" s="56" t="e">
        <f>IF(#REF!=3,O951-TblDadosCX810[[#This Row],[Valor R$]],IF(#REF!=2,O951+TblDadosCX810[[#This Row],[Valor R$]],TblDadosCX810[[#This Row],[Valor R$]]))</f>
        <v>#REF!</v>
      </c>
      <c r="Q952" s="65">
        <v>936</v>
      </c>
      <c r="R952" s="69">
        <v>42621</v>
      </c>
      <c r="S952" s="69"/>
      <c r="T952" s="70" t="s">
        <v>228</v>
      </c>
      <c r="U952" s="70"/>
      <c r="V952" s="70"/>
      <c r="W952" s="71">
        <v>23.5</v>
      </c>
      <c r="X952" s="64" t="s">
        <v>196</v>
      </c>
      <c r="Y952" s="69">
        <v>42621</v>
      </c>
      <c r="Z952" s="65">
        <v>869</v>
      </c>
      <c r="AA952" s="65">
        <v>12</v>
      </c>
      <c r="AB952" s="66">
        <v>1569.71</v>
      </c>
    </row>
    <row r="953" spans="1:28" x14ac:dyDescent="0.25">
      <c r="A953" s="40">
        <v>948</v>
      </c>
      <c r="B953" s="32">
        <v>42613</v>
      </c>
      <c r="C953" s="99" t="s">
        <v>1</v>
      </c>
      <c r="D953" s="34" t="s">
        <v>38</v>
      </c>
      <c r="E953" s="34" t="s">
        <v>75</v>
      </c>
      <c r="F953" s="35" t="s">
        <v>547</v>
      </c>
      <c r="G953" s="36"/>
      <c r="H953" s="30">
        <v>15</v>
      </c>
      <c r="I953" s="37">
        <v>845</v>
      </c>
      <c r="J953" s="37">
        <v>12</v>
      </c>
      <c r="K953" s="42"/>
      <c r="L953" s="30">
        <v>2107.8000000000002</v>
      </c>
      <c r="M953" s="67"/>
      <c r="N953" s="67"/>
      <c r="O953" s="56" t="e">
        <f>IF(#REF!=3,O952-TblDadosCX810[[#This Row],[Valor R$]],IF(#REF!=2,O952+TblDadosCX810[[#This Row],[Valor R$]],TblDadosCX810[[#This Row],[Valor R$]]))</f>
        <v>#REF!</v>
      </c>
      <c r="Q953" s="65">
        <v>937</v>
      </c>
      <c r="R953" s="69">
        <v>42621</v>
      </c>
      <c r="S953" s="69"/>
      <c r="T953" s="70" t="s">
        <v>245</v>
      </c>
      <c r="U953" s="70"/>
      <c r="V953" s="70"/>
      <c r="W953" s="71">
        <v>23</v>
      </c>
      <c r="X953" s="64" t="s">
        <v>196</v>
      </c>
      <c r="Y953" s="69">
        <v>42621</v>
      </c>
      <c r="Z953" s="65">
        <v>869</v>
      </c>
      <c r="AA953" s="65">
        <v>12</v>
      </c>
      <c r="AB953" s="66">
        <v>1546.71</v>
      </c>
    </row>
    <row r="954" spans="1:28" x14ac:dyDescent="0.25">
      <c r="A954" s="40">
        <v>949</v>
      </c>
      <c r="B954" s="32">
        <v>42613</v>
      </c>
      <c r="C954" s="99" t="s">
        <v>1</v>
      </c>
      <c r="D954" s="34" t="s">
        <v>38</v>
      </c>
      <c r="E954" s="34" t="s">
        <v>18</v>
      </c>
      <c r="F954" s="35" t="s">
        <v>534</v>
      </c>
      <c r="G954" s="36"/>
      <c r="H954" s="30">
        <v>35</v>
      </c>
      <c r="I954" s="37">
        <v>831</v>
      </c>
      <c r="J954" s="37">
        <v>12</v>
      </c>
      <c r="K954" s="42"/>
      <c r="L954" s="30">
        <v>2072.8000000000002</v>
      </c>
      <c r="M954" s="67"/>
      <c r="N954" s="67"/>
      <c r="O954" s="56" t="e">
        <f>IF(#REF!=3,O953-TblDadosCX810[[#This Row],[Valor R$]],IF(#REF!=2,O953+TblDadosCX810[[#This Row],[Valor R$]],TblDadosCX810[[#This Row],[Valor R$]]))</f>
        <v>#REF!</v>
      </c>
      <c r="Q954" s="65">
        <v>938</v>
      </c>
      <c r="R954" s="69">
        <v>42622</v>
      </c>
      <c r="S954" s="69"/>
      <c r="T954" s="70" t="s">
        <v>197</v>
      </c>
      <c r="U954" s="70">
        <v>854385</v>
      </c>
      <c r="V954" s="70"/>
      <c r="W954" s="71">
        <v>363.83</v>
      </c>
      <c r="X954" s="64" t="s">
        <v>9</v>
      </c>
      <c r="Y954" s="69">
        <v>42622</v>
      </c>
      <c r="Z954" s="65">
        <v>12</v>
      </c>
      <c r="AA954" s="65">
        <v>34</v>
      </c>
      <c r="AB954" s="66">
        <v>1910.54</v>
      </c>
    </row>
    <row r="955" spans="1:28" x14ac:dyDescent="0.25">
      <c r="A955" s="40">
        <v>950</v>
      </c>
      <c r="B955" s="32">
        <v>42613</v>
      </c>
      <c r="C955" s="99" t="s">
        <v>1</v>
      </c>
      <c r="D955" s="34" t="s">
        <v>38</v>
      </c>
      <c r="E955" s="34" t="s">
        <v>83</v>
      </c>
      <c r="F955" s="35" t="s">
        <v>256</v>
      </c>
      <c r="G955" s="36"/>
      <c r="H955" s="30">
        <v>3.8</v>
      </c>
      <c r="I955" s="37">
        <v>863</v>
      </c>
      <c r="J955" s="37">
        <v>12</v>
      </c>
      <c r="K955" s="42"/>
      <c r="L955" s="30">
        <v>2069</v>
      </c>
      <c r="M955" s="67"/>
      <c r="N955" s="67"/>
      <c r="O955" s="56" t="e">
        <f>IF(#REF!=3,O954-TblDadosCX810[[#This Row],[Valor R$]],IF(#REF!=2,O954+TblDadosCX810[[#This Row],[Valor R$]],TblDadosCX810[[#This Row],[Valor R$]]))</f>
        <v>#REF!</v>
      </c>
      <c r="Q955" s="65">
        <v>939</v>
      </c>
      <c r="R955" s="69">
        <v>42622</v>
      </c>
      <c r="S955" s="69"/>
      <c r="T955" s="70" t="s">
        <v>195</v>
      </c>
      <c r="U955" s="70"/>
      <c r="V955" s="70"/>
      <c r="W955" s="71">
        <v>5.5</v>
      </c>
      <c r="X955" s="64" t="s">
        <v>196</v>
      </c>
      <c r="Y955" s="69">
        <v>42622</v>
      </c>
      <c r="Z955" s="65">
        <v>869</v>
      </c>
      <c r="AA955" s="65">
        <v>12</v>
      </c>
      <c r="AB955" s="66">
        <v>1905.04</v>
      </c>
    </row>
    <row r="956" spans="1:28" x14ac:dyDescent="0.25">
      <c r="A956" s="40">
        <v>951</v>
      </c>
      <c r="B956" s="32">
        <v>42613</v>
      </c>
      <c r="C956" s="99" t="s">
        <v>1</v>
      </c>
      <c r="D956" s="34"/>
      <c r="E956" s="34"/>
      <c r="F956" s="35" t="s">
        <v>640</v>
      </c>
      <c r="G956" s="36"/>
      <c r="H956" s="30">
        <v>2069</v>
      </c>
      <c r="I956" s="37"/>
      <c r="J956" s="37"/>
      <c r="K956" s="42"/>
      <c r="L956" s="30">
        <v>2069</v>
      </c>
      <c r="M956" s="67"/>
      <c r="N956" s="67"/>
      <c r="O956" s="56" t="e">
        <f>IF(#REF!=3,O955-TblDadosCX810[[#This Row],[Valor R$]],IF(#REF!=2,O955+TblDadosCX810[[#This Row],[Valor R$]],TblDadosCX810[[#This Row],[Valor R$]]))</f>
        <v>#REF!</v>
      </c>
      <c r="Q956" s="65">
        <v>940</v>
      </c>
      <c r="R956" s="69">
        <v>42622</v>
      </c>
      <c r="S956" s="69"/>
      <c r="T956" s="70" t="s">
        <v>193</v>
      </c>
      <c r="U956" s="70"/>
      <c r="V956" s="70"/>
      <c r="W956" s="71">
        <v>35</v>
      </c>
      <c r="X956" s="64" t="s">
        <v>186</v>
      </c>
      <c r="Y956" s="69">
        <v>42622</v>
      </c>
      <c r="Z956" s="65">
        <v>863</v>
      </c>
      <c r="AA956" s="65">
        <v>12</v>
      </c>
      <c r="AB956" s="66">
        <v>1870.04</v>
      </c>
    </row>
    <row r="957" spans="1:28" x14ac:dyDescent="0.25">
      <c r="A957" s="40">
        <v>952</v>
      </c>
      <c r="B957" s="32">
        <v>42613</v>
      </c>
      <c r="C957" s="99" t="s">
        <v>2</v>
      </c>
      <c r="D957" s="34"/>
      <c r="E957" s="34"/>
      <c r="F957" s="35" t="s">
        <v>640</v>
      </c>
      <c r="G957" s="36"/>
      <c r="H957" s="30">
        <v>1000</v>
      </c>
      <c r="I957" s="37"/>
      <c r="J957" s="37"/>
      <c r="K957" s="42"/>
      <c r="L957" s="30">
        <v>1000</v>
      </c>
      <c r="M957" s="67"/>
      <c r="N957" s="67"/>
      <c r="O957" s="56" t="e">
        <f>IF(#REF!=3,O956-TblDadosCX810[[#This Row],[Valor R$]],IF(#REF!=2,O956+TblDadosCX810[[#This Row],[Valor R$]],TblDadosCX810[[#This Row],[Valor R$]]))</f>
        <v>#REF!</v>
      </c>
      <c r="Q957" s="65">
        <v>941</v>
      </c>
      <c r="R957" s="69">
        <v>42622</v>
      </c>
      <c r="S957" s="69"/>
      <c r="T957" s="70" t="s">
        <v>412</v>
      </c>
      <c r="U957" s="70"/>
      <c r="V957" s="70"/>
      <c r="W957" s="71">
        <v>32.5</v>
      </c>
      <c r="X957" s="64" t="s">
        <v>242</v>
      </c>
      <c r="Y957" s="69">
        <v>42622</v>
      </c>
      <c r="Z957" s="65">
        <v>858</v>
      </c>
      <c r="AA957" s="65">
        <v>12</v>
      </c>
      <c r="AB957" s="66">
        <v>1837.54</v>
      </c>
    </row>
    <row r="958" spans="1:28" x14ac:dyDescent="0.25">
      <c r="A958" s="40">
        <v>953</v>
      </c>
      <c r="B958" s="32">
        <v>42613</v>
      </c>
      <c r="C958" s="99" t="s">
        <v>3</v>
      </c>
      <c r="D958" s="34"/>
      <c r="E958" s="34"/>
      <c r="F958" s="35" t="s">
        <v>640</v>
      </c>
      <c r="G958" s="36"/>
      <c r="H958" s="30">
        <v>2000</v>
      </c>
      <c r="I958" s="37"/>
      <c r="J958" s="37"/>
      <c r="K958" s="42"/>
      <c r="L958" s="30">
        <v>2000</v>
      </c>
      <c r="M958" s="67"/>
      <c r="N958" s="67"/>
      <c r="O958" s="56" t="e">
        <f>IF(#REF!=3,O957-TblDadosCX810[[#This Row],[Valor R$]],IF(#REF!=2,O957+TblDadosCX810[[#This Row],[Valor R$]],TblDadosCX810[[#This Row],[Valor R$]]))</f>
        <v>#REF!</v>
      </c>
      <c r="Q958" s="65">
        <v>942</v>
      </c>
      <c r="R958" s="69">
        <v>42622</v>
      </c>
      <c r="S958" s="69"/>
      <c r="T958" s="70" t="s">
        <v>230</v>
      </c>
      <c r="U958" s="70"/>
      <c r="V958" s="70"/>
      <c r="W958" s="71">
        <v>363.83</v>
      </c>
      <c r="X958" s="64" t="s">
        <v>231</v>
      </c>
      <c r="Y958" s="69">
        <v>42622</v>
      </c>
      <c r="Z958" s="65">
        <v>806</v>
      </c>
      <c r="AA958" s="65">
        <v>12</v>
      </c>
      <c r="AB958" s="66">
        <v>1473.71</v>
      </c>
    </row>
    <row r="959" spans="1:28" x14ac:dyDescent="0.25">
      <c r="A959" s="40">
        <v>954</v>
      </c>
      <c r="B959" s="32">
        <v>42614</v>
      </c>
      <c r="C959" s="99" t="s">
        <v>1</v>
      </c>
      <c r="D959" s="34"/>
      <c r="E959" s="34"/>
      <c r="F959" s="35" t="s">
        <v>632</v>
      </c>
      <c r="G959" s="36"/>
      <c r="H959" s="30">
        <v>2069</v>
      </c>
      <c r="I959" s="37"/>
      <c r="J959" s="37"/>
      <c r="K959" s="42"/>
      <c r="L959" s="30">
        <v>2069</v>
      </c>
      <c r="M959" s="67"/>
      <c r="N959" s="67"/>
      <c r="O959" s="56" t="e">
        <f>IF(#REF!=3,O958-TblDadosCX810[[#This Row],[Valor R$]],IF(#REF!=2,O958+TblDadosCX810[[#This Row],[Valor R$]],TblDadosCX810[[#This Row],[Valor R$]]))</f>
        <v>#REF!</v>
      </c>
      <c r="Q959" s="65">
        <v>943</v>
      </c>
      <c r="R959" s="69">
        <v>42622</v>
      </c>
      <c r="S959" s="69"/>
      <c r="T959" s="70" t="s">
        <v>556</v>
      </c>
      <c r="U959" s="70"/>
      <c r="V959" s="70"/>
      <c r="W959" s="71">
        <v>130</v>
      </c>
      <c r="X959" s="64" t="s">
        <v>196</v>
      </c>
      <c r="Y959" s="69">
        <v>42622</v>
      </c>
      <c r="Z959" s="65">
        <v>869</v>
      </c>
      <c r="AA959" s="65">
        <v>12</v>
      </c>
      <c r="AB959" s="66">
        <v>1343.71</v>
      </c>
    </row>
    <row r="960" spans="1:28" x14ac:dyDescent="0.25">
      <c r="A960" s="40">
        <v>955</v>
      </c>
      <c r="B960" s="32">
        <v>42614</v>
      </c>
      <c r="C960" s="99" t="s">
        <v>2</v>
      </c>
      <c r="D960" s="34"/>
      <c r="E960" s="34"/>
      <c r="F960" s="35" t="s">
        <v>632</v>
      </c>
      <c r="G960" s="36"/>
      <c r="H960" s="30">
        <v>1000</v>
      </c>
      <c r="I960" s="37"/>
      <c r="J960" s="37"/>
      <c r="K960" s="42"/>
      <c r="L960" s="30">
        <v>1000</v>
      </c>
      <c r="M960" s="67"/>
      <c r="N960" s="67"/>
      <c r="O960" s="56" t="e">
        <f>IF(#REF!=3,O959-TblDadosCX810[[#This Row],[Valor R$]],IF(#REF!=2,O959+TblDadosCX810[[#This Row],[Valor R$]],TblDadosCX810[[#This Row],[Valor R$]]))</f>
        <v>#REF!</v>
      </c>
      <c r="Q960" s="65">
        <v>944</v>
      </c>
      <c r="R960" s="69">
        <v>42625</v>
      </c>
      <c r="S960" s="69"/>
      <c r="T960" s="70" t="s">
        <v>187</v>
      </c>
      <c r="U960" s="70"/>
      <c r="V960" s="70"/>
      <c r="W960" s="71">
        <v>9.2799999999999994</v>
      </c>
      <c r="X960" s="64" t="s">
        <v>212</v>
      </c>
      <c r="Y960" s="69">
        <v>42625</v>
      </c>
      <c r="Z960" s="65">
        <v>831</v>
      </c>
      <c r="AA960" s="65">
        <v>12</v>
      </c>
      <c r="AB960" s="66">
        <v>1334.43</v>
      </c>
    </row>
    <row r="961" spans="1:28" x14ac:dyDescent="0.25">
      <c r="A961" s="40">
        <v>956</v>
      </c>
      <c r="B961" s="32">
        <v>42614</v>
      </c>
      <c r="C961" s="99" t="s">
        <v>3</v>
      </c>
      <c r="D961" s="34"/>
      <c r="E961" s="34"/>
      <c r="F961" s="35" t="s">
        <v>632</v>
      </c>
      <c r="G961" s="36"/>
      <c r="H961" s="30">
        <v>2000</v>
      </c>
      <c r="I961" s="37"/>
      <c r="J961" s="37"/>
      <c r="K961" s="42"/>
      <c r="L961" s="30">
        <v>2000</v>
      </c>
      <c r="M961" s="67"/>
      <c r="N961" s="67"/>
      <c r="O961" s="56" t="e">
        <f>IF(#REF!=3,O960-TblDadosCX810[[#This Row],[Valor R$]],IF(#REF!=2,O960+TblDadosCX810[[#This Row],[Valor R$]],TblDadosCX810[[#This Row],[Valor R$]]))</f>
        <v>#REF!</v>
      </c>
      <c r="Q961" s="65">
        <v>945</v>
      </c>
      <c r="R961" s="69">
        <v>42626</v>
      </c>
      <c r="S961" s="69"/>
      <c r="T961" s="70" t="s">
        <v>228</v>
      </c>
      <c r="U961" s="70"/>
      <c r="V961" s="70"/>
      <c r="W961" s="71">
        <v>130</v>
      </c>
      <c r="X961" s="64" t="s">
        <v>196</v>
      </c>
      <c r="Y961" s="69">
        <v>42626</v>
      </c>
      <c r="Z961" s="65">
        <v>869</v>
      </c>
      <c r="AA961" s="65">
        <v>12</v>
      </c>
      <c r="AB961" s="66">
        <v>1204.43</v>
      </c>
    </row>
    <row r="962" spans="1:28" x14ac:dyDescent="0.25">
      <c r="A962" s="40">
        <v>957</v>
      </c>
      <c r="B962" s="32">
        <v>42614</v>
      </c>
      <c r="C962" s="99" t="s">
        <v>1</v>
      </c>
      <c r="D962" s="34" t="s">
        <v>6</v>
      </c>
      <c r="E962" s="34" t="s">
        <v>9</v>
      </c>
      <c r="F962" s="35" t="s">
        <v>197</v>
      </c>
      <c r="G962" s="36">
        <v>854379</v>
      </c>
      <c r="H962" s="30">
        <v>850</v>
      </c>
      <c r="I962" s="37">
        <v>12</v>
      </c>
      <c r="J962" s="37">
        <v>34</v>
      </c>
      <c r="K962" s="42"/>
      <c r="L962" s="30">
        <v>2919</v>
      </c>
      <c r="M962" s="67"/>
      <c r="N962" s="67"/>
      <c r="O962" s="56" t="e">
        <f>IF(#REF!=3,O961-TblDadosCX810[[#This Row],[Valor R$]],IF(#REF!=2,O961+TblDadosCX810[[#This Row],[Valor R$]],TblDadosCX810[[#This Row],[Valor R$]]))</f>
        <v>#REF!</v>
      </c>
      <c r="Q962" s="65">
        <v>946</v>
      </c>
      <c r="R962" s="69">
        <v>42626</v>
      </c>
      <c r="S962" s="69"/>
      <c r="T962" s="70" t="s">
        <v>502</v>
      </c>
      <c r="U962" s="70"/>
      <c r="V962" s="70"/>
      <c r="W962" s="71">
        <v>172.9</v>
      </c>
      <c r="X962" s="64" t="s">
        <v>212</v>
      </c>
      <c r="Y962" s="69">
        <v>42626</v>
      </c>
      <c r="Z962" s="65">
        <v>831</v>
      </c>
      <c r="AA962" s="65">
        <v>12</v>
      </c>
      <c r="AB962" s="66">
        <v>1031.53</v>
      </c>
    </row>
    <row r="963" spans="1:28" x14ac:dyDescent="0.25">
      <c r="A963" s="40">
        <v>958</v>
      </c>
      <c r="B963" s="32">
        <v>42614</v>
      </c>
      <c r="C963" s="99" t="s">
        <v>1</v>
      </c>
      <c r="D963" s="34" t="s">
        <v>6</v>
      </c>
      <c r="E963" s="34" t="s">
        <v>9</v>
      </c>
      <c r="F963" s="35" t="s">
        <v>197</v>
      </c>
      <c r="G963" s="36">
        <v>854380</v>
      </c>
      <c r="H963" s="30">
        <v>1560.4</v>
      </c>
      <c r="I963" s="37">
        <v>12</v>
      </c>
      <c r="J963" s="37">
        <v>34</v>
      </c>
      <c r="K963" s="42"/>
      <c r="L963" s="30">
        <v>4479.3999999999996</v>
      </c>
      <c r="M963" s="67"/>
      <c r="N963" s="67"/>
      <c r="O963" s="56" t="e">
        <f>IF(#REF!=3,O962-TblDadosCX810[[#This Row],[Valor R$]],IF(#REF!=2,O962+TblDadosCX810[[#This Row],[Valor R$]],TblDadosCX810[[#This Row],[Valor R$]]))</f>
        <v>#REF!</v>
      </c>
      <c r="Q963" s="65">
        <v>947</v>
      </c>
      <c r="R963" s="69">
        <v>42626</v>
      </c>
      <c r="S963" s="69"/>
      <c r="T963" s="70" t="s">
        <v>197</v>
      </c>
      <c r="U963" s="70">
        <v>854392</v>
      </c>
      <c r="V963" s="70"/>
      <c r="W963" s="71">
        <v>4550</v>
      </c>
      <c r="X963" s="64" t="s">
        <v>9</v>
      </c>
      <c r="Y963" s="69">
        <v>42626</v>
      </c>
      <c r="Z963" s="65">
        <v>12</v>
      </c>
      <c r="AA963" s="65">
        <v>34</v>
      </c>
      <c r="AB963" s="66">
        <v>5581.53</v>
      </c>
    </row>
    <row r="964" spans="1:28" x14ac:dyDescent="0.25">
      <c r="A964" s="40">
        <v>959</v>
      </c>
      <c r="B964" s="32">
        <v>42614</v>
      </c>
      <c r="C964" s="99" t="s">
        <v>1</v>
      </c>
      <c r="D964" s="34" t="s">
        <v>6</v>
      </c>
      <c r="E964" s="34" t="s">
        <v>9</v>
      </c>
      <c r="F964" s="35" t="s">
        <v>519</v>
      </c>
      <c r="G964" s="36">
        <v>854381</v>
      </c>
      <c r="H964" s="30">
        <v>464.6</v>
      </c>
      <c r="I964" s="37">
        <v>12</v>
      </c>
      <c r="J964" s="37">
        <v>34</v>
      </c>
      <c r="K964" s="42"/>
      <c r="L964" s="30">
        <v>4944</v>
      </c>
      <c r="M964" s="67"/>
      <c r="N964" s="67"/>
      <c r="O964" s="56" t="e">
        <f>IF(#REF!=3,O963-TblDadosCX810[[#This Row],[Valor R$]],IF(#REF!=2,O963+TblDadosCX810[[#This Row],[Valor R$]],TblDadosCX810[[#This Row],[Valor R$]]))</f>
        <v>#REF!</v>
      </c>
      <c r="Q964" s="65">
        <v>948</v>
      </c>
      <c r="R964" s="69">
        <v>42627</v>
      </c>
      <c r="S964" s="69"/>
      <c r="T964" s="70" t="s">
        <v>197</v>
      </c>
      <c r="U964" s="70">
        <v>854388</v>
      </c>
      <c r="V964" s="70"/>
      <c r="W964" s="71">
        <v>67372.89</v>
      </c>
      <c r="X964" s="64" t="s">
        <v>9</v>
      </c>
      <c r="Y964" s="69">
        <v>42627</v>
      </c>
      <c r="Z964" s="65">
        <v>12</v>
      </c>
      <c r="AA964" s="65">
        <v>34</v>
      </c>
      <c r="AB964" s="66">
        <v>72954.42</v>
      </c>
    </row>
    <row r="965" spans="1:28" x14ac:dyDescent="0.25">
      <c r="A965" s="40">
        <v>960</v>
      </c>
      <c r="B965" s="32">
        <v>42614</v>
      </c>
      <c r="C965" s="99" t="s">
        <v>1</v>
      </c>
      <c r="D965" s="34" t="s">
        <v>38</v>
      </c>
      <c r="E965" s="34" t="s">
        <v>83</v>
      </c>
      <c r="F965" s="35" t="s">
        <v>316</v>
      </c>
      <c r="G965" s="36"/>
      <c r="H965" s="30">
        <v>20</v>
      </c>
      <c r="I965" s="37">
        <v>863</v>
      </c>
      <c r="J965" s="37">
        <v>12</v>
      </c>
      <c r="K965" s="42"/>
      <c r="L965" s="30">
        <v>4924</v>
      </c>
      <c r="M965" s="67"/>
      <c r="N965" s="67"/>
      <c r="O965" s="56" t="e">
        <f>IF(#REF!=3,O964-TblDadosCX810[[#This Row],[Valor R$]],IF(#REF!=2,O964+TblDadosCX810[[#This Row],[Valor R$]],TblDadosCX810[[#This Row],[Valor R$]]))</f>
        <v>#REF!</v>
      </c>
      <c r="Q965" s="65">
        <v>949</v>
      </c>
      <c r="R965" s="69">
        <v>42627</v>
      </c>
      <c r="S965" s="69"/>
      <c r="T965" s="70" t="s">
        <v>197</v>
      </c>
      <c r="U965" s="70">
        <v>854389</v>
      </c>
      <c r="V965" s="70"/>
      <c r="W965" s="71">
        <v>1150</v>
      </c>
      <c r="X965" s="64" t="s">
        <v>9</v>
      </c>
      <c r="Y965" s="69">
        <v>42627</v>
      </c>
      <c r="Z965" s="65">
        <v>12</v>
      </c>
      <c r="AA965" s="65">
        <v>34</v>
      </c>
      <c r="AB965" s="66">
        <v>74104.42</v>
      </c>
    </row>
    <row r="966" spans="1:28" x14ac:dyDescent="0.25">
      <c r="A966" s="40">
        <v>961</v>
      </c>
      <c r="B966" s="32">
        <v>42614</v>
      </c>
      <c r="C966" s="99" t="s">
        <v>1</v>
      </c>
      <c r="D966" s="34" t="s">
        <v>38</v>
      </c>
      <c r="E966" s="34" t="s">
        <v>18</v>
      </c>
      <c r="F966" s="35" t="s">
        <v>193</v>
      </c>
      <c r="G966" s="36"/>
      <c r="H966" s="30">
        <v>35</v>
      </c>
      <c r="I966" s="37">
        <v>831</v>
      </c>
      <c r="J966" s="37">
        <v>12</v>
      </c>
      <c r="K966" s="42"/>
      <c r="L966" s="30">
        <v>4889</v>
      </c>
      <c r="M966" s="67"/>
      <c r="N966" s="67"/>
      <c r="O966" s="56" t="e">
        <f>IF(#REF!=3,O965-TblDadosCX810[[#This Row],[Valor R$]],IF(#REF!=2,O965+TblDadosCX810[[#This Row],[Valor R$]],TblDadosCX810[[#This Row],[Valor R$]]))</f>
        <v>#REF!</v>
      </c>
      <c r="Q966" s="65">
        <v>950</v>
      </c>
      <c r="R966" s="69">
        <v>42627</v>
      </c>
      <c r="S966" s="69"/>
      <c r="T966" s="70" t="s">
        <v>481</v>
      </c>
      <c r="U966" s="70"/>
      <c r="V966" s="70"/>
      <c r="W966" s="71">
        <v>11.98</v>
      </c>
      <c r="X966" s="64" t="s">
        <v>212</v>
      </c>
      <c r="Y966" s="69">
        <v>42627</v>
      </c>
      <c r="Z966" s="65">
        <v>831</v>
      </c>
      <c r="AA966" s="65">
        <v>12</v>
      </c>
      <c r="AB966" s="66">
        <v>74092.44</v>
      </c>
    </row>
    <row r="967" spans="1:28" x14ac:dyDescent="0.25">
      <c r="A967" s="40">
        <v>962</v>
      </c>
      <c r="B967" s="32">
        <v>42614</v>
      </c>
      <c r="C967" s="99" t="s">
        <v>1</v>
      </c>
      <c r="D967" s="34" t="s">
        <v>38</v>
      </c>
      <c r="E967" s="34" t="s">
        <v>83</v>
      </c>
      <c r="F967" s="35" t="s">
        <v>305</v>
      </c>
      <c r="G967" s="36"/>
      <c r="H967" s="30">
        <v>59.9</v>
      </c>
      <c r="I967" s="37">
        <v>863</v>
      </c>
      <c r="J967" s="37">
        <v>12</v>
      </c>
      <c r="K967" s="42"/>
      <c r="L967" s="30">
        <v>4829.1000000000004</v>
      </c>
      <c r="M967" s="67"/>
      <c r="N967" s="67"/>
      <c r="O967" s="56" t="e">
        <f>IF(#REF!=3,O966-TblDadosCX810[[#This Row],[Valor R$]],IF(#REF!=2,O966+TblDadosCX810[[#This Row],[Valor R$]],TblDadosCX810[[#This Row],[Valor R$]]))</f>
        <v>#REF!</v>
      </c>
      <c r="Q967" s="65">
        <v>951</v>
      </c>
      <c r="R967" s="69">
        <v>42627</v>
      </c>
      <c r="S967" s="69"/>
      <c r="T967" s="70" t="s">
        <v>216</v>
      </c>
      <c r="U967" s="70"/>
      <c r="V967" s="70"/>
      <c r="W967" s="71">
        <v>175.87</v>
      </c>
      <c r="X967" s="64" t="s">
        <v>186</v>
      </c>
      <c r="Y967" s="69">
        <v>42627</v>
      </c>
      <c r="Z967" s="65">
        <v>863</v>
      </c>
      <c r="AA967" s="65">
        <v>12</v>
      </c>
      <c r="AB967" s="66">
        <v>73916.570000000007</v>
      </c>
    </row>
    <row r="968" spans="1:28" x14ac:dyDescent="0.25">
      <c r="A968" s="40">
        <v>963</v>
      </c>
      <c r="B968" s="32">
        <v>42614</v>
      </c>
      <c r="C968" s="99" t="s">
        <v>1</v>
      </c>
      <c r="D968" s="34" t="s">
        <v>38</v>
      </c>
      <c r="E968" s="34" t="s">
        <v>77</v>
      </c>
      <c r="F968" s="35" t="s">
        <v>549</v>
      </c>
      <c r="G968" s="36"/>
      <c r="H968" s="30">
        <v>464.6</v>
      </c>
      <c r="I968" s="37">
        <v>849</v>
      </c>
      <c r="J968" s="37">
        <v>12</v>
      </c>
      <c r="K968" s="42"/>
      <c r="L968" s="30">
        <v>4364.5</v>
      </c>
      <c r="M968" s="67"/>
      <c r="N968" s="67"/>
      <c r="O968" s="56" t="e">
        <f>IF(#REF!=3,O967-TblDadosCX810[[#This Row],[Valor R$]],IF(#REF!=2,O967+TblDadosCX810[[#This Row],[Valor R$]],TblDadosCX810[[#This Row],[Valor R$]]))</f>
        <v>#REF!</v>
      </c>
      <c r="Q968" s="65">
        <v>952</v>
      </c>
      <c r="R968" s="69">
        <v>42627</v>
      </c>
      <c r="S968" s="69"/>
      <c r="T968" s="70" t="s">
        <v>256</v>
      </c>
      <c r="U968" s="70"/>
      <c r="V968" s="70"/>
      <c r="W968" s="71">
        <v>197.9</v>
      </c>
      <c r="X968" s="64" t="s">
        <v>186</v>
      </c>
      <c r="Y968" s="69">
        <v>42627</v>
      </c>
      <c r="Z968" s="65">
        <v>863</v>
      </c>
      <c r="AA968" s="65">
        <v>12</v>
      </c>
      <c r="AB968" s="66">
        <v>73718.67</v>
      </c>
    </row>
    <row r="969" spans="1:28" x14ac:dyDescent="0.25">
      <c r="A969" s="40">
        <v>964</v>
      </c>
      <c r="B969" s="32">
        <v>42614</v>
      </c>
      <c r="C969" s="99" t="s">
        <v>1</v>
      </c>
      <c r="D969" s="34" t="s">
        <v>38</v>
      </c>
      <c r="E969" s="34" t="s">
        <v>86</v>
      </c>
      <c r="F969" s="35" t="s">
        <v>550</v>
      </c>
      <c r="G969" s="36"/>
      <c r="H969" s="30">
        <v>850</v>
      </c>
      <c r="I969" s="37">
        <v>869</v>
      </c>
      <c r="J969" s="37">
        <v>12</v>
      </c>
      <c r="K969" s="42"/>
      <c r="L969" s="30">
        <v>3514.5</v>
      </c>
      <c r="M969" s="67"/>
      <c r="N969" s="67"/>
      <c r="O969" s="56" t="e">
        <f>IF(#REF!=3,O968-TblDadosCX810[[#This Row],[Valor R$]],IF(#REF!=2,O968+TblDadosCX810[[#This Row],[Valor R$]],TblDadosCX810[[#This Row],[Valor R$]]))</f>
        <v>#REF!</v>
      </c>
      <c r="Q969" s="65">
        <v>953</v>
      </c>
      <c r="R969" s="69">
        <v>42627</v>
      </c>
      <c r="S969" s="69"/>
      <c r="T969" s="70" t="s">
        <v>245</v>
      </c>
      <c r="U969" s="70"/>
      <c r="V969" s="70"/>
      <c r="W969" s="71">
        <v>75</v>
      </c>
      <c r="X969" s="64" t="s">
        <v>196</v>
      </c>
      <c r="Y969" s="69">
        <v>42627</v>
      </c>
      <c r="Z969" s="65">
        <v>869</v>
      </c>
      <c r="AA969" s="65">
        <v>12</v>
      </c>
      <c r="AB969" s="66">
        <v>73643.67</v>
      </c>
    </row>
    <row r="970" spans="1:28" x14ac:dyDescent="0.25">
      <c r="A970" s="40">
        <v>965</v>
      </c>
      <c r="B970" s="32">
        <v>42614</v>
      </c>
      <c r="C970" s="99" t="s">
        <v>1</v>
      </c>
      <c r="D970" s="34" t="s">
        <v>38</v>
      </c>
      <c r="E970" s="34" t="s">
        <v>18</v>
      </c>
      <c r="F970" s="35" t="s">
        <v>502</v>
      </c>
      <c r="G970" s="36"/>
      <c r="H970" s="30">
        <v>1560</v>
      </c>
      <c r="I970" s="37">
        <v>831</v>
      </c>
      <c r="J970" s="37">
        <v>12</v>
      </c>
      <c r="K970" s="42"/>
      <c r="L970" s="30">
        <v>1954.5</v>
      </c>
      <c r="M970" s="67"/>
      <c r="N970" s="67"/>
      <c r="O970" s="56" t="e">
        <f>IF(#REF!=3,O969-TblDadosCX810[[#This Row],[Valor R$]],IF(#REF!=2,O969+TblDadosCX810[[#This Row],[Valor R$]],TblDadosCX810[[#This Row],[Valor R$]]))</f>
        <v>#REF!</v>
      </c>
      <c r="Q970" s="65">
        <v>954</v>
      </c>
      <c r="R970" s="69">
        <v>42627</v>
      </c>
      <c r="S970" s="69"/>
      <c r="T970" s="70" t="s">
        <v>557</v>
      </c>
      <c r="U970" s="70"/>
      <c r="V970" s="70"/>
      <c r="W970" s="71">
        <v>120</v>
      </c>
      <c r="X970" s="64" t="s">
        <v>212</v>
      </c>
      <c r="Y970" s="69">
        <v>42627</v>
      </c>
      <c r="Z970" s="65">
        <v>831</v>
      </c>
      <c r="AA970" s="65">
        <v>12</v>
      </c>
      <c r="AB970" s="66">
        <v>73523.67</v>
      </c>
    </row>
    <row r="971" spans="1:28" x14ac:dyDescent="0.25">
      <c r="A971" s="40">
        <v>966</v>
      </c>
      <c r="B971" s="32">
        <v>42614</v>
      </c>
      <c r="C971" s="99" t="s">
        <v>1</v>
      </c>
      <c r="D971" s="34" t="s">
        <v>38</v>
      </c>
      <c r="E971" s="34" t="s">
        <v>86</v>
      </c>
      <c r="F971" s="35" t="s">
        <v>551</v>
      </c>
      <c r="G971" s="36"/>
      <c r="H971" s="30">
        <v>256</v>
      </c>
      <c r="I971" s="37">
        <v>869</v>
      </c>
      <c r="J971" s="37">
        <v>12</v>
      </c>
      <c r="K971" s="42"/>
      <c r="L971" s="30">
        <v>1698.5</v>
      </c>
      <c r="M971" s="67"/>
      <c r="N971" s="67"/>
      <c r="O971" s="56" t="e">
        <f>IF(#REF!=3,O970-TblDadosCX810[[#This Row],[Valor R$]],IF(#REF!=2,O970+TblDadosCX810[[#This Row],[Valor R$]],TblDadosCX810[[#This Row],[Valor R$]]))</f>
        <v>#REF!</v>
      </c>
      <c r="Q971" s="65">
        <v>955</v>
      </c>
      <c r="R971" s="69">
        <v>42627</v>
      </c>
      <c r="S971" s="69"/>
      <c r="T971" s="70" t="s">
        <v>444</v>
      </c>
      <c r="U971" s="70"/>
      <c r="V971" s="70"/>
      <c r="W971" s="71">
        <v>3982</v>
      </c>
      <c r="X971" s="64" t="s">
        <v>227</v>
      </c>
      <c r="Y971" s="69">
        <v>42627</v>
      </c>
      <c r="Z971" s="65">
        <v>426</v>
      </c>
      <c r="AA971" s="65">
        <v>12</v>
      </c>
      <c r="AB971" s="66">
        <v>69541.67</v>
      </c>
    </row>
    <row r="972" spans="1:28" x14ac:dyDescent="0.25">
      <c r="A972" s="40">
        <v>967</v>
      </c>
      <c r="B972" s="32">
        <v>42615</v>
      </c>
      <c r="C972" s="99" t="s">
        <v>1</v>
      </c>
      <c r="D972" s="34" t="s">
        <v>6</v>
      </c>
      <c r="E972" s="34" t="s">
        <v>9</v>
      </c>
      <c r="F972" s="35" t="s">
        <v>197</v>
      </c>
      <c r="G972" s="36">
        <v>854382</v>
      </c>
      <c r="H972" s="30">
        <v>1560.13</v>
      </c>
      <c r="I972" s="37">
        <v>12</v>
      </c>
      <c r="J972" s="37">
        <v>34</v>
      </c>
      <c r="K972" s="42"/>
      <c r="L972" s="30">
        <v>3258.63</v>
      </c>
      <c r="M972" s="67"/>
      <c r="N972" s="67"/>
      <c r="O972" s="56" t="e">
        <f>IF(#REF!=3,O971-TblDadosCX810[[#This Row],[Valor R$]],IF(#REF!=2,O971+TblDadosCX810[[#This Row],[Valor R$]],TblDadosCX810[[#This Row],[Valor R$]]))</f>
        <v>#REF!</v>
      </c>
      <c r="Q972" s="65">
        <v>956</v>
      </c>
      <c r="R972" s="69">
        <v>42627</v>
      </c>
      <c r="S972" s="69"/>
      <c r="T972" s="70" t="s">
        <v>558</v>
      </c>
      <c r="U972" s="70"/>
      <c r="V972" s="70"/>
      <c r="W972" s="71">
        <v>67372.89</v>
      </c>
      <c r="X972" s="64" t="s">
        <v>224</v>
      </c>
      <c r="Y972" s="69">
        <v>42627</v>
      </c>
      <c r="Z972" s="65">
        <v>402</v>
      </c>
      <c r="AA972" s="65">
        <v>12</v>
      </c>
      <c r="AB972" s="66">
        <v>2168.7800000000002</v>
      </c>
    </row>
    <row r="973" spans="1:28" x14ac:dyDescent="0.25">
      <c r="A973" s="40">
        <v>968</v>
      </c>
      <c r="B973" s="32">
        <v>42615</v>
      </c>
      <c r="C973" s="99" t="s">
        <v>1</v>
      </c>
      <c r="D973" s="34" t="s">
        <v>38</v>
      </c>
      <c r="E973" s="34" t="s">
        <v>18</v>
      </c>
      <c r="F973" s="35" t="s">
        <v>187</v>
      </c>
      <c r="G973" s="36"/>
      <c r="H973" s="30">
        <v>22.32</v>
      </c>
      <c r="I973" s="37">
        <v>831</v>
      </c>
      <c r="J973" s="37">
        <v>12</v>
      </c>
      <c r="K973" s="42"/>
      <c r="L973" s="30">
        <v>3236.31</v>
      </c>
      <c r="M973" s="67"/>
      <c r="N973" s="67"/>
      <c r="O973" s="56" t="e">
        <f>IF(#REF!=3,O972-TblDadosCX810[[#This Row],[Valor R$]],IF(#REF!=2,O972+TblDadosCX810[[#This Row],[Valor R$]],TblDadosCX810[[#This Row],[Valor R$]]))</f>
        <v>#REF!</v>
      </c>
      <c r="Q973" s="65">
        <v>957</v>
      </c>
      <c r="R973" s="69">
        <v>42627</v>
      </c>
      <c r="S973" s="69"/>
      <c r="T973" s="70" t="s">
        <v>197</v>
      </c>
      <c r="U973" s="70">
        <v>854390</v>
      </c>
      <c r="V973" s="70"/>
      <c r="W973" s="71">
        <v>1160</v>
      </c>
      <c r="X973" s="64" t="s">
        <v>9</v>
      </c>
      <c r="Y973" s="69">
        <v>42627</v>
      </c>
      <c r="Z973" s="65">
        <v>12</v>
      </c>
      <c r="AA973" s="65">
        <v>34</v>
      </c>
      <c r="AB973" s="66">
        <v>3328.78</v>
      </c>
    </row>
    <row r="974" spans="1:28" x14ac:dyDescent="0.25">
      <c r="A974" s="40">
        <v>969</v>
      </c>
      <c r="B974" s="32">
        <v>42615</v>
      </c>
      <c r="C974" s="99" t="s">
        <v>1</v>
      </c>
      <c r="D974" s="34" t="s">
        <v>38</v>
      </c>
      <c r="E974" s="34" t="s">
        <v>86</v>
      </c>
      <c r="F974" s="35" t="s">
        <v>228</v>
      </c>
      <c r="G974" s="36"/>
      <c r="H974" s="30">
        <v>20</v>
      </c>
      <c r="I974" s="37">
        <v>869</v>
      </c>
      <c r="J974" s="37">
        <v>12</v>
      </c>
      <c r="K974" s="42"/>
      <c r="L974" s="30">
        <v>3216.31</v>
      </c>
      <c r="M974" s="67"/>
      <c r="N974" s="67"/>
      <c r="O974" s="56" t="e">
        <f>IF(#REF!=3,O973-TblDadosCX810[[#This Row],[Valor R$]],IF(#REF!=2,O973+TblDadosCX810[[#This Row],[Valor R$]],TblDadosCX810[[#This Row],[Valor R$]]))</f>
        <v>#REF!</v>
      </c>
      <c r="Q974" s="65">
        <v>958</v>
      </c>
      <c r="R974" s="69">
        <v>42627</v>
      </c>
      <c r="S974" s="69"/>
      <c r="T974" s="70" t="s">
        <v>197</v>
      </c>
      <c r="U974" s="70">
        <v>854391</v>
      </c>
      <c r="V974" s="70"/>
      <c r="W974" s="71">
        <v>1160</v>
      </c>
      <c r="X974" s="64" t="s">
        <v>9</v>
      </c>
      <c r="Y974" s="69">
        <v>42627</v>
      </c>
      <c r="Z974" s="65">
        <v>12</v>
      </c>
      <c r="AA974" s="65">
        <v>34</v>
      </c>
      <c r="AB974" s="66">
        <v>4488.78</v>
      </c>
    </row>
    <row r="975" spans="1:28" x14ac:dyDescent="0.25">
      <c r="A975" s="40">
        <v>970</v>
      </c>
      <c r="B975" s="32">
        <v>42615</v>
      </c>
      <c r="C975" s="99" t="s">
        <v>1</v>
      </c>
      <c r="D975" s="34" t="s">
        <v>215</v>
      </c>
      <c r="E975" s="34" t="s">
        <v>224</v>
      </c>
      <c r="F975" s="35" t="s">
        <v>552</v>
      </c>
      <c r="G975" s="36"/>
      <c r="H975" s="30">
        <v>809.53</v>
      </c>
      <c r="I975" s="37">
        <v>402</v>
      </c>
      <c r="J975" s="37">
        <v>12</v>
      </c>
      <c r="K975" s="42"/>
      <c r="L975" s="30">
        <v>2406.7800000000002</v>
      </c>
      <c r="M975" s="67"/>
      <c r="N975" s="67"/>
      <c r="O975" s="56" t="e">
        <f>IF(#REF!=3,O974-TblDadosCX810[[#This Row],[Valor R$]],IF(#REF!=2,O974+TblDadosCX810[[#This Row],[Valor R$]],TblDadosCX810[[#This Row],[Valor R$]]))</f>
        <v>#REF!</v>
      </c>
      <c r="Q975" s="65">
        <v>959</v>
      </c>
      <c r="R975" s="69">
        <v>42627</v>
      </c>
      <c r="S975" s="69"/>
      <c r="T975" s="70" t="s">
        <v>197</v>
      </c>
      <c r="U975" s="70">
        <v>854393</v>
      </c>
      <c r="V975" s="70"/>
      <c r="W975" s="71">
        <v>1069</v>
      </c>
      <c r="X975" s="64" t="s">
        <v>9</v>
      </c>
      <c r="Y975" s="69">
        <v>42627</v>
      </c>
      <c r="Z975" s="65">
        <v>12</v>
      </c>
      <c r="AA975" s="65">
        <v>34</v>
      </c>
      <c r="AB975" s="66">
        <v>5557.78</v>
      </c>
    </row>
    <row r="976" spans="1:28" x14ac:dyDescent="0.25">
      <c r="A976" s="40">
        <v>971</v>
      </c>
      <c r="B976" s="32">
        <v>42615</v>
      </c>
      <c r="C976" s="99" t="s">
        <v>1</v>
      </c>
      <c r="D976" s="34" t="s">
        <v>215</v>
      </c>
      <c r="E976" s="34" t="s">
        <v>224</v>
      </c>
      <c r="F976" s="35" t="s">
        <v>553</v>
      </c>
      <c r="G976" s="36"/>
      <c r="H976" s="30">
        <v>750.6</v>
      </c>
      <c r="I976" s="37">
        <v>402</v>
      </c>
      <c r="J976" s="37">
        <v>12</v>
      </c>
      <c r="K976" s="42"/>
      <c r="L976" s="30">
        <v>1656.18</v>
      </c>
      <c r="M976" s="67"/>
      <c r="N976" s="67"/>
      <c r="O976" s="56" t="e">
        <f>IF(#REF!=3,O975-TblDadosCX810[[#This Row],[Valor R$]],IF(#REF!=2,O975+TblDadosCX810[[#This Row],[Valor R$]],TblDadosCX810[[#This Row],[Valor R$]]))</f>
        <v>#REF!</v>
      </c>
      <c r="Q976" s="65">
        <v>960</v>
      </c>
      <c r="R976" s="69">
        <v>42627</v>
      </c>
      <c r="S976" s="69"/>
      <c r="T976" s="70" t="s">
        <v>197</v>
      </c>
      <c r="U976" s="70">
        <v>854395</v>
      </c>
      <c r="V976" s="70"/>
      <c r="W976" s="71">
        <v>850</v>
      </c>
      <c r="X976" s="64" t="s">
        <v>9</v>
      </c>
      <c r="Y976" s="69">
        <v>42627</v>
      </c>
      <c r="Z976" s="65">
        <v>12</v>
      </c>
      <c r="AA976" s="65">
        <v>34</v>
      </c>
      <c r="AB976" s="66">
        <v>6407.78</v>
      </c>
    </row>
    <row r="977" spans="1:28" x14ac:dyDescent="0.25">
      <c r="A977" s="40">
        <v>972</v>
      </c>
      <c r="B977" s="32">
        <v>42618</v>
      </c>
      <c r="C977" s="99" t="s">
        <v>1</v>
      </c>
      <c r="D977" s="34" t="s">
        <v>6</v>
      </c>
      <c r="E977" s="34" t="s">
        <v>9</v>
      </c>
      <c r="F977" s="35" t="s">
        <v>197</v>
      </c>
      <c r="G977" s="36">
        <v>854383</v>
      </c>
      <c r="H977" s="30">
        <v>10763.25</v>
      </c>
      <c r="I977" s="37">
        <v>12</v>
      </c>
      <c r="J977" s="37">
        <v>34</v>
      </c>
      <c r="K977" s="42"/>
      <c r="L977" s="30">
        <v>12419.43</v>
      </c>
      <c r="M977" s="67"/>
      <c r="N977" s="67"/>
      <c r="O977" s="56" t="e">
        <f>IF(#REF!=3,O976-TblDadosCX810[[#This Row],[Valor R$]],IF(#REF!=2,O976+TblDadosCX810[[#This Row],[Valor R$]],TblDadosCX810[[#This Row],[Valor R$]]))</f>
        <v>#REF!</v>
      </c>
      <c r="Q977" s="65">
        <v>961</v>
      </c>
      <c r="R977" s="69">
        <v>42627</v>
      </c>
      <c r="S977" s="69"/>
      <c r="T977" s="70" t="s">
        <v>559</v>
      </c>
      <c r="U977" s="70"/>
      <c r="V977" s="70"/>
      <c r="W977" s="71">
        <v>1150</v>
      </c>
      <c r="X977" s="64" t="s">
        <v>459</v>
      </c>
      <c r="Y977" s="69">
        <v>42627</v>
      </c>
      <c r="Z977" s="65">
        <v>612</v>
      </c>
      <c r="AA977" s="65">
        <v>12</v>
      </c>
      <c r="AB977" s="66">
        <v>5257.78</v>
      </c>
    </row>
    <row r="978" spans="1:28" x14ac:dyDescent="0.25">
      <c r="A978" s="40">
        <v>973</v>
      </c>
      <c r="B978" s="32">
        <v>42618</v>
      </c>
      <c r="C978" s="99" t="s">
        <v>1</v>
      </c>
      <c r="D978" s="34" t="s">
        <v>6</v>
      </c>
      <c r="E978" s="34" t="s">
        <v>9</v>
      </c>
      <c r="F978" s="35" t="s">
        <v>197</v>
      </c>
      <c r="G978" s="36">
        <v>854384</v>
      </c>
      <c r="H978" s="30">
        <v>1000</v>
      </c>
      <c r="I978" s="37">
        <v>12</v>
      </c>
      <c r="J978" s="37">
        <v>34</v>
      </c>
      <c r="K978" s="42"/>
      <c r="L978" s="30">
        <v>13419.43</v>
      </c>
      <c r="M978" s="67"/>
      <c r="N978" s="67"/>
      <c r="O978" s="56" t="e">
        <f>IF(#REF!=3,O977-TblDadosCX810[[#This Row],[Valor R$]],IF(#REF!=2,O977+TblDadosCX810[[#This Row],[Valor R$]],TblDadosCX810[[#This Row],[Valor R$]]))</f>
        <v>#REF!</v>
      </c>
      <c r="Q978" s="65">
        <v>962</v>
      </c>
      <c r="R978" s="69">
        <v>42628</v>
      </c>
      <c r="S978" s="69"/>
      <c r="T978" s="70" t="s">
        <v>197</v>
      </c>
      <c r="U978" s="70">
        <v>854387</v>
      </c>
      <c r="V978" s="70"/>
      <c r="W978" s="71">
        <v>319</v>
      </c>
      <c r="X978" s="64" t="s">
        <v>9</v>
      </c>
      <c r="Y978" s="69">
        <v>42628</v>
      </c>
      <c r="Z978" s="65">
        <v>12</v>
      </c>
      <c r="AA978" s="65">
        <v>34</v>
      </c>
      <c r="AB978" s="66">
        <v>5576.78</v>
      </c>
    </row>
    <row r="979" spans="1:28" x14ac:dyDescent="0.25">
      <c r="A979" s="40">
        <v>974</v>
      </c>
      <c r="B979" s="32">
        <v>42618</v>
      </c>
      <c r="C979" s="99" t="s">
        <v>1</v>
      </c>
      <c r="D979" s="34" t="s">
        <v>38</v>
      </c>
      <c r="E979" s="34" t="s">
        <v>85</v>
      </c>
      <c r="F979" s="35" t="s">
        <v>256</v>
      </c>
      <c r="G979" s="36"/>
      <c r="H979" s="30">
        <v>552</v>
      </c>
      <c r="I979" s="37">
        <v>867</v>
      </c>
      <c r="J979" s="37">
        <v>12</v>
      </c>
      <c r="K979" s="42"/>
      <c r="L979" s="30">
        <v>12867.43</v>
      </c>
      <c r="M979" s="67"/>
      <c r="N979" s="67"/>
      <c r="O979" s="56" t="e">
        <f>IF(#REF!=3,O978-TblDadosCX810[[#This Row],[Valor R$]],IF(#REF!=2,O978+TblDadosCX810[[#This Row],[Valor R$]],TblDadosCX810[[#This Row],[Valor R$]]))</f>
        <v>#REF!</v>
      </c>
      <c r="Q979" s="65">
        <v>963</v>
      </c>
      <c r="R979" s="69">
        <v>42628</v>
      </c>
      <c r="S979" s="69"/>
      <c r="T979" s="70" t="s">
        <v>197</v>
      </c>
      <c r="U979" s="70">
        <v>854396</v>
      </c>
      <c r="V979" s="70"/>
      <c r="W979" s="71">
        <v>500</v>
      </c>
      <c r="X979" s="64" t="s">
        <v>9</v>
      </c>
      <c r="Y979" s="69">
        <v>42628</v>
      </c>
      <c r="Z979" s="65">
        <v>12</v>
      </c>
      <c r="AA979" s="65">
        <v>34</v>
      </c>
      <c r="AB979" s="66">
        <v>6076.78</v>
      </c>
    </row>
    <row r="980" spans="1:28" x14ac:dyDescent="0.25">
      <c r="A980" s="40">
        <v>975</v>
      </c>
      <c r="B980" s="32">
        <v>42618</v>
      </c>
      <c r="C980" s="99" t="s">
        <v>1</v>
      </c>
      <c r="D980" s="34" t="s">
        <v>28</v>
      </c>
      <c r="E980" s="34" t="s">
        <v>53</v>
      </c>
      <c r="F980" s="35" t="s">
        <v>486</v>
      </c>
      <c r="G980" s="36"/>
      <c r="H980" s="30">
        <v>1017.32</v>
      </c>
      <c r="I980" s="37">
        <v>475</v>
      </c>
      <c r="J980" s="37">
        <v>12</v>
      </c>
      <c r="K980" s="42"/>
      <c r="L980" s="30">
        <v>11850.11</v>
      </c>
      <c r="M980" s="67"/>
      <c r="N980" s="67"/>
      <c r="O980" s="56" t="e">
        <f>IF(#REF!=3,O979-TblDadosCX810[[#This Row],[Valor R$]],IF(#REF!=2,O979+TblDadosCX810[[#This Row],[Valor R$]],TblDadosCX810[[#This Row],[Valor R$]]))</f>
        <v>#REF!</v>
      </c>
      <c r="Q980" s="65">
        <v>964</v>
      </c>
      <c r="R980" s="69">
        <v>42628</v>
      </c>
      <c r="S980" s="69"/>
      <c r="T980" s="70" t="s">
        <v>311</v>
      </c>
      <c r="U980" s="70"/>
      <c r="V980" s="70"/>
      <c r="W980" s="71">
        <v>22</v>
      </c>
      <c r="X980" s="64" t="s">
        <v>212</v>
      </c>
      <c r="Y980" s="69">
        <v>42628</v>
      </c>
      <c r="Z980" s="65">
        <v>831</v>
      </c>
      <c r="AA980" s="65">
        <v>12</v>
      </c>
      <c r="AB980" s="66">
        <v>6054.78</v>
      </c>
    </row>
    <row r="981" spans="1:28" x14ac:dyDescent="0.25">
      <c r="A981" s="40">
        <v>976</v>
      </c>
      <c r="B981" s="32">
        <v>42618</v>
      </c>
      <c r="C981" s="99" t="s">
        <v>1</v>
      </c>
      <c r="D981" s="34" t="s">
        <v>24</v>
      </c>
      <c r="E981" s="34" t="s">
        <v>43</v>
      </c>
      <c r="F981" s="35" t="s">
        <v>274</v>
      </c>
      <c r="G981" s="36"/>
      <c r="H981" s="30">
        <v>1763.06</v>
      </c>
      <c r="I981" s="37">
        <v>842</v>
      </c>
      <c r="J981" s="37">
        <v>12</v>
      </c>
      <c r="K981" s="42"/>
      <c r="L981" s="30">
        <v>10087.049999999999</v>
      </c>
      <c r="M981" s="67"/>
      <c r="N981" s="67"/>
      <c r="O981" s="56" t="e">
        <f>IF(#REF!=3,O980-TblDadosCX810[[#This Row],[Valor R$]],IF(#REF!=2,O980+TblDadosCX810[[#This Row],[Valor R$]],TblDadosCX810[[#This Row],[Valor R$]]))</f>
        <v>#REF!</v>
      </c>
      <c r="Q981" s="65">
        <v>965</v>
      </c>
      <c r="R981" s="69">
        <v>42628</v>
      </c>
      <c r="S981" s="69"/>
      <c r="T981" s="70" t="s">
        <v>193</v>
      </c>
      <c r="U981" s="70"/>
      <c r="V981" s="70"/>
      <c r="W981" s="71">
        <v>35</v>
      </c>
      <c r="X981" s="64" t="s">
        <v>212</v>
      </c>
      <c r="Y981" s="69">
        <v>42628</v>
      </c>
      <c r="Z981" s="65">
        <v>831</v>
      </c>
      <c r="AA981" s="65">
        <v>12</v>
      </c>
      <c r="AB981" s="66">
        <v>6019.78</v>
      </c>
    </row>
    <row r="982" spans="1:28" x14ac:dyDescent="0.25">
      <c r="A982" s="40">
        <v>977</v>
      </c>
      <c r="B982" s="32">
        <v>42618</v>
      </c>
      <c r="C982" s="99" t="s">
        <v>1</v>
      </c>
      <c r="D982" s="34" t="s">
        <v>28</v>
      </c>
      <c r="E982" s="34" t="s">
        <v>271</v>
      </c>
      <c r="F982" s="35" t="s">
        <v>270</v>
      </c>
      <c r="G982" s="36"/>
      <c r="H982" s="30">
        <v>4854.54</v>
      </c>
      <c r="I982" s="37">
        <v>476</v>
      </c>
      <c r="J982" s="37">
        <v>12</v>
      </c>
      <c r="K982" s="42"/>
      <c r="L982" s="30">
        <v>5232.51</v>
      </c>
      <c r="M982" s="67"/>
      <c r="N982" s="67"/>
      <c r="O982" s="56" t="e">
        <f>IF(#REF!=3,O981-TblDadosCX810[[#This Row],[Valor R$]],IF(#REF!=2,O981+TblDadosCX810[[#This Row],[Valor R$]],TblDadosCX810[[#This Row],[Valor R$]]))</f>
        <v>#REF!</v>
      </c>
      <c r="Q982" s="65">
        <v>966</v>
      </c>
      <c r="R982" s="69">
        <v>42628</v>
      </c>
      <c r="S982" s="69"/>
      <c r="T982" s="70" t="s">
        <v>245</v>
      </c>
      <c r="U982" s="70"/>
      <c r="V982" s="70"/>
      <c r="W982" s="71">
        <v>170</v>
      </c>
      <c r="X982" s="64" t="s">
        <v>196</v>
      </c>
      <c r="Y982" s="69">
        <v>42628</v>
      </c>
      <c r="Z982" s="65">
        <v>869</v>
      </c>
      <c r="AA982" s="65">
        <v>12</v>
      </c>
      <c r="AB982" s="66">
        <v>5849.78</v>
      </c>
    </row>
    <row r="983" spans="1:28" x14ac:dyDescent="0.25">
      <c r="A983" s="40">
        <v>978</v>
      </c>
      <c r="B983" s="32">
        <v>42618</v>
      </c>
      <c r="C983" s="99" t="s">
        <v>1</v>
      </c>
      <c r="D983" s="34" t="s">
        <v>38</v>
      </c>
      <c r="E983" s="34" t="s">
        <v>82</v>
      </c>
      <c r="F983" s="35" t="s">
        <v>288</v>
      </c>
      <c r="G983" s="36"/>
      <c r="H983" s="30">
        <v>211.5</v>
      </c>
      <c r="I983" s="37">
        <v>860</v>
      </c>
      <c r="J983" s="37">
        <v>12</v>
      </c>
      <c r="K983" s="42"/>
      <c r="L983" s="30">
        <v>5021.01</v>
      </c>
      <c r="M983" s="67"/>
      <c r="N983" s="67"/>
      <c r="O983" s="56" t="e">
        <f>IF(#REF!=3,O982-TblDadosCX810[[#This Row],[Valor R$]],IF(#REF!=2,O982+TblDadosCX810[[#This Row],[Valor R$]],TblDadosCX810[[#This Row],[Valor R$]]))</f>
        <v>#REF!</v>
      </c>
      <c r="Q983" s="65">
        <v>967</v>
      </c>
      <c r="R983" s="69">
        <v>42628</v>
      </c>
      <c r="S983" s="69"/>
      <c r="T983" s="70" t="s">
        <v>187</v>
      </c>
      <c r="U983" s="70"/>
      <c r="V983" s="70"/>
      <c r="W983" s="71">
        <v>127.62</v>
      </c>
      <c r="X983" s="64" t="s">
        <v>212</v>
      </c>
      <c r="Y983" s="69">
        <v>42628</v>
      </c>
      <c r="Z983" s="65">
        <v>831</v>
      </c>
      <c r="AA983" s="65">
        <v>12</v>
      </c>
      <c r="AB983" s="66">
        <v>5722.16</v>
      </c>
    </row>
    <row r="984" spans="1:28" x14ac:dyDescent="0.25">
      <c r="A984" s="40">
        <v>979</v>
      </c>
      <c r="B984" s="32">
        <v>42618</v>
      </c>
      <c r="C984" s="99" t="s">
        <v>1</v>
      </c>
      <c r="D984" s="34" t="s">
        <v>38</v>
      </c>
      <c r="E984" s="34" t="s">
        <v>87</v>
      </c>
      <c r="F984" s="35" t="s">
        <v>487</v>
      </c>
      <c r="G984" s="36"/>
      <c r="H984" s="30">
        <v>1914.83</v>
      </c>
      <c r="I984" s="37">
        <v>870</v>
      </c>
      <c r="J984" s="37">
        <v>12</v>
      </c>
      <c r="K984" s="42"/>
      <c r="L984" s="30">
        <v>3106.18</v>
      </c>
      <c r="M984" s="67"/>
      <c r="N984" s="67"/>
      <c r="O984" s="56" t="e">
        <f>IF(#REF!=3,O983-TblDadosCX810[[#This Row],[Valor R$]],IF(#REF!=2,O983+TblDadosCX810[[#This Row],[Valor R$]],TblDadosCX810[[#This Row],[Valor R$]]))</f>
        <v>#REF!</v>
      </c>
      <c r="Q984" s="65">
        <v>968</v>
      </c>
      <c r="R984" s="69">
        <v>42628</v>
      </c>
      <c r="S984" s="69"/>
      <c r="T984" s="70" t="s">
        <v>502</v>
      </c>
      <c r="U984" s="70"/>
      <c r="V984" s="70"/>
      <c r="W984" s="71">
        <v>1069</v>
      </c>
      <c r="X984" s="64" t="s">
        <v>212</v>
      </c>
      <c r="Y984" s="69">
        <v>42628</v>
      </c>
      <c r="Z984" s="65">
        <v>831</v>
      </c>
      <c r="AA984" s="65">
        <v>12</v>
      </c>
      <c r="AB984" s="66">
        <v>4653.16</v>
      </c>
    </row>
    <row r="985" spans="1:28" x14ac:dyDescent="0.25">
      <c r="A985" s="40">
        <v>980</v>
      </c>
      <c r="B985" s="32">
        <v>42618</v>
      </c>
      <c r="C985" s="99" t="s">
        <v>1</v>
      </c>
      <c r="D985" s="34" t="s">
        <v>38</v>
      </c>
      <c r="E985" s="34" t="s">
        <v>83</v>
      </c>
      <c r="F985" s="35" t="s">
        <v>554</v>
      </c>
      <c r="G985" s="36"/>
      <c r="H985" s="30">
        <v>300</v>
      </c>
      <c r="I985" s="37">
        <v>863</v>
      </c>
      <c r="J985" s="37">
        <v>12</v>
      </c>
      <c r="K985" s="42"/>
      <c r="L985" s="30">
        <v>2806.18</v>
      </c>
      <c r="M985" s="67"/>
      <c r="N985" s="67"/>
      <c r="O985" s="56" t="e">
        <f>IF(#REF!=3,O984-TblDadosCX810[[#This Row],[Valor R$]],IF(#REF!=2,O984+TblDadosCX810[[#This Row],[Valor R$]],TblDadosCX810[[#This Row],[Valor R$]]))</f>
        <v>#REF!</v>
      </c>
      <c r="Q985" s="65">
        <v>969</v>
      </c>
      <c r="R985" s="69">
        <v>42628</v>
      </c>
      <c r="S985" s="69"/>
      <c r="T985" s="70" t="s">
        <v>560</v>
      </c>
      <c r="U985" s="70"/>
      <c r="V985" s="70"/>
      <c r="W985" s="71">
        <v>1160</v>
      </c>
      <c r="X985" s="64" t="s">
        <v>459</v>
      </c>
      <c r="Y985" s="69">
        <v>42628</v>
      </c>
      <c r="Z985" s="65">
        <v>612</v>
      </c>
      <c r="AA985" s="65">
        <v>12</v>
      </c>
      <c r="AB985" s="66">
        <v>3493.16</v>
      </c>
    </row>
    <row r="986" spans="1:28" x14ac:dyDescent="0.25">
      <c r="A986" s="40">
        <v>981</v>
      </c>
      <c r="B986" s="32">
        <v>42618</v>
      </c>
      <c r="C986" s="99" t="s">
        <v>1</v>
      </c>
      <c r="D986" s="34" t="s">
        <v>38</v>
      </c>
      <c r="E986" s="34" t="s">
        <v>75</v>
      </c>
      <c r="F986" s="35" t="s">
        <v>220</v>
      </c>
      <c r="G986" s="36"/>
      <c r="H986" s="30">
        <v>150</v>
      </c>
      <c r="I986" s="37">
        <v>845</v>
      </c>
      <c r="J986" s="37">
        <v>12</v>
      </c>
      <c r="K986" s="42"/>
      <c r="L986" s="30">
        <v>2656.18</v>
      </c>
      <c r="M986" s="67"/>
      <c r="N986" s="67"/>
      <c r="O986" s="56" t="e">
        <f>IF(#REF!=3,O985-TblDadosCX810[[#This Row],[Valor R$]],IF(#REF!=2,O985+TblDadosCX810[[#This Row],[Valor R$]],TblDadosCX810[[#This Row],[Valor R$]]))</f>
        <v>#REF!</v>
      </c>
      <c r="Q986" s="65">
        <v>970</v>
      </c>
      <c r="R986" s="69">
        <v>42628</v>
      </c>
      <c r="S986" s="69"/>
      <c r="T986" s="70" t="s">
        <v>561</v>
      </c>
      <c r="U986" s="70"/>
      <c r="V986" s="70"/>
      <c r="W986" s="71">
        <v>319</v>
      </c>
      <c r="X986" s="64" t="s">
        <v>204</v>
      </c>
      <c r="Y986" s="69">
        <v>42628</v>
      </c>
      <c r="Z986" s="65">
        <v>856</v>
      </c>
      <c r="AA986" s="65">
        <v>12</v>
      </c>
      <c r="AB986" s="66">
        <v>3174.16</v>
      </c>
    </row>
    <row r="987" spans="1:28" x14ac:dyDescent="0.25">
      <c r="A987" s="40">
        <v>982</v>
      </c>
      <c r="B987" s="32">
        <v>42619</v>
      </c>
      <c r="C987" s="99" t="s">
        <v>1</v>
      </c>
      <c r="D987" s="34" t="s">
        <v>38</v>
      </c>
      <c r="E987" s="34" t="s">
        <v>18</v>
      </c>
      <c r="F987" s="35" t="s">
        <v>187</v>
      </c>
      <c r="G987" s="36"/>
      <c r="H987" s="30">
        <v>9.18</v>
      </c>
      <c r="I987" s="37">
        <v>831</v>
      </c>
      <c r="J987" s="37">
        <v>12</v>
      </c>
      <c r="K987" s="42"/>
      <c r="L987" s="30">
        <v>2647</v>
      </c>
      <c r="M987" s="67"/>
      <c r="N987" s="67"/>
      <c r="O987" s="56" t="e">
        <f>IF(#REF!=3,O986-TblDadosCX810[[#This Row],[Valor R$]],IF(#REF!=2,O986+TblDadosCX810[[#This Row],[Valor R$]],TblDadosCX810[[#This Row],[Valor R$]]))</f>
        <v>#REF!</v>
      </c>
      <c r="Q987" s="65">
        <v>971</v>
      </c>
      <c r="R987" s="69">
        <v>42628</v>
      </c>
      <c r="S987" s="69"/>
      <c r="T987" s="70" t="s">
        <v>210</v>
      </c>
      <c r="U987" s="70"/>
      <c r="V987" s="70"/>
      <c r="W987" s="71">
        <v>850</v>
      </c>
      <c r="X987" s="64" t="s">
        <v>196</v>
      </c>
      <c r="Y987" s="69">
        <v>42628</v>
      </c>
      <c r="Z987" s="65">
        <v>869</v>
      </c>
      <c r="AA987" s="65">
        <v>12</v>
      </c>
      <c r="AB987" s="66">
        <v>2324.16</v>
      </c>
    </row>
    <row r="988" spans="1:28" x14ac:dyDescent="0.25">
      <c r="A988" s="40">
        <v>983</v>
      </c>
      <c r="B988" s="32">
        <v>42619</v>
      </c>
      <c r="C988" s="99" t="s">
        <v>1</v>
      </c>
      <c r="D988" s="34" t="s">
        <v>38</v>
      </c>
      <c r="E988" s="34" t="s">
        <v>18</v>
      </c>
      <c r="F988" s="35" t="s">
        <v>187</v>
      </c>
      <c r="G988" s="36"/>
      <c r="H988" s="30">
        <v>16.73</v>
      </c>
      <c r="I988" s="37">
        <v>831</v>
      </c>
      <c r="J988" s="37">
        <v>12</v>
      </c>
      <c r="K988" s="42"/>
      <c r="L988" s="30">
        <v>2630.27</v>
      </c>
      <c r="M988" s="67"/>
      <c r="N988" s="67"/>
      <c r="O988" s="56" t="e">
        <f>IF(#REF!=3,O987-TblDadosCX810[[#This Row],[Valor R$]],IF(#REF!=2,O987+TblDadosCX810[[#This Row],[Valor R$]],TblDadosCX810[[#This Row],[Valor R$]]))</f>
        <v>#REF!</v>
      </c>
      <c r="Q988" s="65">
        <v>972</v>
      </c>
      <c r="R988" s="69">
        <v>42628</v>
      </c>
      <c r="S988" s="69"/>
      <c r="T988" s="70" t="s">
        <v>562</v>
      </c>
      <c r="U988" s="70"/>
      <c r="V988" s="70"/>
      <c r="W988" s="71">
        <v>1160</v>
      </c>
      <c r="X988" s="64" t="s">
        <v>459</v>
      </c>
      <c r="Y988" s="69">
        <v>42628</v>
      </c>
      <c r="Z988" s="65">
        <v>612</v>
      </c>
      <c r="AA988" s="65">
        <v>12</v>
      </c>
      <c r="AB988" s="66">
        <v>1164.1600000000001</v>
      </c>
    </row>
    <row r="989" spans="1:28" x14ac:dyDescent="0.25">
      <c r="A989" s="40">
        <v>984</v>
      </c>
      <c r="B989" s="32">
        <v>42619</v>
      </c>
      <c r="C989" s="99" t="s">
        <v>1</v>
      </c>
      <c r="D989" s="34" t="s">
        <v>38</v>
      </c>
      <c r="E989" s="34" t="s">
        <v>75</v>
      </c>
      <c r="F989" s="35" t="s">
        <v>220</v>
      </c>
      <c r="G989" s="36"/>
      <c r="H989" s="30">
        <v>15</v>
      </c>
      <c r="I989" s="37">
        <v>845</v>
      </c>
      <c r="J989" s="37">
        <v>12</v>
      </c>
      <c r="K989" s="42"/>
      <c r="L989" s="30">
        <v>2615.27</v>
      </c>
      <c r="M989" s="67"/>
      <c r="N989" s="67"/>
      <c r="O989" s="56" t="e">
        <f>IF(#REF!=3,O988-TblDadosCX810[[#This Row],[Valor R$]],IF(#REF!=2,O988+TblDadosCX810[[#This Row],[Valor R$]],TblDadosCX810[[#This Row],[Valor R$]]))</f>
        <v>#REF!</v>
      </c>
      <c r="Q989" s="65">
        <v>973</v>
      </c>
      <c r="R989" s="69">
        <v>42629</v>
      </c>
      <c r="S989" s="69"/>
      <c r="T989" s="70" t="s">
        <v>516</v>
      </c>
      <c r="U989" s="70">
        <v>854386</v>
      </c>
      <c r="V989" s="70"/>
      <c r="W989" s="71">
        <v>6800.69</v>
      </c>
      <c r="X989" s="64" t="s">
        <v>9</v>
      </c>
      <c r="Y989" s="69">
        <v>42629</v>
      </c>
      <c r="Z989" s="65">
        <v>12</v>
      </c>
      <c r="AA989" s="65">
        <v>34</v>
      </c>
      <c r="AB989" s="66">
        <v>7964.85</v>
      </c>
    </row>
    <row r="990" spans="1:28" x14ac:dyDescent="0.25">
      <c r="A990" s="40">
        <v>985</v>
      </c>
      <c r="B990" s="32">
        <v>42619</v>
      </c>
      <c r="C990" s="99" t="s">
        <v>1</v>
      </c>
      <c r="D990" s="34" t="s">
        <v>38</v>
      </c>
      <c r="E990" s="34" t="s">
        <v>83</v>
      </c>
      <c r="F990" s="35" t="s">
        <v>555</v>
      </c>
      <c r="G990" s="36"/>
      <c r="H990" s="30">
        <v>900</v>
      </c>
      <c r="I990" s="37">
        <v>863</v>
      </c>
      <c r="J990" s="37">
        <v>12</v>
      </c>
      <c r="K990" s="42"/>
      <c r="L990" s="30">
        <v>1715.27</v>
      </c>
      <c r="M990" s="67"/>
      <c r="N990" s="67"/>
      <c r="O990" s="56" t="e">
        <f>IF(#REF!=3,O989-TblDadosCX810[[#This Row],[Valor R$]],IF(#REF!=2,O989+TblDadosCX810[[#This Row],[Valor R$]],TblDadosCX810[[#This Row],[Valor R$]]))</f>
        <v>#REF!</v>
      </c>
      <c r="Q990" s="65">
        <v>974</v>
      </c>
      <c r="R990" s="69">
        <v>42629</v>
      </c>
      <c r="S990" s="69"/>
      <c r="T990" s="70" t="s">
        <v>197</v>
      </c>
      <c r="U990" s="70">
        <v>854397</v>
      </c>
      <c r="V990" s="70"/>
      <c r="W990" s="71">
        <v>500</v>
      </c>
      <c r="X990" s="64" t="s">
        <v>9</v>
      </c>
      <c r="Y990" s="69">
        <v>42629</v>
      </c>
      <c r="Z990" s="65">
        <v>12</v>
      </c>
      <c r="AA990" s="65">
        <v>34</v>
      </c>
      <c r="AB990" s="66">
        <v>8464.85</v>
      </c>
    </row>
    <row r="991" spans="1:28" x14ac:dyDescent="0.25">
      <c r="A991" s="40">
        <v>986</v>
      </c>
      <c r="B991" s="32">
        <v>42621</v>
      </c>
      <c r="C991" s="99" t="s">
        <v>1</v>
      </c>
      <c r="D991" s="34" t="s">
        <v>38</v>
      </c>
      <c r="E991" s="34" t="s">
        <v>86</v>
      </c>
      <c r="F991" s="35" t="s">
        <v>228</v>
      </c>
      <c r="G991" s="36"/>
      <c r="H991" s="30">
        <v>23.5</v>
      </c>
      <c r="I991" s="37">
        <v>869</v>
      </c>
      <c r="J991" s="37">
        <v>12</v>
      </c>
      <c r="K991" s="42"/>
      <c r="L991" s="30">
        <v>1691.77</v>
      </c>
      <c r="M991" s="67"/>
      <c r="N991" s="67"/>
      <c r="O991" s="56" t="e">
        <f>IF(#REF!=3,O990-TblDadosCX810[[#This Row],[Valor R$]],IF(#REF!=2,O990+TblDadosCX810[[#This Row],[Valor R$]],TblDadosCX810[[#This Row],[Valor R$]]))</f>
        <v>#REF!</v>
      </c>
      <c r="Q991" s="65">
        <v>975</v>
      </c>
      <c r="R991" s="69">
        <v>42629</v>
      </c>
      <c r="S991" s="69"/>
      <c r="T991" s="70" t="s">
        <v>191</v>
      </c>
      <c r="U991" s="70"/>
      <c r="V991" s="70"/>
      <c r="W991" s="71">
        <v>170.13</v>
      </c>
      <c r="X991" s="64" t="s">
        <v>212</v>
      </c>
      <c r="Y991" s="69">
        <v>42629</v>
      </c>
      <c r="Z991" s="65">
        <v>831</v>
      </c>
      <c r="AA991" s="65">
        <v>12</v>
      </c>
      <c r="AB991" s="66">
        <v>8294.7199999999993</v>
      </c>
    </row>
    <row r="992" spans="1:28" x14ac:dyDescent="0.25">
      <c r="A992" s="40">
        <v>987</v>
      </c>
      <c r="B992" s="32">
        <v>42621</v>
      </c>
      <c r="C992" s="99" t="s">
        <v>1</v>
      </c>
      <c r="D992" s="34" t="s">
        <v>38</v>
      </c>
      <c r="E992" s="34" t="s">
        <v>86</v>
      </c>
      <c r="F992" s="35" t="s">
        <v>245</v>
      </c>
      <c r="G992" s="36"/>
      <c r="H992" s="30">
        <v>23</v>
      </c>
      <c r="I992" s="37">
        <v>869</v>
      </c>
      <c r="J992" s="37">
        <v>12</v>
      </c>
      <c r="K992" s="42"/>
      <c r="L992" s="30">
        <v>1668.77</v>
      </c>
      <c r="M992" s="67"/>
      <c r="N992" s="67"/>
      <c r="O992" s="56" t="e">
        <f>IF(#REF!=3,O991-TblDadosCX810[[#This Row],[Valor R$]],IF(#REF!=2,O991+TblDadosCX810[[#This Row],[Valor R$]],TblDadosCX810[[#This Row],[Valor R$]]))</f>
        <v>#REF!</v>
      </c>
      <c r="Q992" s="65">
        <v>976</v>
      </c>
      <c r="R992" s="69">
        <v>42629</v>
      </c>
      <c r="S992" s="69"/>
      <c r="T992" s="70" t="s">
        <v>193</v>
      </c>
      <c r="U992" s="70"/>
      <c r="V992" s="70"/>
      <c r="W992" s="71">
        <v>35</v>
      </c>
      <c r="X992" s="64" t="s">
        <v>212</v>
      </c>
      <c r="Y992" s="69">
        <v>42629</v>
      </c>
      <c r="Z992" s="65">
        <v>831</v>
      </c>
      <c r="AA992" s="65">
        <v>12</v>
      </c>
      <c r="AB992" s="66">
        <v>8259.7199999999993</v>
      </c>
    </row>
    <row r="993" spans="1:28" x14ac:dyDescent="0.25">
      <c r="A993" s="40">
        <v>988</v>
      </c>
      <c r="B993" s="32">
        <v>42622</v>
      </c>
      <c r="C993" s="99" t="s">
        <v>1</v>
      </c>
      <c r="D993" s="34" t="s">
        <v>6</v>
      </c>
      <c r="E993" s="34" t="s">
        <v>9</v>
      </c>
      <c r="F993" s="35" t="s">
        <v>197</v>
      </c>
      <c r="G993" s="36">
        <v>854385</v>
      </c>
      <c r="H993" s="30">
        <v>363.83</v>
      </c>
      <c r="I993" s="37">
        <v>12</v>
      </c>
      <c r="J993" s="37">
        <v>34</v>
      </c>
      <c r="K993" s="42"/>
      <c r="L993" s="30">
        <v>2032.6</v>
      </c>
      <c r="M993" s="67"/>
      <c r="N993" s="67"/>
      <c r="O993" s="56" t="e">
        <f>IF(#REF!=3,O992-TblDadosCX810[[#This Row],[Valor R$]],IF(#REF!=2,O992+TblDadosCX810[[#This Row],[Valor R$]],TblDadosCX810[[#This Row],[Valor R$]]))</f>
        <v>#REF!</v>
      </c>
      <c r="Q993" s="65">
        <v>977</v>
      </c>
      <c r="R993" s="69">
        <v>42629</v>
      </c>
      <c r="S993" s="69"/>
      <c r="T993" s="70" t="s">
        <v>311</v>
      </c>
      <c r="U993" s="70"/>
      <c r="V993" s="70"/>
      <c r="W993" s="71">
        <v>22</v>
      </c>
      <c r="X993" s="64" t="s">
        <v>212</v>
      </c>
      <c r="Y993" s="69">
        <v>42629</v>
      </c>
      <c r="Z993" s="65">
        <v>831</v>
      </c>
      <c r="AA993" s="65">
        <v>12</v>
      </c>
      <c r="AB993" s="66">
        <v>8237.7199999999993</v>
      </c>
    </row>
    <row r="994" spans="1:28" x14ac:dyDescent="0.25">
      <c r="A994" s="40">
        <v>989</v>
      </c>
      <c r="B994" s="32">
        <v>42622</v>
      </c>
      <c r="C994" s="99" t="s">
        <v>1</v>
      </c>
      <c r="D994" s="34" t="s">
        <v>38</v>
      </c>
      <c r="E994" s="34" t="s">
        <v>86</v>
      </c>
      <c r="F994" s="35" t="s">
        <v>195</v>
      </c>
      <c r="G994" s="36"/>
      <c r="H994" s="30">
        <v>5.5</v>
      </c>
      <c r="I994" s="37">
        <v>869</v>
      </c>
      <c r="J994" s="37">
        <v>12</v>
      </c>
      <c r="K994" s="42"/>
      <c r="L994" s="30">
        <v>2027.1</v>
      </c>
      <c r="M994" s="67"/>
      <c r="N994" s="67"/>
      <c r="O994" s="56" t="e">
        <f>IF(#REF!=3,O993-TblDadosCX810[[#This Row],[Valor R$]],IF(#REF!=2,O993+TblDadosCX810[[#This Row],[Valor R$]],TblDadosCX810[[#This Row],[Valor R$]]))</f>
        <v>#REF!</v>
      </c>
      <c r="Q994" s="65">
        <v>978</v>
      </c>
      <c r="R994" s="69">
        <v>42629</v>
      </c>
      <c r="S994" s="69"/>
      <c r="T994" s="70" t="s">
        <v>563</v>
      </c>
      <c r="U994" s="70"/>
      <c r="V994" s="70"/>
      <c r="W994" s="71">
        <v>6800.69</v>
      </c>
      <c r="X994" s="64" t="s">
        <v>219</v>
      </c>
      <c r="Y994" s="69">
        <v>42629</v>
      </c>
      <c r="Z994" s="65">
        <v>864</v>
      </c>
      <c r="AA994" s="65">
        <v>12</v>
      </c>
      <c r="AB994" s="66">
        <v>1437.03</v>
      </c>
    </row>
    <row r="995" spans="1:28" x14ac:dyDescent="0.25">
      <c r="A995" s="40">
        <v>990</v>
      </c>
      <c r="B995" s="32">
        <v>42622</v>
      </c>
      <c r="C995" s="99" t="s">
        <v>1</v>
      </c>
      <c r="D995" s="34" t="s">
        <v>38</v>
      </c>
      <c r="E995" s="34" t="s">
        <v>83</v>
      </c>
      <c r="F995" s="35" t="s">
        <v>193</v>
      </c>
      <c r="G995" s="36"/>
      <c r="H995" s="30">
        <v>35</v>
      </c>
      <c r="I995" s="37">
        <v>863</v>
      </c>
      <c r="J995" s="37">
        <v>12</v>
      </c>
      <c r="K995" s="42"/>
      <c r="L995" s="30">
        <v>1992.1</v>
      </c>
      <c r="M995" s="67"/>
      <c r="N995" s="67"/>
      <c r="O995" s="56" t="e">
        <f>IF(#REF!=3,O994-TblDadosCX810[[#This Row],[Valor R$]],IF(#REF!=2,O994+TblDadosCX810[[#This Row],[Valor R$]],TblDadosCX810[[#This Row],[Valor R$]]))</f>
        <v>#REF!</v>
      </c>
      <c r="Q995" s="65">
        <v>979</v>
      </c>
      <c r="R995" s="69">
        <v>42632</v>
      </c>
      <c r="S995" s="69"/>
      <c r="T995" s="70" t="s">
        <v>564</v>
      </c>
      <c r="U995" s="70"/>
      <c r="V995" s="70"/>
      <c r="W995" s="71">
        <v>35</v>
      </c>
      <c r="X995" s="64" t="s">
        <v>212</v>
      </c>
      <c r="Y995" s="69">
        <v>42632</v>
      </c>
      <c r="Z995" s="65">
        <v>831</v>
      </c>
      <c r="AA995" s="65">
        <v>12</v>
      </c>
      <c r="AB995" s="66">
        <v>1402.03</v>
      </c>
    </row>
    <row r="996" spans="1:28" x14ac:dyDescent="0.25">
      <c r="A996" s="40">
        <v>991</v>
      </c>
      <c r="B996" s="32">
        <v>42622</v>
      </c>
      <c r="C996" s="99" t="s">
        <v>1</v>
      </c>
      <c r="D996" s="34" t="s">
        <v>38</v>
      </c>
      <c r="E996" s="34" t="s">
        <v>80</v>
      </c>
      <c r="F996" s="35" t="s">
        <v>412</v>
      </c>
      <c r="G996" s="36"/>
      <c r="H996" s="30">
        <v>32.5</v>
      </c>
      <c r="I996" s="37">
        <v>858</v>
      </c>
      <c r="J996" s="37">
        <v>12</v>
      </c>
      <c r="K996" s="42"/>
      <c r="L996" s="30">
        <v>1959.6</v>
      </c>
      <c r="M996" s="67"/>
      <c r="N996" s="67"/>
      <c r="O996" s="56" t="e">
        <f>IF(#REF!=3,O995-TblDadosCX810[[#This Row],[Valor R$]],IF(#REF!=2,O995+TblDadosCX810[[#This Row],[Valor R$]],TblDadosCX810[[#This Row],[Valor R$]]))</f>
        <v>#REF!</v>
      </c>
      <c r="Q996" s="65">
        <v>980</v>
      </c>
      <c r="R996" s="69">
        <v>42633</v>
      </c>
      <c r="S996" s="69"/>
      <c r="T996" s="70" t="s">
        <v>187</v>
      </c>
      <c r="U996" s="70"/>
      <c r="V996" s="70"/>
      <c r="W996" s="71">
        <v>24.78</v>
      </c>
      <c r="X996" s="64" t="s">
        <v>212</v>
      </c>
      <c r="Y996" s="69">
        <v>42633</v>
      </c>
      <c r="Z996" s="65">
        <v>831</v>
      </c>
      <c r="AA996" s="65">
        <v>12</v>
      </c>
      <c r="AB996" s="66">
        <v>1377.25</v>
      </c>
    </row>
    <row r="997" spans="1:28" x14ac:dyDescent="0.25">
      <c r="A997" s="40">
        <v>992</v>
      </c>
      <c r="B997" s="32">
        <v>42622</v>
      </c>
      <c r="C997" s="99" t="s">
        <v>1</v>
      </c>
      <c r="D997" s="34" t="s">
        <v>34</v>
      </c>
      <c r="E997" s="34" t="s">
        <v>63</v>
      </c>
      <c r="F997" s="35" t="s">
        <v>230</v>
      </c>
      <c r="G997" s="36"/>
      <c r="H997" s="30">
        <v>363.83</v>
      </c>
      <c r="I997" s="37">
        <v>806</v>
      </c>
      <c r="J997" s="37">
        <v>12</v>
      </c>
      <c r="K997" s="42"/>
      <c r="L997" s="30">
        <v>1595.77</v>
      </c>
      <c r="M997" s="67"/>
      <c r="N997" s="67"/>
      <c r="O997" s="56" t="e">
        <f>IF(#REF!=3,O996-TblDadosCX810[[#This Row],[Valor R$]],IF(#REF!=2,O996+TblDadosCX810[[#This Row],[Valor R$]],TblDadosCX810[[#This Row],[Valor R$]]))</f>
        <v>#REF!</v>
      </c>
      <c r="Q997" s="65">
        <v>981</v>
      </c>
      <c r="R997" s="69">
        <v>42633</v>
      </c>
      <c r="S997" s="69"/>
      <c r="T997" s="70" t="s">
        <v>195</v>
      </c>
      <c r="U997" s="70"/>
      <c r="V997" s="70"/>
      <c r="W997" s="71">
        <v>5.5</v>
      </c>
      <c r="X997" s="64" t="s">
        <v>196</v>
      </c>
      <c r="Y997" s="69">
        <v>42633</v>
      </c>
      <c r="Z997" s="65">
        <v>869</v>
      </c>
      <c r="AA997" s="65">
        <v>12</v>
      </c>
      <c r="AB997" s="66">
        <v>1371.75</v>
      </c>
    </row>
    <row r="998" spans="1:28" x14ac:dyDescent="0.25">
      <c r="A998" s="40">
        <v>993</v>
      </c>
      <c r="B998" s="32">
        <v>42622</v>
      </c>
      <c r="C998" s="99" t="s">
        <v>1</v>
      </c>
      <c r="D998" s="34" t="s">
        <v>38</v>
      </c>
      <c r="E998" s="34" t="s">
        <v>86</v>
      </c>
      <c r="F998" s="35" t="s">
        <v>556</v>
      </c>
      <c r="G998" s="36"/>
      <c r="H998" s="30">
        <v>130</v>
      </c>
      <c r="I998" s="37">
        <v>869</v>
      </c>
      <c r="J998" s="37">
        <v>12</v>
      </c>
      <c r="K998" s="42"/>
      <c r="L998" s="30">
        <v>1465.77</v>
      </c>
      <c r="M998" s="67"/>
      <c r="N998" s="67"/>
      <c r="O998" s="56" t="e">
        <f>IF(#REF!=3,O997-TblDadosCX810[[#This Row],[Valor R$]],IF(#REF!=2,O997+TblDadosCX810[[#This Row],[Valor R$]],TblDadosCX810[[#This Row],[Valor R$]]))</f>
        <v>#REF!</v>
      </c>
      <c r="Q998" s="65">
        <v>982</v>
      </c>
      <c r="R998" s="69">
        <v>42633</v>
      </c>
      <c r="S998" s="69"/>
      <c r="T998" s="70" t="s">
        <v>565</v>
      </c>
      <c r="U998" s="70"/>
      <c r="V998" s="70"/>
      <c r="W998" s="71">
        <v>110</v>
      </c>
      <c r="X998" s="64" t="s">
        <v>186</v>
      </c>
      <c r="Y998" s="69">
        <v>42633</v>
      </c>
      <c r="Z998" s="65">
        <v>863</v>
      </c>
      <c r="AA998" s="65">
        <v>12</v>
      </c>
      <c r="AB998" s="66">
        <v>1261.75</v>
      </c>
    </row>
    <row r="999" spans="1:28" x14ac:dyDescent="0.25">
      <c r="A999" s="40">
        <v>994</v>
      </c>
      <c r="B999" s="32">
        <v>42625</v>
      </c>
      <c r="C999" s="99" t="s">
        <v>1</v>
      </c>
      <c r="D999" s="34" t="s">
        <v>38</v>
      </c>
      <c r="E999" s="34" t="s">
        <v>18</v>
      </c>
      <c r="F999" s="35" t="s">
        <v>187</v>
      </c>
      <c r="G999" s="36"/>
      <c r="H999" s="30">
        <v>9.2799999999999994</v>
      </c>
      <c r="I999" s="37">
        <v>831</v>
      </c>
      <c r="J999" s="37">
        <v>12</v>
      </c>
      <c r="K999" s="42"/>
      <c r="L999" s="30">
        <v>1456.49</v>
      </c>
      <c r="M999" s="67"/>
      <c r="N999" s="67"/>
      <c r="O999" s="56" t="e">
        <f>IF(#REF!=3,O998-TblDadosCX810[[#This Row],[Valor R$]],IF(#REF!=2,O998+TblDadosCX810[[#This Row],[Valor R$]],TblDadosCX810[[#This Row],[Valor R$]]))</f>
        <v>#REF!</v>
      </c>
      <c r="Q999" s="65">
        <v>983</v>
      </c>
      <c r="R999" s="69">
        <v>42633</v>
      </c>
      <c r="S999" s="69"/>
      <c r="T999" s="70" t="s">
        <v>566</v>
      </c>
      <c r="U999" s="70"/>
      <c r="V999" s="70"/>
      <c r="W999" s="71">
        <v>30</v>
      </c>
      <c r="X999" s="64" t="s">
        <v>186</v>
      </c>
      <c r="Y999" s="69">
        <v>42633</v>
      </c>
      <c r="Z999" s="65">
        <v>863</v>
      </c>
      <c r="AA999" s="65">
        <v>12</v>
      </c>
      <c r="AB999" s="66">
        <v>1231.75</v>
      </c>
    </row>
    <row r="1000" spans="1:28" x14ac:dyDescent="0.25">
      <c r="A1000" s="40">
        <v>995</v>
      </c>
      <c r="B1000" s="32">
        <v>42626</v>
      </c>
      <c r="C1000" s="99" t="s">
        <v>1</v>
      </c>
      <c r="D1000" s="34" t="s">
        <v>6</v>
      </c>
      <c r="E1000" s="34" t="s">
        <v>9</v>
      </c>
      <c r="F1000" s="35" t="s">
        <v>197</v>
      </c>
      <c r="G1000" s="36">
        <v>854392</v>
      </c>
      <c r="H1000" s="30">
        <v>4550</v>
      </c>
      <c r="I1000" s="37">
        <v>12</v>
      </c>
      <c r="J1000" s="37">
        <v>34</v>
      </c>
      <c r="K1000" s="42"/>
      <c r="L1000" s="30">
        <v>6006.49</v>
      </c>
      <c r="M1000" s="67"/>
      <c r="N1000" s="67"/>
      <c r="O1000" s="56" t="e">
        <f>IF(#REF!=3,O999-TblDadosCX810[[#This Row],[Valor R$]],IF(#REF!=2,O999+TblDadosCX810[[#This Row],[Valor R$]],TblDadosCX810[[#This Row],[Valor R$]]))</f>
        <v>#REF!</v>
      </c>
      <c r="Q1000" s="65">
        <v>984</v>
      </c>
      <c r="R1000" s="69">
        <v>42635</v>
      </c>
      <c r="S1000" s="69"/>
      <c r="T1000" s="70" t="s">
        <v>197</v>
      </c>
      <c r="U1000" s="70">
        <v>854398</v>
      </c>
      <c r="V1000" s="70"/>
      <c r="W1000" s="71">
        <v>1109</v>
      </c>
      <c r="X1000" s="64" t="s">
        <v>9</v>
      </c>
      <c r="Y1000" s="69">
        <v>42635</v>
      </c>
      <c r="Z1000" s="65">
        <v>12</v>
      </c>
      <c r="AA1000" s="65">
        <v>34</v>
      </c>
      <c r="AB1000" s="66">
        <v>2340.75</v>
      </c>
    </row>
    <row r="1001" spans="1:28" x14ac:dyDescent="0.25">
      <c r="A1001" s="40">
        <v>996</v>
      </c>
      <c r="B1001" s="32">
        <v>42626</v>
      </c>
      <c r="C1001" s="99" t="s">
        <v>1</v>
      </c>
      <c r="D1001" s="34" t="s">
        <v>38</v>
      </c>
      <c r="E1001" s="34" t="s">
        <v>86</v>
      </c>
      <c r="F1001" s="35" t="s">
        <v>228</v>
      </c>
      <c r="G1001" s="36"/>
      <c r="H1001" s="30">
        <v>130</v>
      </c>
      <c r="I1001" s="37">
        <v>869</v>
      </c>
      <c r="J1001" s="37">
        <v>12</v>
      </c>
      <c r="K1001" s="42"/>
      <c r="L1001" s="30">
        <v>5876.49</v>
      </c>
      <c r="M1001" s="67"/>
      <c r="N1001" s="67"/>
      <c r="O1001" s="56" t="e">
        <f>IF(#REF!=3,O1000-TblDadosCX810[[#This Row],[Valor R$]],IF(#REF!=2,O1000+TblDadosCX810[[#This Row],[Valor R$]],TblDadosCX810[[#This Row],[Valor R$]]))</f>
        <v>#REF!</v>
      </c>
      <c r="Q1001" s="65">
        <v>985</v>
      </c>
      <c r="R1001" s="69">
        <v>42636</v>
      </c>
      <c r="S1001" s="69"/>
      <c r="T1001" s="70" t="s">
        <v>197</v>
      </c>
      <c r="U1001" s="70">
        <v>854399</v>
      </c>
      <c r="V1001" s="70"/>
      <c r="W1001" s="71">
        <v>4000</v>
      </c>
      <c r="X1001" s="64" t="s">
        <v>9</v>
      </c>
      <c r="Y1001" s="69">
        <v>42636</v>
      </c>
      <c r="Z1001" s="65">
        <v>12</v>
      </c>
      <c r="AA1001" s="65">
        <v>34</v>
      </c>
      <c r="AB1001" s="66">
        <v>6340.75</v>
      </c>
    </row>
    <row r="1002" spans="1:28" x14ac:dyDescent="0.25">
      <c r="A1002" s="40">
        <v>997</v>
      </c>
      <c r="B1002" s="32">
        <v>42626</v>
      </c>
      <c r="C1002" s="99" t="s">
        <v>1</v>
      </c>
      <c r="D1002" s="34" t="s">
        <v>38</v>
      </c>
      <c r="E1002" s="34" t="s">
        <v>18</v>
      </c>
      <c r="F1002" s="35" t="s">
        <v>502</v>
      </c>
      <c r="G1002" s="36"/>
      <c r="H1002" s="30">
        <v>172.9</v>
      </c>
      <c r="I1002" s="37">
        <v>831</v>
      </c>
      <c r="J1002" s="37">
        <v>12</v>
      </c>
      <c r="K1002" s="42"/>
      <c r="L1002" s="30">
        <v>5703.59</v>
      </c>
      <c r="M1002" s="67"/>
      <c r="N1002" s="67"/>
      <c r="O1002" s="56" t="e">
        <f>IF(#REF!=3,O1001-TblDadosCX810[[#This Row],[Valor R$]],IF(#REF!=2,O1001+TblDadosCX810[[#This Row],[Valor R$]],TblDadosCX810[[#This Row],[Valor R$]]))</f>
        <v>#REF!</v>
      </c>
      <c r="Q1002" s="65">
        <v>986</v>
      </c>
      <c r="R1002" s="69">
        <v>42636</v>
      </c>
      <c r="S1002" s="69"/>
      <c r="T1002" s="70" t="s">
        <v>187</v>
      </c>
      <c r="U1002" s="70"/>
      <c r="V1002" s="70"/>
      <c r="W1002" s="71">
        <v>7.88</v>
      </c>
      <c r="X1002" s="64" t="s">
        <v>212</v>
      </c>
      <c r="Y1002" s="69">
        <v>42636</v>
      </c>
      <c r="Z1002" s="65">
        <v>831</v>
      </c>
      <c r="AA1002" s="65">
        <v>12</v>
      </c>
      <c r="AB1002" s="66">
        <v>6332.87</v>
      </c>
    </row>
    <row r="1003" spans="1:28" x14ac:dyDescent="0.25">
      <c r="A1003" s="40">
        <v>998</v>
      </c>
      <c r="B1003" s="32">
        <v>42627</v>
      </c>
      <c r="C1003" s="99" t="s">
        <v>1</v>
      </c>
      <c r="D1003" s="34" t="s">
        <v>6</v>
      </c>
      <c r="E1003" s="34" t="s">
        <v>9</v>
      </c>
      <c r="F1003" s="35" t="s">
        <v>197</v>
      </c>
      <c r="G1003" s="36">
        <v>854388</v>
      </c>
      <c r="H1003" s="30">
        <v>67372.89</v>
      </c>
      <c r="I1003" s="37">
        <v>12</v>
      </c>
      <c r="J1003" s="37">
        <v>34</v>
      </c>
      <c r="K1003" s="42"/>
      <c r="L1003" s="30">
        <v>73076.479999999996</v>
      </c>
      <c r="M1003" s="67"/>
      <c r="N1003" s="67"/>
      <c r="O1003" s="56" t="e">
        <f>IF(#REF!=3,O1002-TblDadosCX810[[#This Row],[Valor R$]],IF(#REF!=2,O1002+TblDadosCX810[[#This Row],[Valor R$]],TblDadosCX810[[#This Row],[Valor R$]]))</f>
        <v>#REF!</v>
      </c>
      <c r="Q1003" s="65">
        <v>987</v>
      </c>
      <c r="R1003" s="69">
        <v>42636</v>
      </c>
      <c r="S1003" s="69"/>
      <c r="T1003" s="70" t="s">
        <v>195</v>
      </c>
      <c r="U1003" s="70"/>
      <c r="V1003" s="70"/>
      <c r="W1003" s="71">
        <v>5.5</v>
      </c>
      <c r="X1003" s="64" t="s">
        <v>196</v>
      </c>
      <c r="Y1003" s="69">
        <v>42636</v>
      </c>
      <c r="Z1003" s="65">
        <v>869</v>
      </c>
      <c r="AA1003" s="65">
        <v>12</v>
      </c>
      <c r="AB1003" s="66">
        <v>6327.37</v>
      </c>
    </row>
    <row r="1004" spans="1:28" x14ac:dyDescent="0.25">
      <c r="A1004" s="40">
        <v>999</v>
      </c>
      <c r="B1004" s="32">
        <v>42627</v>
      </c>
      <c r="C1004" s="99" t="s">
        <v>1</v>
      </c>
      <c r="D1004" s="34" t="s">
        <v>6</v>
      </c>
      <c r="E1004" s="34" t="s">
        <v>9</v>
      </c>
      <c r="F1004" s="35" t="s">
        <v>197</v>
      </c>
      <c r="G1004" s="36">
        <v>854389</v>
      </c>
      <c r="H1004" s="30">
        <v>1150</v>
      </c>
      <c r="I1004" s="37">
        <v>12</v>
      </c>
      <c r="J1004" s="37">
        <v>34</v>
      </c>
      <c r="K1004" s="42"/>
      <c r="L1004" s="30">
        <v>74226.48</v>
      </c>
      <c r="M1004" s="67"/>
      <c r="N1004" s="67"/>
      <c r="O1004" s="56" t="e">
        <f>IF(#REF!=3,O1003-TblDadosCX810[[#This Row],[Valor R$]],IF(#REF!=2,O1003+TblDadosCX810[[#This Row],[Valor R$]],TblDadosCX810[[#This Row],[Valor R$]]))</f>
        <v>#REF!</v>
      </c>
      <c r="Q1004" s="65">
        <v>988</v>
      </c>
      <c r="R1004" s="69">
        <v>42636</v>
      </c>
      <c r="S1004" s="69"/>
      <c r="T1004" s="70" t="s">
        <v>195</v>
      </c>
      <c r="U1004" s="70"/>
      <c r="V1004" s="70"/>
      <c r="W1004" s="71">
        <v>5.5</v>
      </c>
      <c r="X1004" s="64" t="s">
        <v>196</v>
      </c>
      <c r="Y1004" s="69">
        <v>42636</v>
      </c>
      <c r="Z1004" s="65">
        <v>869</v>
      </c>
      <c r="AA1004" s="65">
        <v>12</v>
      </c>
      <c r="AB1004" s="66">
        <v>6321.87</v>
      </c>
    </row>
    <row r="1005" spans="1:28" x14ac:dyDescent="0.25">
      <c r="A1005" s="40">
        <v>1000</v>
      </c>
      <c r="B1005" s="32">
        <v>42627</v>
      </c>
      <c r="C1005" s="99" t="s">
        <v>1</v>
      </c>
      <c r="D1005" s="34" t="s">
        <v>6</v>
      </c>
      <c r="E1005" s="34" t="s">
        <v>9</v>
      </c>
      <c r="F1005" s="35" t="s">
        <v>197</v>
      </c>
      <c r="G1005" s="36">
        <v>854390</v>
      </c>
      <c r="H1005" s="30">
        <v>1160</v>
      </c>
      <c r="I1005" s="37">
        <v>12</v>
      </c>
      <c r="J1005" s="37">
        <v>34</v>
      </c>
      <c r="K1005" s="42"/>
      <c r="L1005" s="30">
        <v>75386.48</v>
      </c>
      <c r="M1005" s="67"/>
      <c r="N1005" s="67"/>
      <c r="O1005" s="56" t="e">
        <f>IF(#REF!=3,O1004-TblDadosCX810[[#This Row],[Valor R$]],IF(#REF!=2,O1004+TblDadosCX810[[#This Row],[Valor R$]],TblDadosCX810[[#This Row],[Valor R$]]))</f>
        <v>#REF!</v>
      </c>
      <c r="Q1005" s="65">
        <v>989</v>
      </c>
      <c r="R1005" s="69">
        <v>42636</v>
      </c>
      <c r="S1005" s="69"/>
      <c r="T1005" s="70" t="s">
        <v>567</v>
      </c>
      <c r="U1005" s="70"/>
      <c r="V1005" s="70"/>
      <c r="W1005" s="71">
        <v>26.9</v>
      </c>
      <c r="X1005" s="64" t="s">
        <v>212</v>
      </c>
      <c r="Y1005" s="69">
        <v>42636</v>
      </c>
      <c r="Z1005" s="65">
        <v>831</v>
      </c>
      <c r="AA1005" s="65">
        <v>12</v>
      </c>
      <c r="AB1005" s="66">
        <v>6294.97</v>
      </c>
    </row>
    <row r="1006" spans="1:28" x14ac:dyDescent="0.25">
      <c r="A1006" s="40">
        <v>1001</v>
      </c>
      <c r="B1006" s="32">
        <v>42627</v>
      </c>
      <c r="C1006" s="99" t="s">
        <v>1</v>
      </c>
      <c r="D1006" s="34" t="s">
        <v>6</v>
      </c>
      <c r="E1006" s="34" t="s">
        <v>9</v>
      </c>
      <c r="F1006" s="35" t="s">
        <v>197</v>
      </c>
      <c r="G1006" s="36">
        <v>854391</v>
      </c>
      <c r="H1006" s="30">
        <v>1160</v>
      </c>
      <c r="I1006" s="37">
        <v>12</v>
      </c>
      <c r="J1006" s="37">
        <v>34</v>
      </c>
      <c r="K1006" s="42"/>
      <c r="L1006" s="30">
        <v>76546.48</v>
      </c>
      <c r="M1006" s="67"/>
      <c r="N1006" s="67"/>
      <c r="O1006" s="56" t="e">
        <f>IF(#REF!=3,O1005-TblDadosCX810[[#This Row],[Valor R$]],IF(#REF!=2,O1005+TblDadosCX810[[#This Row],[Valor R$]],TblDadosCX810[[#This Row],[Valor R$]]))</f>
        <v>#REF!</v>
      </c>
      <c r="Q1006" s="65">
        <v>990</v>
      </c>
      <c r="R1006" s="69">
        <v>42636</v>
      </c>
      <c r="S1006" s="69"/>
      <c r="T1006" s="70" t="s">
        <v>228</v>
      </c>
      <c r="U1006" s="70"/>
      <c r="V1006" s="70"/>
      <c r="W1006" s="71">
        <v>125</v>
      </c>
      <c r="X1006" s="64" t="s">
        <v>196</v>
      </c>
      <c r="Y1006" s="69">
        <v>42636</v>
      </c>
      <c r="Z1006" s="65">
        <v>869</v>
      </c>
      <c r="AA1006" s="65">
        <v>12</v>
      </c>
      <c r="AB1006" s="66">
        <v>6169.97</v>
      </c>
    </row>
    <row r="1007" spans="1:28" x14ac:dyDescent="0.25">
      <c r="A1007" s="40">
        <v>1002</v>
      </c>
      <c r="B1007" s="32">
        <v>42627</v>
      </c>
      <c r="C1007" s="99" t="s">
        <v>1</v>
      </c>
      <c r="D1007" s="34" t="s">
        <v>6</v>
      </c>
      <c r="E1007" s="34" t="s">
        <v>9</v>
      </c>
      <c r="F1007" s="35" t="s">
        <v>197</v>
      </c>
      <c r="G1007" s="36">
        <v>854393</v>
      </c>
      <c r="H1007" s="30">
        <v>1069</v>
      </c>
      <c r="I1007" s="37">
        <v>12</v>
      </c>
      <c r="J1007" s="37">
        <v>34</v>
      </c>
      <c r="K1007" s="42"/>
      <c r="L1007" s="30">
        <v>77615.48</v>
      </c>
      <c r="M1007" s="67"/>
      <c r="N1007" s="67"/>
      <c r="O1007" s="56" t="e">
        <f>IF(#REF!=3,O1006-TblDadosCX810[[#This Row],[Valor R$]],IF(#REF!=2,O1006+TblDadosCX810[[#This Row],[Valor R$]],TblDadosCX810[[#This Row],[Valor R$]]))</f>
        <v>#REF!</v>
      </c>
      <c r="Q1007" s="65">
        <v>991</v>
      </c>
      <c r="R1007" s="69">
        <v>42636</v>
      </c>
      <c r="S1007" s="69"/>
      <c r="T1007" s="70" t="s">
        <v>568</v>
      </c>
      <c r="U1007" s="70"/>
      <c r="V1007" s="70"/>
      <c r="W1007" s="71">
        <v>1109</v>
      </c>
      <c r="X1007" s="64" t="s">
        <v>233</v>
      </c>
      <c r="Y1007" s="69">
        <v>42636</v>
      </c>
      <c r="Z1007" s="65">
        <v>1113</v>
      </c>
      <c r="AA1007" s="65">
        <v>12</v>
      </c>
      <c r="AB1007" s="66">
        <v>5060.97</v>
      </c>
    </row>
    <row r="1008" spans="1:28" x14ac:dyDescent="0.25">
      <c r="A1008" s="40">
        <v>1003</v>
      </c>
      <c r="B1008" s="32">
        <v>42627</v>
      </c>
      <c r="C1008" s="99" t="s">
        <v>1</v>
      </c>
      <c r="D1008" s="34" t="s">
        <v>6</v>
      </c>
      <c r="E1008" s="34" t="s">
        <v>9</v>
      </c>
      <c r="F1008" s="35" t="s">
        <v>197</v>
      </c>
      <c r="G1008" s="36">
        <v>854395</v>
      </c>
      <c r="H1008" s="30">
        <v>850</v>
      </c>
      <c r="I1008" s="37">
        <v>12</v>
      </c>
      <c r="J1008" s="37">
        <v>34</v>
      </c>
      <c r="K1008" s="42"/>
      <c r="L1008" s="30">
        <v>78465.48</v>
      </c>
      <c r="M1008" s="67"/>
      <c r="N1008" s="67"/>
      <c r="O1008" s="56" t="e">
        <f>IF(#REF!=3,O1007-TblDadosCX810[[#This Row],[Valor R$]],IF(#REF!=2,O1007+TblDadosCX810[[#This Row],[Valor R$]],TblDadosCX810[[#This Row],[Valor R$]]))</f>
        <v>#REF!</v>
      </c>
      <c r="Q1008" s="65">
        <v>992</v>
      </c>
      <c r="R1008" s="69">
        <v>42639</v>
      </c>
      <c r="S1008" s="69"/>
      <c r="T1008" s="70" t="s">
        <v>195</v>
      </c>
      <c r="U1008" s="70"/>
      <c r="V1008" s="70"/>
      <c r="W1008" s="71">
        <v>5.6</v>
      </c>
      <c r="X1008" s="64" t="s">
        <v>196</v>
      </c>
      <c r="Y1008" s="69">
        <v>42639</v>
      </c>
      <c r="Z1008" s="65">
        <v>869</v>
      </c>
      <c r="AA1008" s="65">
        <v>12</v>
      </c>
      <c r="AB1008" s="66">
        <v>5055.37</v>
      </c>
    </row>
    <row r="1009" spans="1:28" x14ac:dyDescent="0.25">
      <c r="A1009" s="40">
        <v>1004</v>
      </c>
      <c r="B1009" s="32">
        <v>42627</v>
      </c>
      <c r="C1009" s="99" t="s">
        <v>1</v>
      </c>
      <c r="D1009" s="34" t="s">
        <v>38</v>
      </c>
      <c r="E1009" s="34" t="s">
        <v>18</v>
      </c>
      <c r="F1009" s="35" t="s">
        <v>481</v>
      </c>
      <c r="G1009" s="36"/>
      <c r="H1009" s="30">
        <v>11.98</v>
      </c>
      <c r="I1009" s="37">
        <v>831</v>
      </c>
      <c r="J1009" s="37">
        <v>12</v>
      </c>
      <c r="K1009" s="42"/>
      <c r="L1009" s="30">
        <v>78453.5</v>
      </c>
      <c r="M1009" s="67"/>
      <c r="N1009" s="67"/>
      <c r="O1009" s="56" t="e">
        <f>IF(#REF!=3,O1008-TblDadosCX810[[#This Row],[Valor R$]],IF(#REF!=2,O1008+TblDadosCX810[[#This Row],[Valor R$]],TblDadosCX810[[#This Row],[Valor R$]]))</f>
        <v>#REF!</v>
      </c>
      <c r="Q1009" s="65">
        <v>993</v>
      </c>
      <c r="R1009" s="69">
        <v>42639</v>
      </c>
      <c r="S1009" s="69"/>
      <c r="T1009" s="70" t="s">
        <v>438</v>
      </c>
      <c r="U1009" s="70"/>
      <c r="V1009" s="70"/>
      <c r="W1009" s="71">
        <v>5.5</v>
      </c>
      <c r="X1009" s="64" t="s">
        <v>196</v>
      </c>
      <c r="Y1009" s="69">
        <v>42639</v>
      </c>
      <c r="Z1009" s="65">
        <v>869</v>
      </c>
      <c r="AA1009" s="65">
        <v>12</v>
      </c>
      <c r="AB1009" s="66">
        <v>5049.87</v>
      </c>
    </row>
    <row r="1010" spans="1:28" x14ac:dyDescent="0.25">
      <c r="A1010" s="40">
        <v>1005</v>
      </c>
      <c r="B1010" s="32">
        <v>42627</v>
      </c>
      <c r="C1010" s="99" t="s">
        <v>1</v>
      </c>
      <c r="D1010" s="34" t="s">
        <v>38</v>
      </c>
      <c r="E1010" s="34" t="s">
        <v>83</v>
      </c>
      <c r="F1010" s="35" t="s">
        <v>216</v>
      </c>
      <c r="G1010" s="36"/>
      <c r="H1010" s="30">
        <v>175.87</v>
      </c>
      <c r="I1010" s="37">
        <v>863</v>
      </c>
      <c r="J1010" s="37">
        <v>12</v>
      </c>
      <c r="K1010" s="42"/>
      <c r="L1010" s="30">
        <v>78277.63</v>
      </c>
      <c r="M1010" s="67"/>
      <c r="N1010" s="67"/>
      <c r="O1010" s="56" t="e">
        <f>IF(#REF!=3,O1009-TblDadosCX810[[#This Row],[Valor R$]],IF(#REF!=2,O1009+TblDadosCX810[[#This Row],[Valor R$]],TblDadosCX810[[#This Row],[Valor R$]]))</f>
        <v>#REF!</v>
      </c>
      <c r="Q1010" s="65">
        <v>994</v>
      </c>
      <c r="R1010" s="69">
        <v>42639</v>
      </c>
      <c r="S1010" s="69"/>
      <c r="T1010" s="70" t="s">
        <v>569</v>
      </c>
      <c r="U1010" s="70"/>
      <c r="V1010" s="70"/>
      <c r="W1010" s="71">
        <v>107.6</v>
      </c>
      <c r="X1010" s="64" t="s">
        <v>242</v>
      </c>
      <c r="Y1010" s="69">
        <v>42639</v>
      </c>
      <c r="Z1010" s="65">
        <v>858</v>
      </c>
      <c r="AA1010" s="65">
        <v>12</v>
      </c>
      <c r="AB1010" s="66">
        <v>4942.2700000000004</v>
      </c>
    </row>
    <row r="1011" spans="1:28" x14ac:dyDescent="0.25">
      <c r="A1011" s="40">
        <v>1006</v>
      </c>
      <c r="B1011" s="32">
        <v>42627</v>
      </c>
      <c r="C1011" s="99" t="s">
        <v>1</v>
      </c>
      <c r="D1011" s="34" t="s">
        <v>38</v>
      </c>
      <c r="E1011" s="34" t="s">
        <v>83</v>
      </c>
      <c r="F1011" s="35" t="s">
        <v>256</v>
      </c>
      <c r="G1011" s="36"/>
      <c r="H1011" s="30">
        <v>197.9</v>
      </c>
      <c r="I1011" s="37">
        <v>863</v>
      </c>
      <c r="J1011" s="37">
        <v>12</v>
      </c>
      <c r="K1011" s="42"/>
      <c r="L1011" s="30">
        <v>78079.73</v>
      </c>
      <c r="M1011" s="67"/>
      <c r="N1011" s="67"/>
      <c r="O1011" s="56" t="e">
        <f>IF(#REF!=3,O1010-TblDadosCX810[[#This Row],[Valor R$]],IF(#REF!=2,O1010+TblDadosCX810[[#This Row],[Valor R$]],TblDadosCX810[[#This Row],[Valor R$]]))</f>
        <v>#REF!</v>
      </c>
      <c r="Q1011" s="65">
        <v>995</v>
      </c>
      <c r="R1011" s="69">
        <v>42639</v>
      </c>
      <c r="S1011" s="69"/>
      <c r="T1011" s="70" t="s">
        <v>570</v>
      </c>
      <c r="U1011" s="70"/>
      <c r="V1011" s="70"/>
      <c r="W1011" s="71">
        <v>1143.8399999999999</v>
      </c>
      <c r="X1011" s="64" t="s">
        <v>237</v>
      </c>
      <c r="Y1011" s="69">
        <v>42639</v>
      </c>
      <c r="Z1011" s="65">
        <v>516</v>
      </c>
      <c r="AA1011" s="65">
        <v>12</v>
      </c>
      <c r="AB1011" s="66">
        <v>3798.43</v>
      </c>
    </row>
    <row r="1012" spans="1:28" x14ac:dyDescent="0.25">
      <c r="A1012" s="40">
        <v>1007</v>
      </c>
      <c r="B1012" s="32">
        <v>42627</v>
      </c>
      <c r="C1012" s="99" t="s">
        <v>1</v>
      </c>
      <c r="D1012" s="34" t="s">
        <v>38</v>
      </c>
      <c r="E1012" s="34" t="s">
        <v>86</v>
      </c>
      <c r="F1012" s="35" t="s">
        <v>245</v>
      </c>
      <c r="G1012" s="36"/>
      <c r="H1012" s="30">
        <v>75</v>
      </c>
      <c r="I1012" s="37">
        <v>869</v>
      </c>
      <c r="J1012" s="37">
        <v>12</v>
      </c>
      <c r="K1012" s="42"/>
      <c r="L1012" s="30">
        <v>78004.73</v>
      </c>
      <c r="M1012" s="67"/>
      <c r="N1012" s="67"/>
      <c r="O1012" s="56" t="e">
        <f>IF(#REF!=3,O1011-TblDadosCX810[[#This Row],[Valor R$]],IF(#REF!=2,O1011+TblDadosCX810[[#This Row],[Valor R$]],TblDadosCX810[[#This Row],[Valor R$]]))</f>
        <v>#REF!</v>
      </c>
      <c r="Q1012" s="65">
        <v>996</v>
      </c>
      <c r="R1012" s="69">
        <v>42639</v>
      </c>
      <c r="S1012" s="69"/>
      <c r="T1012" s="70" t="s">
        <v>570</v>
      </c>
      <c r="U1012" s="70"/>
      <c r="V1012" s="70"/>
      <c r="W1012" s="71">
        <v>823.54</v>
      </c>
      <c r="X1012" s="64" t="s">
        <v>237</v>
      </c>
      <c r="Y1012" s="69">
        <v>42639</v>
      </c>
      <c r="Z1012" s="65">
        <v>516</v>
      </c>
      <c r="AA1012" s="65">
        <v>12</v>
      </c>
      <c r="AB1012" s="66">
        <v>2974.89</v>
      </c>
    </row>
    <row r="1013" spans="1:28" x14ac:dyDescent="0.25">
      <c r="A1013" s="40">
        <v>1008</v>
      </c>
      <c r="B1013" s="32">
        <v>42627</v>
      </c>
      <c r="C1013" s="99" t="s">
        <v>1</v>
      </c>
      <c r="D1013" s="34" t="s">
        <v>38</v>
      </c>
      <c r="E1013" s="34" t="s">
        <v>18</v>
      </c>
      <c r="F1013" s="35" t="s">
        <v>557</v>
      </c>
      <c r="G1013" s="36"/>
      <c r="H1013" s="30">
        <v>120</v>
      </c>
      <c r="I1013" s="37">
        <v>831</v>
      </c>
      <c r="J1013" s="37">
        <v>12</v>
      </c>
      <c r="K1013" s="42"/>
      <c r="L1013" s="30">
        <v>77884.73</v>
      </c>
      <c r="M1013" s="67"/>
      <c r="N1013" s="67"/>
      <c r="O1013" s="56" t="e">
        <f>IF(#REF!=3,O1012-TblDadosCX810[[#This Row],[Valor R$]],IF(#REF!=2,O1012+TblDadosCX810[[#This Row],[Valor R$]],TblDadosCX810[[#This Row],[Valor R$]]))</f>
        <v>#REF!</v>
      </c>
      <c r="Q1013" s="65">
        <v>997</v>
      </c>
      <c r="R1013" s="69">
        <v>42639</v>
      </c>
      <c r="S1013" s="69"/>
      <c r="T1013" s="70" t="s">
        <v>570</v>
      </c>
      <c r="U1013" s="70"/>
      <c r="V1013" s="70"/>
      <c r="W1013" s="71">
        <v>1034.69</v>
      </c>
      <c r="X1013" s="64" t="s">
        <v>237</v>
      </c>
      <c r="Y1013" s="69">
        <v>42639</v>
      </c>
      <c r="Z1013" s="65">
        <v>516</v>
      </c>
      <c r="AA1013" s="65">
        <v>12</v>
      </c>
      <c r="AB1013" s="66">
        <v>1940.2</v>
      </c>
    </row>
    <row r="1014" spans="1:28" x14ac:dyDescent="0.25">
      <c r="A1014" s="40">
        <v>1009</v>
      </c>
      <c r="B1014" s="32">
        <v>42627</v>
      </c>
      <c r="C1014" s="99" t="s">
        <v>1</v>
      </c>
      <c r="D1014" s="34" t="s">
        <v>26</v>
      </c>
      <c r="E1014" s="34" t="s">
        <v>227</v>
      </c>
      <c r="F1014" s="35" t="s">
        <v>444</v>
      </c>
      <c r="G1014" s="36"/>
      <c r="H1014" s="30">
        <v>3982</v>
      </c>
      <c r="I1014" s="37">
        <v>426</v>
      </c>
      <c r="J1014" s="37">
        <v>12</v>
      </c>
      <c r="K1014" s="42"/>
      <c r="L1014" s="30">
        <v>73902.73</v>
      </c>
      <c r="M1014" s="67"/>
      <c r="N1014" s="67"/>
      <c r="O1014" s="56" t="e">
        <f>IF(#REF!=3,O1013-TblDadosCX810[[#This Row],[Valor R$]],IF(#REF!=2,O1013+TblDadosCX810[[#This Row],[Valor R$]],TblDadosCX810[[#This Row],[Valor R$]]))</f>
        <v>#REF!</v>
      </c>
      <c r="Q1014" s="65">
        <v>998</v>
      </c>
      <c r="R1014" s="69">
        <v>42639</v>
      </c>
      <c r="S1014" s="69"/>
      <c r="T1014" s="70" t="s">
        <v>246</v>
      </c>
      <c r="U1014" s="70"/>
      <c r="V1014" s="70"/>
      <c r="W1014" s="71">
        <v>350</v>
      </c>
      <c r="X1014" s="64" t="s">
        <v>247</v>
      </c>
      <c r="Y1014" s="69">
        <v>42639</v>
      </c>
      <c r="Z1014" s="65">
        <v>818</v>
      </c>
      <c r="AA1014" s="65">
        <v>12</v>
      </c>
      <c r="AB1014" s="66">
        <v>1590.2</v>
      </c>
    </row>
    <row r="1015" spans="1:28" x14ac:dyDescent="0.25">
      <c r="A1015" s="40">
        <v>1010</v>
      </c>
      <c r="B1015" s="32">
        <v>42627</v>
      </c>
      <c r="C1015" s="99" t="s">
        <v>1</v>
      </c>
      <c r="D1015" s="34" t="s">
        <v>215</v>
      </c>
      <c r="E1015" s="34" t="s">
        <v>224</v>
      </c>
      <c r="F1015" s="35" t="s">
        <v>558</v>
      </c>
      <c r="G1015" s="36"/>
      <c r="H1015" s="30">
        <v>67372.89</v>
      </c>
      <c r="I1015" s="37">
        <v>402</v>
      </c>
      <c r="J1015" s="37">
        <v>12</v>
      </c>
      <c r="K1015" s="42"/>
      <c r="L1015" s="30">
        <v>6529.84</v>
      </c>
      <c r="M1015" s="67"/>
      <c r="N1015" s="67"/>
      <c r="O1015" s="56" t="e">
        <f>IF(#REF!=3,O1014-TblDadosCX810[[#This Row],[Valor R$]],IF(#REF!=2,O1014+TblDadosCX810[[#This Row],[Valor R$]],TblDadosCX810[[#This Row],[Valor R$]]))</f>
        <v>#REF!</v>
      </c>
      <c r="Q1015" s="65">
        <v>999</v>
      </c>
      <c r="R1015" s="69">
        <v>42639</v>
      </c>
      <c r="S1015" s="69"/>
      <c r="T1015" s="70" t="s">
        <v>571</v>
      </c>
      <c r="U1015" s="70"/>
      <c r="V1015" s="70"/>
      <c r="W1015" s="71">
        <v>156.5</v>
      </c>
      <c r="X1015" s="64" t="s">
        <v>196</v>
      </c>
      <c r="Y1015" s="69">
        <v>42639</v>
      </c>
      <c r="Z1015" s="65">
        <v>869</v>
      </c>
      <c r="AA1015" s="65">
        <v>12</v>
      </c>
      <c r="AB1015" s="66">
        <v>1433.7</v>
      </c>
    </row>
    <row r="1016" spans="1:28" x14ac:dyDescent="0.25">
      <c r="A1016" s="40">
        <v>1011</v>
      </c>
      <c r="B1016" s="32">
        <v>42627</v>
      </c>
      <c r="C1016" s="99" t="s">
        <v>1</v>
      </c>
      <c r="D1016" s="34" t="s">
        <v>215</v>
      </c>
      <c r="E1016" s="34" t="s">
        <v>68</v>
      </c>
      <c r="F1016" s="35" t="s">
        <v>559</v>
      </c>
      <c r="G1016" s="36"/>
      <c r="H1016" s="30">
        <v>1150</v>
      </c>
      <c r="I1016" s="37">
        <v>612</v>
      </c>
      <c r="J1016" s="37">
        <v>12</v>
      </c>
      <c r="K1016" s="42"/>
      <c r="L1016" s="30">
        <v>5379.84</v>
      </c>
      <c r="M1016" s="67"/>
      <c r="N1016" s="67"/>
      <c r="O1016" s="56" t="e">
        <f>IF(#REF!=3,O1015-TblDadosCX810[[#This Row],[Valor R$]],IF(#REF!=2,O1015+TblDadosCX810[[#This Row],[Valor R$]],TblDadosCX810[[#This Row],[Valor R$]]))</f>
        <v>#REF!</v>
      </c>
      <c r="Q1016" s="65">
        <v>1000</v>
      </c>
      <c r="R1016" s="69">
        <v>42639</v>
      </c>
      <c r="S1016" s="69"/>
      <c r="T1016" s="70" t="s">
        <v>572</v>
      </c>
      <c r="U1016" s="70"/>
      <c r="V1016" s="70"/>
      <c r="W1016" s="71">
        <v>89.8</v>
      </c>
      <c r="X1016" s="64" t="s">
        <v>212</v>
      </c>
      <c r="Y1016" s="69">
        <v>42639</v>
      </c>
      <c r="Z1016" s="65">
        <v>831</v>
      </c>
      <c r="AA1016" s="65">
        <v>12</v>
      </c>
      <c r="AB1016" s="66">
        <v>1343.9</v>
      </c>
    </row>
    <row r="1017" spans="1:28" x14ac:dyDescent="0.25">
      <c r="A1017" s="40">
        <v>1012</v>
      </c>
      <c r="B1017" s="32">
        <v>42628</v>
      </c>
      <c r="C1017" s="99" t="s">
        <v>1</v>
      </c>
      <c r="D1017" s="34" t="s">
        <v>6</v>
      </c>
      <c r="E1017" s="34" t="s">
        <v>9</v>
      </c>
      <c r="F1017" s="35" t="s">
        <v>197</v>
      </c>
      <c r="G1017" s="36">
        <v>854387</v>
      </c>
      <c r="H1017" s="30">
        <v>319</v>
      </c>
      <c r="I1017" s="37">
        <v>12</v>
      </c>
      <c r="J1017" s="37">
        <v>34</v>
      </c>
      <c r="K1017" s="42"/>
      <c r="L1017" s="30">
        <v>5698.84</v>
      </c>
      <c r="M1017" s="67"/>
      <c r="N1017" s="67"/>
      <c r="O1017" s="56" t="e">
        <f>IF(#REF!=3,O1016-TblDadosCX810[[#This Row],[Valor R$]],IF(#REF!=2,O1016+TblDadosCX810[[#This Row],[Valor R$]],TblDadosCX810[[#This Row],[Valor R$]]))</f>
        <v>#REF!</v>
      </c>
      <c r="Q1017" s="65">
        <v>1001</v>
      </c>
      <c r="R1017" s="69">
        <v>42639</v>
      </c>
      <c r="S1017" s="69"/>
      <c r="T1017" s="70" t="s">
        <v>501</v>
      </c>
      <c r="U1017" s="70"/>
      <c r="V1017" s="70"/>
      <c r="W1017" s="71">
        <v>14.5</v>
      </c>
      <c r="X1017" s="64" t="s">
        <v>212</v>
      </c>
      <c r="Y1017" s="69">
        <v>42639</v>
      </c>
      <c r="Z1017" s="65">
        <v>831</v>
      </c>
      <c r="AA1017" s="65">
        <v>12</v>
      </c>
      <c r="AB1017" s="66">
        <v>1329.4</v>
      </c>
    </row>
    <row r="1018" spans="1:28" x14ac:dyDescent="0.25">
      <c r="A1018" s="40">
        <v>1013</v>
      </c>
      <c r="B1018" s="32">
        <v>42628</v>
      </c>
      <c r="C1018" s="99" t="s">
        <v>1</v>
      </c>
      <c r="D1018" s="34" t="s">
        <v>6</v>
      </c>
      <c r="E1018" s="34" t="s">
        <v>9</v>
      </c>
      <c r="F1018" s="35" t="s">
        <v>197</v>
      </c>
      <c r="G1018" s="36">
        <v>854396</v>
      </c>
      <c r="H1018" s="30">
        <v>500</v>
      </c>
      <c r="I1018" s="37">
        <v>12</v>
      </c>
      <c r="J1018" s="37">
        <v>34</v>
      </c>
      <c r="K1018" s="42"/>
      <c r="L1018" s="30">
        <v>6198.84</v>
      </c>
      <c r="M1018" s="67"/>
      <c r="N1018" s="67"/>
      <c r="O1018" s="56" t="e">
        <f>IF(#REF!=3,O1017-TblDadosCX810[[#This Row],[Valor R$]],IF(#REF!=2,O1017+TblDadosCX810[[#This Row],[Valor R$]],TblDadosCX810[[#This Row],[Valor R$]]))</f>
        <v>#REF!</v>
      </c>
      <c r="Q1018" s="65">
        <v>1002</v>
      </c>
      <c r="R1018" s="69">
        <v>42640</v>
      </c>
      <c r="S1018" s="69"/>
      <c r="T1018" s="70" t="s">
        <v>197</v>
      </c>
      <c r="U1018" s="70">
        <v>854400</v>
      </c>
      <c r="V1018" s="70"/>
      <c r="W1018" s="71">
        <v>6412</v>
      </c>
      <c r="X1018" s="64" t="s">
        <v>9</v>
      </c>
      <c r="Y1018" s="69">
        <v>42640</v>
      </c>
      <c r="Z1018" s="65">
        <v>12</v>
      </c>
      <c r="AA1018" s="65">
        <v>34</v>
      </c>
      <c r="AB1018" s="66">
        <v>7741.4</v>
      </c>
    </row>
    <row r="1019" spans="1:28" x14ac:dyDescent="0.25">
      <c r="A1019" s="40">
        <v>1014</v>
      </c>
      <c r="B1019" s="32">
        <v>42628</v>
      </c>
      <c r="C1019" s="99" t="s">
        <v>1</v>
      </c>
      <c r="D1019" s="34" t="s">
        <v>38</v>
      </c>
      <c r="E1019" s="34" t="s">
        <v>18</v>
      </c>
      <c r="F1019" s="35" t="s">
        <v>311</v>
      </c>
      <c r="G1019" s="36"/>
      <c r="H1019" s="30">
        <v>22</v>
      </c>
      <c r="I1019" s="37">
        <v>831</v>
      </c>
      <c r="J1019" s="37">
        <v>12</v>
      </c>
      <c r="K1019" s="42"/>
      <c r="L1019" s="30">
        <v>6176.84</v>
      </c>
      <c r="M1019" s="67"/>
      <c r="N1019" s="67"/>
      <c r="O1019" s="56" t="e">
        <f>IF(#REF!=3,O1018-TblDadosCX810[[#This Row],[Valor R$]],IF(#REF!=2,O1018+TblDadosCX810[[#This Row],[Valor R$]],TblDadosCX810[[#This Row],[Valor R$]]))</f>
        <v>#REF!</v>
      </c>
      <c r="Q1019" s="65">
        <v>1003</v>
      </c>
      <c r="R1019" s="69">
        <v>42640</v>
      </c>
      <c r="S1019" s="69"/>
      <c r="T1019" s="70" t="s">
        <v>187</v>
      </c>
      <c r="U1019" s="70"/>
      <c r="V1019" s="70"/>
      <c r="W1019" s="71">
        <v>15.58</v>
      </c>
      <c r="X1019" s="64" t="s">
        <v>212</v>
      </c>
      <c r="Y1019" s="69">
        <v>42640</v>
      </c>
      <c r="Z1019" s="65">
        <v>831</v>
      </c>
      <c r="AA1019" s="65">
        <v>12</v>
      </c>
      <c r="AB1019" s="66">
        <v>7725.82</v>
      </c>
    </row>
    <row r="1020" spans="1:28" x14ac:dyDescent="0.25">
      <c r="A1020" s="40">
        <v>1015</v>
      </c>
      <c r="B1020" s="32">
        <v>42628</v>
      </c>
      <c r="C1020" s="99" t="s">
        <v>1</v>
      </c>
      <c r="D1020" s="34" t="s">
        <v>38</v>
      </c>
      <c r="E1020" s="34" t="s">
        <v>18</v>
      </c>
      <c r="F1020" s="35" t="s">
        <v>193</v>
      </c>
      <c r="G1020" s="36"/>
      <c r="H1020" s="30">
        <v>35</v>
      </c>
      <c r="I1020" s="37">
        <v>831</v>
      </c>
      <c r="J1020" s="37">
        <v>12</v>
      </c>
      <c r="K1020" s="42"/>
      <c r="L1020" s="30">
        <v>6141.84</v>
      </c>
      <c r="M1020" s="67"/>
      <c r="N1020" s="67"/>
      <c r="O1020" s="56" t="e">
        <f>IF(#REF!=3,O1019-TblDadosCX810[[#This Row],[Valor R$]],IF(#REF!=2,O1019+TblDadosCX810[[#This Row],[Valor R$]],TblDadosCX810[[#This Row],[Valor R$]]))</f>
        <v>#REF!</v>
      </c>
      <c r="Q1020" s="65">
        <v>1004</v>
      </c>
      <c r="R1020" s="69">
        <v>42640</v>
      </c>
      <c r="S1020" s="69"/>
      <c r="T1020" s="70" t="s">
        <v>438</v>
      </c>
      <c r="U1020" s="70"/>
      <c r="V1020" s="70"/>
      <c r="W1020" s="71">
        <v>11</v>
      </c>
      <c r="X1020" s="64" t="s">
        <v>196</v>
      </c>
      <c r="Y1020" s="69">
        <v>42640</v>
      </c>
      <c r="Z1020" s="65">
        <v>869</v>
      </c>
      <c r="AA1020" s="65">
        <v>12</v>
      </c>
      <c r="AB1020" s="66">
        <v>7714.82</v>
      </c>
    </row>
    <row r="1021" spans="1:28" x14ac:dyDescent="0.25">
      <c r="A1021" s="40">
        <v>1016</v>
      </c>
      <c r="B1021" s="32">
        <v>42628</v>
      </c>
      <c r="C1021" s="99" t="s">
        <v>1</v>
      </c>
      <c r="D1021" s="34" t="s">
        <v>38</v>
      </c>
      <c r="E1021" s="34" t="s">
        <v>86</v>
      </c>
      <c r="F1021" s="35" t="s">
        <v>245</v>
      </c>
      <c r="G1021" s="36"/>
      <c r="H1021" s="30">
        <v>170</v>
      </c>
      <c r="I1021" s="37">
        <v>869</v>
      </c>
      <c r="J1021" s="37">
        <v>12</v>
      </c>
      <c r="K1021" s="42"/>
      <c r="L1021" s="30">
        <v>5971.84</v>
      </c>
      <c r="M1021" s="67"/>
      <c r="N1021" s="67"/>
      <c r="O1021" s="56" t="e">
        <f>IF(#REF!=3,O1020-TblDadosCX810[[#This Row],[Valor R$]],IF(#REF!=2,O1020+TblDadosCX810[[#This Row],[Valor R$]],TblDadosCX810[[#This Row],[Valor R$]]))</f>
        <v>#REF!</v>
      </c>
      <c r="Q1021" s="65">
        <v>1005</v>
      </c>
      <c r="R1021" s="69">
        <v>42640</v>
      </c>
      <c r="S1021" s="69"/>
      <c r="T1021" s="70" t="s">
        <v>526</v>
      </c>
      <c r="U1021" s="70"/>
      <c r="V1021" s="70"/>
      <c r="W1021" s="71">
        <v>130</v>
      </c>
      <c r="X1021" s="64" t="s">
        <v>196</v>
      </c>
      <c r="Y1021" s="69">
        <v>42640</v>
      </c>
      <c r="Z1021" s="65">
        <v>869</v>
      </c>
      <c r="AA1021" s="65">
        <v>12</v>
      </c>
      <c r="AB1021" s="66">
        <v>7584.82</v>
      </c>
    </row>
    <row r="1022" spans="1:28" x14ac:dyDescent="0.25">
      <c r="A1022" s="40">
        <v>1017</v>
      </c>
      <c r="B1022" s="32">
        <v>42628</v>
      </c>
      <c r="C1022" s="99" t="s">
        <v>1</v>
      </c>
      <c r="D1022" s="34" t="s">
        <v>38</v>
      </c>
      <c r="E1022" s="34" t="s">
        <v>18</v>
      </c>
      <c r="F1022" s="35" t="s">
        <v>187</v>
      </c>
      <c r="G1022" s="36"/>
      <c r="H1022" s="30">
        <v>127.62</v>
      </c>
      <c r="I1022" s="37">
        <v>831</v>
      </c>
      <c r="J1022" s="37">
        <v>12</v>
      </c>
      <c r="K1022" s="42"/>
      <c r="L1022" s="30">
        <v>5844.22</v>
      </c>
      <c r="M1022" s="67"/>
      <c r="N1022" s="67"/>
      <c r="O1022" s="56" t="e">
        <f>IF(#REF!=3,O1021-TblDadosCX810[[#This Row],[Valor R$]],IF(#REF!=2,O1021+TblDadosCX810[[#This Row],[Valor R$]],TblDadosCX810[[#This Row],[Valor R$]]))</f>
        <v>#REF!</v>
      </c>
      <c r="Q1022" s="65">
        <v>1006</v>
      </c>
      <c r="R1022" s="69">
        <v>42640</v>
      </c>
      <c r="S1022" s="69"/>
      <c r="T1022" s="70" t="s">
        <v>573</v>
      </c>
      <c r="U1022" s="70"/>
      <c r="V1022" s="70"/>
      <c r="W1022" s="71">
        <v>14.31</v>
      </c>
      <c r="X1022" s="64" t="s">
        <v>242</v>
      </c>
      <c r="Y1022" s="69">
        <v>42640</v>
      </c>
      <c r="Z1022" s="65">
        <v>858</v>
      </c>
      <c r="AA1022" s="65">
        <v>12</v>
      </c>
      <c r="AB1022" s="66">
        <v>7570.51</v>
      </c>
    </row>
    <row r="1023" spans="1:28" x14ac:dyDescent="0.25">
      <c r="A1023" s="40">
        <v>1018</v>
      </c>
      <c r="B1023" s="32">
        <v>42628</v>
      </c>
      <c r="C1023" s="99" t="s">
        <v>1</v>
      </c>
      <c r="D1023" s="34" t="s">
        <v>38</v>
      </c>
      <c r="E1023" s="34" t="s">
        <v>18</v>
      </c>
      <c r="F1023" s="35" t="s">
        <v>502</v>
      </c>
      <c r="G1023" s="36"/>
      <c r="H1023" s="30">
        <v>1069</v>
      </c>
      <c r="I1023" s="37">
        <v>831</v>
      </c>
      <c r="J1023" s="37">
        <v>12</v>
      </c>
      <c r="K1023" s="42"/>
      <c r="L1023" s="30">
        <v>4775.22</v>
      </c>
      <c r="M1023" s="67"/>
      <c r="N1023" s="67"/>
      <c r="O1023" s="56" t="e">
        <f>IF(#REF!=3,O1022-TblDadosCX810[[#This Row],[Valor R$]],IF(#REF!=2,O1022+TblDadosCX810[[#This Row],[Valor R$]],TblDadosCX810[[#This Row],[Valor R$]]))</f>
        <v>#REF!</v>
      </c>
      <c r="Q1023" s="65">
        <v>1007</v>
      </c>
      <c r="R1023" s="69">
        <v>42640</v>
      </c>
      <c r="S1023" s="69"/>
      <c r="T1023" s="70" t="s">
        <v>574</v>
      </c>
      <c r="U1023" s="70"/>
      <c r="V1023" s="70"/>
      <c r="W1023" s="71">
        <v>120</v>
      </c>
      <c r="X1023" s="64" t="s">
        <v>204</v>
      </c>
      <c r="Y1023" s="69">
        <v>42640</v>
      </c>
      <c r="Z1023" s="65">
        <v>856</v>
      </c>
      <c r="AA1023" s="65">
        <v>12</v>
      </c>
      <c r="AB1023" s="66">
        <v>7450.51</v>
      </c>
    </row>
    <row r="1024" spans="1:28" x14ac:dyDescent="0.25">
      <c r="A1024" s="40">
        <v>1019</v>
      </c>
      <c r="B1024" s="32">
        <v>42628</v>
      </c>
      <c r="C1024" s="99" t="s">
        <v>1</v>
      </c>
      <c r="D1024" s="34" t="s">
        <v>215</v>
      </c>
      <c r="E1024" s="34" t="s">
        <v>68</v>
      </c>
      <c r="F1024" s="35" t="s">
        <v>560</v>
      </c>
      <c r="G1024" s="36"/>
      <c r="H1024" s="30">
        <v>1160</v>
      </c>
      <c r="I1024" s="37">
        <v>612</v>
      </c>
      <c r="J1024" s="37">
        <v>12</v>
      </c>
      <c r="K1024" s="42"/>
      <c r="L1024" s="30">
        <v>3615.22</v>
      </c>
      <c r="M1024" s="67"/>
      <c r="N1024" s="67"/>
      <c r="O1024" s="56" t="e">
        <f>IF(#REF!=3,O1023-TblDadosCX810[[#This Row],[Valor R$]],IF(#REF!=2,O1023+TblDadosCX810[[#This Row],[Valor R$]],TblDadosCX810[[#This Row],[Valor R$]]))</f>
        <v>#REF!</v>
      </c>
      <c r="Q1024" s="65">
        <v>1008</v>
      </c>
      <c r="R1024" s="69">
        <v>42640</v>
      </c>
      <c r="S1024" s="69"/>
      <c r="T1024" s="70" t="s">
        <v>502</v>
      </c>
      <c r="U1024" s="70"/>
      <c r="V1024" s="70"/>
      <c r="W1024" s="71">
        <v>113.11</v>
      </c>
      <c r="X1024" s="64" t="s">
        <v>212</v>
      </c>
      <c r="Y1024" s="69">
        <v>42640</v>
      </c>
      <c r="Z1024" s="65">
        <v>831</v>
      </c>
      <c r="AA1024" s="65">
        <v>12</v>
      </c>
      <c r="AB1024" s="66">
        <v>7337.4</v>
      </c>
    </row>
    <row r="1025" spans="1:28" x14ac:dyDescent="0.25">
      <c r="A1025" s="40">
        <v>1020</v>
      </c>
      <c r="B1025" s="32">
        <v>42628</v>
      </c>
      <c r="C1025" s="99" t="s">
        <v>1</v>
      </c>
      <c r="D1025" s="34" t="s">
        <v>38</v>
      </c>
      <c r="E1025" s="34" t="s">
        <v>79</v>
      </c>
      <c r="F1025" s="35" t="s">
        <v>561</v>
      </c>
      <c r="G1025" s="36"/>
      <c r="H1025" s="30">
        <v>319</v>
      </c>
      <c r="I1025" s="37">
        <v>856</v>
      </c>
      <c r="J1025" s="37">
        <v>12</v>
      </c>
      <c r="K1025" s="42"/>
      <c r="L1025" s="30">
        <v>3296.22</v>
      </c>
      <c r="M1025" s="67"/>
      <c r="N1025" s="67"/>
      <c r="O1025" s="56" t="e">
        <f>IF(#REF!=3,O1024-TblDadosCX810[[#This Row],[Valor R$]],IF(#REF!=2,O1024+TblDadosCX810[[#This Row],[Valor R$]],TblDadosCX810[[#This Row],[Valor R$]]))</f>
        <v>#REF!</v>
      </c>
      <c r="Q1025" s="65">
        <v>1009</v>
      </c>
      <c r="R1025" s="69">
        <v>42641</v>
      </c>
      <c r="S1025" s="69"/>
      <c r="T1025" s="70" t="s">
        <v>197</v>
      </c>
      <c r="U1025" s="70">
        <v>854401</v>
      </c>
      <c r="V1025" s="70"/>
      <c r="W1025" s="71">
        <v>1504.91</v>
      </c>
      <c r="X1025" s="64" t="s">
        <v>9</v>
      </c>
      <c r="Y1025" s="69">
        <v>42641</v>
      </c>
      <c r="Z1025" s="65">
        <v>12</v>
      </c>
      <c r="AA1025" s="65">
        <v>34</v>
      </c>
      <c r="AB1025" s="66">
        <v>8842.31</v>
      </c>
    </row>
    <row r="1026" spans="1:28" x14ac:dyDescent="0.25">
      <c r="A1026" s="40">
        <v>1021</v>
      </c>
      <c r="B1026" s="32">
        <v>42628</v>
      </c>
      <c r="C1026" s="99" t="s">
        <v>1</v>
      </c>
      <c r="D1026" s="34" t="s">
        <v>38</v>
      </c>
      <c r="E1026" s="34" t="s">
        <v>86</v>
      </c>
      <c r="F1026" s="35" t="s">
        <v>210</v>
      </c>
      <c r="G1026" s="36"/>
      <c r="H1026" s="30">
        <v>850</v>
      </c>
      <c r="I1026" s="37">
        <v>869</v>
      </c>
      <c r="J1026" s="37">
        <v>12</v>
      </c>
      <c r="K1026" s="42"/>
      <c r="L1026" s="30">
        <v>2446.2199999999998</v>
      </c>
      <c r="M1026" s="67"/>
      <c r="N1026" s="67"/>
      <c r="O1026" s="56" t="e">
        <f>IF(#REF!=3,O1025-TblDadosCX810[[#This Row],[Valor R$]],IF(#REF!=2,O1025+TblDadosCX810[[#This Row],[Valor R$]],TblDadosCX810[[#This Row],[Valor R$]]))</f>
        <v>#REF!</v>
      </c>
      <c r="Q1026" s="65">
        <v>1010</v>
      </c>
      <c r="R1026" s="69">
        <v>42641</v>
      </c>
      <c r="S1026" s="69"/>
      <c r="T1026" s="70" t="s">
        <v>575</v>
      </c>
      <c r="U1026" s="70"/>
      <c r="V1026" s="70"/>
      <c r="W1026" s="71">
        <v>15</v>
      </c>
      <c r="X1026" s="64" t="s">
        <v>199</v>
      </c>
      <c r="Y1026" s="69">
        <v>42641</v>
      </c>
      <c r="Z1026" s="65">
        <v>845</v>
      </c>
      <c r="AA1026" s="65">
        <v>12</v>
      </c>
      <c r="AB1026" s="66">
        <v>8827.31</v>
      </c>
    </row>
    <row r="1027" spans="1:28" x14ac:dyDescent="0.25">
      <c r="A1027" s="40">
        <v>1022</v>
      </c>
      <c r="B1027" s="32">
        <v>42628</v>
      </c>
      <c r="C1027" s="99" t="s">
        <v>1</v>
      </c>
      <c r="D1027" s="34" t="s">
        <v>215</v>
      </c>
      <c r="E1027" s="34" t="s">
        <v>68</v>
      </c>
      <c r="F1027" s="35" t="s">
        <v>562</v>
      </c>
      <c r="G1027" s="36"/>
      <c r="H1027" s="30">
        <v>1160</v>
      </c>
      <c r="I1027" s="37">
        <v>612</v>
      </c>
      <c r="J1027" s="37">
        <v>12</v>
      </c>
      <c r="K1027" s="42"/>
      <c r="L1027" s="30">
        <v>1286.22</v>
      </c>
      <c r="M1027" s="67"/>
      <c r="N1027" s="67"/>
      <c r="O1027" s="56" t="e">
        <f>IF(#REF!=3,O1026-TblDadosCX810[[#This Row],[Valor R$]],IF(#REF!=2,O1026+TblDadosCX810[[#This Row],[Valor R$]],TblDadosCX810[[#This Row],[Valor R$]]))</f>
        <v>#REF!</v>
      </c>
      <c r="Q1027" s="65">
        <v>1011</v>
      </c>
      <c r="R1027" s="69">
        <v>42641</v>
      </c>
      <c r="S1027" s="69"/>
      <c r="T1027" s="70" t="s">
        <v>187</v>
      </c>
      <c r="U1027" s="70"/>
      <c r="V1027" s="70"/>
      <c r="W1027" s="71">
        <v>14.09</v>
      </c>
      <c r="X1027" s="64" t="s">
        <v>212</v>
      </c>
      <c r="Y1027" s="69">
        <v>42641</v>
      </c>
      <c r="Z1027" s="65">
        <v>831</v>
      </c>
      <c r="AA1027" s="65">
        <v>12</v>
      </c>
      <c r="AB1027" s="66">
        <v>8813.2199999999993</v>
      </c>
    </row>
    <row r="1028" spans="1:28" x14ac:dyDescent="0.25">
      <c r="A1028" s="40">
        <v>1023</v>
      </c>
      <c r="B1028" s="32">
        <v>42629</v>
      </c>
      <c r="C1028" s="99" t="s">
        <v>1</v>
      </c>
      <c r="D1028" s="34" t="s">
        <v>6</v>
      </c>
      <c r="E1028" s="34" t="s">
        <v>9</v>
      </c>
      <c r="F1028" s="35" t="s">
        <v>516</v>
      </c>
      <c r="G1028" s="36">
        <v>854386</v>
      </c>
      <c r="H1028" s="30">
        <v>6800.69</v>
      </c>
      <c r="I1028" s="37">
        <v>12</v>
      </c>
      <c r="J1028" s="37">
        <v>34</v>
      </c>
      <c r="K1028" s="42"/>
      <c r="L1028" s="30">
        <v>8086.91</v>
      </c>
      <c r="M1028" s="67"/>
      <c r="N1028" s="67"/>
      <c r="O1028" s="56" t="e">
        <f>IF(#REF!=3,O1027-TblDadosCX810[[#This Row],[Valor R$]],IF(#REF!=2,O1027+TblDadosCX810[[#This Row],[Valor R$]],TblDadosCX810[[#This Row],[Valor R$]]))</f>
        <v>#REF!</v>
      </c>
      <c r="Q1028" s="65">
        <v>1012</v>
      </c>
      <c r="R1028" s="69">
        <v>42641</v>
      </c>
      <c r="S1028" s="69"/>
      <c r="T1028" s="70" t="s">
        <v>187</v>
      </c>
      <c r="U1028" s="70"/>
      <c r="V1028" s="70"/>
      <c r="W1028" s="71">
        <v>16.559999999999999</v>
      </c>
      <c r="X1028" s="64" t="s">
        <v>212</v>
      </c>
      <c r="Y1028" s="69">
        <v>42641</v>
      </c>
      <c r="Z1028" s="65">
        <v>831</v>
      </c>
      <c r="AA1028" s="65">
        <v>12</v>
      </c>
      <c r="AB1028" s="66">
        <v>8796.66</v>
      </c>
    </row>
    <row r="1029" spans="1:28" x14ac:dyDescent="0.25">
      <c r="A1029" s="40">
        <v>1024</v>
      </c>
      <c r="B1029" s="32">
        <v>42629</v>
      </c>
      <c r="C1029" s="99" t="s">
        <v>1</v>
      </c>
      <c r="D1029" s="34" t="s">
        <v>6</v>
      </c>
      <c r="E1029" s="34" t="s">
        <v>9</v>
      </c>
      <c r="F1029" s="35" t="s">
        <v>197</v>
      </c>
      <c r="G1029" s="36">
        <v>854397</v>
      </c>
      <c r="H1029" s="30">
        <v>500</v>
      </c>
      <c r="I1029" s="37">
        <v>12</v>
      </c>
      <c r="J1029" s="37">
        <v>34</v>
      </c>
      <c r="K1029" s="42"/>
      <c r="L1029" s="30">
        <v>8586.91</v>
      </c>
      <c r="M1029" s="67"/>
      <c r="N1029" s="67"/>
      <c r="O1029" s="56" t="e">
        <f>IF(#REF!=3,O1028-TblDadosCX810[[#This Row],[Valor R$]],IF(#REF!=2,O1028+TblDadosCX810[[#This Row],[Valor R$]],TblDadosCX810[[#This Row],[Valor R$]]))</f>
        <v>#REF!</v>
      </c>
      <c r="Q1029" s="65">
        <v>1013</v>
      </c>
      <c r="R1029" s="69">
        <v>42641</v>
      </c>
      <c r="S1029" s="69"/>
      <c r="T1029" s="70" t="s">
        <v>198</v>
      </c>
      <c r="U1029" s="70"/>
      <c r="V1029" s="70"/>
      <c r="W1029" s="71">
        <v>12.5</v>
      </c>
      <c r="X1029" s="64" t="s">
        <v>199</v>
      </c>
      <c r="Y1029" s="69">
        <v>42641</v>
      </c>
      <c r="Z1029" s="65">
        <v>845</v>
      </c>
      <c r="AA1029" s="65">
        <v>12</v>
      </c>
      <c r="AB1029" s="66">
        <v>8784.16</v>
      </c>
    </row>
    <row r="1030" spans="1:28" x14ac:dyDescent="0.25">
      <c r="A1030" s="40">
        <v>1025</v>
      </c>
      <c r="B1030" s="32">
        <v>42629</v>
      </c>
      <c r="C1030" s="99" t="s">
        <v>1</v>
      </c>
      <c r="D1030" s="34" t="s">
        <v>38</v>
      </c>
      <c r="E1030" s="34" t="s">
        <v>18</v>
      </c>
      <c r="F1030" s="35" t="s">
        <v>191</v>
      </c>
      <c r="G1030" s="36"/>
      <c r="H1030" s="30">
        <v>170.13</v>
      </c>
      <c r="I1030" s="37">
        <v>831</v>
      </c>
      <c r="J1030" s="37">
        <v>12</v>
      </c>
      <c r="K1030" s="42"/>
      <c r="L1030" s="30">
        <v>8416.7800000000007</v>
      </c>
      <c r="M1030" s="67"/>
      <c r="N1030" s="67"/>
      <c r="O1030" s="56" t="e">
        <f>IF(#REF!=3,O1029-TblDadosCX810[[#This Row],[Valor R$]],IF(#REF!=2,O1029+TblDadosCX810[[#This Row],[Valor R$]],TblDadosCX810[[#This Row],[Valor R$]]))</f>
        <v>#REF!</v>
      </c>
      <c r="Q1030" s="65">
        <v>1014</v>
      </c>
      <c r="R1030" s="69">
        <v>42641</v>
      </c>
      <c r="S1030" s="69"/>
      <c r="T1030" s="70" t="s">
        <v>245</v>
      </c>
      <c r="U1030" s="70"/>
      <c r="V1030" s="70"/>
      <c r="W1030" s="71">
        <v>33</v>
      </c>
      <c r="X1030" s="64" t="s">
        <v>196</v>
      </c>
      <c r="Y1030" s="69">
        <v>42641</v>
      </c>
      <c r="Z1030" s="65">
        <v>869</v>
      </c>
      <c r="AA1030" s="65">
        <v>12</v>
      </c>
      <c r="AB1030" s="66">
        <v>8751.16</v>
      </c>
    </row>
    <row r="1031" spans="1:28" x14ac:dyDescent="0.25">
      <c r="A1031" s="40">
        <v>1026</v>
      </c>
      <c r="B1031" s="32">
        <v>42629</v>
      </c>
      <c r="C1031" s="99" t="s">
        <v>1</v>
      </c>
      <c r="D1031" s="34" t="s">
        <v>38</v>
      </c>
      <c r="E1031" s="34" t="s">
        <v>18</v>
      </c>
      <c r="F1031" s="35" t="s">
        <v>193</v>
      </c>
      <c r="G1031" s="36"/>
      <c r="H1031" s="30">
        <v>35</v>
      </c>
      <c r="I1031" s="37">
        <v>831</v>
      </c>
      <c r="J1031" s="37">
        <v>12</v>
      </c>
      <c r="K1031" s="42"/>
      <c r="L1031" s="30">
        <v>8381.7800000000007</v>
      </c>
      <c r="M1031" s="67"/>
      <c r="N1031" s="67"/>
      <c r="O1031" s="56" t="e">
        <f>IF(#REF!=3,O1030-TblDadosCX810[[#This Row],[Valor R$]],IF(#REF!=2,O1030+TblDadosCX810[[#This Row],[Valor R$]],TblDadosCX810[[#This Row],[Valor R$]]))</f>
        <v>#REF!</v>
      </c>
      <c r="Q1031" s="65">
        <v>1015</v>
      </c>
      <c r="R1031" s="69">
        <v>42641</v>
      </c>
      <c r="S1031" s="69"/>
      <c r="T1031" s="70" t="s">
        <v>530</v>
      </c>
      <c r="U1031" s="70"/>
      <c r="V1031" s="70"/>
      <c r="W1031" s="71">
        <v>40</v>
      </c>
      <c r="X1031" s="64" t="s">
        <v>196</v>
      </c>
      <c r="Y1031" s="69">
        <v>42641</v>
      </c>
      <c r="Z1031" s="65">
        <v>869</v>
      </c>
      <c r="AA1031" s="65">
        <v>12</v>
      </c>
      <c r="AB1031" s="66">
        <v>8711.16</v>
      </c>
    </row>
    <row r="1032" spans="1:28" x14ac:dyDescent="0.25">
      <c r="A1032" s="40">
        <v>1027</v>
      </c>
      <c r="B1032" s="32">
        <v>42629</v>
      </c>
      <c r="C1032" s="99" t="s">
        <v>1</v>
      </c>
      <c r="D1032" s="34" t="s">
        <v>38</v>
      </c>
      <c r="E1032" s="34" t="s">
        <v>18</v>
      </c>
      <c r="F1032" s="35" t="s">
        <v>311</v>
      </c>
      <c r="G1032" s="36"/>
      <c r="H1032" s="30">
        <v>22</v>
      </c>
      <c r="I1032" s="37">
        <v>831</v>
      </c>
      <c r="J1032" s="37">
        <v>12</v>
      </c>
      <c r="K1032" s="42"/>
      <c r="L1032" s="30">
        <v>8359.7800000000007</v>
      </c>
      <c r="M1032" s="67"/>
      <c r="N1032" s="67"/>
      <c r="O1032" s="56" t="e">
        <f>IF(#REF!=3,O1031-TblDadosCX810[[#This Row],[Valor R$]],IF(#REF!=2,O1031+TblDadosCX810[[#This Row],[Valor R$]],TblDadosCX810[[#This Row],[Valor R$]]))</f>
        <v>#REF!</v>
      </c>
      <c r="Q1032" s="65">
        <v>1016</v>
      </c>
      <c r="R1032" s="69">
        <v>42641</v>
      </c>
      <c r="S1032" s="69"/>
      <c r="T1032" s="70" t="s">
        <v>530</v>
      </c>
      <c r="U1032" s="70"/>
      <c r="V1032" s="70"/>
      <c r="W1032" s="71">
        <v>41</v>
      </c>
      <c r="X1032" s="64" t="s">
        <v>196</v>
      </c>
      <c r="Y1032" s="69">
        <v>42641</v>
      </c>
      <c r="Z1032" s="65">
        <v>869</v>
      </c>
      <c r="AA1032" s="65">
        <v>12</v>
      </c>
      <c r="AB1032" s="66">
        <v>8670.16</v>
      </c>
    </row>
    <row r="1033" spans="1:28" x14ac:dyDescent="0.25">
      <c r="A1033" s="40">
        <v>1028</v>
      </c>
      <c r="B1033" s="32">
        <v>42629</v>
      </c>
      <c r="C1033" s="99" t="s">
        <v>1</v>
      </c>
      <c r="D1033" s="34" t="s">
        <v>38</v>
      </c>
      <c r="E1033" s="34" t="s">
        <v>84</v>
      </c>
      <c r="F1033" s="35" t="s">
        <v>563</v>
      </c>
      <c r="G1033" s="36"/>
      <c r="H1033" s="30">
        <v>6800.69</v>
      </c>
      <c r="I1033" s="37">
        <v>864</v>
      </c>
      <c r="J1033" s="37">
        <v>12</v>
      </c>
      <c r="K1033" s="42"/>
      <c r="L1033" s="30">
        <v>1559.09</v>
      </c>
      <c r="M1033" s="67"/>
      <c r="N1033" s="67"/>
      <c r="O1033" s="56" t="e">
        <f>IF(#REF!=3,O1032-TblDadosCX810[[#This Row],[Valor R$]],IF(#REF!=2,O1032+TblDadosCX810[[#This Row],[Valor R$]],TblDadosCX810[[#This Row],[Valor R$]]))</f>
        <v>#REF!</v>
      </c>
      <c r="Q1033" s="65">
        <v>1017</v>
      </c>
      <c r="R1033" s="69">
        <v>42641</v>
      </c>
      <c r="S1033" s="69"/>
      <c r="T1033" s="70" t="s">
        <v>197</v>
      </c>
      <c r="U1033" s="70">
        <v>854402</v>
      </c>
      <c r="V1033" s="70"/>
      <c r="W1033" s="71">
        <v>898.7</v>
      </c>
      <c r="X1033" s="64" t="s">
        <v>9</v>
      </c>
      <c r="Y1033" s="69">
        <v>42641</v>
      </c>
      <c r="Z1033" s="65">
        <v>12</v>
      </c>
      <c r="AA1033" s="65">
        <v>34</v>
      </c>
      <c r="AB1033" s="66">
        <v>9568.86</v>
      </c>
    </row>
    <row r="1034" spans="1:28" x14ac:dyDescent="0.25">
      <c r="A1034" s="40">
        <v>1029</v>
      </c>
      <c r="B1034" s="32">
        <v>42632</v>
      </c>
      <c r="C1034" s="99" t="s">
        <v>1</v>
      </c>
      <c r="D1034" s="34" t="s">
        <v>38</v>
      </c>
      <c r="E1034" s="34" t="s">
        <v>18</v>
      </c>
      <c r="F1034" s="35" t="s">
        <v>564</v>
      </c>
      <c r="G1034" s="36"/>
      <c r="H1034" s="30">
        <v>35</v>
      </c>
      <c r="I1034" s="37">
        <v>831</v>
      </c>
      <c r="J1034" s="37">
        <v>12</v>
      </c>
      <c r="K1034" s="42"/>
      <c r="L1034" s="30">
        <v>1524.09</v>
      </c>
      <c r="M1034" s="67"/>
      <c r="N1034" s="67"/>
      <c r="O1034" s="56" t="e">
        <f>IF(#REF!=3,O1033-TblDadosCX810[[#This Row],[Valor R$]],IF(#REF!=2,O1033+TblDadosCX810[[#This Row],[Valor R$]],TblDadosCX810[[#This Row],[Valor R$]]))</f>
        <v>#REF!</v>
      </c>
      <c r="Q1034" s="65">
        <v>1018</v>
      </c>
      <c r="R1034" s="69">
        <v>42641</v>
      </c>
      <c r="S1034" s="69"/>
      <c r="T1034" s="70" t="s">
        <v>241</v>
      </c>
      <c r="U1034" s="70"/>
      <c r="V1034" s="70"/>
      <c r="W1034" s="71">
        <v>898.7</v>
      </c>
      <c r="X1034" s="64" t="s">
        <v>242</v>
      </c>
      <c r="Y1034" s="69">
        <v>42641</v>
      </c>
      <c r="Z1034" s="65">
        <v>858</v>
      </c>
      <c r="AA1034" s="65">
        <v>12</v>
      </c>
      <c r="AB1034" s="66">
        <v>8670.16</v>
      </c>
    </row>
    <row r="1035" spans="1:28" x14ac:dyDescent="0.25">
      <c r="A1035" s="40">
        <v>1030</v>
      </c>
      <c r="B1035" s="32">
        <v>42633</v>
      </c>
      <c r="C1035" s="99" t="s">
        <v>1</v>
      </c>
      <c r="D1035" s="34" t="s">
        <v>38</v>
      </c>
      <c r="E1035" s="34" t="s">
        <v>18</v>
      </c>
      <c r="F1035" s="35" t="s">
        <v>187</v>
      </c>
      <c r="G1035" s="36"/>
      <c r="H1035" s="30">
        <v>24.78</v>
      </c>
      <c r="I1035" s="37">
        <v>831</v>
      </c>
      <c r="J1035" s="37">
        <v>12</v>
      </c>
      <c r="K1035" s="42"/>
      <c r="L1035" s="30">
        <v>1499.31</v>
      </c>
      <c r="M1035" s="67"/>
      <c r="N1035" s="67"/>
      <c r="O1035" s="56" t="e">
        <f>IF(#REF!=3,O1034-TblDadosCX810[[#This Row],[Valor R$]],IF(#REF!=2,O1034+TblDadosCX810[[#This Row],[Valor R$]],TblDadosCX810[[#This Row],[Valor R$]]))</f>
        <v>#REF!</v>
      </c>
      <c r="Q1035" s="65">
        <v>1019</v>
      </c>
      <c r="R1035" s="69">
        <v>42641</v>
      </c>
      <c r="S1035" s="69"/>
      <c r="T1035" s="70" t="s">
        <v>530</v>
      </c>
      <c r="U1035" s="70"/>
      <c r="V1035" s="70"/>
      <c r="W1035" s="71">
        <v>254</v>
      </c>
      <c r="X1035" s="64" t="s">
        <v>196</v>
      </c>
      <c r="Y1035" s="69">
        <v>42641</v>
      </c>
      <c r="Z1035" s="65">
        <v>869</v>
      </c>
      <c r="AA1035" s="65">
        <v>12</v>
      </c>
      <c r="AB1035" s="66">
        <v>8416.16</v>
      </c>
    </row>
    <row r="1036" spans="1:28" x14ac:dyDescent="0.25">
      <c r="A1036" s="40">
        <v>1031</v>
      </c>
      <c r="B1036" s="32">
        <v>42633</v>
      </c>
      <c r="C1036" s="99" t="s">
        <v>1</v>
      </c>
      <c r="D1036" s="34" t="s">
        <v>38</v>
      </c>
      <c r="E1036" s="34" t="s">
        <v>86</v>
      </c>
      <c r="F1036" s="35" t="s">
        <v>195</v>
      </c>
      <c r="G1036" s="36"/>
      <c r="H1036" s="30">
        <v>5.5</v>
      </c>
      <c r="I1036" s="37">
        <v>869</v>
      </c>
      <c r="J1036" s="37">
        <v>12</v>
      </c>
      <c r="K1036" s="42"/>
      <c r="L1036" s="30">
        <v>1493.81</v>
      </c>
      <c r="M1036" s="67"/>
      <c r="N1036" s="67"/>
      <c r="O1036" s="56" t="e">
        <f>IF(#REF!=3,O1035-TblDadosCX810[[#This Row],[Valor R$]],IF(#REF!=2,O1035+TblDadosCX810[[#This Row],[Valor R$]],TblDadosCX810[[#This Row],[Valor R$]]))</f>
        <v>#REF!</v>
      </c>
      <c r="Q1036" s="65">
        <v>1020</v>
      </c>
      <c r="R1036" s="69">
        <v>42641</v>
      </c>
      <c r="S1036" s="69"/>
      <c r="T1036" s="70" t="s">
        <v>501</v>
      </c>
      <c r="U1036" s="70"/>
      <c r="V1036" s="70"/>
      <c r="W1036" s="71">
        <v>233.36</v>
      </c>
      <c r="X1036" s="64" t="s">
        <v>212</v>
      </c>
      <c r="Y1036" s="69">
        <v>42641</v>
      </c>
      <c r="Z1036" s="65">
        <v>831</v>
      </c>
      <c r="AA1036" s="65">
        <v>12</v>
      </c>
      <c r="AB1036" s="66">
        <v>8182.8</v>
      </c>
    </row>
    <row r="1037" spans="1:28" x14ac:dyDescent="0.25">
      <c r="A1037" s="40">
        <v>1032</v>
      </c>
      <c r="B1037" s="32">
        <v>42633</v>
      </c>
      <c r="C1037" s="99" t="s">
        <v>1</v>
      </c>
      <c r="D1037" s="34" t="s">
        <v>38</v>
      </c>
      <c r="E1037" s="34" t="s">
        <v>83</v>
      </c>
      <c r="F1037" s="35" t="s">
        <v>565</v>
      </c>
      <c r="G1037" s="36"/>
      <c r="H1037" s="30">
        <v>110</v>
      </c>
      <c r="I1037" s="37">
        <v>863</v>
      </c>
      <c r="J1037" s="37">
        <v>12</v>
      </c>
      <c r="K1037" s="42"/>
      <c r="L1037" s="30">
        <v>1383.81</v>
      </c>
      <c r="M1037" s="67"/>
      <c r="N1037" s="67"/>
      <c r="O1037" s="56" t="e">
        <f>IF(#REF!=3,O1036-TblDadosCX810[[#This Row],[Valor R$]],IF(#REF!=2,O1036+TblDadosCX810[[#This Row],[Valor R$]],TblDadosCX810[[#This Row],[Valor R$]]))</f>
        <v>#REF!</v>
      </c>
      <c r="Q1037" s="65">
        <v>1021</v>
      </c>
      <c r="R1037" s="69">
        <v>42641</v>
      </c>
      <c r="S1037" s="69"/>
      <c r="T1037" s="70" t="s">
        <v>576</v>
      </c>
      <c r="U1037" s="70"/>
      <c r="V1037" s="70"/>
      <c r="W1037" s="71">
        <v>200</v>
      </c>
      <c r="X1037" s="64" t="s">
        <v>358</v>
      </c>
      <c r="Y1037" s="69">
        <v>42641</v>
      </c>
      <c r="Z1037" s="65">
        <v>849</v>
      </c>
      <c r="AA1037" s="65">
        <v>12</v>
      </c>
      <c r="AB1037" s="66">
        <v>7982.8</v>
      </c>
    </row>
    <row r="1038" spans="1:28" x14ac:dyDescent="0.25">
      <c r="A1038" s="40">
        <v>1033</v>
      </c>
      <c r="B1038" s="32">
        <v>42633</v>
      </c>
      <c r="C1038" s="99" t="s">
        <v>1</v>
      </c>
      <c r="D1038" s="34" t="s">
        <v>38</v>
      </c>
      <c r="E1038" s="34" t="s">
        <v>83</v>
      </c>
      <c r="F1038" s="35" t="s">
        <v>566</v>
      </c>
      <c r="G1038" s="36"/>
      <c r="H1038" s="30">
        <v>30</v>
      </c>
      <c r="I1038" s="37">
        <v>863</v>
      </c>
      <c r="J1038" s="37">
        <v>12</v>
      </c>
      <c r="K1038" s="42"/>
      <c r="L1038" s="30">
        <v>1353.81</v>
      </c>
      <c r="M1038" s="67"/>
      <c r="N1038" s="67"/>
      <c r="O1038" s="56" t="e">
        <f>IF(#REF!=3,O1037-TblDadosCX810[[#This Row],[Valor R$]],IF(#REF!=2,O1037+TblDadosCX810[[#This Row],[Valor R$]],TblDadosCX810[[#This Row],[Valor R$]]))</f>
        <v>#REF!</v>
      </c>
      <c r="Q1038" s="65">
        <v>1022</v>
      </c>
      <c r="R1038" s="69">
        <v>42641</v>
      </c>
      <c r="S1038" s="69"/>
      <c r="T1038" s="70" t="s">
        <v>501</v>
      </c>
      <c r="U1038" s="70"/>
      <c r="V1038" s="70"/>
      <c r="W1038" s="71">
        <v>169</v>
      </c>
      <c r="X1038" s="64" t="s">
        <v>212</v>
      </c>
      <c r="Y1038" s="69">
        <v>42641</v>
      </c>
      <c r="Z1038" s="65">
        <v>831</v>
      </c>
      <c r="AA1038" s="65">
        <v>12</v>
      </c>
      <c r="AB1038" s="66">
        <v>7813.8</v>
      </c>
    </row>
    <row r="1039" spans="1:28" x14ac:dyDescent="0.25">
      <c r="A1039" s="40">
        <v>1034</v>
      </c>
      <c r="B1039" s="32">
        <v>42635</v>
      </c>
      <c r="C1039" s="99" t="s">
        <v>1</v>
      </c>
      <c r="D1039" s="34" t="s">
        <v>6</v>
      </c>
      <c r="E1039" s="34" t="s">
        <v>9</v>
      </c>
      <c r="F1039" s="35" t="s">
        <v>197</v>
      </c>
      <c r="G1039" s="36">
        <v>854398</v>
      </c>
      <c r="H1039" s="30">
        <v>1109</v>
      </c>
      <c r="I1039" s="37">
        <v>12</v>
      </c>
      <c r="J1039" s="37">
        <v>34</v>
      </c>
      <c r="K1039" s="42"/>
      <c r="L1039" s="30">
        <v>2462.81</v>
      </c>
      <c r="M1039" s="67"/>
      <c r="N1039" s="67"/>
      <c r="O1039" s="56" t="e">
        <f>IF(#REF!=3,O1038-TblDadosCX810[[#This Row],[Valor R$]],IF(#REF!=2,O1038+TblDadosCX810[[#This Row],[Valor R$]],TblDadosCX810[[#This Row],[Valor R$]]))</f>
        <v>#REF!</v>
      </c>
      <c r="Q1039" s="65">
        <v>1023</v>
      </c>
      <c r="R1039" s="69">
        <v>42641</v>
      </c>
      <c r="S1039" s="69"/>
      <c r="T1039" s="70" t="s">
        <v>245</v>
      </c>
      <c r="U1039" s="70"/>
      <c r="V1039" s="70"/>
      <c r="W1039" s="71">
        <v>123.02</v>
      </c>
      <c r="X1039" s="64" t="s">
        <v>196</v>
      </c>
      <c r="Y1039" s="69">
        <v>42641</v>
      </c>
      <c r="Z1039" s="65">
        <v>869</v>
      </c>
      <c r="AA1039" s="65">
        <v>12</v>
      </c>
      <c r="AB1039" s="66">
        <v>7690.78</v>
      </c>
    </row>
    <row r="1040" spans="1:28" x14ac:dyDescent="0.25">
      <c r="A1040" s="40">
        <v>1035</v>
      </c>
      <c r="B1040" s="32">
        <v>42636</v>
      </c>
      <c r="C1040" s="99" t="s">
        <v>1</v>
      </c>
      <c r="D1040" s="34" t="s">
        <v>6</v>
      </c>
      <c r="E1040" s="34" t="s">
        <v>9</v>
      </c>
      <c r="F1040" s="35" t="s">
        <v>197</v>
      </c>
      <c r="G1040" s="36">
        <v>854399</v>
      </c>
      <c r="H1040" s="30">
        <v>4000</v>
      </c>
      <c r="I1040" s="37">
        <v>12</v>
      </c>
      <c r="J1040" s="37">
        <v>34</v>
      </c>
      <c r="K1040" s="42"/>
      <c r="L1040" s="30">
        <v>6462.81</v>
      </c>
      <c r="M1040" s="67"/>
      <c r="N1040" s="67"/>
      <c r="O1040" s="56" t="e">
        <f>IF(#REF!=3,O1039-TblDadosCX810[[#This Row],[Valor R$]],IF(#REF!=2,O1039+TblDadosCX810[[#This Row],[Valor R$]],TblDadosCX810[[#This Row],[Valor R$]]))</f>
        <v>#REF!</v>
      </c>
      <c r="Q1040" s="65">
        <v>1024</v>
      </c>
      <c r="R1040" s="69">
        <v>42642</v>
      </c>
      <c r="S1040" s="69"/>
      <c r="T1040" s="70" t="s">
        <v>193</v>
      </c>
      <c r="U1040" s="70"/>
      <c r="V1040" s="70"/>
      <c r="W1040" s="71">
        <v>70</v>
      </c>
      <c r="X1040" s="64" t="s">
        <v>212</v>
      </c>
      <c r="Y1040" s="69">
        <v>42642</v>
      </c>
      <c r="Z1040" s="65">
        <v>831</v>
      </c>
      <c r="AA1040" s="65">
        <v>12</v>
      </c>
      <c r="AB1040" s="66">
        <v>7620.78</v>
      </c>
    </row>
    <row r="1041" spans="1:28" x14ac:dyDescent="0.25">
      <c r="A1041" s="40">
        <v>1036</v>
      </c>
      <c r="B1041" s="32">
        <v>42636</v>
      </c>
      <c r="C1041" s="99" t="s">
        <v>1</v>
      </c>
      <c r="D1041" s="34" t="s">
        <v>38</v>
      </c>
      <c r="E1041" s="34" t="s">
        <v>18</v>
      </c>
      <c r="F1041" s="35" t="s">
        <v>187</v>
      </c>
      <c r="G1041" s="36"/>
      <c r="H1041" s="30">
        <v>7.88</v>
      </c>
      <c r="I1041" s="37">
        <v>831</v>
      </c>
      <c r="J1041" s="37">
        <v>12</v>
      </c>
      <c r="K1041" s="42"/>
      <c r="L1041" s="30">
        <v>6454.93</v>
      </c>
      <c r="M1041" s="67"/>
      <c r="N1041" s="67"/>
      <c r="O1041" s="56" t="e">
        <f>IF(#REF!=3,O1040-TblDadosCX810[[#This Row],[Valor R$]],IF(#REF!=2,O1040+TblDadosCX810[[#This Row],[Valor R$]],TblDadosCX810[[#This Row],[Valor R$]]))</f>
        <v>#REF!</v>
      </c>
      <c r="Q1041" s="65">
        <v>1025</v>
      </c>
      <c r="R1041" s="69">
        <v>42642</v>
      </c>
      <c r="S1041" s="69"/>
      <c r="T1041" s="70" t="s">
        <v>577</v>
      </c>
      <c r="U1041" s="70"/>
      <c r="V1041" s="70"/>
      <c r="W1041" s="71">
        <v>6412</v>
      </c>
      <c r="X1041" s="64" t="s">
        <v>261</v>
      </c>
      <c r="Y1041" s="69">
        <v>42642</v>
      </c>
      <c r="Z1041" s="65">
        <v>839</v>
      </c>
      <c r="AA1041" s="65">
        <v>12</v>
      </c>
      <c r="AB1041" s="66">
        <v>1208.78</v>
      </c>
    </row>
    <row r="1042" spans="1:28" x14ac:dyDescent="0.25">
      <c r="A1042" s="40">
        <v>1037</v>
      </c>
      <c r="B1042" s="32">
        <v>42636</v>
      </c>
      <c r="C1042" s="99" t="s">
        <v>1</v>
      </c>
      <c r="D1042" s="34" t="s">
        <v>38</v>
      </c>
      <c r="E1042" s="34" t="s">
        <v>86</v>
      </c>
      <c r="F1042" s="35" t="s">
        <v>195</v>
      </c>
      <c r="G1042" s="36"/>
      <c r="H1042" s="30">
        <v>5.5</v>
      </c>
      <c r="I1042" s="37">
        <v>869</v>
      </c>
      <c r="J1042" s="37">
        <v>12</v>
      </c>
      <c r="K1042" s="42"/>
      <c r="L1042" s="30">
        <v>6449.43</v>
      </c>
      <c r="M1042" s="67"/>
      <c r="N1042" s="67"/>
      <c r="O1042" s="56" t="e">
        <f>IF(#REF!=3,O1041-TblDadosCX810[[#This Row],[Valor R$]],IF(#REF!=2,O1041+TblDadosCX810[[#This Row],[Valor R$]],TblDadosCX810[[#This Row],[Valor R$]]))</f>
        <v>#REF!</v>
      </c>
      <c r="Q1042" s="65">
        <v>1026</v>
      </c>
      <c r="R1042" s="69">
        <v>42642</v>
      </c>
      <c r="S1042" s="69"/>
      <c r="T1042" s="70" t="s">
        <v>578</v>
      </c>
      <c r="U1042" s="70"/>
      <c r="V1042" s="70"/>
      <c r="W1042" s="71">
        <v>253</v>
      </c>
      <c r="X1042" s="64" t="s">
        <v>266</v>
      </c>
      <c r="Y1042" s="69">
        <v>42642</v>
      </c>
      <c r="Z1042" s="65">
        <v>480</v>
      </c>
      <c r="AA1042" s="65">
        <v>12</v>
      </c>
      <c r="AB1042" s="66">
        <v>955.78</v>
      </c>
    </row>
    <row r="1043" spans="1:28" x14ac:dyDescent="0.25">
      <c r="A1043" s="40">
        <v>1038</v>
      </c>
      <c r="B1043" s="32">
        <v>42636</v>
      </c>
      <c r="C1043" s="99" t="s">
        <v>1</v>
      </c>
      <c r="D1043" s="34" t="s">
        <v>38</v>
      </c>
      <c r="E1043" s="34" t="s">
        <v>86</v>
      </c>
      <c r="F1043" s="35" t="s">
        <v>195</v>
      </c>
      <c r="G1043" s="36"/>
      <c r="H1043" s="30">
        <v>5.5</v>
      </c>
      <c r="I1043" s="37">
        <v>869</v>
      </c>
      <c r="J1043" s="37">
        <v>12</v>
      </c>
      <c r="K1043" s="42"/>
      <c r="L1043" s="30">
        <v>6443.93</v>
      </c>
      <c r="M1043" s="67"/>
      <c r="N1043" s="67"/>
      <c r="O1043" s="56" t="e">
        <f>IF(#REF!=3,O1042-TblDadosCX810[[#This Row],[Valor R$]],IF(#REF!=2,O1042+TblDadosCX810[[#This Row],[Valor R$]],TblDadosCX810[[#This Row],[Valor R$]]))</f>
        <v>#REF!</v>
      </c>
      <c r="Q1043" s="65">
        <v>1027</v>
      </c>
      <c r="R1043" s="69">
        <v>42643</v>
      </c>
      <c r="S1043" s="69"/>
      <c r="T1043" s="70" t="s">
        <v>197</v>
      </c>
      <c r="U1043" s="70">
        <v>854403</v>
      </c>
      <c r="V1043" s="70"/>
      <c r="W1043" s="71">
        <v>4839.1899999999996</v>
      </c>
      <c r="X1043" s="64" t="s">
        <v>9</v>
      </c>
      <c r="Y1043" s="69">
        <v>42643</v>
      </c>
      <c r="Z1043" s="65">
        <v>12</v>
      </c>
      <c r="AA1043" s="65">
        <v>34</v>
      </c>
      <c r="AB1043" s="66">
        <v>5794.97</v>
      </c>
    </row>
    <row r="1044" spans="1:28" x14ac:dyDescent="0.25">
      <c r="A1044" s="40">
        <v>1039</v>
      </c>
      <c r="B1044" s="32">
        <v>42636</v>
      </c>
      <c r="C1044" s="99" t="s">
        <v>1</v>
      </c>
      <c r="D1044" s="34" t="s">
        <v>38</v>
      </c>
      <c r="E1044" s="34" t="s">
        <v>18</v>
      </c>
      <c r="F1044" s="35" t="s">
        <v>567</v>
      </c>
      <c r="G1044" s="36"/>
      <c r="H1044" s="30">
        <v>26.9</v>
      </c>
      <c r="I1044" s="37">
        <v>831</v>
      </c>
      <c r="J1044" s="37">
        <v>12</v>
      </c>
      <c r="K1044" s="42"/>
      <c r="L1044" s="30">
        <v>6417.03</v>
      </c>
      <c r="M1044" s="67"/>
      <c r="N1044" s="67"/>
      <c r="O1044" s="56" t="e">
        <f>IF(#REF!=3,O1043-TblDadosCX810[[#This Row],[Valor R$]],IF(#REF!=2,O1043+TblDadosCX810[[#This Row],[Valor R$]],TblDadosCX810[[#This Row],[Valor R$]]))</f>
        <v>#REF!</v>
      </c>
      <c r="Q1044" s="65">
        <v>1028</v>
      </c>
      <c r="R1044" s="69">
        <v>42643</v>
      </c>
      <c r="S1044" s="69"/>
      <c r="T1044" s="70" t="s">
        <v>197</v>
      </c>
      <c r="U1044" s="70">
        <v>854404</v>
      </c>
      <c r="V1044" s="70"/>
      <c r="W1044" s="71">
        <v>7508</v>
      </c>
      <c r="X1044" s="64" t="s">
        <v>9</v>
      </c>
      <c r="Y1044" s="69">
        <v>42643</v>
      </c>
      <c r="Z1044" s="65">
        <v>12</v>
      </c>
      <c r="AA1044" s="65">
        <v>34</v>
      </c>
      <c r="AB1044" s="66">
        <v>13302.97</v>
      </c>
    </row>
    <row r="1045" spans="1:28" x14ac:dyDescent="0.25">
      <c r="A1045" s="40">
        <v>1040</v>
      </c>
      <c r="B1045" s="32">
        <v>42636</v>
      </c>
      <c r="C1045" s="99" t="s">
        <v>1</v>
      </c>
      <c r="D1045" s="34" t="s">
        <v>38</v>
      </c>
      <c r="E1045" s="34" t="s">
        <v>86</v>
      </c>
      <c r="F1045" s="35" t="s">
        <v>228</v>
      </c>
      <c r="G1045" s="36"/>
      <c r="H1045" s="30">
        <v>125</v>
      </c>
      <c r="I1045" s="37">
        <v>869</v>
      </c>
      <c r="J1045" s="37">
        <v>12</v>
      </c>
      <c r="K1045" s="42"/>
      <c r="L1045" s="30">
        <v>6292.03</v>
      </c>
      <c r="M1045" s="67"/>
      <c r="N1045" s="67"/>
      <c r="O1045" s="56" t="e">
        <f>IF(#REF!=3,O1044-TblDadosCX810[[#This Row],[Valor R$]],IF(#REF!=2,O1044+TblDadosCX810[[#This Row],[Valor R$]],TblDadosCX810[[#This Row],[Valor R$]]))</f>
        <v>#REF!</v>
      </c>
      <c r="Q1045" s="65">
        <v>1029</v>
      </c>
      <c r="R1045" s="69">
        <v>42643</v>
      </c>
      <c r="S1045" s="69"/>
      <c r="T1045" s="70" t="s">
        <v>197</v>
      </c>
      <c r="U1045" s="70">
        <v>854405</v>
      </c>
      <c r="V1045" s="70"/>
      <c r="W1045" s="71">
        <v>13469.31</v>
      </c>
      <c r="X1045" s="64" t="s">
        <v>9</v>
      </c>
      <c r="Y1045" s="69">
        <v>42643</v>
      </c>
      <c r="Z1045" s="65">
        <v>12</v>
      </c>
      <c r="AA1045" s="65">
        <v>34</v>
      </c>
      <c r="AB1045" s="66">
        <v>26772.28</v>
      </c>
    </row>
    <row r="1046" spans="1:28" x14ac:dyDescent="0.25">
      <c r="A1046" s="40">
        <v>1041</v>
      </c>
      <c r="B1046" s="32">
        <v>42636</v>
      </c>
      <c r="C1046" s="99" t="s">
        <v>1</v>
      </c>
      <c r="D1046" s="34" t="s">
        <v>26</v>
      </c>
      <c r="E1046" s="34" t="s">
        <v>233</v>
      </c>
      <c r="F1046" s="35" t="s">
        <v>568</v>
      </c>
      <c r="G1046" s="36"/>
      <c r="H1046" s="30">
        <v>1109</v>
      </c>
      <c r="I1046" s="37">
        <v>1113</v>
      </c>
      <c r="J1046" s="37">
        <v>12</v>
      </c>
      <c r="K1046" s="42"/>
      <c r="L1046" s="30">
        <v>5183.03</v>
      </c>
      <c r="M1046" s="67"/>
      <c r="N1046" s="67"/>
      <c r="O1046" s="56" t="e">
        <f>IF(#REF!=3,O1045-TblDadosCX810[[#This Row],[Valor R$]],IF(#REF!=2,O1045+TblDadosCX810[[#This Row],[Valor R$]],TblDadosCX810[[#This Row],[Valor R$]]))</f>
        <v>#REF!</v>
      </c>
      <c r="Q1046" s="65">
        <v>1030</v>
      </c>
      <c r="R1046" s="69">
        <v>42643</v>
      </c>
      <c r="S1046" s="69"/>
      <c r="T1046" s="70" t="s">
        <v>579</v>
      </c>
      <c r="U1046" s="70"/>
      <c r="V1046" s="70"/>
      <c r="W1046" s="71">
        <v>9.98</v>
      </c>
      <c r="X1046" s="64" t="s">
        <v>212</v>
      </c>
      <c r="Y1046" s="69">
        <v>42643</v>
      </c>
      <c r="Z1046" s="65">
        <v>831</v>
      </c>
      <c r="AA1046" s="65">
        <v>12</v>
      </c>
      <c r="AB1046" s="66">
        <v>26762.3</v>
      </c>
    </row>
    <row r="1047" spans="1:28" x14ac:dyDescent="0.25">
      <c r="A1047" s="40">
        <v>1042</v>
      </c>
      <c r="B1047" s="32">
        <v>42639</v>
      </c>
      <c r="C1047" s="99" t="s">
        <v>1</v>
      </c>
      <c r="D1047" s="34" t="s">
        <v>38</v>
      </c>
      <c r="E1047" s="34" t="s">
        <v>86</v>
      </c>
      <c r="F1047" s="35" t="s">
        <v>195</v>
      </c>
      <c r="G1047" s="36"/>
      <c r="H1047" s="30">
        <v>5.6</v>
      </c>
      <c r="I1047" s="37">
        <v>869</v>
      </c>
      <c r="J1047" s="37">
        <v>12</v>
      </c>
      <c r="K1047" s="42"/>
      <c r="L1047" s="30">
        <v>5177.43</v>
      </c>
      <c r="M1047" s="67"/>
      <c r="N1047" s="67"/>
      <c r="O1047" s="56" t="e">
        <f>IF(#REF!=3,O1046-TblDadosCX810[[#This Row],[Valor R$]],IF(#REF!=2,O1046+TblDadosCX810[[#This Row],[Valor R$]],TblDadosCX810[[#This Row],[Valor R$]]))</f>
        <v>#REF!</v>
      </c>
      <c r="Q1047" s="65">
        <v>1031</v>
      </c>
      <c r="R1047" s="69">
        <v>42643</v>
      </c>
      <c r="S1047" s="69"/>
      <c r="T1047" s="70" t="s">
        <v>257</v>
      </c>
      <c r="U1047" s="70"/>
      <c r="V1047" s="70"/>
      <c r="W1047" s="71">
        <v>359.1</v>
      </c>
      <c r="X1047" s="64" t="s">
        <v>258</v>
      </c>
      <c r="Y1047" s="69">
        <v>42643</v>
      </c>
      <c r="Z1047" s="65">
        <v>339</v>
      </c>
      <c r="AA1047" s="65">
        <v>12</v>
      </c>
      <c r="AB1047" s="66">
        <v>26403.200000000001</v>
      </c>
    </row>
    <row r="1048" spans="1:28" x14ac:dyDescent="0.25">
      <c r="A1048" s="40">
        <v>1043</v>
      </c>
      <c r="B1048" s="32">
        <v>42639</v>
      </c>
      <c r="C1048" s="99" t="s">
        <v>1</v>
      </c>
      <c r="D1048" s="34" t="s">
        <v>38</v>
      </c>
      <c r="E1048" s="34" t="s">
        <v>86</v>
      </c>
      <c r="F1048" s="35" t="s">
        <v>438</v>
      </c>
      <c r="G1048" s="36"/>
      <c r="H1048" s="30">
        <v>5.5</v>
      </c>
      <c r="I1048" s="37">
        <v>869</v>
      </c>
      <c r="J1048" s="37">
        <v>12</v>
      </c>
      <c r="K1048" s="42"/>
      <c r="L1048" s="30">
        <v>5171.93</v>
      </c>
      <c r="M1048" s="67"/>
      <c r="N1048" s="67"/>
      <c r="O1048" s="56" t="e">
        <f>IF(#REF!=3,O1047-TblDadosCX810[[#This Row],[Valor R$]],IF(#REF!=2,O1047+TblDadosCX810[[#This Row],[Valor R$]],TblDadosCX810[[#This Row],[Valor R$]]))</f>
        <v>#REF!</v>
      </c>
      <c r="Q1048" s="65">
        <v>1032</v>
      </c>
      <c r="R1048" s="69">
        <v>42643</v>
      </c>
      <c r="S1048" s="69"/>
      <c r="T1048" s="70" t="s">
        <v>507</v>
      </c>
      <c r="U1048" s="70"/>
      <c r="V1048" s="70"/>
      <c r="W1048" s="71">
        <v>89</v>
      </c>
      <c r="X1048" s="64" t="s">
        <v>186</v>
      </c>
      <c r="Y1048" s="69">
        <v>42643</v>
      </c>
      <c r="Z1048" s="65">
        <v>863</v>
      </c>
      <c r="AA1048" s="65">
        <v>12</v>
      </c>
      <c r="AB1048" s="66">
        <v>26314.2</v>
      </c>
    </row>
    <row r="1049" spans="1:28" x14ac:dyDescent="0.25">
      <c r="A1049" s="40">
        <v>1044</v>
      </c>
      <c r="B1049" s="32">
        <v>42639</v>
      </c>
      <c r="C1049" s="99" t="s">
        <v>1</v>
      </c>
      <c r="D1049" s="34" t="s">
        <v>38</v>
      </c>
      <c r="E1049" s="34" t="s">
        <v>80</v>
      </c>
      <c r="F1049" s="35" t="s">
        <v>569</v>
      </c>
      <c r="G1049" s="36"/>
      <c r="H1049" s="30">
        <v>107.6</v>
      </c>
      <c r="I1049" s="37">
        <v>858</v>
      </c>
      <c r="J1049" s="37">
        <v>12</v>
      </c>
      <c r="K1049" s="42"/>
      <c r="L1049" s="30">
        <v>5064.33</v>
      </c>
      <c r="M1049" s="67"/>
      <c r="N1049" s="67"/>
      <c r="O1049" s="56" t="e">
        <f>IF(#REF!=3,O1048-TblDadosCX810[[#This Row],[Valor R$]],IF(#REF!=2,O1048+TblDadosCX810[[#This Row],[Valor R$]],TblDadosCX810[[#This Row],[Valor R$]]))</f>
        <v>#REF!</v>
      </c>
      <c r="Q1049" s="65">
        <v>1033</v>
      </c>
      <c r="R1049" s="69">
        <v>42643</v>
      </c>
      <c r="S1049" s="69"/>
      <c r="T1049" s="70" t="s">
        <v>300</v>
      </c>
      <c r="U1049" s="70"/>
      <c r="V1049" s="70"/>
      <c r="W1049" s="71">
        <v>12871.21</v>
      </c>
      <c r="X1049" s="64" t="s">
        <v>214</v>
      </c>
      <c r="Y1049" s="69">
        <v>42643</v>
      </c>
      <c r="Z1049" s="65">
        <v>402</v>
      </c>
      <c r="AA1049" s="65">
        <v>12</v>
      </c>
      <c r="AB1049" s="66">
        <v>13442.99</v>
      </c>
    </row>
    <row r="1050" spans="1:28" x14ac:dyDescent="0.25">
      <c r="A1050" s="40">
        <v>1045</v>
      </c>
      <c r="B1050" s="32">
        <v>42639</v>
      </c>
      <c r="C1050" s="99" t="s">
        <v>1</v>
      </c>
      <c r="D1050" s="34" t="s">
        <v>30</v>
      </c>
      <c r="E1050" s="34" t="s">
        <v>60</v>
      </c>
      <c r="F1050" s="35" t="s">
        <v>570</v>
      </c>
      <c r="G1050" s="36"/>
      <c r="H1050" s="30">
        <v>1143.8399999999999</v>
      </c>
      <c r="I1050" s="37">
        <v>516</v>
      </c>
      <c r="J1050" s="37">
        <v>12</v>
      </c>
      <c r="K1050" s="42"/>
      <c r="L1050" s="30">
        <v>3920.49</v>
      </c>
      <c r="M1050" s="67"/>
      <c r="N1050" s="67"/>
      <c r="O1050" s="56" t="e">
        <f>IF(#REF!=3,O1049-TblDadosCX810[[#This Row],[Valor R$]],IF(#REF!=2,O1049+TblDadosCX810[[#This Row],[Valor R$]],TblDadosCX810[[#This Row],[Valor R$]]))</f>
        <v>#REF!</v>
      </c>
      <c r="Q1050" s="65">
        <v>1034</v>
      </c>
      <c r="R1050" s="69">
        <v>42643</v>
      </c>
      <c r="S1050" s="69"/>
      <c r="T1050" s="70" t="s">
        <v>210</v>
      </c>
      <c r="U1050" s="70"/>
      <c r="V1050" s="70"/>
      <c r="W1050" s="71">
        <v>150</v>
      </c>
      <c r="X1050" s="64" t="s">
        <v>196</v>
      </c>
      <c r="Y1050" s="69">
        <v>42643</v>
      </c>
      <c r="Z1050" s="65">
        <v>869</v>
      </c>
      <c r="AA1050" s="65">
        <v>12</v>
      </c>
      <c r="AB1050" s="66">
        <v>13292.99</v>
      </c>
    </row>
    <row r="1051" spans="1:28" x14ac:dyDescent="0.25">
      <c r="A1051" s="40">
        <v>1046</v>
      </c>
      <c r="B1051" s="32">
        <v>42639</v>
      </c>
      <c r="C1051" s="99" t="s">
        <v>1</v>
      </c>
      <c r="D1051" s="34" t="s">
        <v>30</v>
      </c>
      <c r="E1051" s="34" t="s">
        <v>60</v>
      </c>
      <c r="F1051" s="35" t="s">
        <v>570</v>
      </c>
      <c r="G1051" s="36"/>
      <c r="H1051" s="30">
        <v>823.54</v>
      </c>
      <c r="I1051" s="37">
        <v>516</v>
      </c>
      <c r="J1051" s="37">
        <v>12</v>
      </c>
      <c r="K1051" s="42"/>
      <c r="L1051" s="30">
        <v>3096.95</v>
      </c>
      <c r="M1051" s="67"/>
      <c r="N1051" s="67"/>
      <c r="O1051" s="56" t="e">
        <f>IF(#REF!=3,O1050-TblDadosCX810[[#This Row],[Valor R$]],IF(#REF!=2,O1050+TblDadosCX810[[#This Row],[Valor R$]],TblDadosCX810[[#This Row],[Valor R$]]))</f>
        <v>#REF!</v>
      </c>
      <c r="Q1051" s="65">
        <v>1035</v>
      </c>
      <c r="R1051" s="69">
        <v>42643</v>
      </c>
      <c r="S1051" s="69"/>
      <c r="T1051" s="70" t="s">
        <v>276</v>
      </c>
      <c r="U1051" s="70"/>
      <c r="V1051" s="70"/>
      <c r="W1051" s="71">
        <v>7508</v>
      </c>
      <c r="X1051" s="64" t="s">
        <v>277</v>
      </c>
      <c r="Y1051" s="69">
        <v>42643</v>
      </c>
      <c r="Z1051" s="65">
        <v>402</v>
      </c>
      <c r="AA1051" s="65">
        <v>12</v>
      </c>
      <c r="AB1051" s="66">
        <v>5784.99</v>
      </c>
    </row>
    <row r="1052" spans="1:28" x14ac:dyDescent="0.25">
      <c r="A1052" s="40">
        <v>1047</v>
      </c>
      <c r="B1052" s="32">
        <v>42639</v>
      </c>
      <c r="C1052" s="99" t="s">
        <v>1</v>
      </c>
      <c r="D1052" s="34" t="s">
        <v>30</v>
      </c>
      <c r="E1052" s="34" t="s">
        <v>60</v>
      </c>
      <c r="F1052" s="35" t="s">
        <v>570</v>
      </c>
      <c r="G1052" s="36"/>
      <c r="H1052" s="30">
        <v>1034.69</v>
      </c>
      <c r="I1052" s="37">
        <v>516</v>
      </c>
      <c r="J1052" s="37">
        <v>12</v>
      </c>
      <c r="K1052" s="42"/>
      <c r="L1052" s="30">
        <v>2062.2600000000002</v>
      </c>
      <c r="M1052" s="67"/>
      <c r="N1052" s="67"/>
      <c r="O1052" s="56" t="e">
        <f>IF(#REF!=3,O1051-TblDadosCX810[[#This Row],[Valor R$]],IF(#REF!=2,O1051+TblDadosCX810[[#This Row],[Valor R$]],TblDadosCX810[[#This Row],[Valor R$]]))</f>
        <v>#REF!</v>
      </c>
      <c r="Q1052" s="65">
        <v>1036</v>
      </c>
      <c r="R1052" s="69">
        <v>42643</v>
      </c>
      <c r="S1052" s="69"/>
      <c r="T1052" s="70" t="s">
        <v>226</v>
      </c>
      <c r="U1052" s="70"/>
      <c r="V1052" s="70"/>
      <c r="W1052" s="71">
        <v>4222.9799999999996</v>
      </c>
      <c r="X1052" s="64" t="s">
        <v>227</v>
      </c>
      <c r="Y1052" s="69">
        <v>42643</v>
      </c>
      <c r="Z1052" s="65">
        <v>426</v>
      </c>
      <c r="AA1052" s="65">
        <v>12</v>
      </c>
      <c r="AB1052" s="66">
        <v>1562.01</v>
      </c>
    </row>
    <row r="1053" spans="1:28" x14ac:dyDescent="0.25">
      <c r="A1053" s="40">
        <v>1048</v>
      </c>
      <c r="B1053" s="32">
        <v>42639</v>
      </c>
      <c r="C1053" s="99" t="s">
        <v>1</v>
      </c>
      <c r="D1053" s="34" t="s">
        <v>34</v>
      </c>
      <c r="E1053" s="34" t="s">
        <v>64</v>
      </c>
      <c r="F1053" s="35" t="s">
        <v>246</v>
      </c>
      <c r="G1053" s="36"/>
      <c r="H1053" s="30">
        <v>350</v>
      </c>
      <c r="I1053" s="37">
        <v>818</v>
      </c>
      <c r="J1053" s="37">
        <v>12</v>
      </c>
      <c r="K1053" s="42"/>
      <c r="L1053" s="30">
        <v>1712.26</v>
      </c>
      <c r="M1053" s="67"/>
      <c r="N1053" s="67"/>
      <c r="O1053" s="56" t="e">
        <f>IF(#REF!=3,O1052-TblDadosCX810[[#This Row],[Valor R$]],IF(#REF!=2,O1052+TblDadosCX810[[#This Row],[Valor R$]],TblDadosCX810[[#This Row],[Valor R$]]))</f>
        <v>#REF!</v>
      </c>
      <c r="Q1053" s="65">
        <v>1037</v>
      </c>
      <c r="R1053" s="69">
        <v>42643</v>
      </c>
      <c r="S1053" s="69"/>
      <c r="T1053" s="70" t="s">
        <v>348</v>
      </c>
      <c r="U1053" s="70"/>
      <c r="V1053" s="70"/>
      <c r="W1053" s="71">
        <v>363.21</v>
      </c>
      <c r="X1053" s="64" t="s">
        <v>227</v>
      </c>
      <c r="Y1053" s="69">
        <v>42643</v>
      </c>
      <c r="Z1053" s="65">
        <v>426</v>
      </c>
      <c r="AA1053" s="65">
        <v>12</v>
      </c>
      <c r="AB1053" s="66">
        <v>1198.8</v>
      </c>
    </row>
    <row r="1054" spans="1:28" x14ac:dyDescent="0.25">
      <c r="A1054" s="40">
        <v>1049</v>
      </c>
      <c r="B1054" s="32">
        <v>42639</v>
      </c>
      <c r="C1054" s="99" t="s">
        <v>1</v>
      </c>
      <c r="D1054" s="34" t="s">
        <v>38</v>
      </c>
      <c r="E1054" s="34" t="s">
        <v>86</v>
      </c>
      <c r="F1054" s="35" t="s">
        <v>571</v>
      </c>
      <c r="G1054" s="36"/>
      <c r="H1054" s="30">
        <v>156.5</v>
      </c>
      <c r="I1054" s="37">
        <v>869</v>
      </c>
      <c r="J1054" s="37">
        <v>12</v>
      </c>
      <c r="K1054" s="42"/>
      <c r="L1054" s="30">
        <v>1555.76</v>
      </c>
      <c r="M1054" s="67"/>
      <c r="N1054" s="67"/>
      <c r="O1054" s="56" t="e">
        <f>IF(#REF!=3,O1053-TblDadosCX810[[#This Row],[Valor R$]],IF(#REF!=2,O1053+TblDadosCX810[[#This Row],[Valor R$]],TblDadosCX810[[#This Row],[Valor R$]]))</f>
        <v>#REF!</v>
      </c>
      <c r="Q1054" s="65">
        <v>1038</v>
      </c>
      <c r="R1054" s="69">
        <v>42643</v>
      </c>
      <c r="S1054" s="69"/>
      <c r="T1054" s="70" t="s">
        <v>480</v>
      </c>
      <c r="U1054" s="70"/>
      <c r="V1054" s="70"/>
      <c r="W1054" s="71">
        <v>500</v>
      </c>
      <c r="X1054" s="64" t="s">
        <v>186</v>
      </c>
      <c r="Y1054" s="69">
        <v>42643</v>
      </c>
      <c r="Z1054" s="65">
        <v>863</v>
      </c>
      <c r="AA1054" s="65">
        <v>12</v>
      </c>
      <c r="AB1054" s="66">
        <v>698.8</v>
      </c>
    </row>
    <row r="1055" spans="1:28" x14ac:dyDescent="0.25">
      <c r="A1055" s="40">
        <v>1050</v>
      </c>
      <c r="B1055" s="32">
        <v>42639</v>
      </c>
      <c r="C1055" s="99" t="s">
        <v>1</v>
      </c>
      <c r="D1055" s="34" t="s">
        <v>38</v>
      </c>
      <c r="E1055" s="34" t="s">
        <v>18</v>
      </c>
      <c r="F1055" s="35" t="s">
        <v>572</v>
      </c>
      <c r="G1055" s="36"/>
      <c r="H1055" s="30">
        <v>89.8</v>
      </c>
      <c r="I1055" s="37">
        <v>831</v>
      </c>
      <c r="J1055" s="37">
        <v>12</v>
      </c>
      <c r="K1055" s="42"/>
      <c r="L1055" s="30">
        <v>1465.96</v>
      </c>
      <c r="M1055" s="67"/>
      <c r="N1055" s="67"/>
      <c r="O1055" s="56" t="e">
        <f>IF(#REF!=3,O1054-TblDadosCX810[[#This Row],[Valor R$]],IF(#REF!=2,O1054+TblDadosCX810[[#This Row],[Valor R$]],TblDadosCX810[[#This Row],[Valor R$]]))</f>
        <v>#REF!</v>
      </c>
      <c r="Q1055" s="65">
        <v>1039</v>
      </c>
      <c r="R1055" s="69">
        <v>42646</v>
      </c>
      <c r="S1055" s="69"/>
      <c r="T1055" s="70" t="s">
        <v>197</v>
      </c>
      <c r="U1055" s="70">
        <v>854407</v>
      </c>
      <c r="V1055" s="70"/>
      <c r="W1055" s="71">
        <v>2987.03</v>
      </c>
      <c r="X1055" s="64" t="s">
        <v>9</v>
      </c>
      <c r="Y1055" s="69">
        <v>42646</v>
      </c>
      <c r="Z1055" s="65">
        <v>12</v>
      </c>
      <c r="AA1055" s="65">
        <v>34</v>
      </c>
      <c r="AB1055" s="66">
        <v>3685.83</v>
      </c>
    </row>
    <row r="1056" spans="1:28" x14ac:dyDescent="0.25">
      <c r="A1056" s="40">
        <v>1051</v>
      </c>
      <c r="B1056" s="32">
        <v>42639</v>
      </c>
      <c r="C1056" s="99" t="s">
        <v>1</v>
      </c>
      <c r="D1056" s="34" t="s">
        <v>38</v>
      </c>
      <c r="E1056" s="34" t="s">
        <v>18</v>
      </c>
      <c r="F1056" s="35" t="s">
        <v>501</v>
      </c>
      <c r="G1056" s="36"/>
      <c r="H1056" s="30">
        <v>14.5</v>
      </c>
      <c r="I1056" s="37">
        <v>831</v>
      </c>
      <c r="J1056" s="37">
        <v>12</v>
      </c>
      <c r="K1056" s="42"/>
      <c r="L1056" s="30">
        <v>1451.46</v>
      </c>
      <c r="M1056" s="67"/>
      <c r="N1056" s="67"/>
      <c r="O1056" s="56" t="e">
        <f>IF(#REF!=3,O1055-TblDadosCX810[[#This Row],[Valor R$]],IF(#REF!=2,O1055+TblDadosCX810[[#This Row],[Valor R$]],TblDadosCX810[[#This Row],[Valor R$]]))</f>
        <v>#REF!</v>
      </c>
      <c r="Q1056" s="65">
        <v>1040</v>
      </c>
      <c r="R1056" s="69">
        <v>42646</v>
      </c>
      <c r="S1056" s="69"/>
      <c r="T1056" s="70" t="s">
        <v>187</v>
      </c>
      <c r="U1056" s="70"/>
      <c r="V1056" s="70"/>
      <c r="W1056" s="71">
        <v>11.25</v>
      </c>
      <c r="X1056" s="64" t="s">
        <v>212</v>
      </c>
      <c r="Y1056" s="69">
        <v>42646</v>
      </c>
      <c r="Z1056" s="65">
        <v>831</v>
      </c>
      <c r="AA1056" s="65">
        <v>12</v>
      </c>
      <c r="AB1056" s="66">
        <v>3674.58</v>
      </c>
    </row>
    <row r="1057" spans="1:28" x14ac:dyDescent="0.25">
      <c r="A1057" s="40">
        <v>1052</v>
      </c>
      <c r="B1057" s="32">
        <v>42640</v>
      </c>
      <c r="C1057" s="99" t="s">
        <v>1</v>
      </c>
      <c r="D1057" s="34" t="s">
        <v>6</v>
      </c>
      <c r="E1057" s="34" t="s">
        <v>9</v>
      </c>
      <c r="F1057" s="35" t="s">
        <v>197</v>
      </c>
      <c r="G1057" s="36">
        <v>854400</v>
      </c>
      <c r="H1057" s="30">
        <v>6412</v>
      </c>
      <c r="I1057" s="37">
        <v>12</v>
      </c>
      <c r="J1057" s="37">
        <v>34</v>
      </c>
      <c r="K1057" s="42"/>
      <c r="L1057" s="30">
        <v>7863.46</v>
      </c>
      <c r="M1057" s="67"/>
      <c r="N1057" s="67"/>
      <c r="O1057" s="56" t="e">
        <f>IF(#REF!=3,O1056-TblDadosCX810[[#This Row],[Valor R$]],IF(#REF!=2,O1056+TblDadosCX810[[#This Row],[Valor R$]],TblDadosCX810[[#This Row],[Valor R$]]))</f>
        <v>#REF!</v>
      </c>
      <c r="Q1057" s="65">
        <v>1041</v>
      </c>
      <c r="R1057" s="69">
        <v>42646</v>
      </c>
      <c r="S1057" s="69"/>
      <c r="T1057" s="70" t="s">
        <v>195</v>
      </c>
      <c r="U1057" s="70"/>
      <c r="V1057" s="70"/>
      <c r="W1057" s="71">
        <v>14.5</v>
      </c>
      <c r="X1057" s="64" t="s">
        <v>196</v>
      </c>
      <c r="Y1057" s="69">
        <v>42646</v>
      </c>
      <c r="Z1057" s="65">
        <v>869</v>
      </c>
      <c r="AA1057" s="65">
        <v>12</v>
      </c>
      <c r="AB1057" s="66">
        <v>3660.08</v>
      </c>
    </row>
    <row r="1058" spans="1:28" x14ac:dyDescent="0.25">
      <c r="A1058" s="40">
        <v>1053</v>
      </c>
      <c r="B1058" s="32">
        <v>42640</v>
      </c>
      <c r="C1058" s="99" t="s">
        <v>1</v>
      </c>
      <c r="D1058" s="34" t="s">
        <v>38</v>
      </c>
      <c r="E1058" s="34" t="s">
        <v>18</v>
      </c>
      <c r="F1058" s="35" t="s">
        <v>187</v>
      </c>
      <c r="G1058" s="36"/>
      <c r="H1058" s="30">
        <v>15.58</v>
      </c>
      <c r="I1058" s="37">
        <v>831</v>
      </c>
      <c r="J1058" s="37">
        <v>12</v>
      </c>
      <c r="K1058" s="42"/>
      <c r="L1058" s="30">
        <v>7847.88</v>
      </c>
      <c r="M1058" s="67"/>
      <c r="N1058" s="67"/>
      <c r="O1058" s="56" t="e">
        <f>IF(#REF!=3,O1057-TblDadosCX810[[#This Row],[Valor R$]],IF(#REF!=2,O1057+TblDadosCX810[[#This Row],[Valor R$]],TblDadosCX810[[#This Row],[Valor R$]]))</f>
        <v>#REF!</v>
      </c>
      <c r="Q1058" s="65">
        <v>1042</v>
      </c>
      <c r="R1058" s="69">
        <v>42646</v>
      </c>
      <c r="S1058" s="69"/>
      <c r="T1058" s="70" t="s">
        <v>195</v>
      </c>
      <c r="U1058" s="70"/>
      <c r="V1058" s="70"/>
      <c r="W1058" s="71">
        <v>14.5</v>
      </c>
      <c r="X1058" s="64" t="s">
        <v>196</v>
      </c>
      <c r="Y1058" s="69">
        <v>42646</v>
      </c>
      <c r="Z1058" s="65">
        <v>869</v>
      </c>
      <c r="AA1058" s="65">
        <v>12</v>
      </c>
      <c r="AB1058" s="66">
        <v>3645.58</v>
      </c>
    </row>
    <row r="1059" spans="1:28" x14ac:dyDescent="0.25">
      <c r="A1059" s="40">
        <v>1054</v>
      </c>
      <c r="B1059" s="32">
        <v>42640</v>
      </c>
      <c r="C1059" s="99" t="s">
        <v>1</v>
      </c>
      <c r="D1059" s="34" t="s">
        <v>38</v>
      </c>
      <c r="E1059" s="34" t="s">
        <v>86</v>
      </c>
      <c r="F1059" s="35" t="s">
        <v>438</v>
      </c>
      <c r="G1059" s="36"/>
      <c r="H1059" s="30">
        <v>11</v>
      </c>
      <c r="I1059" s="37">
        <v>869</v>
      </c>
      <c r="J1059" s="37">
        <v>12</v>
      </c>
      <c r="K1059" s="42"/>
      <c r="L1059" s="30">
        <v>7836.88</v>
      </c>
      <c r="M1059" s="67"/>
      <c r="N1059" s="67"/>
      <c r="O1059" s="56" t="e">
        <f>IF(#REF!=3,O1058-TblDadosCX810[[#This Row],[Valor R$]],IF(#REF!=2,O1058+TblDadosCX810[[#This Row],[Valor R$]],TblDadosCX810[[#This Row],[Valor R$]]))</f>
        <v>#REF!</v>
      </c>
      <c r="Q1059" s="65">
        <v>1043</v>
      </c>
      <c r="R1059" s="69">
        <v>42646</v>
      </c>
      <c r="S1059" s="69"/>
      <c r="T1059" s="70" t="s">
        <v>195</v>
      </c>
      <c r="U1059" s="70"/>
      <c r="V1059" s="70"/>
      <c r="W1059" s="71">
        <v>14.5</v>
      </c>
      <c r="X1059" s="64" t="s">
        <v>196</v>
      </c>
      <c r="Y1059" s="69">
        <v>42646</v>
      </c>
      <c r="Z1059" s="65">
        <v>869</v>
      </c>
      <c r="AA1059" s="65">
        <v>12</v>
      </c>
      <c r="AB1059" s="66">
        <v>3631.08</v>
      </c>
    </row>
    <row r="1060" spans="1:28" x14ac:dyDescent="0.25">
      <c r="A1060" s="40">
        <v>1055</v>
      </c>
      <c r="B1060" s="32">
        <v>42640</v>
      </c>
      <c r="C1060" s="99" t="s">
        <v>1</v>
      </c>
      <c r="D1060" s="34" t="s">
        <v>38</v>
      </c>
      <c r="E1060" s="34" t="s">
        <v>86</v>
      </c>
      <c r="F1060" s="35" t="s">
        <v>526</v>
      </c>
      <c r="G1060" s="36"/>
      <c r="H1060" s="30">
        <v>130</v>
      </c>
      <c r="I1060" s="37">
        <v>869</v>
      </c>
      <c r="J1060" s="37">
        <v>12</v>
      </c>
      <c r="K1060" s="42"/>
      <c r="L1060" s="30">
        <v>7706.88</v>
      </c>
      <c r="M1060" s="67"/>
      <c r="N1060" s="67"/>
      <c r="O1060" s="56" t="e">
        <f>IF(#REF!=3,O1059-TblDadosCX810[[#This Row],[Valor R$]],IF(#REF!=2,O1059+TblDadosCX810[[#This Row],[Valor R$]],TblDadosCX810[[#This Row],[Valor R$]]))</f>
        <v>#REF!</v>
      </c>
      <c r="Q1060" s="65">
        <v>1044</v>
      </c>
      <c r="R1060" s="69">
        <v>42646</v>
      </c>
      <c r="S1060" s="69"/>
      <c r="T1060" s="70" t="s">
        <v>195</v>
      </c>
      <c r="U1060" s="70"/>
      <c r="V1060" s="70"/>
      <c r="W1060" s="71">
        <v>17</v>
      </c>
      <c r="X1060" s="64" t="s">
        <v>196</v>
      </c>
      <c r="Y1060" s="69">
        <v>42646</v>
      </c>
      <c r="Z1060" s="65">
        <v>869</v>
      </c>
      <c r="AA1060" s="65">
        <v>12</v>
      </c>
      <c r="AB1060" s="66">
        <v>3614.08</v>
      </c>
    </row>
    <row r="1061" spans="1:28" x14ac:dyDescent="0.25">
      <c r="A1061" s="40">
        <v>1056</v>
      </c>
      <c r="B1061" s="32">
        <v>42640</v>
      </c>
      <c r="C1061" s="99" t="s">
        <v>1</v>
      </c>
      <c r="D1061" s="34" t="s">
        <v>38</v>
      </c>
      <c r="E1061" s="34" t="s">
        <v>80</v>
      </c>
      <c r="F1061" s="35" t="s">
        <v>573</v>
      </c>
      <c r="G1061" s="36"/>
      <c r="H1061" s="30">
        <v>14.31</v>
      </c>
      <c r="I1061" s="37">
        <v>858</v>
      </c>
      <c r="J1061" s="37">
        <v>12</v>
      </c>
      <c r="K1061" s="42"/>
      <c r="L1061" s="30">
        <v>7692.57</v>
      </c>
      <c r="M1061" s="67"/>
      <c r="N1061" s="67"/>
      <c r="O1061" s="56" t="e">
        <f>IF(#REF!=3,O1060-TblDadosCX810[[#This Row],[Valor R$]],IF(#REF!=2,O1060+TblDadosCX810[[#This Row],[Valor R$]],TblDadosCX810[[#This Row],[Valor R$]]))</f>
        <v>#REF!</v>
      </c>
      <c r="Q1061" s="65">
        <v>1045</v>
      </c>
      <c r="R1061" s="69">
        <v>42646</v>
      </c>
      <c r="S1061" s="69"/>
      <c r="T1061" s="70" t="s">
        <v>581</v>
      </c>
      <c r="U1061" s="70"/>
      <c r="V1061" s="70"/>
      <c r="W1061" s="71">
        <v>32</v>
      </c>
      <c r="X1061" s="64" t="s">
        <v>186</v>
      </c>
      <c r="Y1061" s="69">
        <v>42646</v>
      </c>
      <c r="Z1061" s="65">
        <v>863</v>
      </c>
      <c r="AA1061" s="65">
        <v>12</v>
      </c>
      <c r="AB1061" s="66">
        <v>3582.08</v>
      </c>
    </row>
    <row r="1062" spans="1:28" x14ac:dyDescent="0.25">
      <c r="A1062" s="40">
        <v>1057</v>
      </c>
      <c r="B1062" s="32">
        <v>42640</v>
      </c>
      <c r="C1062" s="99" t="s">
        <v>1</v>
      </c>
      <c r="D1062" s="34" t="s">
        <v>38</v>
      </c>
      <c r="E1062" s="34" t="s">
        <v>79</v>
      </c>
      <c r="F1062" s="35" t="s">
        <v>574</v>
      </c>
      <c r="G1062" s="36"/>
      <c r="H1062" s="30">
        <v>120</v>
      </c>
      <c r="I1062" s="37">
        <v>856</v>
      </c>
      <c r="J1062" s="37">
        <v>12</v>
      </c>
      <c r="K1062" s="42"/>
      <c r="L1062" s="30">
        <v>7572.57</v>
      </c>
      <c r="M1062" s="67"/>
      <c r="N1062" s="67"/>
      <c r="O1062" s="56" t="e">
        <f>IF(#REF!=3,O1061-TblDadosCX810[[#This Row],[Valor R$]],IF(#REF!=2,O1061+TblDadosCX810[[#This Row],[Valor R$]],TblDadosCX810[[#This Row],[Valor R$]]))</f>
        <v>#REF!</v>
      </c>
      <c r="Q1062" s="65">
        <v>1046</v>
      </c>
      <c r="R1062" s="69">
        <v>42646</v>
      </c>
      <c r="S1062" s="69"/>
      <c r="T1062" s="70" t="s">
        <v>521</v>
      </c>
      <c r="U1062" s="70"/>
      <c r="V1062" s="70"/>
      <c r="W1062" s="71">
        <v>12</v>
      </c>
      <c r="X1062" s="64" t="s">
        <v>212</v>
      </c>
      <c r="Y1062" s="69">
        <v>42646</v>
      </c>
      <c r="Z1062" s="65">
        <v>831</v>
      </c>
      <c r="AA1062" s="65">
        <v>12</v>
      </c>
      <c r="AB1062" s="66">
        <v>3570.08</v>
      </c>
    </row>
    <row r="1063" spans="1:28" x14ac:dyDescent="0.25">
      <c r="A1063" s="40">
        <v>1058</v>
      </c>
      <c r="B1063" s="32">
        <v>42640</v>
      </c>
      <c r="C1063" s="99" t="s">
        <v>1</v>
      </c>
      <c r="D1063" s="34" t="s">
        <v>38</v>
      </c>
      <c r="E1063" s="34" t="s">
        <v>18</v>
      </c>
      <c r="F1063" s="35" t="s">
        <v>502</v>
      </c>
      <c r="G1063" s="36"/>
      <c r="H1063" s="30">
        <v>113.11</v>
      </c>
      <c r="I1063" s="37">
        <v>831</v>
      </c>
      <c r="J1063" s="37">
        <v>12</v>
      </c>
      <c r="K1063" s="42"/>
      <c r="L1063" s="30">
        <v>7459.46</v>
      </c>
      <c r="M1063" s="67"/>
      <c r="N1063" s="67"/>
      <c r="O1063" s="56" t="e">
        <f>IF(#REF!=3,O1062-TblDadosCX810[[#This Row],[Valor R$]],IF(#REF!=2,O1062+TblDadosCX810[[#This Row],[Valor R$]],TblDadosCX810[[#This Row],[Valor R$]]))</f>
        <v>#REF!</v>
      </c>
      <c r="Q1063" s="65">
        <v>1047</v>
      </c>
      <c r="R1063" s="69">
        <v>42646</v>
      </c>
      <c r="S1063" s="69"/>
      <c r="T1063" s="70" t="s">
        <v>526</v>
      </c>
      <c r="U1063" s="70"/>
      <c r="V1063" s="70"/>
      <c r="W1063" s="71">
        <v>135</v>
      </c>
      <c r="X1063" s="64" t="s">
        <v>196</v>
      </c>
      <c r="Y1063" s="69">
        <v>42646</v>
      </c>
      <c r="Z1063" s="65">
        <v>869</v>
      </c>
      <c r="AA1063" s="65">
        <v>12</v>
      </c>
      <c r="AB1063" s="66">
        <v>3435.08</v>
      </c>
    </row>
    <row r="1064" spans="1:28" x14ac:dyDescent="0.25">
      <c r="A1064" s="40">
        <v>1059</v>
      </c>
      <c r="B1064" s="32">
        <v>42641</v>
      </c>
      <c r="C1064" s="99" t="s">
        <v>1</v>
      </c>
      <c r="D1064" s="34" t="s">
        <v>6</v>
      </c>
      <c r="E1064" s="34" t="s">
        <v>9</v>
      </c>
      <c r="F1064" s="35" t="s">
        <v>197</v>
      </c>
      <c r="G1064" s="36">
        <v>854401</v>
      </c>
      <c r="H1064" s="30">
        <v>1504.91</v>
      </c>
      <c r="I1064" s="37">
        <v>12</v>
      </c>
      <c r="J1064" s="37">
        <v>34</v>
      </c>
      <c r="K1064" s="42"/>
      <c r="L1064" s="30">
        <v>8964.3700000000008</v>
      </c>
      <c r="M1064" s="67"/>
      <c r="N1064" s="67"/>
      <c r="O1064" s="56" t="e">
        <f>IF(#REF!=3,O1063-TblDadosCX810[[#This Row],[Valor R$]],IF(#REF!=2,O1063+TblDadosCX810[[#This Row],[Valor R$]],TblDadosCX810[[#This Row],[Valor R$]]))</f>
        <v>#REF!</v>
      </c>
      <c r="Q1064" s="65">
        <v>1048</v>
      </c>
      <c r="R1064" s="69">
        <v>42646</v>
      </c>
      <c r="S1064" s="69"/>
      <c r="T1064" s="70" t="s">
        <v>228</v>
      </c>
      <c r="U1064" s="70"/>
      <c r="V1064" s="70"/>
      <c r="W1064" s="71">
        <v>43</v>
      </c>
      <c r="X1064" s="64" t="s">
        <v>196</v>
      </c>
      <c r="Y1064" s="69">
        <v>42646</v>
      </c>
      <c r="Z1064" s="65">
        <v>869</v>
      </c>
      <c r="AA1064" s="65">
        <v>12</v>
      </c>
      <c r="AB1064" s="66">
        <v>3392.08</v>
      </c>
    </row>
    <row r="1065" spans="1:28" x14ac:dyDescent="0.25">
      <c r="A1065" s="40">
        <v>1060</v>
      </c>
      <c r="B1065" s="32">
        <v>42641</v>
      </c>
      <c r="C1065" s="99" t="s">
        <v>1</v>
      </c>
      <c r="D1065" s="34" t="s">
        <v>6</v>
      </c>
      <c r="E1065" s="34" t="s">
        <v>9</v>
      </c>
      <c r="F1065" s="35" t="s">
        <v>197</v>
      </c>
      <c r="G1065" s="36">
        <v>854402</v>
      </c>
      <c r="H1065" s="30">
        <v>898.7</v>
      </c>
      <c r="I1065" s="37">
        <v>12</v>
      </c>
      <c r="J1065" s="37">
        <v>34</v>
      </c>
      <c r="K1065" s="42"/>
      <c r="L1065" s="30">
        <v>9863.07</v>
      </c>
      <c r="M1065" s="67"/>
      <c r="N1065" s="67"/>
      <c r="O1065" s="56" t="e">
        <f>IF(#REF!=3,O1064-TblDadosCX810[[#This Row],[Valor R$]],IF(#REF!=2,O1064+TblDadosCX810[[#This Row],[Valor R$]],TblDadosCX810[[#This Row],[Valor R$]]))</f>
        <v>#REF!</v>
      </c>
      <c r="Q1065" s="65">
        <v>1049</v>
      </c>
      <c r="R1065" s="69">
        <v>42646</v>
      </c>
      <c r="S1065" s="69"/>
      <c r="T1065" s="70" t="s">
        <v>582</v>
      </c>
      <c r="U1065" s="70"/>
      <c r="V1065" s="70"/>
      <c r="W1065" s="71">
        <v>14.5</v>
      </c>
      <c r="X1065" s="64" t="s">
        <v>212</v>
      </c>
      <c r="Y1065" s="69">
        <v>42646</v>
      </c>
      <c r="Z1065" s="65">
        <v>831</v>
      </c>
      <c r="AA1065" s="65">
        <v>12</v>
      </c>
      <c r="AB1065" s="66">
        <v>3377.58</v>
      </c>
    </row>
    <row r="1066" spans="1:28" x14ac:dyDescent="0.25">
      <c r="A1066" s="40">
        <v>1061</v>
      </c>
      <c r="B1066" s="32">
        <v>42641</v>
      </c>
      <c r="C1066" s="99" t="s">
        <v>1</v>
      </c>
      <c r="D1066" s="34" t="s">
        <v>38</v>
      </c>
      <c r="E1066" s="34" t="s">
        <v>75</v>
      </c>
      <c r="F1066" s="35" t="s">
        <v>575</v>
      </c>
      <c r="G1066" s="36"/>
      <c r="H1066" s="30">
        <v>15</v>
      </c>
      <c r="I1066" s="37">
        <v>845</v>
      </c>
      <c r="J1066" s="37">
        <v>12</v>
      </c>
      <c r="K1066" s="42"/>
      <c r="L1066" s="30">
        <v>9848.07</v>
      </c>
      <c r="M1066" s="67"/>
      <c r="N1066" s="67"/>
      <c r="O1066" s="56" t="e">
        <f>IF(#REF!=3,O1065-TblDadosCX810[[#This Row],[Valor R$]],IF(#REF!=2,O1065+TblDadosCX810[[#This Row],[Valor R$]],TblDadosCX810[[#This Row],[Valor R$]]))</f>
        <v>#REF!</v>
      </c>
      <c r="Q1066" s="65">
        <v>1050</v>
      </c>
      <c r="R1066" s="69">
        <v>42646</v>
      </c>
      <c r="S1066" s="69"/>
      <c r="T1066" s="70" t="s">
        <v>582</v>
      </c>
      <c r="U1066" s="70"/>
      <c r="V1066" s="70"/>
      <c r="W1066" s="71">
        <v>81.790000000000006</v>
      </c>
      <c r="X1066" s="64" t="s">
        <v>212</v>
      </c>
      <c r="Y1066" s="69">
        <v>42646</v>
      </c>
      <c r="Z1066" s="65">
        <v>831</v>
      </c>
      <c r="AA1066" s="65">
        <v>12</v>
      </c>
      <c r="AB1066" s="66">
        <v>3295.79</v>
      </c>
    </row>
    <row r="1067" spans="1:28" x14ac:dyDescent="0.25">
      <c r="A1067" s="40">
        <v>1062</v>
      </c>
      <c r="B1067" s="32">
        <v>42641</v>
      </c>
      <c r="C1067" s="99" t="s">
        <v>1</v>
      </c>
      <c r="D1067" s="34" t="s">
        <v>38</v>
      </c>
      <c r="E1067" s="34" t="s">
        <v>18</v>
      </c>
      <c r="F1067" s="35" t="s">
        <v>187</v>
      </c>
      <c r="G1067" s="36"/>
      <c r="H1067" s="30">
        <v>14.09</v>
      </c>
      <c r="I1067" s="37">
        <v>831</v>
      </c>
      <c r="J1067" s="37">
        <v>12</v>
      </c>
      <c r="K1067" s="42"/>
      <c r="L1067" s="30">
        <v>9833.98</v>
      </c>
      <c r="M1067" s="67"/>
      <c r="N1067" s="67"/>
      <c r="O1067" s="56" t="e">
        <f>IF(#REF!=3,O1066-TblDadosCX810[[#This Row],[Valor R$]],IF(#REF!=2,O1066+TblDadosCX810[[#This Row],[Valor R$]],TblDadosCX810[[#This Row],[Valor R$]]))</f>
        <v>#REF!</v>
      </c>
      <c r="Q1067" s="65">
        <v>1051</v>
      </c>
      <c r="R1067" s="69">
        <v>42646</v>
      </c>
      <c r="S1067" s="69"/>
      <c r="T1067" s="70" t="s">
        <v>220</v>
      </c>
      <c r="U1067" s="70"/>
      <c r="V1067" s="70"/>
      <c r="W1067" s="71">
        <v>50</v>
      </c>
      <c r="X1067" s="64" t="s">
        <v>199</v>
      </c>
      <c r="Y1067" s="69">
        <v>42646</v>
      </c>
      <c r="Z1067" s="65">
        <v>845</v>
      </c>
      <c r="AA1067" s="65">
        <v>12</v>
      </c>
      <c r="AB1067" s="66">
        <v>3245.79</v>
      </c>
    </row>
    <row r="1068" spans="1:28" x14ac:dyDescent="0.25">
      <c r="A1068" s="40">
        <v>1063</v>
      </c>
      <c r="B1068" s="32">
        <v>42641</v>
      </c>
      <c r="C1068" s="99" t="s">
        <v>1</v>
      </c>
      <c r="D1068" s="34" t="s">
        <v>38</v>
      </c>
      <c r="E1068" s="34" t="s">
        <v>18</v>
      </c>
      <c r="F1068" s="35" t="s">
        <v>187</v>
      </c>
      <c r="G1068" s="36"/>
      <c r="H1068" s="30">
        <v>16.559999999999999</v>
      </c>
      <c r="I1068" s="37">
        <v>831</v>
      </c>
      <c r="J1068" s="37">
        <v>12</v>
      </c>
      <c r="K1068" s="42"/>
      <c r="L1068" s="30">
        <v>9817.42</v>
      </c>
      <c r="M1068" s="67"/>
      <c r="N1068" s="67"/>
      <c r="O1068" s="56" t="e">
        <f>IF(#REF!=3,O1067-TblDadosCX810[[#This Row],[Valor R$]],IF(#REF!=2,O1067+TblDadosCX810[[#This Row],[Valor R$]],TblDadosCX810[[#This Row],[Valor R$]]))</f>
        <v>#REF!</v>
      </c>
      <c r="Q1068" s="65">
        <v>1052</v>
      </c>
      <c r="R1068" s="69">
        <v>42646</v>
      </c>
      <c r="S1068" s="69"/>
      <c r="T1068" s="70" t="s">
        <v>530</v>
      </c>
      <c r="U1068" s="70"/>
      <c r="V1068" s="70"/>
      <c r="W1068" s="71">
        <v>75</v>
      </c>
      <c r="X1068" s="64" t="s">
        <v>196</v>
      </c>
      <c r="Y1068" s="69">
        <v>42646</v>
      </c>
      <c r="Z1068" s="65">
        <v>869</v>
      </c>
      <c r="AA1068" s="65">
        <v>12</v>
      </c>
      <c r="AB1068" s="66">
        <v>3170.79</v>
      </c>
    </row>
    <row r="1069" spans="1:28" x14ac:dyDescent="0.25">
      <c r="A1069" s="40">
        <v>1064</v>
      </c>
      <c r="B1069" s="32">
        <v>42641</v>
      </c>
      <c r="C1069" s="99" t="s">
        <v>1</v>
      </c>
      <c r="D1069" s="34" t="s">
        <v>38</v>
      </c>
      <c r="E1069" s="34" t="s">
        <v>75</v>
      </c>
      <c r="F1069" s="35" t="s">
        <v>198</v>
      </c>
      <c r="G1069" s="36"/>
      <c r="H1069" s="30">
        <v>12.5</v>
      </c>
      <c r="I1069" s="37">
        <v>845</v>
      </c>
      <c r="J1069" s="37">
        <v>12</v>
      </c>
      <c r="K1069" s="42"/>
      <c r="L1069" s="30">
        <v>9804.92</v>
      </c>
      <c r="M1069" s="67"/>
      <c r="N1069" s="67"/>
      <c r="O1069" s="56" t="e">
        <f>IF(#REF!=3,O1068-TblDadosCX810[[#This Row],[Valor R$]],IF(#REF!=2,O1068+TblDadosCX810[[#This Row],[Valor R$]],TblDadosCX810[[#This Row],[Valor R$]]))</f>
        <v>#REF!</v>
      </c>
      <c r="Q1069" s="65">
        <v>1053</v>
      </c>
      <c r="R1069" s="69">
        <v>42646</v>
      </c>
      <c r="S1069" s="69"/>
      <c r="T1069" s="70" t="s">
        <v>508</v>
      </c>
      <c r="U1069" s="70"/>
      <c r="V1069" s="70"/>
      <c r="W1069" s="71">
        <v>58.4</v>
      </c>
      <c r="X1069" s="64" t="s">
        <v>186</v>
      </c>
      <c r="Y1069" s="69">
        <v>42646</v>
      </c>
      <c r="Z1069" s="65">
        <v>863</v>
      </c>
      <c r="AA1069" s="65">
        <v>12</v>
      </c>
      <c r="AB1069" s="66">
        <v>3112.39</v>
      </c>
    </row>
    <row r="1070" spans="1:28" x14ac:dyDescent="0.25">
      <c r="A1070" s="40">
        <v>1065</v>
      </c>
      <c r="B1070" s="32">
        <v>42641</v>
      </c>
      <c r="C1070" s="99" t="s">
        <v>1</v>
      </c>
      <c r="D1070" s="34" t="s">
        <v>38</v>
      </c>
      <c r="E1070" s="34" t="s">
        <v>86</v>
      </c>
      <c r="F1070" s="35" t="s">
        <v>245</v>
      </c>
      <c r="G1070" s="36"/>
      <c r="H1070" s="30">
        <v>33</v>
      </c>
      <c r="I1070" s="37">
        <v>869</v>
      </c>
      <c r="J1070" s="37">
        <v>12</v>
      </c>
      <c r="K1070" s="42"/>
      <c r="L1070" s="30">
        <v>9771.92</v>
      </c>
      <c r="M1070" s="67"/>
      <c r="N1070" s="67"/>
      <c r="O1070" s="56" t="e">
        <f>IF(#REF!=3,O1069-TblDadosCX810[[#This Row],[Valor R$]],IF(#REF!=2,O1069+TblDadosCX810[[#This Row],[Valor R$]],TblDadosCX810[[#This Row],[Valor R$]]))</f>
        <v>#REF!</v>
      </c>
      <c r="Q1070" s="65">
        <v>1054</v>
      </c>
      <c r="R1070" s="69">
        <v>42646</v>
      </c>
      <c r="S1070" s="69"/>
      <c r="T1070" s="70" t="s">
        <v>288</v>
      </c>
      <c r="U1070" s="70"/>
      <c r="V1070" s="70"/>
      <c r="W1070" s="71">
        <v>216.3</v>
      </c>
      <c r="X1070" s="64" t="s">
        <v>289</v>
      </c>
      <c r="Y1070" s="69">
        <v>42646</v>
      </c>
      <c r="Z1070" s="65">
        <v>860</v>
      </c>
      <c r="AA1070" s="65">
        <v>12</v>
      </c>
      <c r="AB1070" s="66">
        <v>2896.09</v>
      </c>
    </row>
    <row r="1071" spans="1:28" x14ac:dyDescent="0.25">
      <c r="A1071" s="40">
        <v>1066</v>
      </c>
      <c r="B1071" s="32">
        <v>42641</v>
      </c>
      <c r="C1071" s="99" t="s">
        <v>1</v>
      </c>
      <c r="D1071" s="34" t="s">
        <v>38</v>
      </c>
      <c r="E1071" s="34" t="s">
        <v>86</v>
      </c>
      <c r="F1071" s="35" t="s">
        <v>530</v>
      </c>
      <c r="G1071" s="36"/>
      <c r="H1071" s="30">
        <v>40</v>
      </c>
      <c r="I1071" s="37">
        <v>869</v>
      </c>
      <c r="J1071" s="37">
        <v>12</v>
      </c>
      <c r="K1071" s="42"/>
      <c r="L1071" s="30">
        <v>9731.92</v>
      </c>
      <c r="M1071" s="67"/>
      <c r="N1071" s="67"/>
      <c r="O1071" s="56" t="e">
        <f>IF(#REF!=3,O1070-TblDadosCX810[[#This Row],[Valor R$]],IF(#REF!=2,O1070+TblDadosCX810[[#This Row],[Valor R$]],TblDadosCX810[[#This Row],[Valor R$]]))</f>
        <v>#REF!</v>
      </c>
      <c r="Q1071" s="65">
        <v>1055</v>
      </c>
      <c r="R1071" s="69">
        <v>42646</v>
      </c>
      <c r="S1071" s="69"/>
      <c r="T1071" s="70" t="s">
        <v>507</v>
      </c>
      <c r="U1071" s="70"/>
      <c r="V1071" s="70"/>
      <c r="W1071" s="71">
        <v>17</v>
      </c>
      <c r="X1071" s="64" t="s">
        <v>186</v>
      </c>
      <c r="Y1071" s="69">
        <v>42646</v>
      </c>
      <c r="Z1071" s="65">
        <v>863</v>
      </c>
      <c r="AA1071" s="65">
        <v>12</v>
      </c>
      <c r="AB1071" s="66">
        <v>2879.09</v>
      </c>
    </row>
    <row r="1072" spans="1:28" x14ac:dyDescent="0.25">
      <c r="A1072" s="40">
        <v>1067</v>
      </c>
      <c r="B1072" s="32">
        <v>42641</v>
      </c>
      <c r="C1072" s="99" t="s">
        <v>1</v>
      </c>
      <c r="D1072" s="34" t="s">
        <v>38</v>
      </c>
      <c r="E1072" s="34" t="s">
        <v>86</v>
      </c>
      <c r="F1072" s="35" t="s">
        <v>530</v>
      </c>
      <c r="G1072" s="36"/>
      <c r="H1072" s="30">
        <v>41</v>
      </c>
      <c r="I1072" s="37">
        <v>869</v>
      </c>
      <c r="J1072" s="37">
        <v>12</v>
      </c>
      <c r="K1072" s="42"/>
      <c r="L1072" s="30">
        <v>9690.92</v>
      </c>
      <c r="M1072" s="67"/>
      <c r="N1072" s="67"/>
      <c r="O1072" s="56" t="e">
        <f>IF(#REF!=3,O1071-TblDadosCX810[[#This Row],[Valor R$]],IF(#REF!=2,O1071+TblDadosCX810[[#This Row],[Valor R$]],TblDadosCX810[[#This Row],[Valor R$]]))</f>
        <v>#REF!</v>
      </c>
      <c r="Q1072" s="65">
        <v>1056</v>
      </c>
      <c r="R1072" s="69">
        <v>42646</v>
      </c>
      <c r="S1072" s="69"/>
      <c r="T1072" s="70" t="s">
        <v>306</v>
      </c>
      <c r="U1072" s="70"/>
      <c r="V1072" s="70"/>
      <c r="W1072" s="71">
        <v>363.83</v>
      </c>
      <c r="X1072" s="64" t="s">
        <v>231</v>
      </c>
      <c r="Y1072" s="69">
        <v>42646</v>
      </c>
      <c r="Z1072" s="65">
        <v>806</v>
      </c>
      <c r="AA1072" s="65">
        <v>12</v>
      </c>
      <c r="AB1072" s="66">
        <v>2515.2600000000002</v>
      </c>
    </row>
    <row r="1073" spans="1:28" x14ac:dyDescent="0.25">
      <c r="A1073" s="40">
        <v>1068</v>
      </c>
      <c r="B1073" s="32">
        <v>42641</v>
      </c>
      <c r="C1073" s="99" t="s">
        <v>1</v>
      </c>
      <c r="D1073" s="34" t="s">
        <v>38</v>
      </c>
      <c r="E1073" s="34" t="s">
        <v>80</v>
      </c>
      <c r="F1073" s="35" t="s">
        <v>241</v>
      </c>
      <c r="G1073" s="36"/>
      <c r="H1073" s="30">
        <v>898.7</v>
      </c>
      <c r="I1073" s="37">
        <v>858</v>
      </c>
      <c r="J1073" s="37">
        <v>12</v>
      </c>
      <c r="K1073" s="42"/>
      <c r="L1073" s="30">
        <v>8792.2199999999993</v>
      </c>
      <c r="M1073" s="67"/>
      <c r="N1073" s="67"/>
      <c r="O1073" s="56" t="e">
        <f>IF(#REF!=3,O1072-TblDadosCX810[[#This Row],[Valor R$]],IF(#REF!=2,O1072+TblDadosCX810[[#This Row],[Valor R$]],TblDadosCX810[[#This Row],[Valor R$]]))</f>
        <v>#REF!</v>
      </c>
      <c r="Q1073" s="65">
        <v>1057</v>
      </c>
      <c r="R1073" s="69">
        <v>42646</v>
      </c>
      <c r="S1073" s="69"/>
      <c r="T1073" s="70" t="s">
        <v>583</v>
      </c>
      <c r="U1073" s="70"/>
      <c r="V1073" s="70"/>
      <c r="W1073" s="71">
        <v>1831.5</v>
      </c>
      <c r="X1073" s="64" t="s">
        <v>261</v>
      </c>
      <c r="Y1073" s="69">
        <v>42646</v>
      </c>
      <c r="Z1073" s="65">
        <v>839</v>
      </c>
      <c r="AA1073" s="65">
        <v>12</v>
      </c>
      <c r="AB1073" s="66">
        <v>683.76</v>
      </c>
    </row>
    <row r="1074" spans="1:28" x14ac:dyDescent="0.25">
      <c r="A1074" s="40">
        <v>1069</v>
      </c>
      <c r="B1074" s="32">
        <v>42641</v>
      </c>
      <c r="C1074" s="99" t="s">
        <v>1</v>
      </c>
      <c r="D1074" s="34" t="s">
        <v>38</v>
      </c>
      <c r="E1074" s="34" t="s">
        <v>86</v>
      </c>
      <c r="F1074" s="35" t="s">
        <v>530</v>
      </c>
      <c r="G1074" s="36"/>
      <c r="H1074" s="30">
        <v>254</v>
      </c>
      <c r="I1074" s="37">
        <v>869</v>
      </c>
      <c r="J1074" s="37">
        <v>12</v>
      </c>
      <c r="K1074" s="42"/>
      <c r="L1074" s="30">
        <v>8538.2199999999993</v>
      </c>
      <c r="M1074" s="67"/>
      <c r="N1074" s="67"/>
      <c r="O1074" s="56" t="e">
        <f>IF(#REF!=3,O1073-TblDadosCX810[[#This Row],[Valor R$]],IF(#REF!=2,O1073+TblDadosCX810[[#This Row],[Valor R$]],TblDadosCX810[[#This Row],[Valor R$]]))</f>
        <v>#REF!</v>
      </c>
      <c r="Q1074" s="65">
        <v>1058</v>
      </c>
      <c r="R1074" s="69">
        <v>42646</v>
      </c>
      <c r="S1074" s="69"/>
      <c r="T1074" s="70" t="s">
        <v>197</v>
      </c>
      <c r="U1074" s="70">
        <v>854406</v>
      </c>
      <c r="V1074" s="70"/>
      <c r="W1074" s="71">
        <v>500</v>
      </c>
      <c r="X1074" s="64" t="s">
        <v>9</v>
      </c>
      <c r="Y1074" s="69">
        <v>42646</v>
      </c>
      <c r="Z1074" s="65">
        <v>12</v>
      </c>
      <c r="AA1074" s="65">
        <v>34</v>
      </c>
      <c r="AB1074" s="66">
        <v>1183.76</v>
      </c>
    </row>
    <row r="1075" spans="1:28" x14ac:dyDescent="0.25">
      <c r="A1075" s="40">
        <v>1070</v>
      </c>
      <c r="B1075" s="32">
        <v>42641</v>
      </c>
      <c r="C1075" s="99" t="s">
        <v>1</v>
      </c>
      <c r="D1075" s="34" t="s">
        <v>38</v>
      </c>
      <c r="E1075" s="34" t="s">
        <v>18</v>
      </c>
      <c r="F1075" s="35" t="s">
        <v>501</v>
      </c>
      <c r="G1075" s="36"/>
      <c r="H1075" s="30">
        <v>233.36</v>
      </c>
      <c r="I1075" s="37">
        <v>831</v>
      </c>
      <c r="J1075" s="37">
        <v>12</v>
      </c>
      <c r="K1075" s="42"/>
      <c r="L1075" s="30">
        <v>8304.86</v>
      </c>
      <c r="M1075" s="67"/>
      <c r="N1075" s="67"/>
      <c r="O1075" s="56" t="e">
        <f>IF(#REF!=3,O1074-TblDadosCX810[[#This Row],[Valor R$]],IF(#REF!=2,O1074+TblDadosCX810[[#This Row],[Valor R$]],TblDadosCX810[[#This Row],[Valor R$]]))</f>
        <v>#REF!</v>
      </c>
      <c r="Q1075" s="65">
        <v>1059</v>
      </c>
      <c r="R1075" s="69">
        <v>42647</v>
      </c>
      <c r="S1075" s="69"/>
      <c r="T1075" s="70" t="s">
        <v>584</v>
      </c>
      <c r="U1075" s="70"/>
      <c r="V1075" s="70"/>
      <c r="W1075" s="71">
        <v>15</v>
      </c>
      <c r="X1075" s="64" t="s">
        <v>212</v>
      </c>
      <c r="Y1075" s="69">
        <v>42647</v>
      </c>
      <c r="Z1075" s="65">
        <v>831</v>
      </c>
      <c r="AA1075" s="65">
        <v>12</v>
      </c>
      <c r="AB1075" s="66">
        <v>1168.76</v>
      </c>
    </row>
    <row r="1076" spans="1:28" x14ac:dyDescent="0.25">
      <c r="A1076" s="40">
        <v>1071</v>
      </c>
      <c r="B1076" s="32">
        <v>42641</v>
      </c>
      <c r="C1076" s="99" t="s">
        <v>1</v>
      </c>
      <c r="D1076" s="34" t="s">
        <v>38</v>
      </c>
      <c r="E1076" s="34" t="s">
        <v>77</v>
      </c>
      <c r="F1076" s="35" t="s">
        <v>576</v>
      </c>
      <c r="G1076" s="36"/>
      <c r="H1076" s="30">
        <v>200</v>
      </c>
      <c r="I1076" s="37">
        <v>849</v>
      </c>
      <c r="J1076" s="37">
        <v>12</v>
      </c>
      <c r="K1076" s="42"/>
      <c r="L1076" s="30">
        <v>8104.86</v>
      </c>
      <c r="M1076" s="67"/>
      <c r="N1076" s="67"/>
      <c r="O1076" s="56" t="e">
        <f>IF(#REF!=3,O1075-TblDadosCX810[[#This Row],[Valor R$]],IF(#REF!=2,O1075+TblDadosCX810[[#This Row],[Valor R$]],TblDadosCX810[[#This Row],[Valor R$]]))</f>
        <v>#REF!</v>
      </c>
      <c r="Q1076" s="65">
        <v>1060</v>
      </c>
      <c r="R1076" s="69">
        <v>42647</v>
      </c>
      <c r="S1076" s="69"/>
      <c r="T1076" s="70" t="s">
        <v>195</v>
      </c>
      <c r="U1076" s="70"/>
      <c r="V1076" s="70"/>
      <c r="W1076" s="71">
        <v>18.5</v>
      </c>
      <c r="X1076" s="64" t="s">
        <v>196</v>
      </c>
      <c r="Y1076" s="69">
        <v>42647</v>
      </c>
      <c r="Z1076" s="65">
        <v>869</v>
      </c>
      <c r="AA1076" s="65">
        <v>12</v>
      </c>
      <c r="AB1076" s="66">
        <v>1150.26</v>
      </c>
    </row>
    <row r="1077" spans="1:28" x14ac:dyDescent="0.25">
      <c r="A1077" s="40">
        <v>1072</v>
      </c>
      <c r="B1077" s="32">
        <v>42641</v>
      </c>
      <c r="C1077" s="99" t="s">
        <v>1</v>
      </c>
      <c r="D1077" s="34" t="s">
        <v>38</v>
      </c>
      <c r="E1077" s="34" t="s">
        <v>18</v>
      </c>
      <c r="F1077" s="35" t="s">
        <v>501</v>
      </c>
      <c r="G1077" s="36"/>
      <c r="H1077" s="30">
        <v>169</v>
      </c>
      <c r="I1077" s="37">
        <v>831</v>
      </c>
      <c r="J1077" s="37">
        <v>12</v>
      </c>
      <c r="K1077" s="42"/>
      <c r="L1077" s="30">
        <v>7935.86</v>
      </c>
      <c r="M1077" s="67"/>
      <c r="N1077" s="67"/>
      <c r="O1077" s="56" t="e">
        <f>IF(#REF!=3,O1076-TblDadosCX810[[#This Row],[Valor R$]],IF(#REF!=2,O1076+TblDadosCX810[[#This Row],[Valor R$]],TblDadosCX810[[#This Row],[Valor R$]]))</f>
        <v>#REF!</v>
      </c>
      <c r="Q1077" s="65">
        <v>1061</v>
      </c>
      <c r="R1077" s="69">
        <v>42647</v>
      </c>
      <c r="S1077" s="69"/>
      <c r="T1077" s="70" t="s">
        <v>526</v>
      </c>
      <c r="U1077" s="70"/>
      <c r="V1077" s="70"/>
      <c r="W1077" s="71">
        <v>35</v>
      </c>
      <c r="X1077" s="64" t="s">
        <v>196</v>
      </c>
      <c r="Y1077" s="69">
        <v>42647</v>
      </c>
      <c r="Z1077" s="65">
        <v>869</v>
      </c>
      <c r="AA1077" s="65">
        <v>12</v>
      </c>
      <c r="AB1077" s="66">
        <v>1115.26</v>
      </c>
    </row>
    <row r="1078" spans="1:28" x14ac:dyDescent="0.25">
      <c r="A1078" s="40">
        <v>1073</v>
      </c>
      <c r="B1078" s="32">
        <v>42641</v>
      </c>
      <c r="C1078" s="99" t="s">
        <v>1</v>
      </c>
      <c r="D1078" s="34" t="s">
        <v>38</v>
      </c>
      <c r="E1078" s="34" t="s">
        <v>86</v>
      </c>
      <c r="F1078" s="35" t="s">
        <v>245</v>
      </c>
      <c r="G1078" s="36"/>
      <c r="H1078" s="30">
        <v>123.02</v>
      </c>
      <c r="I1078" s="37">
        <v>869</v>
      </c>
      <c r="J1078" s="37">
        <v>12</v>
      </c>
      <c r="K1078" s="42"/>
      <c r="L1078" s="30">
        <v>7812.84</v>
      </c>
      <c r="M1078" s="67"/>
      <c r="N1078" s="67"/>
      <c r="O1078" s="56" t="e">
        <f>IF(#REF!=3,O1077-TblDadosCX810[[#This Row],[Valor R$]],IF(#REF!=2,O1077+TblDadosCX810[[#This Row],[Valor R$]],TblDadosCX810[[#This Row],[Valor R$]]))</f>
        <v>#REF!</v>
      </c>
      <c r="Q1078" s="65">
        <v>1062</v>
      </c>
      <c r="R1078" s="69">
        <v>42647</v>
      </c>
      <c r="S1078" s="69"/>
      <c r="T1078" s="70" t="s">
        <v>195</v>
      </c>
      <c r="U1078" s="70"/>
      <c r="V1078" s="70"/>
      <c r="W1078" s="71">
        <v>45</v>
      </c>
      <c r="X1078" s="64" t="s">
        <v>196</v>
      </c>
      <c r="Y1078" s="69">
        <v>42647</v>
      </c>
      <c r="Z1078" s="65">
        <v>869</v>
      </c>
      <c r="AA1078" s="65">
        <v>12</v>
      </c>
      <c r="AB1078" s="66">
        <v>1070.26</v>
      </c>
    </row>
    <row r="1079" spans="1:28" x14ac:dyDescent="0.25">
      <c r="A1079" s="40">
        <v>1074</v>
      </c>
      <c r="B1079" s="32">
        <v>42642</v>
      </c>
      <c r="C1079" s="99" t="s">
        <v>1</v>
      </c>
      <c r="D1079" s="34" t="s">
        <v>38</v>
      </c>
      <c r="E1079" s="34" t="s">
        <v>18</v>
      </c>
      <c r="F1079" s="35" t="s">
        <v>193</v>
      </c>
      <c r="G1079" s="36"/>
      <c r="H1079" s="30">
        <v>70</v>
      </c>
      <c r="I1079" s="37">
        <v>831</v>
      </c>
      <c r="J1079" s="37">
        <v>12</v>
      </c>
      <c r="K1079" s="42"/>
      <c r="L1079" s="30">
        <v>7742.84</v>
      </c>
      <c r="M1079" s="67"/>
      <c r="N1079" s="67"/>
      <c r="O1079" s="56" t="e">
        <f>IF(#REF!=3,O1078-TblDadosCX810[[#This Row],[Valor R$]],IF(#REF!=2,O1078+TblDadosCX810[[#This Row],[Valor R$]],TblDadosCX810[[#This Row],[Valor R$]]))</f>
        <v>#REF!</v>
      </c>
      <c r="Q1079" s="65">
        <v>1063</v>
      </c>
      <c r="R1079" s="69">
        <v>42648</v>
      </c>
      <c r="S1079" s="69"/>
      <c r="T1079" s="70" t="s">
        <v>245</v>
      </c>
      <c r="U1079" s="70"/>
      <c r="V1079" s="70"/>
      <c r="W1079" s="71">
        <v>35</v>
      </c>
      <c r="X1079" s="64" t="s">
        <v>196</v>
      </c>
      <c r="Y1079" s="69">
        <v>42648</v>
      </c>
      <c r="Z1079" s="65">
        <v>869</v>
      </c>
      <c r="AA1079" s="65">
        <v>12</v>
      </c>
      <c r="AB1079" s="66">
        <v>1035.26</v>
      </c>
    </row>
    <row r="1080" spans="1:28" x14ac:dyDescent="0.25">
      <c r="A1080" s="40">
        <v>1075</v>
      </c>
      <c r="B1080" s="32">
        <v>42642</v>
      </c>
      <c r="C1080" s="99" t="s">
        <v>1</v>
      </c>
      <c r="D1080" s="34" t="s">
        <v>38</v>
      </c>
      <c r="E1080" s="34" t="s">
        <v>73</v>
      </c>
      <c r="F1080" s="35" t="s">
        <v>577</v>
      </c>
      <c r="G1080" s="36"/>
      <c r="H1080" s="30">
        <v>6412</v>
      </c>
      <c r="I1080" s="37">
        <v>839</v>
      </c>
      <c r="J1080" s="37">
        <v>12</v>
      </c>
      <c r="K1080" s="42"/>
      <c r="L1080" s="30">
        <v>1330.84</v>
      </c>
      <c r="M1080" s="67"/>
      <c r="N1080" s="67"/>
      <c r="O1080" s="56" t="e">
        <f>IF(#REF!=3,O1079-TblDadosCX810[[#This Row],[Valor R$]],IF(#REF!=2,O1079+TblDadosCX810[[#This Row],[Valor R$]],TblDadosCX810[[#This Row],[Valor R$]]))</f>
        <v>#REF!</v>
      </c>
      <c r="Q1080" s="65">
        <v>1064</v>
      </c>
      <c r="R1080" s="69">
        <v>42648</v>
      </c>
      <c r="S1080" s="69"/>
      <c r="T1080" s="70" t="s">
        <v>197</v>
      </c>
      <c r="U1080" s="70">
        <v>854408</v>
      </c>
      <c r="V1080" s="70"/>
      <c r="W1080" s="71">
        <v>10997.5</v>
      </c>
      <c r="X1080" s="64" t="s">
        <v>9</v>
      </c>
      <c r="Y1080" s="69">
        <v>42648</v>
      </c>
      <c r="Z1080" s="65">
        <v>12</v>
      </c>
      <c r="AA1080" s="65">
        <v>34</v>
      </c>
      <c r="AB1080" s="66">
        <v>12032.76</v>
      </c>
    </row>
    <row r="1081" spans="1:28" x14ac:dyDescent="0.25">
      <c r="A1081" s="40">
        <v>1076</v>
      </c>
      <c r="B1081" s="32">
        <v>42642</v>
      </c>
      <c r="C1081" s="99" t="s">
        <v>1</v>
      </c>
      <c r="D1081" s="34" t="s">
        <v>30</v>
      </c>
      <c r="E1081" s="34" t="s">
        <v>59</v>
      </c>
      <c r="F1081" s="35" t="s">
        <v>578</v>
      </c>
      <c r="G1081" s="36"/>
      <c r="H1081" s="30">
        <v>253</v>
      </c>
      <c r="I1081" s="37">
        <v>480</v>
      </c>
      <c r="J1081" s="37">
        <v>12</v>
      </c>
      <c r="K1081" s="42"/>
      <c r="L1081" s="30">
        <v>1077.8399999999999</v>
      </c>
      <c r="M1081" s="67"/>
      <c r="N1081" s="67"/>
      <c r="O1081" s="56" t="e">
        <f>IF(#REF!=3,O1080-TblDadosCX810[[#This Row],[Valor R$]],IF(#REF!=2,O1080+TblDadosCX810[[#This Row],[Valor R$]],TblDadosCX810[[#This Row],[Valor R$]]))</f>
        <v>#REF!</v>
      </c>
      <c r="Q1081" s="65">
        <v>1065</v>
      </c>
      <c r="R1081" s="69">
        <v>42648</v>
      </c>
      <c r="S1081" s="69"/>
      <c r="T1081" s="70" t="s">
        <v>256</v>
      </c>
      <c r="U1081" s="70"/>
      <c r="V1081" s="70"/>
      <c r="W1081" s="71">
        <v>578.4</v>
      </c>
      <c r="X1081" s="64" t="s">
        <v>186</v>
      </c>
      <c r="Y1081" s="69">
        <v>42648</v>
      </c>
      <c r="Z1081" s="65">
        <v>863</v>
      </c>
      <c r="AA1081" s="65">
        <v>12</v>
      </c>
      <c r="AB1081" s="66">
        <v>11454.36</v>
      </c>
    </row>
    <row r="1082" spans="1:28" x14ac:dyDescent="0.25">
      <c r="A1082" s="40">
        <v>1077</v>
      </c>
      <c r="B1082" s="32">
        <v>42643</v>
      </c>
      <c r="C1082" s="99" t="s">
        <v>1</v>
      </c>
      <c r="D1082" s="34" t="s">
        <v>6</v>
      </c>
      <c r="E1082" s="34" t="s">
        <v>9</v>
      </c>
      <c r="F1082" s="35" t="s">
        <v>197</v>
      </c>
      <c r="G1082" s="36">
        <v>854403</v>
      </c>
      <c r="H1082" s="30">
        <v>4839.1899999999996</v>
      </c>
      <c r="I1082" s="37">
        <v>12</v>
      </c>
      <c r="J1082" s="37">
        <v>34</v>
      </c>
      <c r="K1082" s="42"/>
      <c r="L1082" s="30">
        <v>5917.03</v>
      </c>
      <c r="M1082" s="67"/>
      <c r="N1082" s="67"/>
      <c r="O1082" s="56" t="e">
        <f>IF(#REF!=3,O1081-TblDadosCX810[[#This Row],[Valor R$]],IF(#REF!=2,O1081+TblDadosCX810[[#This Row],[Valor R$]],TblDadosCX810[[#This Row],[Valor R$]]))</f>
        <v>#REF!</v>
      </c>
      <c r="Q1082" s="65">
        <v>1066</v>
      </c>
      <c r="R1082" s="69">
        <v>42648</v>
      </c>
      <c r="S1082" s="69"/>
      <c r="T1082" s="70" t="s">
        <v>585</v>
      </c>
      <c r="U1082" s="70"/>
      <c r="V1082" s="70"/>
      <c r="W1082" s="71">
        <v>933.38</v>
      </c>
      <c r="X1082" s="64" t="s">
        <v>273</v>
      </c>
      <c r="Y1082" s="69">
        <v>42648</v>
      </c>
      <c r="Z1082" s="65">
        <v>475</v>
      </c>
      <c r="AA1082" s="65">
        <v>12</v>
      </c>
      <c r="AB1082" s="66">
        <v>10520.98</v>
      </c>
    </row>
    <row r="1083" spans="1:28" x14ac:dyDescent="0.25">
      <c r="A1083" s="40">
        <v>1078</v>
      </c>
      <c r="B1083" s="32">
        <v>42643</v>
      </c>
      <c r="C1083" s="99" t="s">
        <v>1</v>
      </c>
      <c r="D1083" s="34" t="s">
        <v>6</v>
      </c>
      <c r="E1083" s="34" t="s">
        <v>9</v>
      </c>
      <c r="F1083" s="35" t="s">
        <v>197</v>
      </c>
      <c r="G1083" s="36">
        <v>854404</v>
      </c>
      <c r="H1083" s="30">
        <v>7508</v>
      </c>
      <c r="I1083" s="37">
        <v>12</v>
      </c>
      <c r="J1083" s="37">
        <v>34</v>
      </c>
      <c r="K1083" s="42"/>
      <c r="L1083" s="30">
        <v>13425.03</v>
      </c>
      <c r="M1083" s="67"/>
      <c r="N1083" s="67"/>
      <c r="O1083" s="56" t="e">
        <f>IF(#REF!=3,O1082-TblDadosCX810[[#This Row],[Valor R$]],IF(#REF!=2,O1082+TblDadosCX810[[#This Row],[Valor R$]],TblDadosCX810[[#This Row],[Valor R$]]))</f>
        <v>#REF!</v>
      </c>
      <c r="Q1083" s="65">
        <v>1067</v>
      </c>
      <c r="R1083" s="69">
        <v>42648</v>
      </c>
      <c r="S1083" s="69"/>
      <c r="T1083" s="70" t="s">
        <v>586</v>
      </c>
      <c r="U1083" s="70"/>
      <c r="V1083" s="70"/>
      <c r="W1083" s="71">
        <v>4588.45</v>
      </c>
      <c r="X1083" s="64" t="s">
        <v>271</v>
      </c>
      <c r="Y1083" s="69">
        <v>42648</v>
      </c>
      <c r="Z1083" s="65">
        <v>476</v>
      </c>
      <c r="AA1083" s="65">
        <v>12</v>
      </c>
      <c r="AB1083" s="66">
        <v>5932.53</v>
      </c>
    </row>
    <row r="1084" spans="1:28" x14ac:dyDescent="0.25">
      <c r="A1084" s="40">
        <v>1079</v>
      </c>
      <c r="B1084" s="32">
        <v>42643</v>
      </c>
      <c r="C1084" s="99" t="s">
        <v>1</v>
      </c>
      <c r="D1084" s="34" t="s">
        <v>6</v>
      </c>
      <c r="E1084" s="34" t="s">
        <v>9</v>
      </c>
      <c r="F1084" s="35" t="s">
        <v>197</v>
      </c>
      <c r="G1084" s="36">
        <v>854405</v>
      </c>
      <c r="H1084" s="30">
        <v>13469.31</v>
      </c>
      <c r="I1084" s="37">
        <v>12</v>
      </c>
      <c r="J1084" s="37">
        <v>34</v>
      </c>
      <c r="K1084" s="42"/>
      <c r="L1084" s="30">
        <v>26894.34</v>
      </c>
      <c r="M1084" s="67"/>
      <c r="N1084" s="67"/>
      <c r="O1084" s="56" t="e">
        <f>IF(#REF!=3,O1083-TblDadosCX810[[#This Row],[Valor R$]],IF(#REF!=2,O1083+TblDadosCX810[[#This Row],[Valor R$]],TblDadosCX810[[#This Row],[Valor R$]]))</f>
        <v>#REF!</v>
      </c>
      <c r="Q1084" s="65">
        <v>1068</v>
      </c>
      <c r="R1084" s="69">
        <v>42648</v>
      </c>
      <c r="S1084" s="69"/>
      <c r="T1084" s="70" t="s">
        <v>587</v>
      </c>
      <c r="U1084" s="70"/>
      <c r="V1084" s="70"/>
      <c r="W1084" s="71">
        <v>1763.06</v>
      </c>
      <c r="X1084" s="64" t="s">
        <v>275</v>
      </c>
      <c r="Y1084" s="69">
        <v>42648</v>
      </c>
      <c r="Z1084" s="65">
        <v>842</v>
      </c>
      <c r="AA1084" s="65">
        <v>12</v>
      </c>
      <c r="AB1084" s="66">
        <v>4169.47</v>
      </c>
    </row>
    <row r="1085" spans="1:28" x14ac:dyDescent="0.25">
      <c r="A1085" s="40">
        <v>1080</v>
      </c>
      <c r="B1085" s="32">
        <v>42643</v>
      </c>
      <c r="C1085" s="99" t="s">
        <v>1</v>
      </c>
      <c r="D1085" s="34" t="s">
        <v>38</v>
      </c>
      <c r="E1085" s="34" t="s">
        <v>18</v>
      </c>
      <c r="F1085" s="35" t="s">
        <v>579</v>
      </c>
      <c r="G1085" s="36"/>
      <c r="H1085" s="30">
        <v>9.98</v>
      </c>
      <c r="I1085" s="37">
        <v>831</v>
      </c>
      <c r="J1085" s="37">
        <v>12</v>
      </c>
      <c r="K1085" s="42"/>
      <c r="L1085" s="30">
        <v>26884.36</v>
      </c>
      <c r="M1085" s="67"/>
      <c r="N1085" s="67"/>
      <c r="O1085" s="56" t="e">
        <f>IF(#REF!=3,O1084-TblDadosCX810[[#This Row],[Valor R$]],IF(#REF!=2,O1084+TblDadosCX810[[#This Row],[Valor R$]],TblDadosCX810[[#This Row],[Valor R$]]))</f>
        <v>#REF!</v>
      </c>
      <c r="Q1085" s="65">
        <v>1069</v>
      </c>
      <c r="R1085" s="69">
        <v>42648</v>
      </c>
      <c r="S1085" s="69"/>
      <c r="T1085" s="70" t="s">
        <v>588</v>
      </c>
      <c r="U1085" s="70"/>
      <c r="V1085" s="70"/>
      <c r="W1085" s="71">
        <v>300</v>
      </c>
      <c r="X1085" s="64" t="s">
        <v>186</v>
      </c>
      <c r="Y1085" s="69">
        <v>42648</v>
      </c>
      <c r="Z1085" s="65">
        <v>863</v>
      </c>
      <c r="AA1085" s="65">
        <v>12</v>
      </c>
      <c r="AB1085" s="66">
        <v>3869.47</v>
      </c>
    </row>
    <row r="1086" spans="1:28" x14ac:dyDescent="0.25">
      <c r="A1086" s="40">
        <v>1081</v>
      </c>
      <c r="B1086" s="32">
        <v>42643</v>
      </c>
      <c r="C1086" s="99" t="s">
        <v>1</v>
      </c>
      <c r="D1086" s="34" t="s">
        <v>24</v>
      </c>
      <c r="E1086" s="34" t="s">
        <v>44</v>
      </c>
      <c r="F1086" s="35" t="s">
        <v>257</v>
      </c>
      <c r="G1086" s="36"/>
      <c r="H1086" s="30">
        <v>359.1</v>
      </c>
      <c r="I1086" s="37">
        <v>863</v>
      </c>
      <c r="J1086" s="37">
        <v>12</v>
      </c>
      <c r="K1086" s="42"/>
      <c r="L1086" s="30">
        <v>26525.26</v>
      </c>
      <c r="M1086" s="67"/>
      <c r="N1086" s="67"/>
      <c r="O1086" s="56" t="e">
        <f>IF(#REF!=3,O1085-TblDadosCX810[[#This Row],[Valor R$]],IF(#REF!=2,O1085+TblDadosCX810[[#This Row],[Valor R$]],TblDadosCX810[[#This Row],[Valor R$]]))</f>
        <v>#REF!</v>
      </c>
      <c r="Q1086" s="65">
        <v>1070</v>
      </c>
      <c r="R1086" s="69">
        <v>42648</v>
      </c>
      <c r="S1086" s="69"/>
      <c r="T1086" s="70" t="s">
        <v>398</v>
      </c>
      <c r="U1086" s="70"/>
      <c r="V1086" s="70"/>
      <c r="W1086" s="71">
        <v>2434.21</v>
      </c>
      <c r="X1086" s="64" t="s">
        <v>269</v>
      </c>
      <c r="Y1086" s="69">
        <v>42648</v>
      </c>
      <c r="Z1086" s="65">
        <v>870</v>
      </c>
      <c r="AA1086" s="65">
        <v>12</v>
      </c>
      <c r="AB1086" s="66">
        <v>1435.26</v>
      </c>
    </row>
    <row r="1087" spans="1:28" x14ac:dyDescent="0.25">
      <c r="A1087" s="40">
        <v>1082</v>
      </c>
      <c r="B1087" s="32">
        <v>42643</v>
      </c>
      <c r="C1087" s="99" t="s">
        <v>1</v>
      </c>
      <c r="D1087" s="34" t="s">
        <v>38</v>
      </c>
      <c r="E1087" s="34" t="s">
        <v>83</v>
      </c>
      <c r="F1087" s="35" t="s">
        <v>507</v>
      </c>
      <c r="G1087" s="36"/>
      <c r="H1087" s="30">
        <v>89</v>
      </c>
      <c r="I1087" s="37">
        <v>863</v>
      </c>
      <c r="J1087" s="37">
        <v>12</v>
      </c>
      <c r="K1087" s="42"/>
      <c r="L1087" s="30">
        <v>26436.26</v>
      </c>
      <c r="M1087" s="67"/>
      <c r="N1087" s="67"/>
      <c r="O1087" s="56" t="e">
        <f>IF(#REF!=3,O1086-TblDadosCX810[[#This Row],[Valor R$]],IF(#REF!=2,O1086+TblDadosCX810[[#This Row],[Valor R$]],TblDadosCX810[[#This Row],[Valor R$]]))</f>
        <v>#REF!</v>
      </c>
      <c r="Q1087" s="65">
        <v>1071</v>
      </c>
      <c r="R1087" s="69">
        <v>42649</v>
      </c>
      <c r="S1087" s="69"/>
      <c r="T1087" s="70" t="s">
        <v>485</v>
      </c>
      <c r="U1087" s="70"/>
      <c r="V1087" s="70"/>
      <c r="W1087" s="71">
        <v>150</v>
      </c>
      <c r="X1087" s="64" t="s">
        <v>199</v>
      </c>
      <c r="Y1087" s="69">
        <v>42649</v>
      </c>
      <c r="Z1087" s="65">
        <v>845</v>
      </c>
      <c r="AA1087" s="65">
        <v>12</v>
      </c>
      <c r="AB1087" s="66">
        <v>1285.26</v>
      </c>
    </row>
    <row r="1088" spans="1:28" x14ac:dyDescent="0.25">
      <c r="A1088" s="40">
        <v>1083</v>
      </c>
      <c r="B1088" s="32">
        <v>42643</v>
      </c>
      <c r="C1088" s="99" t="s">
        <v>1</v>
      </c>
      <c r="D1088" s="34" t="s">
        <v>215</v>
      </c>
      <c r="E1088" s="34" t="s">
        <v>214</v>
      </c>
      <c r="F1088" s="35" t="s">
        <v>300</v>
      </c>
      <c r="G1088" s="36"/>
      <c r="H1088" s="30">
        <v>12871.21</v>
      </c>
      <c r="I1088" s="37">
        <v>402</v>
      </c>
      <c r="J1088" s="37">
        <v>12</v>
      </c>
      <c r="K1088" s="42"/>
      <c r="L1088" s="30">
        <v>13565.05</v>
      </c>
      <c r="M1088" s="67"/>
      <c r="N1088" s="67"/>
      <c r="O1088" s="56" t="e">
        <f>IF(#REF!=3,O1087-TblDadosCX810[[#This Row],[Valor R$]],IF(#REF!=2,O1087+TblDadosCX810[[#This Row],[Valor R$]],TblDadosCX810[[#This Row],[Valor R$]]))</f>
        <v>#REF!</v>
      </c>
      <c r="Q1088" s="65">
        <v>1072</v>
      </c>
      <c r="R1088" s="69">
        <v>42649</v>
      </c>
      <c r="S1088" s="69"/>
      <c r="T1088" s="70" t="s">
        <v>195</v>
      </c>
      <c r="U1088" s="70"/>
      <c r="V1088" s="70"/>
      <c r="W1088" s="71">
        <v>5.5</v>
      </c>
      <c r="X1088" s="64" t="s">
        <v>196</v>
      </c>
      <c r="Y1088" s="69">
        <v>42649</v>
      </c>
      <c r="Z1088" s="65">
        <v>869</v>
      </c>
      <c r="AA1088" s="65">
        <v>12</v>
      </c>
      <c r="AB1088" s="66">
        <v>1279.76</v>
      </c>
    </row>
    <row r="1089" spans="1:28" x14ac:dyDescent="0.25">
      <c r="A1089" s="40">
        <v>1084</v>
      </c>
      <c r="B1089" s="32">
        <v>42643</v>
      </c>
      <c r="C1089" s="99" t="s">
        <v>1</v>
      </c>
      <c r="D1089" s="34" t="s">
        <v>38</v>
      </c>
      <c r="E1089" s="34" t="s">
        <v>86</v>
      </c>
      <c r="F1089" s="35" t="s">
        <v>210</v>
      </c>
      <c r="G1089" s="36"/>
      <c r="H1089" s="30">
        <v>150</v>
      </c>
      <c r="I1089" s="37">
        <v>869</v>
      </c>
      <c r="J1089" s="37">
        <v>12</v>
      </c>
      <c r="K1089" s="42"/>
      <c r="L1089" s="30">
        <v>13415.05</v>
      </c>
      <c r="M1089" s="67"/>
      <c r="N1089" s="67"/>
      <c r="O1089" s="56" t="e">
        <f>IF(#REF!=3,O1088-TblDadosCX810[[#This Row],[Valor R$]],IF(#REF!=2,O1088+TblDadosCX810[[#This Row],[Valor R$]],TblDadosCX810[[#This Row],[Valor R$]]))</f>
        <v>#REF!</v>
      </c>
      <c r="Q1089" s="65">
        <v>1073</v>
      </c>
      <c r="R1089" s="69">
        <v>42650</v>
      </c>
      <c r="S1089" s="69"/>
      <c r="T1089" s="70" t="s">
        <v>197</v>
      </c>
      <c r="U1089" s="70">
        <v>854409</v>
      </c>
      <c r="V1089" s="70"/>
      <c r="W1089" s="71">
        <v>600</v>
      </c>
      <c r="X1089" s="64" t="s">
        <v>9</v>
      </c>
      <c r="Y1089" s="69">
        <v>42650</v>
      </c>
      <c r="Z1089" s="65">
        <v>12</v>
      </c>
      <c r="AA1089" s="65">
        <v>34</v>
      </c>
      <c r="AB1089" s="66">
        <v>1879.76</v>
      </c>
    </row>
    <row r="1090" spans="1:28" x14ac:dyDescent="0.25">
      <c r="A1090" s="40">
        <v>1085</v>
      </c>
      <c r="B1090" s="32">
        <v>42643</v>
      </c>
      <c r="C1090" s="99" t="s">
        <v>1</v>
      </c>
      <c r="D1090" s="34" t="s">
        <v>24</v>
      </c>
      <c r="E1090" s="34" t="s">
        <v>277</v>
      </c>
      <c r="F1090" s="35" t="s">
        <v>276</v>
      </c>
      <c r="G1090" s="36"/>
      <c r="H1090" s="30">
        <v>7508</v>
      </c>
      <c r="I1090" s="37">
        <v>402</v>
      </c>
      <c r="J1090" s="37">
        <v>12</v>
      </c>
      <c r="K1090" s="42"/>
      <c r="L1090" s="30">
        <v>5907.05</v>
      </c>
      <c r="M1090" s="67"/>
      <c r="N1090" s="67"/>
      <c r="O1090" s="56" t="e">
        <f>IF(#REF!=3,O1089-TblDadosCX810[[#This Row],[Valor R$]],IF(#REF!=2,O1089+TblDadosCX810[[#This Row],[Valor R$]],TblDadosCX810[[#This Row],[Valor R$]]))</f>
        <v>#REF!</v>
      </c>
      <c r="Q1090" s="65">
        <v>1074</v>
      </c>
      <c r="R1090" s="69">
        <v>42653</v>
      </c>
      <c r="S1090" s="69"/>
      <c r="T1090" s="70" t="s">
        <v>197</v>
      </c>
      <c r="U1090" s="70">
        <v>854410</v>
      </c>
      <c r="V1090" s="70"/>
      <c r="W1090" s="71">
        <v>3352.96</v>
      </c>
      <c r="X1090" s="64" t="s">
        <v>9</v>
      </c>
      <c r="Y1090" s="69">
        <v>42653</v>
      </c>
      <c r="Z1090" s="65">
        <v>12</v>
      </c>
      <c r="AA1090" s="65">
        <v>34</v>
      </c>
      <c r="AB1090" s="66">
        <v>5232.72</v>
      </c>
    </row>
    <row r="1091" spans="1:28" x14ac:dyDescent="0.25">
      <c r="A1091" s="40">
        <v>1086</v>
      </c>
      <c r="B1091" s="32">
        <v>42643</v>
      </c>
      <c r="C1091" s="99" t="s">
        <v>1</v>
      </c>
      <c r="D1091" s="34" t="s">
        <v>26</v>
      </c>
      <c r="E1091" s="34" t="s">
        <v>227</v>
      </c>
      <c r="F1091" s="35" t="s">
        <v>226</v>
      </c>
      <c r="G1091" s="36"/>
      <c r="H1091" s="30">
        <v>4222.9799999999996</v>
      </c>
      <c r="I1091" s="37">
        <v>426</v>
      </c>
      <c r="J1091" s="37">
        <v>12</v>
      </c>
      <c r="K1091" s="42"/>
      <c r="L1091" s="30">
        <v>1684.07</v>
      </c>
      <c r="M1091" s="67"/>
      <c r="N1091" s="67"/>
      <c r="O1091" s="56" t="e">
        <f>IF(#REF!=3,O1090-TblDadosCX810[[#This Row],[Valor R$]],IF(#REF!=2,O1090+TblDadosCX810[[#This Row],[Valor R$]],TblDadosCX810[[#This Row],[Valor R$]]))</f>
        <v>#REF!</v>
      </c>
      <c r="Q1091" s="65">
        <v>1075</v>
      </c>
      <c r="R1091" s="69">
        <v>42653</v>
      </c>
      <c r="S1091" s="69"/>
      <c r="T1091" s="70" t="s">
        <v>197</v>
      </c>
      <c r="U1091" s="70">
        <v>854411</v>
      </c>
      <c r="V1091" s="70"/>
      <c r="W1091" s="71">
        <v>478</v>
      </c>
      <c r="X1091" s="64" t="s">
        <v>9</v>
      </c>
      <c r="Y1091" s="69">
        <v>42653</v>
      </c>
      <c r="Z1091" s="65">
        <v>12</v>
      </c>
      <c r="AA1091" s="65">
        <v>34</v>
      </c>
      <c r="AB1091" s="66">
        <v>5710.72</v>
      </c>
    </row>
    <row r="1092" spans="1:28" x14ac:dyDescent="0.25">
      <c r="A1092" s="40">
        <v>1087</v>
      </c>
      <c r="B1092" s="32">
        <v>42643</v>
      </c>
      <c r="C1092" s="99" t="s">
        <v>1</v>
      </c>
      <c r="D1092" s="34" t="s">
        <v>26</v>
      </c>
      <c r="E1092" s="34" t="s">
        <v>227</v>
      </c>
      <c r="F1092" s="35" t="s">
        <v>348</v>
      </c>
      <c r="G1092" s="36"/>
      <c r="H1092" s="30">
        <v>363.21</v>
      </c>
      <c r="I1092" s="37">
        <v>426</v>
      </c>
      <c r="J1092" s="37">
        <v>12</v>
      </c>
      <c r="K1092" s="42"/>
      <c r="L1092" s="30">
        <v>1320.86</v>
      </c>
      <c r="M1092" s="67"/>
      <c r="N1092" s="67"/>
      <c r="O1092" s="56" t="e">
        <f>IF(#REF!=3,O1091-TblDadosCX810[[#This Row],[Valor R$]],IF(#REF!=2,O1091+TblDadosCX810[[#This Row],[Valor R$]],TblDadosCX810[[#This Row],[Valor R$]]))</f>
        <v>#REF!</v>
      </c>
      <c r="Q1092" s="65">
        <v>1076</v>
      </c>
      <c r="R1092" s="69">
        <v>42653</v>
      </c>
      <c r="S1092" s="69"/>
      <c r="T1092" s="70" t="s">
        <v>197</v>
      </c>
      <c r="U1092" s="70">
        <v>854442</v>
      </c>
      <c r="V1092" s="70"/>
      <c r="W1092" s="71">
        <v>166.19</v>
      </c>
      <c r="X1092" s="64" t="s">
        <v>9</v>
      </c>
      <c r="Y1092" s="69">
        <v>42653</v>
      </c>
      <c r="Z1092" s="65">
        <v>12</v>
      </c>
      <c r="AA1092" s="65">
        <v>34</v>
      </c>
      <c r="AB1092" s="66">
        <v>5876.91</v>
      </c>
    </row>
    <row r="1093" spans="1:28" x14ac:dyDescent="0.25">
      <c r="A1093" s="40">
        <v>1088</v>
      </c>
      <c r="B1093" s="32">
        <v>42643</v>
      </c>
      <c r="C1093" s="99" t="s">
        <v>1</v>
      </c>
      <c r="D1093" s="34" t="s">
        <v>38</v>
      </c>
      <c r="E1093" s="34" t="s">
        <v>83</v>
      </c>
      <c r="F1093" s="35" t="s">
        <v>480</v>
      </c>
      <c r="G1093" s="36"/>
      <c r="H1093" s="30">
        <v>500</v>
      </c>
      <c r="I1093" s="37">
        <v>863</v>
      </c>
      <c r="J1093" s="37">
        <v>12</v>
      </c>
      <c r="K1093" s="42"/>
      <c r="L1093" s="30">
        <v>820.86</v>
      </c>
      <c r="M1093" s="67"/>
      <c r="N1093" s="67"/>
      <c r="O1093" s="56" t="e">
        <f>IF(#REF!=3,O1092-TblDadosCX810[[#This Row],[Valor R$]],IF(#REF!=2,O1092+TblDadosCX810[[#This Row],[Valor R$]],TblDadosCX810[[#This Row],[Valor R$]]))</f>
        <v>#REF!</v>
      </c>
      <c r="Q1093" s="65">
        <v>1077</v>
      </c>
      <c r="R1093" s="69">
        <v>42653</v>
      </c>
      <c r="S1093" s="69"/>
      <c r="T1093" s="70" t="s">
        <v>187</v>
      </c>
      <c r="U1093" s="70"/>
      <c r="V1093" s="70"/>
      <c r="W1093" s="71">
        <v>106.62</v>
      </c>
      <c r="X1093" s="64" t="s">
        <v>212</v>
      </c>
      <c r="Y1093" s="69">
        <v>42653</v>
      </c>
      <c r="Z1093" s="65">
        <v>831</v>
      </c>
      <c r="AA1093" s="65">
        <v>12</v>
      </c>
      <c r="AB1093" s="66">
        <v>5770.29</v>
      </c>
    </row>
    <row r="1094" spans="1:28" x14ac:dyDescent="0.25">
      <c r="A1094" s="40">
        <v>1089</v>
      </c>
      <c r="B1094" s="32">
        <v>42643</v>
      </c>
      <c r="C1094" s="99" t="s">
        <v>1</v>
      </c>
      <c r="D1094" s="34"/>
      <c r="E1094" s="34"/>
      <c r="F1094" s="35" t="s">
        <v>640</v>
      </c>
      <c r="G1094" s="36"/>
      <c r="H1094" s="30">
        <v>820.86</v>
      </c>
      <c r="I1094" s="37"/>
      <c r="J1094" s="37"/>
      <c r="K1094" s="42"/>
      <c r="L1094" s="30">
        <v>820.86</v>
      </c>
      <c r="M1094" s="67"/>
      <c r="N1094" s="67"/>
      <c r="O1094" s="56" t="e">
        <f>IF(#REF!=3,O1093-TblDadosCX810[[#This Row],[Valor R$]],IF(#REF!=2,O1093+TblDadosCX810[[#This Row],[Valor R$]],TblDadosCX810[[#This Row],[Valor R$]]))</f>
        <v>#REF!</v>
      </c>
      <c r="Q1094" s="65">
        <v>1078</v>
      </c>
      <c r="R1094" s="69">
        <v>42653</v>
      </c>
      <c r="S1094" s="69"/>
      <c r="T1094" s="70" t="s">
        <v>311</v>
      </c>
      <c r="U1094" s="70"/>
      <c r="V1094" s="70"/>
      <c r="W1094" s="71">
        <v>20</v>
      </c>
      <c r="X1094" s="64" t="s">
        <v>212</v>
      </c>
      <c r="Y1094" s="69">
        <v>42653</v>
      </c>
      <c r="Z1094" s="65">
        <v>831</v>
      </c>
      <c r="AA1094" s="65">
        <v>12</v>
      </c>
      <c r="AB1094" s="66">
        <v>5750.29</v>
      </c>
    </row>
    <row r="1095" spans="1:28" x14ac:dyDescent="0.25">
      <c r="A1095" s="40">
        <v>1090</v>
      </c>
      <c r="B1095" s="32">
        <v>42643</v>
      </c>
      <c r="C1095" s="99" t="s">
        <v>2</v>
      </c>
      <c r="D1095" s="34"/>
      <c r="E1095" s="34"/>
      <c r="F1095" s="35" t="s">
        <v>640</v>
      </c>
      <c r="G1095" s="36"/>
      <c r="H1095" s="30">
        <v>1000</v>
      </c>
      <c r="I1095" s="37"/>
      <c r="J1095" s="37"/>
      <c r="K1095" s="42"/>
      <c r="L1095" s="30">
        <v>1000</v>
      </c>
      <c r="M1095" s="67"/>
      <c r="N1095" s="67"/>
      <c r="O1095" s="56" t="e">
        <f>IF(#REF!=3,O1094-TblDadosCX810[[#This Row],[Valor R$]],IF(#REF!=2,O1094+TblDadosCX810[[#This Row],[Valor R$]],TblDadosCX810[[#This Row],[Valor R$]]))</f>
        <v>#REF!</v>
      </c>
      <c r="Q1095" s="65">
        <v>1079</v>
      </c>
      <c r="R1095" s="69">
        <v>42653</v>
      </c>
      <c r="S1095" s="69"/>
      <c r="T1095" s="70" t="s">
        <v>311</v>
      </c>
      <c r="U1095" s="70"/>
      <c r="V1095" s="70"/>
      <c r="W1095" s="71">
        <v>20</v>
      </c>
      <c r="X1095" s="64" t="s">
        <v>212</v>
      </c>
      <c r="Y1095" s="69">
        <v>42653</v>
      </c>
      <c r="Z1095" s="65">
        <v>831</v>
      </c>
      <c r="AA1095" s="65">
        <v>12</v>
      </c>
      <c r="AB1095" s="66">
        <v>5730.29</v>
      </c>
    </row>
    <row r="1096" spans="1:28" x14ac:dyDescent="0.25">
      <c r="A1096" s="40">
        <v>1091</v>
      </c>
      <c r="B1096" s="32">
        <v>42643</v>
      </c>
      <c r="C1096" s="99" t="s">
        <v>3</v>
      </c>
      <c r="D1096" s="34"/>
      <c r="E1096" s="34"/>
      <c r="F1096" s="35" t="s">
        <v>640</v>
      </c>
      <c r="G1096" s="36"/>
      <c r="H1096" s="30">
        <v>2000</v>
      </c>
      <c r="I1096" s="37"/>
      <c r="J1096" s="37"/>
      <c r="K1096" s="42"/>
      <c r="L1096" s="30">
        <v>2000</v>
      </c>
      <c r="M1096" s="67"/>
      <c r="N1096" s="67"/>
      <c r="O1096" s="56" t="e">
        <f>IF(#REF!=3,O1095-TblDadosCX810[[#This Row],[Valor R$]],IF(#REF!=2,O1095+TblDadosCX810[[#This Row],[Valor R$]],TblDadosCX810[[#This Row],[Valor R$]]))</f>
        <v>#REF!</v>
      </c>
      <c r="Q1096" s="65">
        <v>1080</v>
      </c>
      <c r="R1096" s="69">
        <v>42653</v>
      </c>
      <c r="S1096" s="69"/>
      <c r="T1096" s="70" t="s">
        <v>363</v>
      </c>
      <c r="U1096" s="70"/>
      <c r="V1096" s="70"/>
      <c r="W1096" s="71">
        <v>3352.96</v>
      </c>
      <c r="X1096" s="64" t="s">
        <v>214</v>
      </c>
      <c r="Y1096" s="69">
        <v>42653</v>
      </c>
      <c r="Z1096" s="65">
        <v>402</v>
      </c>
      <c r="AA1096" s="65">
        <v>12</v>
      </c>
      <c r="AB1096" s="66">
        <v>2377.33</v>
      </c>
    </row>
    <row r="1097" spans="1:28" x14ac:dyDescent="0.25">
      <c r="A1097" s="40">
        <v>1092</v>
      </c>
      <c r="B1097" s="32">
        <v>42644</v>
      </c>
      <c r="C1097" s="99" t="s">
        <v>1</v>
      </c>
      <c r="D1097" s="34"/>
      <c r="E1097" s="34"/>
      <c r="F1097" s="35" t="s">
        <v>632</v>
      </c>
      <c r="G1097" s="36"/>
      <c r="H1097" s="30">
        <v>820.86</v>
      </c>
      <c r="I1097" s="37"/>
      <c r="J1097" s="37"/>
      <c r="K1097" s="42"/>
      <c r="L1097" s="30">
        <v>820.86</v>
      </c>
      <c r="M1097" s="67"/>
      <c r="N1097" s="67"/>
      <c r="O1097" s="56" t="e">
        <f>IF(#REF!=3,O1096-TblDadosCX810[[#This Row],[Valor R$]],IF(#REF!=2,O1096+TblDadosCX810[[#This Row],[Valor R$]],TblDadosCX810[[#This Row],[Valor R$]]))</f>
        <v>#REF!</v>
      </c>
      <c r="Q1097" s="65">
        <v>1081</v>
      </c>
      <c r="R1097" s="69">
        <v>42653</v>
      </c>
      <c r="S1097" s="69"/>
      <c r="T1097" s="70" t="s">
        <v>589</v>
      </c>
      <c r="U1097" s="70"/>
      <c r="V1097" s="70"/>
      <c r="W1097" s="71">
        <v>166.19</v>
      </c>
      <c r="X1097" s="64" t="s">
        <v>235</v>
      </c>
      <c r="Y1097" s="69">
        <v>42653</v>
      </c>
      <c r="Z1097" s="65">
        <v>841</v>
      </c>
      <c r="AA1097" s="65">
        <v>12</v>
      </c>
      <c r="AB1097" s="66">
        <v>2211.14</v>
      </c>
    </row>
    <row r="1098" spans="1:28" x14ac:dyDescent="0.25">
      <c r="A1098" s="40">
        <v>1093</v>
      </c>
      <c r="B1098" s="32">
        <v>42644</v>
      </c>
      <c r="C1098" s="99" t="s">
        <v>2</v>
      </c>
      <c r="D1098" s="34"/>
      <c r="E1098" s="34"/>
      <c r="F1098" s="35" t="s">
        <v>632</v>
      </c>
      <c r="G1098" s="36"/>
      <c r="H1098" s="30">
        <v>1000</v>
      </c>
      <c r="I1098" s="37"/>
      <c r="J1098" s="37"/>
      <c r="K1098" s="42"/>
      <c r="L1098" s="30">
        <v>1000</v>
      </c>
      <c r="M1098" s="67"/>
      <c r="N1098" s="67"/>
      <c r="O1098" s="56" t="e">
        <f>IF(#REF!=3,O1097-TblDadosCX810[[#This Row],[Valor R$]],IF(#REF!=2,O1097+TblDadosCX810[[#This Row],[Valor R$]],TblDadosCX810[[#This Row],[Valor R$]]))</f>
        <v>#REF!</v>
      </c>
      <c r="Q1098" s="65">
        <v>1082</v>
      </c>
      <c r="R1098" s="69">
        <v>42653</v>
      </c>
      <c r="S1098" s="69"/>
      <c r="T1098" s="70" t="s">
        <v>590</v>
      </c>
      <c r="U1098" s="70"/>
      <c r="V1098" s="70"/>
      <c r="W1098" s="71">
        <v>27.5</v>
      </c>
      <c r="X1098" s="64" t="s">
        <v>266</v>
      </c>
      <c r="Y1098" s="69">
        <v>42653</v>
      </c>
      <c r="Z1098" s="65">
        <v>480</v>
      </c>
      <c r="AA1098" s="65">
        <v>12</v>
      </c>
      <c r="AB1098" s="66">
        <v>2183.64</v>
      </c>
    </row>
    <row r="1099" spans="1:28" x14ac:dyDescent="0.25">
      <c r="A1099" s="40">
        <v>1094</v>
      </c>
      <c r="B1099" s="32">
        <v>42644</v>
      </c>
      <c r="C1099" s="99" t="s">
        <v>3</v>
      </c>
      <c r="D1099" s="34"/>
      <c r="E1099" s="34"/>
      <c r="F1099" s="35" t="s">
        <v>632</v>
      </c>
      <c r="G1099" s="36"/>
      <c r="H1099" s="30">
        <v>2000</v>
      </c>
      <c r="I1099" s="37"/>
      <c r="J1099" s="37"/>
      <c r="K1099" s="42"/>
      <c r="L1099" s="30">
        <v>2000</v>
      </c>
      <c r="M1099" s="67"/>
      <c r="N1099" s="67"/>
      <c r="O1099" s="56" t="e">
        <f>IF(#REF!=3,O1098-TblDadosCX810[[#This Row],[Valor R$]],IF(#REF!=2,O1098+TblDadosCX810[[#This Row],[Valor R$]],TblDadosCX810[[#This Row],[Valor R$]]))</f>
        <v>#REF!</v>
      </c>
      <c r="Q1099" s="65">
        <v>1083</v>
      </c>
      <c r="R1099" s="69">
        <v>42653</v>
      </c>
      <c r="S1099" s="69"/>
      <c r="T1099" s="70" t="s">
        <v>473</v>
      </c>
      <c r="U1099" s="70"/>
      <c r="V1099" s="70"/>
      <c r="W1099" s="71">
        <v>159</v>
      </c>
      <c r="X1099" s="64" t="s">
        <v>313</v>
      </c>
      <c r="Y1099" s="69">
        <v>42653</v>
      </c>
      <c r="Z1099" s="65">
        <v>859</v>
      </c>
      <c r="AA1099" s="65">
        <v>12</v>
      </c>
      <c r="AB1099" s="66">
        <v>2024.64</v>
      </c>
    </row>
    <row r="1100" spans="1:28" x14ac:dyDescent="0.25">
      <c r="A1100" s="40">
        <v>1095</v>
      </c>
      <c r="B1100" s="32">
        <v>42646</v>
      </c>
      <c r="C1100" s="99" t="s">
        <v>1</v>
      </c>
      <c r="D1100" s="34" t="s">
        <v>6</v>
      </c>
      <c r="E1100" s="34" t="s">
        <v>9</v>
      </c>
      <c r="F1100" s="35" t="s">
        <v>197</v>
      </c>
      <c r="G1100" s="36">
        <v>854407</v>
      </c>
      <c r="H1100" s="30">
        <v>2987.03</v>
      </c>
      <c r="I1100" s="37">
        <v>12</v>
      </c>
      <c r="J1100" s="37">
        <v>34</v>
      </c>
      <c r="K1100" s="42"/>
      <c r="L1100" s="30">
        <v>3807.89</v>
      </c>
      <c r="M1100" s="67"/>
      <c r="N1100" s="67"/>
      <c r="O1100" s="56" t="e">
        <f>IF(#REF!=3,O1099-TblDadosCX810[[#This Row],[Valor R$]],IF(#REF!=2,O1099+TblDadosCX810[[#This Row],[Valor R$]],TblDadosCX810[[#This Row],[Valor R$]]))</f>
        <v>#REF!</v>
      </c>
      <c r="Q1100" s="65">
        <v>1084</v>
      </c>
      <c r="R1100" s="69">
        <v>42653</v>
      </c>
      <c r="S1100" s="69"/>
      <c r="T1100" s="70" t="s">
        <v>473</v>
      </c>
      <c r="U1100" s="70"/>
      <c r="V1100" s="70"/>
      <c r="W1100" s="71">
        <v>319</v>
      </c>
      <c r="X1100" s="64" t="s">
        <v>313</v>
      </c>
      <c r="Y1100" s="69">
        <v>42653</v>
      </c>
      <c r="Z1100" s="65">
        <v>859</v>
      </c>
      <c r="AA1100" s="65">
        <v>12</v>
      </c>
      <c r="AB1100" s="66">
        <v>1705.64</v>
      </c>
    </row>
    <row r="1101" spans="1:28" x14ac:dyDescent="0.25">
      <c r="A1101" s="40">
        <v>1096</v>
      </c>
      <c r="B1101" s="32">
        <v>42646</v>
      </c>
      <c r="C1101" s="99" t="s">
        <v>1</v>
      </c>
      <c r="D1101" s="34" t="s">
        <v>6</v>
      </c>
      <c r="E1101" s="34" t="s">
        <v>9</v>
      </c>
      <c r="F1101" s="35" t="s">
        <v>197</v>
      </c>
      <c r="G1101" s="36">
        <v>854406</v>
      </c>
      <c r="H1101" s="30">
        <v>500</v>
      </c>
      <c r="I1101" s="37">
        <v>12</v>
      </c>
      <c r="J1101" s="37">
        <v>34</v>
      </c>
      <c r="K1101" s="42"/>
      <c r="L1101" s="30">
        <v>4307.8900000000003</v>
      </c>
      <c r="M1101" s="67"/>
      <c r="N1101" s="67"/>
      <c r="O1101" s="56" t="e">
        <f>IF(#REF!=3,O1100-TblDadosCX810[[#This Row],[Valor R$]],IF(#REF!=2,O1100+TblDadosCX810[[#This Row],[Valor R$]],TblDadosCX810[[#This Row],[Valor R$]]))</f>
        <v>#REF!</v>
      </c>
      <c r="Q1101" s="65">
        <v>1085</v>
      </c>
      <c r="R1101" s="69">
        <v>42653</v>
      </c>
      <c r="S1101" s="69"/>
      <c r="T1101" s="70" t="s">
        <v>220</v>
      </c>
      <c r="U1101" s="70"/>
      <c r="V1101" s="70"/>
      <c r="W1101" s="71">
        <v>15</v>
      </c>
      <c r="X1101" s="64" t="s">
        <v>199</v>
      </c>
      <c r="Y1101" s="69">
        <v>42653</v>
      </c>
      <c r="Z1101" s="65">
        <v>845</v>
      </c>
      <c r="AA1101" s="65">
        <v>12</v>
      </c>
      <c r="AB1101" s="66">
        <v>1690.64</v>
      </c>
    </row>
    <row r="1102" spans="1:28" x14ac:dyDescent="0.25">
      <c r="A1102" s="40">
        <v>1097</v>
      </c>
      <c r="B1102" s="32">
        <v>42646</v>
      </c>
      <c r="C1102" s="99" t="s">
        <v>1</v>
      </c>
      <c r="D1102" s="34" t="s">
        <v>38</v>
      </c>
      <c r="E1102" s="34" t="s">
        <v>18</v>
      </c>
      <c r="F1102" s="35" t="s">
        <v>187</v>
      </c>
      <c r="G1102" s="36"/>
      <c r="H1102" s="30">
        <v>11.25</v>
      </c>
      <c r="I1102" s="37">
        <v>831</v>
      </c>
      <c r="J1102" s="37">
        <v>12</v>
      </c>
      <c r="K1102" s="42"/>
      <c r="L1102" s="30">
        <v>4296.6400000000003</v>
      </c>
      <c r="M1102" s="67"/>
      <c r="N1102" s="67"/>
      <c r="O1102" s="56" t="e">
        <f>IF(#REF!=3,O1101-TblDadosCX810[[#This Row],[Valor R$]],IF(#REF!=2,O1101+TblDadosCX810[[#This Row],[Valor R$]],TblDadosCX810[[#This Row],[Valor R$]]))</f>
        <v>#REF!</v>
      </c>
      <c r="Q1102" s="65">
        <v>1086</v>
      </c>
      <c r="R1102" s="69">
        <v>42653</v>
      </c>
      <c r="S1102" s="69"/>
      <c r="T1102" s="70" t="s">
        <v>187</v>
      </c>
      <c r="U1102" s="70"/>
      <c r="V1102" s="70"/>
      <c r="W1102" s="71">
        <v>27.25</v>
      </c>
      <c r="X1102" s="64" t="s">
        <v>212</v>
      </c>
      <c r="Y1102" s="69">
        <v>42653</v>
      </c>
      <c r="Z1102" s="65">
        <v>831</v>
      </c>
      <c r="AA1102" s="65">
        <v>12</v>
      </c>
      <c r="AB1102" s="66">
        <v>1663.39</v>
      </c>
    </row>
    <row r="1103" spans="1:28" x14ac:dyDescent="0.25">
      <c r="A1103" s="40">
        <v>1098</v>
      </c>
      <c r="B1103" s="32">
        <v>42646</v>
      </c>
      <c r="C1103" s="99" t="s">
        <v>1</v>
      </c>
      <c r="D1103" s="34" t="s">
        <v>38</v>
      </c>
      <c r="E1103" s="34" t="s">
        <v>86</v>
      </c>
      <c r="F1103" s="35" t="s">
        <v>195</v>
      </c>
      <c r="G1103" s="36"/>
      <c r="H1103" s="30">
        <v>14.5</v>
      </c>
      <c r="I1103" s="37">
        <v>869</v>
      </c>
      <c r="J1103" s="37">
        <v>12</v>
      </c>
      <c r="K1103" s="42"/>
      <c r="L1103" s="30">
        <v>4282.1400000000003</v>
      </c>
      <c r="M1103" s="67"/>
      <c r="N1103" s="67"/>
      <c r="O1103" s="56" t="e">
        <f>IF(#REF!=3,O1102-TblDadosCX810[[#This Row],[Valor R$]],IF(#REF!=2,O1102+TblDadosCX810[[#This Row],[Valor R$]],TblDadosCX810[[#This Row],[Valor R$]]))</f>
        <v>#REF!</v>
      </c>
      <c r="Q1103" s="65">
        <v>1087</v>
      </c>
      <c r="R1103" s="69">
        <v>42654</v>
      </c>
      <c r="S1103" s="69"/>
      <c r="T1103" s="70" t="s">
        <v>197</v>
      </c>
      <c r="U1103" s="70">
        <v>854413</v>
      </c>
      <c r="V1103" s="70"/>
      <c r="W1103" s="71">
        <v>500</v>
      </c>
      <c r="X1103" s="64" t="s">
        <v>9</v>
      </c>
      <c r="Y1103" s="69">
        <v>42654</v>
      </c>
      <c r="Z1103" s="65">
        <v>12</v>
      </c>
      <c r="AA1103" s="65">
        <v>34</v>
      </c>
      <c r="AB1103" s="66">
        <v>2163.39</v>
      </c>
    </row>
    <row r="1104" spans="1:28" x14ac:dyDescent="0.25">
      <c r="A1104" s="40">
        <v>1099</v>
      </c>
      <c r="B1104" s="32">
        <v>42646</v>
      </c>
      <c r="C1104" s="99" t="s">
        <v>1</v>
      </c>
      <c r="D1104" s="34" t="s">
        <v>38</v>
      </c>
      <c r="E1104" s="34" t="s">
        <v>86</v>
      </c>
      <c r="F1104" s="35" t="s">
        <v>195</v>
      </c>
      <c r="G1104" s="36"/>
      <c r="H1104" s="30">
        <v>14.5</v>
      </c>
      <c r="I1104" s="37">
        <v>869</v>
      </c>
      <c r="J1104" s="37">
        <v>12</v>
      </c>
      <c r="K1104" s="42"/>
      <c r="L1104" s="30">
        <v>4267.6400000000003</v>
      </c>
      <c r="M1104" s="67"/>
      <c r="N1104" s="67"/>
      <c r="O1104" s="56" t="e">
        <f>IF(#REF!=3,O1103-TblDadosCX810[[#This Row],[Valor R$]],IF(#REF!=2,O1103+TblDadosCX810[[#This Row],[Valor R$]],TblDadosCX810[[#This Row],[Valor R$]]))</f>
        <v>#REF!</v>
      </c>
      <c r="Q1104" s="65">
        <v>1088</v>
      </c>
      <c r="R1104" s="69">
        <v>42654</v>
      </c>
      <c r="S1104" s="69"/>
      <c r="T1104" s="70" t="s">
        <v>591</v>
      </c>
      <c r="U1104" s="70"/>
      <c r="V1104" s="70"/>
      <c r="W1104" s="71">
        <v>224.53</v>
      </c>
      <c r="X1104" s="64" t="s">
        <v>212</v>
      </c>
      <c r="Y1104" s="69">
        <v>42654</v>
      </c>
      <c r="Z1104" s="65">
        <v>831</v>
      </c>
      <c r="AA1104" s="65">
        <v>12</v>
      </c>
      <c r="AB1104" s="66">
        <v>1938.86</v>
      </c>
    </row>
    <row r="1105" spans="1:28" x14ac:dyDescent="0.25">
      <c r="A1105" s="40">
        <v>1100</v>
      </c>
      <c r="B1105" s="32">
        <v>42646</v>
      </c>
      <c r="C1105" s="99" t="s">
        <v>1</v>
      </c>
      <c r="D1105" s="34" t="s">
        <v>38</v>
      </c>
      <c r="E1105" s="34" t="s">
        <v>86</v>
      </c>
      <c r="F1105" s="35" t="s">
        <v>195</v>
      </c>
      <c r="G1105" s="36"/>
      <c r="H1105" s="30">
        <v>14.5</v>
      </c>
      <c r="I1105" s="37">
        <v>869</v>
      </c>
      <c r="J1105" s="37">
        <v>12</v>
      </c>
      <c r="K1105" s="42"/>
      <c r="L1105" s="30">
        <v>4253.1400000000003</v>
      </c>
      <c r="M1105" s="67"/>
      <c r="N1105" s="67"/>
      <c r="O1105" s="56" t="e">
        <f>IF(#REF!=3,O1104-TblDadosCX810[[#This Row],[Valor R$]],IF(#REF!=2,O1104+TblDadosCX810[[#This Row],[Valor R$]],TblDadosCX810[[#This Row],[Valor R$]]))</f>
        <v>#REF!</v>
      </c>
      <c r="Q1105" s="65">
        <v>1089</v>
      </c>
      <c r="R1105" s="69">
        <v>42654</v>
      </c>
      <c r="S1105" s="69"/>
      <c r="T1105" s="70" t="s">
        <v>592</v>
      </c>
      <c r="U1105" s="70"/>
      <c r="V1105" s="70"/>
      <c r="W1105" s="71">
        <v>84</v>
      </c>
      <c r="X1105" s="64" t="s">
        <v>196</v>
      </c>
      <c r="Y1105" s="69">
        <v>42654</v>
      </c>
      <c r="Z1105" s="65">
        <v>869</v>
      </c>
      <c r="AA1105" s="65">
        <v>12</v>
      </c>
      <c r="AB1105" s="66">
        <v>1854.86</v>
      </c>
    </row>
    <row r="1106" spans="1:28" x14ac:dyDescent="0.25">
      <c r="A1106" s="40">
        <v>1101</v>
      </c>
      <c r="B1106" s="32">
        <v>42646</v>
      </c>
      <c r="C1106" s="99" t="s">
        <v>1</v>
      </c>
      <c r="D1106" s="34" t="s">
        <v>38</v>
      </c>
      <c r="E1106" s="34" t="s">
        <v>86</v>
      </c>
      <c r="F1106" s="35" t="s">
        <v>195</v>
      </c>
      <c r="G1106" s="36"/>
      <c r="H1106" s="30">
        <v>17</v>
      </c>
      <c r="I1106" s="37">
        <v>869</v>
      </c>
      <c r="J1106" s="37">
        <v>12</v>
      </c>
      <c r="K1106" s="42"/>
      <c r="L1106" s="30">
        <v>4236.1400000000003</v>
      </c>
      <c r="M1106" s="67"/>
      <c r="N1106" s="67"/>
      <c r="O1106" s="56" t="e">
        <f>IF(#REF!=3,O1105-TblDadosCX810[[#This Row],[Valor R$]],IF(#REF!=2,O1105+TblDadosCX810[[#This Row],[Valor R$]],TblDadosCX810[[#This Row],[Valor R$]]))</f>
        <v>#REF!</v>
      </c>
      <c r="Q1106" s="65">
        <v>1090</v>
      </c>
      <c r="R1106" s="69">
        <v>42654</v>
      </c>
      <c r="S1106" s="69"/>
      <c r="T1106" s="70" t="s">
        <v>191</v>
      </c>
      <c r="U1106" s="70"/>
      <c r="V1106" s="70"/>
      <c r="W1106" s="71">
        <v>115.49</v>
      </c>
      <c r="X1106" s="64" t="s">
        <v>212</v>
      </c>
      <c r="Y1106" s="69">
        <v>42654</v>
      </c>
      <c r="Z1106" s="65">
        <v>831</v>
      </c>
      <c r="AA1106" s="65">
        <v>12</v>
      </c>
      <c r="AB1106" s="66">
        <v>1739.37</v>
      </c>
    </row>
    <row r="1107" spans="1:28" x14ac:dyDescent="0.25">
      <c r="A1107" s="40">
        <v>1102</v>
      </c>
      <c r="B1107" s="32">
        <v>42646</v>
      </c>
      <c r="C1107" s="99" t="s">
        <v>1</v>
      </c>
      <c r="D1107" s="34" t="s">
        <v>38</v>
      </c>
      <c r="E1107" s="34" t="s">
        <v>83</v>
      </c>
      <c r="F1107" s="35" t="s">
        <v>581</v>
      </c>
      <c r="G1107" s="36"/>
      <c r="H1107" s="30">
        <v>32</v>
      </c>
      <c r="I1107" s="37">
        <v>863</v>
      </c>
      <c r="J1107" s="37">
        <v>12</v>
      </c>
      <c r="K1107" s="42"/>
      <c r="L1107" s="30">
        <v>4204.1400000000003</v>
      </c>
      <c r="M1107" s="67"/>
      <c r="N1107" s="67"/>
      <c r="O1107" s="56" t="e">
        <f>IF(#REF!=3,O1106-TblDadosCX810[[#This Row],[Valor R$]],IF(#REF!=2,O1106+TblDadosCX810[[#This Row],[Valor R$]],TblDadosCX810[[#This Row],[Valor R$]]))</f>
        <v>#REF!</v>
      </c>
      <c r="Q1107" s="65">
        <v>1091</v>
      </c>
      <c r="R1107" s="69">
        <v>42654</v>
      </c>
      <c r="S1107" s="69"/>
      <c r="T1107" s="70" t="s">
        <v>193</v>
      </c>
      <c r="U1107" s="70"/>
      <c r="V1107" s="70"/>
      <c r="W1107" s="71">
        <v>35</v>
      </c>
      <c r="X1107" s="64" t="s">
        <v>212</v>
      </c>
      <c r="Y1107" s="69">
        <v>42654</v>
      </c>
      <c r="Z1107" s="65">
        <v>831</v>
      </c>
      <c r="AA1107" s="65">
        <v>12</v>
      </c>
      <c r="AB1107" s="66">
        <v>1704.37</v>
      </c>
    </row>
    <row r="1108" spans="1:28" x14ac:dyDescent="0.25">
      <c r="A1108" s="40">
        <v>1103</v>
      </c>
      <c r="B1108" s="32">
        <v>42646</v>
      </c>
      <c r="C1108" s="99" t="s">
        <v>1</v>
      </c>
      <c r="D1108" s="34" t="s">
        <v>38</v>
      </c>
      <c r="E1108" s="34" t="s">
        <v>18</v>
      </c>
      <c r="F1108" s="35" t="s">
        <v>521</v>
      </c>
      <c r="G1108" s="36"/>
      <c r="H1108" s="30">
        <v>12</v>
      </c>
      <c r="I1108" s="37">
        <v>831</v>
      </c>
      <c r="J1108" s="37">
        <v>12</v>
      </c>
      <c r="K1108" s="42"/>
      <c r="L1108" s="30">
        <v>4192.1400000000003</v>
      </c>
      <c r="M1108" s="67"/>
      <c r="N1108" s="67"/>
      <c r="O1108" s="56" t="e">
        <f>IF(#REF!=3,O1107-TblDadosCX810[[#This Row],[Valor R$]],IF(#REF!=2,O1107+TblDadosCX810[[#This Row],[Valor R$]],TblDadosCX810[[#This Row],[Valor R$]]))</f>
        <v>#REF!</v>
      </c>
      <c r="Q1108" s="65">
        <v>1092</v>
      </c>
      <c r="R1108" s="69">
        <v>42654</v>
      </c>
      <c r="S1108" s="69"/>
      <c r="T1108" s="70" t="s">
        <v>490</v>
      </c>
      <c r="U1108" s="70"/>
      <c r="V1108" s="70"/>
      <c r="W1108" s="71">
        <v>12.7</v>
      </c>
      <c r="X1108" s="64" t="s">
        <v>242</v>
      </c>
      <c r="Y1108" s="69">
        <v>42654</v>
      </c>
      <c r="Z1108" s="65">
        <v>858</v>
      </c>
      <c r="AA1108" s="65">
        <v>12</v>
      </c>
      <c r="AB1108" s="66">
        <v>1691.67</v>
      </c>
    </row>
    <row r="1109" spans="1:28" x14ac:dyDescent="0.25">
      <c r="A1109" s="40">
        <v>1104</v>
      </c>
      <c r="B1109" s="32">
        <v>42646</v>
      </c>
      <c r="C1109" s="99" t="s">
        <v>1</v>
      </c>
      <c r="D1109" s="34" t="s">
        <v>38</v>
      </c>
      <c r="E1109" s="34" t="s">
        <v>86</v>
      </c>
      <c r="F1109" s="35" t="s">
        <v>526</v>
      </c>
      <c r="G1109" s="36"/>
      <c r="H1109" s="30">
        <v>135</v>
      </c>
      <c r="I1109" s="37">
        <v>869</v>
      </c>
      <c r="J1109" s="37">
        <v>12</v>
      </c>
      <c r="K1109" s="42"/>
      <c r="L1109" s="30">
        <v>4057.14</v>
      </c>
      <c r="M1109" s="67"/>
      <c r="N1109" s="67"/>
      <c r="O1109" s="56" t="e">
        <f>IF(#REF!=3,O1108-TblDadosCX810[[#This Row],[Valor R$]],IF(#REF!=2,O1108+TblDadosCX810[[#This Row],[Valor R$]],TblDadosCX810[[#This Row],[Valor R$]]))</f>
        <v>#REF!</v>
      </c>
      <c r="Q1109" s="65">
        <v>1093</v>
      </c>
      <c r="R1109" s="69">
        <v>42656</v>
      </c>
      <c r="S1109" s="69"/>
      <c r="T1109" s="70" t="s">
        <v>197</v>
      </c>
      <c r="U1109" s="70">
        <v>854414</v>
      </c>
      <c r="V1109" s="70"/>
      <c r="W1109" s="71">
        <v>6513.2</v>
      </c>
      <c r="X1109" s="64" t="s">
        <v>9</v>
      </c>
      <c r="Y1109" s="69">
        <v>42656</v>
      </c>
      <c r="Z1109" s="65">
        <v>12</v>
      </c>
      <c r="AA1109" s="65">
        <v>34</v>
      </c>
      <c r="AB1109" s="66">
        <v>8204.8700000000008</v>
      </c>
    </row>
    <row r="1110" spans="1:28" x14ac:dyDescent="0.25">
      <c r="A1110" s="40">
        <v>1105</v>
      </c>
      <c r="B1110" s="32">
        <v>42646</v>
      </c>
      <c r="C1110" s="99" t="s">
        <v>1</v>
      </c>
      <c r="D1110" s="34" t="s">
        <v>38</v>
      </c>
      <c r="E1110" s="34" t="s">
        <v>86</v>
      </c>
      <c r="F1110" s="35" t="s">
        <v>228</v>
      </c>
      <c r="G1110" s="36"/>
      <c r="H1110" s="30">
        <v>43</v>
      </c>
      <c r="I1110" s="37">
        <v>869</v>
      </c>
      <c r="J1110" s="37">
        <v>12</v>
      </c>
      <c r="K1110" s="42"/>
      <c r="L1110" s="30">
        <v>4014.14</v>
      </c>
      <c r="M1110" s="67"/>
      <c r="N1110" s="67"/>
      <c r="O1110" s="56" t="e">
        <f>IF(#REF!=3,O1109-TblDadosCX810[[#This Row],[Valor R$]],IF(#REF!=2,O1109+TblDadosCX810[[#This Row],[Valor R$]],TblDadosCX810[[#This Row],[Valor R$]]))</f>
        <v>#REF!</v>
      </c>
      <c r="Q1110" s="65">
        <v>1094</v>
      </c>
      <c r="R1110" s="69">
        <v>42656</v>
      </c>
      <c r="S1110" s="69"/>
      <c r="T1110" s="70" t="s">
        <v>593</v>
      </c>
      <c r="U1110" s="70"/>
      <c r="V1110" s="70"/>
      <c r="W1110" s="71">
        <v>63.8</v>
      </c>
      <c r="X1110" s="64" t="s">
        <v>212</v>
      </c>
      <c r="Y1110" s="69">
        <v>42656</v>
      </c>
      <c r="Z1110" s="65">
        <v>831</v>
      </c>
      <c r="AA1110" s="65">
        <v>12</v>
      </c>
      <c r="AB1110" s="66">
        <v>8141.07</v>
      </c>
    </row>
    <row r="1111" spans="1:28" x14ac:dyDescent="0.25">
      <c r="A1111" s="40">
        <v>1106</v>
      </c>
      <c r="B1111" s="32">
        <v>42646</v>
      </c>
      <c r="C1111" s="99" t="s">
        <v>1</v>
      </c>
      <c r="D1111" s="34" t="s">
        <v>38</v>
      </c>
      <c r="E1111" s="34" t="s">
        <v>18</v>
      </c>
      <c r="F1111" s="35" t="s">
        <v>582</v>
      </c>
      <c r="G1111" s="36"/>
      <c r="H1111" s="30">
        <v>14.5</v>
      </c>
      <c r="I1111" s="37">
        <v>831</v>
      </c>
      <c r="J1111" s="37">
        <v>12</v>
      </c>
      <c r="K1111" s="42"/>
      <c r="L1111" s="30">
        <v>3999.64</v>
      </c>
      <c r="M1111" s="67"/>
      <c r="N1111" s="67"/>
      <c r="O1111" s="56" t="e">
        <f>IF(#REF!=3,O1110-TblDadosCX810[[#This Row],[Valor R$]],IF(#REF!=2,O1110+TblDadosCX810[[#This Row],[Valor R$]],TblDadosCX810[[#This Row],[Valor R$]]))</f>
        <v>#REF!</v>
      </c>
      <c r="Q1111" s="65">
        <v>1095</v>
      </c>
      <c r="R1111" s="69">
        <v>42656</v>
      </c>
      <c r="S1111" s="69"/>
      <c r="T1111" s="70" t="s">
        <v>220</v>
      </c>
      <c r="U1111" s="70"/>
      <c r="V1111" s="70"/>
      <c r="W1111" s="71">
        <v>21.25</v>
      </c>
      <c r="X1111" s="64" t="s">
        <v>199</v>
      </c>
      <c r="Y1111" s="69">
        <v>42656</v>
      </c>
      <c r="Z1111" s="65">
        <v>845</v>
      </c>
      <c r="AA1111" s="65">
        <v>12</v>
      </c>
      <c r="AB1111" s="66">
        <v>8119.82</v>
      </c>
    </row>
    <row r="1112" spans="1:28" x14ac:dyDescent="0.25">
      <c r="A1112" s="40">
        <v>1107</v>
      </c>
      <c r="B1112" s="32">
        <v>42646</v>
      </c>
      <c r="C1112" s="99" t="s">
        <v>1</v>
      </c>
      <c r="D1112" s="34" t="s">
        <v>38</v>
      </c>
      <c r="E1112" s="34" t="s">
        <v>18</v>
      </c>
      <c r="F1112" s="35" t="s">
        <v>582</v>
      </c>
      <c r="G1112" s="36"/>
      <c r="H1112" s="30">
        <v>81.790000000000006</v>
      </c>
      <c r="I1112" s="37">
        <v>831</v>
      </c>
      <c r="J1112" s="37">
        <v>12</v>
      </c>
      <c r="K1112" s="42"/>
      <c r="L1112" s="30">
        <v>3917.85</v>
      </c>
      <c r="M1112" s="67"/>
      <c r="N1112" s="67"/>
      <c r="O1112" s="56" t="e">
        <f>IF(#REF!=3,O1111-TblDadosCX810[[#This Row],[Valor R$]],IF(#REF!=2,O1111+TblDadosCX810[[#This Row],[Valor R$]],TblDadosCX810[[#This Row],[Valor R$]]))</f>
        <v>#REF!</v>
      </c>
      <c r="Q1112" s="65">
        <v>1096</v>
      </c>
      <c r="R1112" s="69">
        <v>42656</v>
      </c>
      <c r="S1112" s="69"/>
      <c r="T1112" s="70" t="s">
        <v>191</v>
      </c>
      <c r="U1112" s="70"/>
      <c r="V1112" s="70"/>
      <c r="W1112" s="71">
        <v>107.62</v>
      </c>
      <c r="X1112" s="64" t="s">
        <v>212</v>
      </c>
      <c r="Y1112" s="69">
        <v>42656</v>
      </c>
      <c r="Z1112" s="65">
        <v>831</v>
      </c>
      <c r="AA1112" s="65">
        <v>12</v>
      </c>
      <c r="AB1112" s="66">
        <v>8012.2</v>
      </c>
    </row>
    <row r="1113" spans="1:28" x14ac:dyDescent="0.25">
      <c r="A1113" s="40">
        <v>1108</v>
      </c>
      <c r="B1113" s="32">
        <v>42646</v>
      </c>
      <c r="C1113" s="99" t="s">
        <v>1</v>
      </c>
      <c r="D1113" s="34" t="s">
        <v>38</v>
      </c>
      <c r="E1113" s="34" t="s">
        <v>75</v>
      </c>
      <c r="F1113" s="35" t="s">
        <v>220</v>
      </c>
      <c r="G1113" s="36"/>
      <c r="H1113" s="30">
        <v>50</v>
      </c>
      <c r="I1113" s="37">
        <v>845</v>
      </c>
      <c r="J1113" s="37">
        <v>12</v>
      </c>
      <c r="K1113" s="42"/>
      <c r="L1113" s="30">
        <v>3867.85</v>
      </c>
      <c r="M1113" s="67"/>
      <c r="N1113" s="67"/>
      <c r="O1113" s="56" t="e">
        <f>IF(#REF!=3,O1112-TblDadosCX810[[#This Row],[Valor R$]],IF(#REF!=2,O1112+TblDadosCX810[[#This Row],[Valor R$]],TblDadosCX810[[#This Row],[Valor R$]]))</f>
        <v>#REF!</v>
      </c>
      <c r="Q1113" s="65">
        <v>1097</v>
      </c>
      <c r="R1113" s="69">
        <v>42656</v>
      </c>
      <c r="S1113" s="69"/>
      <c r="T1113" s="70" t="s">
        <v>187</v>
      </c>
      <c r="U1113" s="70"/>
      <c r="V1113" s="70"/>
      <c r="W1113" s="71">
        <v>73.72</v>
      </c>
      <c r="X1113" s="64" t="s">
        <v>212</v>
      </c>
      <c r="Y1113" s="69">
        <v>42656</v>
      </c>
      <c r="Z1113" s="65">
        <v>831</v>
      </c>
      <c r="AA1113" s="65">
        <v>12</v>
      </c>
      <c r="AB1113" s="66">
        <v>7938.48</v>
      </c>
    </row>
    <row r="1114" spans="1:28" x14ac:dyDescent="0.25">
      <c r="A1114" s="40">
        <v>1109</v>
      </c>
      <c r="B1114" s="32">
        <v>42646</v>
      </c>
      <c r="C1114" s="99" t="s">
        <v>1</v>
      </c>
      <c r="D1114" s="34" t="s">
        <v>38</v>
      </c>
      <c r="E1114" s="34" t="s">
        <v>86</v>
      </c>
      <c r="F1114" s="35" t="s">
        <v>530</v>
      </c>
      <c r="G1114" s="36"/>
      <c r="H1114" s="30">
        <v>75</v>
      </c>
      <c r="I1114" s="37">
        <v>869</v>
      </c>
      <c r="J1114" s="37">
        <v>12</v>
      </c>
      <c r="K1114" s="42"/>
      <c r="L1114" s="30">
        <v>3792.85</v>
      </c>
      <c r="M1114" s="67"/>
      <c r="N1114" s="67"/>
      <c r="O1114" s="56" t="e">
        <f>IF(#REF!=3,O1113-TblDadosCX810[[#This Row],[Valor R$]],IF(#REF!=2,O1113+TblDadosCX810[[#This Row],[Valor R$]],TblDadosCX810[[#This Row],[Valor R$]]))</f>
        <v>#REF!</v>
      </c>
      <c r="Q1114" s="65">
        <v>1098</v>
      </c>
      <c r="R1114" s="69">
        <v>42656</v>
      </c>
      <c r="S1114" s="69"/>
      <c r="T1114" s="70" t="s">
        <v>193</v>
      </c>
      <c r="U1114" s="70"/>
      <c r="V1114" s="70"/>
      <c r="W1114" s="71">
        <v>35</v>
      </c>
      <c r="X1114" s="64" t="s">
        <v>212</v>
      </c>
      <c r="Y1114" s="69">
        <v>42656</v>
      </c>
      <c r="Z1114" s="65">
        <v>831</v>
      </c>
      <c r="AA1114" s="65">
        <v>12</v>
      </c>
      <c r="AB1114" s="66">
        <v>7903.48</v>
      </c>
    </row>
    <row r="1115" spans="1:28" x14ac:dyDescent="0.25">
      <c r="A1115" s="40">
        <v>1110</v>
      </c>
      <c r="B1115" s="32">
        <v>42646</v>
      </c>
      <c r="C1115" s="99" t="s">
        <v>1</v>
      </c>
      <c r="D1115" s="34" t="s">
        <v>38</v>
      </c>
      <c r="E1115" s="34" t="s">
        <v>83</v>
      </c>
      <c r="F1115" s="35" t="s">
        <v>508</v>
      </c>
      <c r="G1115" s="36"/>
      <c r="H1115" s="30">
        <v>58.4</v>
      </c>
      <c r="I1115" s="37">
        <v>863</v>
      </c>
      <c r="J1115" s="37">
        <v>12</v>
      </c>
      <c r="K1115" s="42"/>
      <c r="L1115" s="30">
        <v>3734.45</v>
      </c>
      <c r="M1115" s="67"/>
      <c r="N1115" s="67"/>
      <c r="O1115" s="56" t="e">
        <f>IF(#REF!=3,O1114-TblDadosCX810[[#This Row],[Valor R$]],IF(#REF!=2,O1114+TblDadosCX810[[#This Row],[Valor R$]],TblDadosCX810[[#This Row],[Valor R$]]))</f>
        <v>#REF!</v>
      </c>
      <c r="Q1115" s="65">
        <v>1099</v>
      </c>
      <c r="R1115" s="69">
        <v>42656</v>
      </c>
      <c r="S1115" s="69"/>
      <c r="T1115" s="70" t="s">
        <v>195</v>
      </c>
      <c r="U1115" s="70"/>
      <c r="V1115" s="70"/>
      <c r="W1115" s="71">
        <v>5.5</v>
      </c>
      <c r="X1115" s="64" t="s">
        <v>196</v>
      </c>
      <c r="Y1115" s="69">
        <v>42656</v>
      </c>
      <c r="Z1115" s="65">
        <v>869</v>
      </c>
      <c r="AA1115" s="65">
        <v>12</v>
      </c>
      <c r="AB1115" s="66">
        <v>7897.98</v>
      </c>
    </row>
    <row r="1116" spans="1:28" x14ac:dyDescent="0.25">
      <c r="A1116" s="40">
        <v>1111</v>
      </c>
      <c r="B1116" s="32">
        <v>42646</v>
      </c>
      <c r="C1116" s="99" t="s">
        <v>1</v>
      </c>
      <c r="D1116" s="34" t="s">
        <v>38</v>
      </c>
      <c r="E1116" s="34" t="s">
        <v>82</v>
      </c>
      <c r="F1116" s="35" t="s">
        <v>288</v>
      </c>
      <c r="G1116" s="36"/>
      <c r="H1116" s="30">
        <v>216.3</v>
      </c>
      <c r="I1116" s="37">
        <v>860</v>
      </c>
      <c r="J1116" s="37">
        <v>12</v>
      </c>
      <c r="K1116" s="42"/>
      <c r="L1116" s="30">
        <v>3518.15</v>
      </c>
      <c r="M1116" s="67"/>
      <c r="N1116" s="67"/>
      <c r="O1116" s="56" t="e">
        <f>IF(#REF!=3,O1115-TblDadosCX810[[#This Row],[Valor R$]],IF(#REF!=2,O1115+TblDadosCX810[[#This Row],[Valor R$]],TblDadosCX810[[#This Row],[Valor R$]]))</f>
        <v>#REF!</v>
      </c>
      <c r="Q1116" s="65">
        <v>1100</v>
      </c>
      <c r="R1116" s="69">
        <v>42656</v>
      </c>
      <c r="S1116" s="69"/>
      <c r="T1116" s="70" t="s">
        <v>256</v>
      </c>
      <c r="U1116" s="70"/>
      <c r="V1116" s="70"/>
      <c r="W1116" s="71">
        <v>12</v>
      </c>
      <c r="X1116" s="64" t="s">
        <v>186</v>
      </c>
      <c r="Y1116" s="69">
        <v>42656</v>
      </c>
      <c r="Z1116" s="65">
        <v>863</v>
      </c>
      <c r="AA1116" s="65">
        <v>12</v>
      </c>
      <c r="AB1116" s="66">
        <v>7885.98</v>
      </c>
    </row>
    <row r="1117" spans="1:28" x14ac:dyDescent="0.25">
      <c r="A1117" s="40">
        <v>1112</v>
      </c>
      <c r="B1117" s="32">
        <v>42646</v>
      </c>
      <c r="C1117" s="99" t="s">
        <v>1</v>
      </c>
      <c r="D1117" s="34" t="s">
        <v>38</v>
      </c>
      <c r="E1117" s="34" t="s">
        <v>83</v>
      </c>
      <c r="F1117" s="35" t="s">
        <v>507</v>
      </c>
      <c r="G1117" s="36"/>
      <c r="H1117" s="30">
        <v>17</v>
      </c>
      <c r="I1117" s="37">
        <v>863</v>
      </c>
      <c r="J1117" s="37">
        <v>12</v>
      </c>
      <c r="K1117" s="42"/>
      <c r="L1117" s="30">
        <v>3501.15</v>
      </c>
      <c r="M1117" s="67"/>
      <c r="N1117" s="67"/>
      <c r="O1117" s="56" t="e">
        <f>IF(#REF!=3,O1116-TblDadosCX810[[#This Row],[Valor R$]],IF(#REF!=2,O1116+TblDadosCX810[[#This Row],[Valor R$]],TblDadosCX810[[#This Row],[Valor R$]]))</f>
        <v>#REF!</v>
      </c>
      <c r="Q1117" s="65">
        <v>1101</v>
      </c>
      <c r="R1117" s="69">
        <v>42656</v>
      </c>
      <c r="S1117" s="69"/>
      <c r="T1117" s="70" t="s">
        <v>594</v>
      </c>
      <c r="U1117" s="70"/>
      <c r="V1117" s="70"/>
      <c r="W1117" s="71">
        <v>743.21</v>
      </c>
      <c r="X1117" s="64" t="s">
        <v>219</v>
      </c>
      <c r="Y1117" s="69">
        <v>42656</v>
      </c>
      <c r="Z1117" s="65">
        <v>864</v>
      </c>
      <c r="AA1117" s="65">
        <v>12</v>
      </c>
      <c r="AB1117" s="66">
        <v>7142.77</v>
      </c>
    </row>
    <row r="1118" spans="1:28" x14ac:dyDescent="0.25">
      <c r="A1118" s="40">
        <v>1113</v>
      </c>
      <c r="B1118" s="32">
        <v>42646</v>
      </c>
      <c r="C1118" s="99" t="s">
        <v>1</v>
      </c>
      <c r="D1118" s="34" t="s">
        <v>34</v>
      </c>
      <c r="E1118" s="34" t="s">
        <v>63</v>
      </c>
      <c r="F1118" s="35" t="s">
        <v>306</v>
      </c>
      <c r="G1118" s="36"/>
      <c r="H1118" s="30">
        <v>363.83</v>
      </c>
      <c r="I1118" s="37">
        <v>806</v>
      </c>
      <c r="J1118" s="37">
        <v>12</v>
      </c>
      <c r="K1118" s="42"/>
      <c r="L1118" s="30">
        <v>3137.32</v>
      </c>
      <c r="M1118" s="67"/>
      <c r="N1118" s="67"/>
      <c r="O1118" s="56" t="e">
        <f>IF(#REF!=3,O1117-TblDadosCX810[[#This Row],[Valor R$]],IF(#REF!=2,O1117+TblDadosCX810[[#This Row],[Valor R$]],TblDadosCX810[[#This Row],[Valor R$]]))</f>
        <v>#REF!</v>
      </c>
      <c r="Q1118" s="65">
        <v>1102</v>
      </c>
      <c r="R1118" s="69">
        <v>42656</v>
      </c>
      <c r="S1118" s="69"/>
      <c r="T1118" s="70" t="s">
        <v>522</v>
      </c>
      <c r="U1118" s="70"/>
      <c r="V1118" s="70"/>
      <c r="W1118" s="71">
        <v>835</v>
      </c>
      <c r="X1118" s="64" t="s">
        <v>186</v>
      </c>
      <c r="Y1118" s="69">
        <v>42656</v>
      </c>
      <c r="Z1118" s="65">
        <v>863</v>
      </c>
      <c r="AA1118" s="65">
        <v>12</v>
      </c>
      <c r="AB1118" s="66">
        <v>6307.77</v>
      </c>
    </row>
    <row r="1119" spans="1:28" x14ac:dyDescent="0.25">
      <c r="A1119" s="40">
        <v>1114</v>
      </c>
      <c r="B1119" s="32">
        <v>42646</v>
      </c>
      <c r="C1119" s="99" t="s">
        <v>1</v>
      </c>
      <c r="D1119" s="34" t="s">
        <v>38</v>
      </c>
      <c r="E1119" s="34" t="s">
        <v>73</v>
      </c>
      <c r="F1119" s="35" t="s">
        <v>583</v>
      </c>
      <c r="G1119" s="36"/>
      <c r="H1119" s="30">
        <v>1831.5</v>
      </c>
      <c r="I1119" s="37">
        <v>839</v>
      </c>
      <c r="J1119" s="37">
        <v>12</v>
      </c>
      <c r="K1119" s="42"/>
      <c r="L1119" s="30">
        <v>1305.82</v>
      </c>
      <c r="M1119" s="67"/>
      <c r="N1119" s="67"/>
      <c r="O1119" s="56" t="e">
        <f>IF(#REF!=3,O1118-TblDadosCX810[[#This Row],[Valor R$]],IF(#REF!=2,O1118+TblDadosCX810[[#This Row],[Valor R$]],TblDadosCX810[[#This Row],[Valor R$]]))</f>
        <v>#REF!</v>
      </c>
      <c r="Q1119" s="65">
        <v>1103</v>
      </c>
      <c r="R1119" s="69">
        <v>42656</v>
      </c>
      <c r="S1119" s="69"/>
      <c r="T1119" s="70" t="s">
        <v>594</v>
      </c>
      <c r="U1119" s="70"/>
      <c r="V1119" s="70"/>
      <c r="W1119" s="71">
        <v>1498.85</v>
      </c>
      <c r="X1119" s="64" t="s">
        <v>219</v>
      </c>
      <c r="Y1119" s="69">
        <v>42656</v>
      </c>
      <c r="Z1119" s="65">
        <v>864</v>
      </c>
      <c r="AA1119" s="65">
        <v>12</v>
      </c>
      <c r="AB1119" s="66">
        <v>4808.92</v>
      </c>
    </row>
    <row r="1120" spans="1:28" x14ac:dyDescent="0.25">
      <c r="A1120" s="40">
        <v>1115</v>
      </c>
      <c r="B1120" s="32">
        <v>42647</v>
      </c>
      <c r="C1120" s="99" t="s">
        <v>1</v>
      </c>
      <c r="D1120" s="34" t="s">
        <v>38</v>
      </c>
      <c r="E1120" s="34" t="s">
        <v>18</v>
      </c>
      <c r="F1120" s="35" t="s">
        <v>584</v>
      </c>
      <c r="G1120" s="36"/>
      <c r="H1120" s="30">
        <v>15</v>
      </c>
      <c r="I1120" s="37">
        <v>831</v>
      </c>
      <c r="J1120" s="37">
        <v>12</v>
      </c>
      <c r="K1120" s="42"/>
      <c r="L1120" s="30">
        <v>1290.82</v>
      </c>
      <c r="M1120" s="67"/>
      <c r="N1120" s="67"/>
      <c r="O1120" s="56" t="e">
        <f>IF(#REF!=3,O1119-TblDadosCX810[[#This Row],[Valor R$]],IF(#REF!=2,O1119+TblDadosCX810[[#This Row],[Valor R$]],TblDadosCX810[[#This Row],[Valor R$]]))</f>
        <v>#REF!</v>
      </c>
      <c r="Q1120" s="65">
        <v>1104</v>
      </c>
      <c r="R1120" s="69">
        <v>42656</v>
      </c>
      <c r="S1120" s="69"/>
      <c r="T1120" s="70" t="s">
        <v>595</v>
      </c>
      <c r="U1120" s="70"/>
      <c r="V1120" s="70"/>
      <c r="W1120" s="71">
        <v>3424.54</v>
      </c>
      <c r="X1120" s="64" t="s">
        <v>219</v>
      </c>
      <c r="Y1120" s="69">
        <v>42656</v>
      </c>
      <c r="Z1120" s="65">
        <v>864</v>
      </c>
      <c r="AA1120" s="65">
        <v>12</v>
      </c>
      <c r="AB1120" s="66">
        <v>1384.38</v>
      </c>
    </row>
    <row r="1121" spans="1:28" x14ac:dyDescent="0.25">
      <c r="A1121" s="40">
        <v>1116</v>
      </c>
      <c r="B1121" s="32">
        <v>42647</v>
      </c>
      <c r="C1121" s="99" t="s">
        <v>1</v>
      </c>
      <c r="D1121" s="34" t="s">
        <v>38</v>
      </c>
      <c r="E1121" s="34" t="s">
        <v>86</v>
      </c>
      <c r="F1121" s="35" t="s">
        <v>195</v>
      </c>
      <c r="G1121" s="36"/>
      <c r="H1121" s="30">
        <v>18.5</v>
      </c>
      <c r="I1121" s="37">
        <v>869</v>
      </c>
      <c r="J1121" s="37">
        <v>12</v>
      </c>
      <c r="K1121" s="42"/>
      <c r="L1121" s="30">
        <v>1272.32</v>
      </c>
      <c r="M1121" s="67"/>
      <c r="N1121" s="67"/>
      <c r="O1121" s="56" t="e">
        <f>IF(#REF!=3,O1120-TblDadosCX810[[#This Row],[Valor R$]],IF(#REF!=2,O1120+TblDadosCX810[[#This Row],[Valor R$]],TblDadosCX810[[#This Row],[Valor R$]]))</f>
        <v>#REF!</v>
      </c>
      <c r="Q1121" s="65">
        <v>1105</v>
      </c>
      <c r="R1121" s="69">
        <v>42657</v>
      </c>
      <c r="S1121" s="69"/>
      <c r="T1121" s="70" t="s">
        <v>216</v>
      </c>
      <c r="U1121" s="70"/>
      <c r="V1121" s="70"/>
      <c r="W1121" s="71">
        <v>192.41</v>
      </c>
      <c r="X1121" s="64" t="s">
        <v>186</v>
      </c>
      <c r="Y1121" s="69">
        <v>42657</v>
      </c>
      <c r="Z1121" s="65">
        <v>863</v>
      </c>
      <c r="AA1121" s="65">
        <v>12</v>
      </c>
      <c r="AB1121" s="66">
        <v>1191.97</v>
      </c>
    </row>
    <row r="1122" spans="1:28" x14ac:dyDescent="0.25">
      <c r="A1122" s="40">
        <v>1117</v>
      </c>
      <c r="B1122" s="32">
        <v>42647</v>
      </c>
      <c r="C1122" s="99" t="s">
        <v>1</v>
      </c>
      <c r="D1122" s="34" t="s">
        <v>38</v>
      </c>
      <c r="E1122" s="34" t="s">
        <v>86</v>
      </c>
      <c r="F1122" s="35" t="s">
        <v>526</v>
      </c>
      <c r="G1122" s="36"/>
      <c r="H1122" s="30">
        <v>35</v>
      </c>
      <c r="I1122" s="37">
        <v>869</v>
      </c>
      <c r="J1122" s="37">
        <v>12</v>
      </c>
      <c r="K1122" s="42"/>
      <c r="L1122" s="30">
        <v>1237.32</v>
      </c>
      <c r="M1122" s="67"/>
      <c r="N1122" s="67"/>
      <c r="O1122" s="56" t="e">
        <f>IF(#REF!=3,O1121-TblDadosCX810[[#This Row],[Valor R$]],IF(#REF!=2,O1121+TblDadosCX810[[#This Row],[Valor R$]],TblDadosCX810[[#This Row],[Valor R$]]))</f>
        <v>#REF!</v>
      </c>
      <c r="Q1122" s="65">
        <v>1106</v>
      </c>
      <c r="R1122" s="69">
        <v>42657</v>
      </c>
      <c r="S1122" s="69"/>
      <c r="T1122" s="70" t="s">
        <v>197</v>
      </c>
      <c r="U1122" s="70">
        <v>854415</v>
      </c>
      <c r="V1122" s="70"/>
      <c r="W1122" s="71">
        <v>4431</v>
      </c>
      <c r="X1122" s="64" t="s">
        <v>9</v>
      </c>
      <c r="Y1122" s="69">
        <v>42657</v>
      </c>
      <c r="Z1122" s="65">
        <v>12</v>
      </c>
      <c r="AA1122" s="65">
        <v>34</v>
      </c>
      <c r="AB1122" s="66">
        <v>5622.97</v>
      </c>
    </row>
    <row r="1123" spans="1:28" x14ac:dyDescent="0.25">
      <c r="A1123" s="40">
        <v>1118</v>
      </c>
      <c r="B1123" s="32">
        <v>42647</v>
      </c>
      <c r="C1123" s="99" t="s">
        <v>1</v>
      </c>
      <c r="D1123" s="34" t="s">
        <v>38</v>
      </c>
      <c r="E1123" s="34" t="s">
        <v>86</v>
      </c>
      <c r="F1123" s="35" t="s">
        <v>195</v>
      </c>
      <c r="G1123" s="36"/>
      <c r="H1123" s="30">
        <v>45</v>
      </c>
      <c r="I1123" s="37">
        <v>869</v>
      </c>
      <c r="J1123" s="37">
        <v>12</v>
      </c>
      <c r="K1123" s="42"/>
      <c r="L1123" s="30">
        <v>1192.32</v>
      </c>
      <c r="M1123" s="67"/>
      <c r="N1123" s="67"/>
      <c r="O1123" s="56" t="e">
        <f>IF(#REF!=3,O1122-TblDadosCX810[[#This Row],[Valor R$]],IF(#REF!=2,O1122+TblDadosCX810[[#This Row],[Valor R$]],TblDadosCX810[[#This Row],[Valor R$]]))</f>
        <v>#REF!</v>
      </c>
      <c r="Q1123" s="65">
        <v>1107</v>
      </c>
      <c r="R1123" s="69">
        <v>42657</v>
      </c>
      <c r="S1123" s="69"/>
      <c r="T1123" s="70" t="s">
        <v>197</v>
      </c>
      <c r="U1123" s="70">
        <v>854416</v>
      </c>
      <c r="V1123" s="70"/>
      <c r="W1123" s="71">
        <v>65551.86</v>
      </c>
      <c r="X1123" s="64" t="s">
        <v>9</v>
      </c>
      <c r="Y1123" s="69">
        <v>42657</v>
      </c>
      <c r="Z1123" s="65">
        <v>12</v>
      </c>
      <c r="AA1123" s="65">
        <v>34</v>
      </c>
      <c r="AB1123" s="66">
        <v>71174.83</v>
      </c>
    </row>
    <row r="1124" spans="1:28" x14ac:dyDescent="0.25">
      <c r="A1124" s="40">
        <v>1119</v>
      </c>
      <c r="B1124" s="32">
        <v>42648</v>
      </c>
      <c r="C1124" s="99" t="s">
        <v>1</v>
      </c>
      <c r="D1124" s="34" t="s">
        <v>6</v>
      </c>
      <c r="E1124" s="34" t="s">
        <v>9</v>
      </c>
      <c r="F1124" s="35" t="s">
        <v>197</v>
      </c>
      <c r="G1124" s="36">
        <v>854408</v>
      </c>
      <c r="H1124" s="30">
        <v>10997.5</v>
      </c>
      <c r="I1124" s="37">
        <v>12</v>
      </c>
      <c r="J1124" s="37">
        <v>34</v>
      </c>
      <c r="K1124" s="42"/>
      <c r="L1124" s="30">
        <v>12189.82</v>
      </c>
      <c r="M1124" s="67"/>
      <c r="N1124" s="67"/>
      <c r="O1124" s="56" t="e">
        <f>IF(#REF!=3,O1123-TblDadosCX810[[#This Row],[Valor R$]],IF(#REF!=2,O1123+TblDadosCX810[[#This Row],[Valor R$]],TblDadosCX810[[#This Row],[Valor R$]]))</f>
        <v>#REF!</v>
      </c>
      <c r="Q1124" s="65">
        <v>1108</v>
      </c>
      <c r="R1124" s="69">
        <v>42657</v>
      </c>
      <c r="S1124" s="69"/>
      <c r="T1124" s="70" t="s">
        <v>197</v>
      </c>
      <c r="U1124" s="70">
        <v>854417</v>
      </c>
      <c r="V1124" s="70"/>
      <c r="W1124" s="71">
        <v>192.41</v>
      </c>
      <c r="X1124" s="64" t="s">
        <v>9</v>
      </c>
      <c r="Y1124" s="69">
        <v>42657</v>
      </c>
      <c r="Z1124" s="65">
        <v>12</v>
      </c>
      <c r="AA1124" s="65">
        <v>34</v>
      </c>
      <c r="AB1124" s="66">
        <v>71367.240000000005</v>
      </c>
    </row>
    <row r="1125" spans="1:28" x14ac:dyDescent="0.25">
      <c r="A1125" s="40">
        <v>1120</v>
      </c>
      <c r="B1125" s="32">
        <v>42648</v>
      </c>
      <c r="C1125" s="99" t="s">
        <v>1</v>
      </c>
      <c r="D1125" s="34" t="s">
        <v>38</v>
      </c>
      <c r="E1125" s="34" t="s">
        <v>86</v>
      </c>
      <c r="F1125" s="35" t="s">
        <v>245</v>
      </c>
      <c r="G1125" s="36"/>
      <c r="H1125" s="30">
        <v>35</v>
      </c>
      <c r="I1125" s="37">
        <v>869</v>
      </c>
      <c r="J1125" s="37">
        <v>12</v>
      </c>
      <c r="K1125" s="42"/>
      <c r="L1125" s="30">
        <v>12154.82</v>
      </c>
      <c r="M1125" s="67"/>
      <c r="N1125" s="67"/>
      <c r="O1125" s="56" t="e">
        <f>IF(#REF!=3,O1124-TblDadosCX810[[#This Row],[Valor R$]],IF(#REF!=2,O1124+TblDadosCX810[[#This Row],[Valor R$]],TblDadosCX810[[#This Row],[Valor R$]]))</f>
        <v>#REF!</v>
      </c>
      <c r="Q1125" s="65">
        <v>1109</v>
      </c>
      <c r="R1125" s="69">
        <v>42657</v>
      </c>
      <c r="S1125" s="69"/>
      <c r="T1125" s="70" t="s">
        <v>197</v>
      </c>
      <c r="U1125" s="70">
        <v>854418</v>
      </c>
      <c r="V1125" s="70"/>
      <c r="W1125" s="71">
        <v>500</v>
      </c>
      <c r="X1125" s="64" t="s">
        <v>9</v>
      </c>
      <c r="Y1125" s="69">
        <v>42657</v>
      </c>
      <c r="Z1125" s="65">
        <v>12</v>
      </c>
      <c r="AA1125" s="65">
        <v>34</v>
      </c>
      <c r="AB1125" s="66">
        <v>71867.240000000005</v>
      </c>
    </row>
    <row r="1126" spans="1:28" x14ac:dyDescent="0.25">
      <c r="A1126" s="40">
        <v>1121</v>
      </c>
      <c r="B1126" s="32">
        <v>42648</v>
      </c>
      <c r="C1126" s="99" t="s">
        <v>1</v>
      </c>
      <c r="D1126" s="34" t="s">
        <v>38</v>
      </c>
      <c r="E1126" s="34" t="s">
        <v>83</v>
      </c>
      <c r="F1126" s="35" t="s">
        <v>256</v>
      </c>
      <c r="G1126" s="36"/>
      <c r="H1126" s="30">
        <v>578.4</v>
      </c>
      <c r="I1126" s="37">
        <v>863</v>
      </c>
      <c r="J1126" s="37">
        <v>12</v>
      </c>
      <c r="K1126" s="42"/>
      <c r="L1126" s="30">
        <v>11576.42</v>
      </c>
      <c r="M1126" s="67"/>
      <c r="N1126" s="67"/>
      <c r="O1126" s="56" t="e">
        <f>IF(#REF!=3,O1125-TblDadosCX810[[#This Row],[Valor R$]],IF(#REF!=2,O1125+TblDadosCX810[[#This Row],[Valor R$]],TblDadosCX810[[#This Row],[Valor R$]]))</f>
        <v>#REF!</v>
      </c>
      <c r="Q1126" s="65">
        <v>1110</v>
      </c>
      <c r="R1126" s="69">
        <v>42657</v>
      </c>
      <c r="S1126" s="69"/>
      <c r="T1126" s="70" t="s">
        <v>596</v>
      </c>
      <c r="U1126" s="70"/>
      <c r="V1126" s="70"/>
      <c r="W1126" s="71">
        <v>4431</v>
      </c>
      <c r="X1126" s="64" t="s">
        <v>227</v>
      </c>
      <c r="Y1126" s="69">
        <v>42657</v>
      </c>
      <c r="Z1126" s="65">
        <v>426</v>
      </c>
      <c r="AA1126" s="65">
        <v>12</v>
      </c>
      <c r="AB1126" s="66">
        <v>67436.240000000005</v>
      </c>
    </row>
    <row r="1127" spans="1:28" x14ac:dyDescent="0.25">
      <c r="A1127" s="40">
        <v>1122</v>
      </c>
      <c r="B1127" s="32">
        <v>42648</v>
      </c>
      <c r="C1127" s="99" t="s">
        <v>1</v>
      </c>
      <c r="D1127" s="34" t="s">
        <v>28</v>
      </c>
      <c r="E1127" s="34" t="s">
        <v>53</v>
      </c>
      <c r="F1127" s="35" t="s">
        <v>585</v>
      </c>
      <c r="G1127" s="36"/>
      <c r="H1127" s="30">
        <v>933.38</v>
      </c>
      <c r="I1127" s="37">
        <v>475</v>
      </c>
      <c r="J1127" s="37">
        <v>12</v>
      </c>
      <c r="K1127" s="42"/>
      <c r="L1127" s="30">
        <v>10643.04</v>
      </c>
      <c r="M1127" s="67"/>
      <c r="N1127" s="67"/>
      <c r="O1127" s="56" t="e">
        <f>IF(#REF!=3,O1126-TblDadosCX810[[#This Row],[Valor R$]],IF(#REF!=2,O1126+TblDadosCX810[[#This Row],[Valor R$]],TblDadosCX810[[#This Row],[Valor R$]]))</f>
        <v>#REF!</v>
      </c>
      <c r="Q1127" s="65">
        <v>1111</v>
      </c>
      <c r="R1127" s="69">
        <v>42657</v>
      </c>
      <c r="S1127" s="69"/>
      <c r="T1127" s="70" t="s">
        <v>597</v>
      </c>
      <c r="U1127" s="70"/>
      <c r="V1127" s="70"/>
      <c r="W1127" s="71">
        <v>65551.86</v>
      </c>
      <c r="X1127" s="64" t="s">
        <v>224</v>
      </c>
      <c r="Y1127" s="69">
        <v>42657</v>
      </c>
      <c r="Z1127" s="65">
        <v>402</v>
      </c>
      <c r="AA1127" s="65">
        <v>12</v>
      </c>
      <c r="AB1127" s="66">
        <v>1884.38</v>
      </c>
    </row>
    <row r="1128" spans="1:28" x14ac:dyDescent="0.25">
      <c r="A1128" s="40">
        <v>1123</v>
      </c>
      <c r="B1128" s="32">
        <v>42648</v>
      </c>
      <c r="C1128" s="99" t="s">
        <v>1</v>
      </c>
      <c r="D1128" s="34" t="s">
        <v>28</v>
      </c>
      <c r="E1128" s="34" t="s">
        <v>271</v>
      </c>
      <c r="F1128" s="35" t="s">
        <v>586</v>
      </c>
      <c r="G1128" s="36"/>
      <c r="H1128" s="30">
        <v>4588.45</v>
      </c>
      <c r="I1128" s="37">
        <v>476</v>
      </c>
      <c r="J1128" s="37">
        <v>12</v>
      </c>
      <c r="K1128" s="42"/>
      <c r="L1128" s="30">
        <v>6054.59</v>
      </c>
      <c r="M1128" s="67"/>
      <c r="N1128" s="67"/>
      <c r="O1128" s="56" t="e">
        <f>IF(#REF!=3,O1127-TblDadosCX810[[#This Row],[Valor R$]],IF(#REF!=2,O1127+TblDadosCX810[[#This Row],[Valor R$]],TblDadosCX810[[#This Row],[Valor R$]]))</f>
        <v>#REF!</v>
      </c>
      <c r="Q1128" s="65">
        <v>1112</v>
      </c>
      <c r="R1128" s="69">
        <v>42657</v>
      </c>
      <c r="S1128" s="69"/>
      <c r="T1128" s="70" t="s">
        <v>187</v>
      </c>
      <c r="U1128" s="70"/>
      <c r="V1128" s="70"/>
      <c r="W1128" s="71">
        <v>9.18</v>
      </c>
      <c r="X1128" s="64" t="s">
        <v>212</v>
      </c>
      <c r="Y1128" s="69">
        <v>42657</v>
      </c>
      <c r="Z1128" s="65">
        <v>831</v>
      </c>
      <c r="AA1128" s="65">
        <v>12</v>
      </c>
      <c r="AB1128" s="66">
        <v>1875.2</v>
      </c>
    </row>
    <row r="1129" spans="1:28" x14ac:dyDescent="0.25">
      <c r="A1129" s="40">
        <v>1124</v>
      </c>
      <c r="B1129" s="32">
        <v>42648</v>
      </c>
      <c r="C1129" s="99" t="s">
        <v>1</v>
      </c>
      <c r="D1129" s="34" t="s">
        <v>24</v>
      </c>
      <c r="E1129" s="34" t="s">
        <v>43</v>
      </c>
      <c r="F1129" s="35" t="s">
        <v>587</v>
      </c>
      <c r="G1129" s="36"/>
      <c r="H1129" s="30">
        <v>1763.06</v>
      </c>
      <c r="I1129" s="37">
        <v>842</v>
      </c>
      <c r="J1129" s="37">
        <v>12</v>
      </c>
      <c r="K1129" s="42"/>
      <c r="L1129" s="30">
        <v>4291.53</v>
      </c>
      <c r="M1129" s="67"/>
      <c r="N1129" s="67"/>
      <c r="O1129" s="56" t="e">
        <f>IF(#REF!=3,O1128-TblDadosCX810[[#This Row],[Valor R$]],IF(#REF!=2,O1128+TblDadosCX810[[#This Row],[Valor R$]],TblDadosCX810[[#This Row],[Valor R$]]))</f>
        <v>#REF!</v>
      </c>
      <c r="Q1129" s="65">
        <v>1113</v>
      </c>
      <c r="R1129" s="69">
        <v>42657</v>
      </c>
      <c r="S1129" s="69"/>
      <c r="T1129" s="70" t="s">
        <v>598</v>
      </c>
      <c r="U1129" s="70"/>
      <c r="V1129" s="70"/>
      <c r="W1129" s="71">
        <v>130</v>
      </c>
      <c r="X1129" s="64" t="s">
        <v>196</v>
      </c>
      <c r="Y1129" s="69">
        <v>42657</v>
      </c>
      <c r="Z1129" s="65">
        <v>869</v>
      </c>
      <c r="AA1129" s="65">
        <v>12</v>
      </c>
      <c r="AB1129" s="66">
        <v>1745.2</v>
      </c>
    </row>
    <row r="1130" spans="1:28" x14ac:dyDescent="0.25">
      <c r="A1130" s="40">
        <v>1125</v>
      </c>
      <c r="B1130" s="32">
        <v>42648</v>
      </c>
      <c r="C1130" s="99" t="s">
        <v>1</v>
      </c>
      <c r="D1130" s="34" t="s">
        <v>38</v>
      </c>
      <c r="E1130" s="34" t="s">
        <v>83</v>
      </c>
      <c r="F1130" s="35" t="s">
        <v>588</v>
      </c>
      <c r="G1130" s="36"/>
      <c r="H1130" s="30">
        <v>300</v>
      </c>
      <c r="I1130" s="37">
        <v>863</v>
      </c>
      <c r="J1130" s="37">
        <v>12</v>
      </c>
      <c r="K1130" s="42"/>
      <c r="L1130" s="30">
        <v>3991.53</v>
      </c>
      <c r="M1130" s="67"/>
      <c r="N1130" s="67"/>
      <c r="O1130" s="56" t="e">
        <f>IF(#REF!=3,O1129-TblDadosCX810[[#This Row],[Valor R$]],IF(#REF!=2,O1129+TblDadosCX810[[#This Row],[Valor R$]],TblDadosCX810[[#This Row],[Valor R$]]))</f>
        <v>#REF!</v>
      </c>
      <c r="Q1130" s="65">
        <v>1114</v>
      </c>
      <c r="R1130" s="69">
        <v>42657</v>
      </c>
      <c r="S1130" s="69"/>
      <c r="T1130" s="70" t="s">
        <v>599</v>
      </c>
      <c r="U1130" s="70"/>
      <c r="V1130" s="70"/>
      <c r="W1130" s="71">
        <v>65</v>
      </c>
      <c r="X1130" s="64" t="s">
        <v>186</v>
      </c>
      <c r="Y1130" s="69">
        <v>42657</v>
      </c>
      <c r="Z1130" s="65">
        <v>863</v>
      </c>
      <c r="AA1130" s="65">
        <v>12</v>
      </c>
      <c r="AB1130" s="66">
        <v>1680.2</v>
      </c>
    </row>
    <row r="1131" spans="1:28" x14ac:dyDescent="0.25">
      <c r="A1131" s="40">
        <v>1126</v>
      </c>
      <c r="B1131" s="32">
        <v>42648</v>
      </c>
      <c r="C1131" s="99" t="s">
        <v>1</v>
      </c>
      <c r="D1131" s="34" t="s">
        <v>38</v>
      </c>
      <c r="E1131" s="34" t="s">
        <v>87</v>
      </c>
      <c r="F1131" s="35" t="s">
        <v>398</v>
      </c>
      <c r="G1131" s="36"/>
      <c r="H1131" s="30">
        <v>2434.21</v>
      </c>
      <c r="I1131" s="37">
        <v>870</v>
      </c>
      <c r="J1131" s="37">
        <v>12</v>
      </c>
      <c r="K1131" s="42"/>
      <c r="L1131" s="30">
        <v>1557.32</v>
      </c>
      <c r="M1131" s="67"/>
      <c r="N1131" s="67"/>
      <c r="O1131" s="56" t="e">
        <f>IF(#REF!=3,O1130-TblDadosCX810[[#This Row],[Valor R$]],IF(#REF!=2,O1130+TblDadosCX810[[#This Row],[Valor R$]],TblDadosCX810[[#This Row],[Valor R$]]))</f>
        <v>#REF!</v>
      </c>
      <c r="Q1131" s="65">
        <v>1115</v>
      </c>
      <c r="R1131" s="69">
        <v>42657</v>
      </c>
      <c r="S1131" s="69"/>
      <c r="T1131" s="70" t="s">
        <v>193</v>
      </c>
      <c r="U1131" s="70"/>
      <c r="V1131" s="70"/>
      <c r="W1131" s="71">
        <v>35</v>
      </c>
      <c r="X1131" s="64" t="s">
        <v>212</v>
      </c>
      <c r="Y1131" s="69">
        <v>42657</v>
      </c>
      <c r="Z1131" s="65">
        <v>831</v>
      </c>
      <c r="AA1131" s="65">
        <v>12</v>
      </c>
      <c r="AB1131" s="66">
        <v>1645.2</v>
      </c>
    </row>
    <row r="1132" spans="1:28" x14ac:dyDescent="0.25">
      <c r="A1132" s="40">
        <v>1127</v>
      </c>
      <c r="B1132" s="32">
        <v>42649</v>
      </c>
      <c r="C1132" s="99" t="s">
        <v>1</v>
      </c>
      <c r="D1132" s="34" t="s">
        <v>38</v>
      </c>
      <c r="E1132" s="34" t="s">
        <v>75</v>
      </c>
      <c r="F1132" s="35" t="s">
        <v>485</v>
      </c>
      <c r="G1132" s="36"/>
      <c r="H1132" s="30">
        <v>150</v>
      </c>
      <c r="I1132" s="37">
        <v>845</v>
      </c>
      <c r="J1132" s="37">
        <v>12</v>
      </c>
      <c r="K1132" s="42"/>
      <c r="L1132" s="30">
        <v>1407.32</v>
      </c>
      <c r="M1132" s="67"/>
      <c r="N1132" s="67"/>
      <c r="O1132" s="56" t="e">
        <f>IF(#REF!=3,O1131-TblDadosCX810[[#This Row],[Valor R$]],IF(#REF!=2,O1131+TblDadosCX810[[#This Row],[Valor R$]],TblDadosCX810[[#This Row],[Valor R$]]))</f>
        <v>#REF!</v>
      </c>
      <c r="Q1132" s="65">
        <v>1116</v>
      </c>
      <c r="R1132" s="69">
        <v>42657</v>
      </c>
      <c r="S1132" s="69"/>
      <c r="T1132" s="70" t="s">
        <v>311</v>
      </c>
      <c r="U1132" s="70"/>
      <c r="V1132" s="70"/>
      <c r="W1132" s="71">
        <v>21</v>
      </c>
      <c r="X1132" s="64" t="s">
        <v>212</v>
      </c>
      <c r="Y1132" s="69">
        <v>42657</v>
      </c>
      <c r="Z1132" s="65">
        <v>831</v>
      </c>
      <c r="AA1132" s="65">
        <v>12</v>
      </c>
      <c r="AB1132" s="66">
        <v>1624.2</v>
      </c>
    </row>
    <row r="1133" spans="1:28" x14ac:dyDescent="0.25">
      <c r="A1133" s="40">
        <v>1128</v>
      </c>
      <c r="B1133" s="32">
        <v>42649</v>
      </c>
      <c r="C1133" s="99" t="s">
        <v>1</v>
      </c>
      <c r="D1133" s="34" t="s">
        <v>38</v>
      </c>
      <c r="E1133" s="34" t="s">
        <v>86</v>
      </c>
      <c r="F1133" s="35" t="s">
        <v>195</v>
      </c>
      <c r="G1133" s="36"/>
      <c r="H1133" s="30">
        <v>5.5</v>
      </c>
      <c r="I1133" s="37">
        <v>869</v>
      </c>
      <c r="J1133" s="37">
        <v>12</v>
      </c>
      <c r="K1133" s="42"/>
      <c r="L1133" s="30">
        <v>1401.82</v>
      </c>
      <c r="M1133" s="67"/>
      <c r="N1133" s="67"/>
      <c r="O1133" s="56" t="e">
        <f>IF(#REF!=3,O1132-TblDadosCX810[[#This Row],[Valor R$]],IF(#REF!=2,O1132+TblDadosCX810[[#This Row],[Valor R$]],TblDadosCX810[[#This Row],[Valor R$]]))</f>
        <v>#REF!</v>
      </c>
      <c r="Q1133" s="65">
        <v>1117</v>
      </c>
      <c r="R1133" s="69">
        <v>42657</v>
      </c>
      <c r="S1133" s="69"/>
      <c r="T1133" s="70" t="s">
        <v>530</v>
      </c>
      <c r="U1133" s="70"/>
      <c r="V1133" s="70"/>
      <c r="W1133" s="71">
        <v>32</v>
      </c>
      <c r="X1133" s="64" t="s">
        <v>196</v>
      </c>
      <c r="Y1133" s="69">
        <v>42657</v>
      </c>
      <c r="Z1133" s="65">
        <v>869</v>
      </c>
      <c r="AA1133" s="65">
        <v>12</v>
      </c>
      <c r="AB1133" s="66">
        <v>1592.2</v>
      </c>
    </row>
    <row r="1134" spans="1:28" x14ac:dyDescent="0.25">
      <c r="A1134" s="40">
        <v>1129</v>
      </c>
      <c r="B1134" s="32">
        <v>42650</v>
      </c>
      <c r="C1134" s="99" t="s">
        <v>1</v>
      </c>
      <c r="D1134" s="34" t="s">
        <v>6</v>
      </c>
      <c r="E1134" s="34" t="s">
        <v>9</v>
      </c>
      <c r="F1134" s="35" t="s">
        <v>197</v>
      </c>
      <c r="G1134" s="36">
        <v>854409</v>
      </c>
      <c r="H1134" s="30">
        <v>600</v>
      </c>
      <c r="I1134" s="37">
        <v>12</v>
      </c>
      <c r="J1134" s="37">
        <v>34</v>
      </c>
      <c r="K1134" s="42"/>
      <c r="L1134" s="30">
        <v>2001.82</v>
      </c>
      <c r="M1134" s="67"/>
      <c r="N1134" s="67"/>
      <c r="O1134" s="56" t="e">
        <f>IF(#REF!=3,O1133-TblDadosCX810[[#This Row],[Valor R$]],IF(#REF!=2,O1133+TblDadosCX810[[#This Row],[Valor R$]],TblDadosCX810[[#This Row],[Valor R$]]))</f>
        <v>#REF!</v>
      </c>
      <c r="Q1134" s="65">
        <v>1118</v>
      </c>
      <c r="R1134" s="69">
        <v>42657</v>
      </c>
      <c r="S1134" s="69"/>
      <c r="T1134" s="70" t="s">
        <v>526</v>
      </c>
      <c r="U1134" s="70"/>
      <c r="V1134" s="70"/>
      <c r="W1134" s="71">
        <v>40</v>
      </c>
      <c r="X1134" s="64" t="s">
        <v>196</v>
      </c>
      <c r="Y1134" s="69">
        <v>42657</v>
      </c>
      <c r="Z1134" s="65">
        <v>869</v>
      </c>
      <c r="AA1134" s="65">
        <v>12</v>
      </c>
      <c r="AB1134" s="66">
        <v>1552.2</v>
      </c>
    </row>
    <row r="1135" spans="1:28" x14ac:dyDescent="0.25">
      <c r="A1135" s="40">
        <v>1130</v>
      </c>
      <c r="B1135" s="32">
        <v>42653</v>
      </c>
      <c r="C1135" s="99" t="s">
        <v>1</v>
      </c>
      <c r="D1135" s="34" t="s">
        <v>6</v>
      </c>
      <c r="E1135" s="34" t="s">
        <v>9</v>
      </c>
      <c r="F1135" s="35" t="s">
        <v>197</v>
      </c>
      <c r="G1135" s="36">
        <v>854410</v>
      </c>
      <c r="H1135" s="30">
        <v>3352.96</v>
      </c>
      <c r="I1135" s="37">
        <v>12</v>
      </c>
      <c r="J1135" s="37">
        <v>34</v>
      </c>
      <c r="K1135" s="42"/>
      <c r="L1135" s="30">
        <v>5354.78</v>
      </c>
      <c r="M1135" s="67"/>
      <c r="N1135" s="67"/>
      <c r="O1135" s="56" t="e">
        <f>IF(#REF!=3,O1134-TblDadosCX810[[#This Row],[Valor R$]],IF(#REF!=2,O1134+TblDadosCX810[[#This Row],[Valor R$]],TblDadosCX810[[#This Row],[Valor R$]]))</f>
        <v>#REF!</v>
      </c>
      <c r="Q1135" s="65">
        <v>1119</v>
      </c>
      <c r="R1135" s="69">
        <v>42657</v>
      </c>
      <c r="S1135" s="69"/>
      <c r="T1135" s="70" t="s">
        <v>228</v>
      </c>
      <c r="U1135" s="70"/>
      <c r="V1135" s="70"/>
      <c r="W1135" s="71">
        <v>32</v>
      </c>
      <c r="X1135" s="64" t="s">
        <v>196</v>
      </c>
      <c r="Y1135" s="69">
        <v>42657</v>
      </c>
      <c r="Z1135" s="65">
        <v>869</v>
      </c>
      <c r="AA1135" s="65">
        <v>12</v>
      </c>
      <c r="AB1135" s="66">
        <v>1520.2</v>
      </c>
    </row>
    <row r="1136" spans="1:28" x14ac:dyDescent="0.25">
      <c r="A1136" s="40">
        <v>1131</v>
      </c>
      <c r="B1136" s="32">
        <v>42653</v>
      </c>
      <c r="C1136" s="99" t="s">
        <v>1</v>
      </c>
      <c r="D1136" s="34" t="s">
        <v>6</v>
      </c>
      <c r="E1136" s="34" t="s">
        <v>9</v>
      </c>
      <c r="F1136" s="35" t="s">
        <v>197</v>
      </c>
      <c r="G1136" s="36">
        <v>854411</v>
      </c>
      <c r="H1136" s="30">
        <v>478</v>
      </c>
      <c r="I1136" s="37">
        <v>12</v>
      </c>
      <c r="J1136" s="37">
        <v>34</v>
      </c>
      <c r="K1136" s="42"/>
      <c r="L1136" s="30">
        <v>5832.78</v>
      </c>
      <c r="M1136" s="67"/>
      <c r="N1136" s="67"/>
      <c r="O1136" s="56" t="e">
        <f>IF(#REF!=3,O1135-TblDadosCX810[[#This Row],[Valor R$]],IF(#REF!=2,O1135+TblDadosCX810[[#This Row],[Valor R$]],TblDadosCX810[[#This Row],[Valor R$]]))</f>
        <v>#REF!</v>
      </c>
      <c r="Q1136" s="65">
        <v>1120</v>
      </c>
      <c r="R1136" s="69">
        <v>42657</v>
      </c>
      <c r="S1136" s="69"/>
      <c r="T1136" s="70" t="s">
        <v>220</v>
      </c>
      <c r="U1136" s="70"/>
      <c r="V1136" s="70"/>
      <c r="W1136" s="71">
        <v>19.5</v>
      </c>
      <c r="X1136" s="64" t="s">
        <v>199</v>
      </c>
      <c r="Y1136" s="69">
        <v>42657</v>
      </c>
      <c r="Z1136" s="65">
        <v>845</v>
      </c>
      <c r="AA1136" s="65">
        <v>12</v>
      </c>
      <c r="AB1136" s="66">
        <v>1500.7</v>
      </c>
    </row>
    <row r="1137" spans="1:28" x14ac:dyDescent="0.25">
      <c r="A1137" s="40">
        <v>1132</v>
      </c>
      <c r="B1137" s="32">
        <v>42653</v>
      </c>
      <c r="C1137" s="99" t="s">
        <v>1</v>
      </c>
      <c r="D1137" s="34" t="s">
        <v>6</v>
      </c>
      <c r="E1137" s="34" t="s">
        <v>9</v>
      </c>
      <c r="F1137" s="35" t="s">
        <v>197</v>
      </c>
      <c r="G1137" s="36">
        <v>854442</v>
      </c>
      <c r="H1137" s="30">
        <v>166.19</v>
      </c>
      <c r="I1137" s="37">
        <v>12</v>
      </c>
      <c r="J1137" s="37">
        <v>34</v>
      </c>
      <c r="K1137" s="42"/>
      <c r="L1137" s="30">
        <v>5998.97</v>
      </c>
      <c r="M1137" s="67"/>
      <c r="N1137" s="67"/>
      <c r="O1137" s="56" t="e">
        <f>IF(#REF!=3,O1136-TblDadosCX810[[#This Row],[Valor R$]],IF(#REF!=2,O1136+TblDadosCX810[[#This Row],[Valor R$]],TblDadosCX810[[#This Row],[Valor R$]]))</f>
        <v>#REF!</v>
      </c>
      <c r="Q1137" s="65">
        <v>1121</v>
      </c>
      <c r="R1137" s="69">
        <v>42657</v>
      </c>
      <c r="S1137" s="69"/>
      <c r="T1137" s="70" t="s">
        <v>600</v>
      </c>
      <c r="U1137" s="70"/>
      <c r="V1137" s="70"/>
      <c r="W1137" s="71">
        <v>17</v>
      </c>
      <c r="X1137" s="64" t="s">
        <v>199</v>
      </c>
      <c r="Y1137" s="69">
        <v>42657</v>
      </c>
      <c r="Z1137" s="65">
        <v>845</v>
      </c>
      <c r="AA1137" s="65">
        <v>12</v>
      </c>
      <c r="AB1137" s="66">
        <v>1483.7</v>
      </c>
    </row>
    <row r="1138" spans="1:28" x14ac:dyDescent="0.25">
      <c r="A1138" s="40">
        <v>1133</v>
      </c>
      <c r="B1138" s="32">
        <v>42653</v>
      </c>
      <c r="C1138" s="99" t="s">
        <v>1</v>
      </c>
      <c r="D1138" s="34" t="s">
        <v>38</v>
      </c>
      <c r="E1138" s="34" t="s">
        <v>18</v>
      </c>
      <c r="F1138" s="35" t="s">
        <v>187</v>
      </c>
      <c r="G1138" s="36"/>
      <c r="H1138" s="30">
        <v>106.62</v>
      </c>
      <c r="I1138" s="37">
        <v>831</v>
      </c>
      <c r="J1138" s="37">
        <v>12</v>
      </c>
      <c r="K1138" s="42"/>
      <c r="L1138" s="30">
        <v>5892.35</v>
      </c>
      <c r="M1138" s="67"/>
      <c r="N1138" s="67"/>
      <c r="O1138" s="56" t="e">
        <f>IF(#REF!=3,O1137-TblDadosCX810[[#This Row],[Valor R$]],IF(#REF!=2,O1137+TblDadosCX810[[#This Row],[Valor R$]],TblDadosCX810[[#This Row],[Valor R$]]))</f>
        <v>#REF!</v>
      </c>
      <c r="Q1138" s="65">
        <v>1122</v>
      </c>
      <c r="R1138" s="69">
        <v>42657</v>
      </c>
      <c r="S1138" s="69"/>
      <c r="T1138" s="70" t="s">
        <v>601</v>
      </c>
      <c r="U1138" s="70"/>
      <c r="V1138" s="70"/>
      <c r="W1138" s="71">
        <v>22</v>
      </c>
      <c r="X1138" s="64" t="s">
        <v>199</v>
      </c>
      <c r="Y1138" s="69">
        <v>42657</v>
      </c>
      <c r="Z1138" s="65">
        <v>845</v>
      </c>
      <c r="AA1138" s="65">
        <v>12</v>
      </c>
      <c r="AB1138" s="66">
        <v>1461.7</v>
      </c>
    </row>
    <row r="1139" spans="1:28" x14ac:dyDescent="0.25">
      <c r="A1139" s="40">
        <v>1134</v>
      </c>
      <c r="B1139" s="32">
        <v>42653</v>
      </c>
      <c r="C1139" s="99" t="s">
        <v>1</v>
      </c>
      <c r="D1139" s="34" t="s">
        <v>38</v>
      </c>
      <c r="E1139" s="34" t="s">
        <v>18</v>
      </c>
      <c r="F1139" s="35" t="s">
        <v>311</v>
      </c>
      <c r="G1139" s="36"/>
      <c r="H1139" s="30">
        <v>20</v>
      </c>
      <c r="I1139" s="37">
        <v>831</v>
      </c>
      <c r="J1139" s="37">
        <v>12</v>
      </c>
      <c r="K1139" s="42"/>
      <c r="L1139" s="30">
        <v>5872.35</v>
      </c>
      <c r="M1139" s="67"/>
      <c r="N1139" s="67"/>
      <c r="O1139" s="56" t="e">
        <f>IF(#REF!=3,O1138-TblDadosCX810[[#This Row],[Valor R$]],IF(#REF!=2,O1138+TblDadosCX810[[#This Row],[Valor R$]],TblDadosCX810[[#This Row],[Valor R$]]))</f>
        <v>#REF!</v>
      </c>
      <c r="Q1139" s="65">
        <v>1123</v>
      </c>
      <c r="R1139" s="69">
        <v>42660</v>
      </c>
      <c r="S1139" s="69"/>
      <c r="T1139" s="70" t="s">
        <v>187</v>
      </c>
      <c r="U1139" s="70"/>
      <c r="V1139" s="70"/>
      <c r="W1139" s="71">
        <v>32.130000000000003</v>
      </c>
      <c r="X1139" s="64" t="s">
        <v>212</v>
      </c>
      <c r="Y1139" s="69">
        <v>42660</v>
      </c>
      <c r="Z1139" s="65">
        <v>831</v>
      </c>
      <c r="AA1139" s="65">
        <v>12</v>
      </c>
      <c r="AB1139" s="66">
        <v>1429.57</v>
      </c>
    </row>
    <row r="1140" spans="1:28" x14ac:dyDescent="0.25">
      <c r="A1140" s="40">
        <v>1135</v>
      </c>
      <c r="B1140" s="32">
        <v>42653</v>
      </c>
      <c r="C1140" s="99" t="s">
        <v>1</v>
      </c>
      <c r="D1140" s="34" t="s">
        <v>38</v>
      </c>
      <c r="E1140" s="34" t="s">
        <v>18</v>
      </c>
      <c r="F1140" s="35" t="s">
        <v>311</v>
      </c>
      <c r="G1140" s="36"/>
      <c r="H1140" s="30">
        <v>20</v>
      </c>
      <c r="I1140" s="37">
        <v>831</v>
      </c>
      <c r="J1140" s="37">
        <v>12</v>
      </c>
      <c r="K1140" s="42"/>
      <c r="L1140" s="30">
        <v>5852.35</v>
      </c>
      <c r="M1140" s="67"/>
      <c r="N1140" s="67"/>
      <c r="O1140" s="56" t="e">
        <f>IF(#REF!=3,O1139-TblDadosCX810[[#This Row],[Valor R$]],IF(#REF!=2,O1139+TblDadosCX810[[#This Row],[Valor R$]],TblDadosCX810[[#This Row],[Valor R$]]))</f>
        <v>#REF!</v>
      </c>
      <c r="Q1140" s="65">
        <v>1124</v>
      </c>
      <c r="R1140" s="69">
        <v>42660</v>
      </c>
      <c r="S1140" s="69"/>
      <c r="T1140" s="70" t="s">
        <v>598</v>
      </c>
      <c r="U1140" s="70"/>
      <c r="V1140" s="70"/>
      <c r="W1140" s="71">
        <v>130</v>
      </c>
      <c r="X1140" s="64" t="s">
        <v>196</v>
      </c>
      <c r="Y1140" s="69">
        <v>42660</v>
      </c>
      <c r="Z1140" s="65">
        <v>869</v>
      </c>
      <c r="AA1140" s="65">
        <v>12</v>
      </c>
      <c r="AB1140" s="66">
        <v>1299.57</v>
      </c>
    </row>
    <row r="1141" spans="1:28" x14ac:dyDescent="0.25">
      <c r="A1141" s="40">
        <v>1136</v>
      </c>
      <c r="B1141" s="32">
        <v>42653</v>
      </c>
      <c r="C1141" s="99" t="s">
        <v>1</v>
      </c>
      <c r="D1141" s="34" t="s">
        <v>215</v>
      </c>
      <c r="E1141" s="34" t="s">
        <v>214</v>
      </c>
      <c r="F1141" s="35" t="s">
        <v>363</v>
      </c>
      <c r="G1141" s="36"/>
      <c r="H1141" s="30">
        <v>3352.96</v>
      </c>
      <c r="I1141" s="37">
        <v>402</v>
      </c>
      <c r="J1141" s="37">
        <v>12</v>
      </c>
      <c r="K1141" s="42"/>
      <c r="L1141" s="30">
        <v>2499.39</v>
      </c>
      <c r="M1141" s="67"/>
      <c r="N1141" s="67"/>
      <c r="O1141" s="56" t="e">
        <f>IF(#REF!=3,O1140-TblDadosCX810[[#This Row],[Valor R$]],IF(#REF!=2,O1140+TblDadosCX810[[#This Row],[Valor R$]],TblDadosCX810[[#This Row],[Valor R$]]))</f>
        <v>#REF!</v>
      </c>
      <c r="Q1141" s="65">
        <v>1125</v>
      </c>
      <c r="R1141" s="69">
        <v>42660</v>
      </c>
      <c r="S1141" s="69"/>
      <c r="T1141" s="70" t="s">
        <v>245</v>
      </c>
      <c r="U1141" s="70"/>
      <c r="V1141" s="70"/>
      <c r="W1141" s="71">
        <v>15</v>
      </c>
      <c r="X1141" s="64" t="s">
        <v>196</v>
      </c>
      <c r="Y1141" s="69">
        <v>42660</v>
      </c>
      <c r="Z1141" s="65">
        <v>869</v>
      </c>
      <c r="AA1141" s="65">
        <v>12</v>
      </c>
      <c r="AB1141" s="66">
        <v>1284.57</v>
      </c>
    </row>
    <row r="1142" spans="1:28" x14ac:dyDescent="0.25">
      <c r="A1142" s="40">
        <v>1137</v>
      </c>
      <c r="B1142" s="32">
        <v>42653</v>
      </c>
      <c r="C1142" s="99" t="s">
        <v>1</v>
      </c>
      <c r="D1142" s="34" t="s">
        <v>38</v>
      </c>
      <c r="E1142" s="34" t="s">
        <v>74</v>
      </c>
      <c r="F1142" s="35" t="s">
        <v>589</v>
      </c>
      <c r="G1142" s="36"/>
      <c r="H1142" s="30">
        <v>166.19</v>
      </c>
      <c r="I1142" s="37">
        <v>841</v>
      </c>
      <c r="J1142" s="37">
        <v>12</v>
      </c>
      <c r="K1142" s="42"/>
      <c r="L1142" s="30">
        <v>2333.1999999999998</v>
      </c>
      <c r="M1142" s="67"/>
      <c r="N1142" s="67"/>
      <c r="O1142" s="56" t="e">
        <f>IF(#REF!=3,O1141-TblDadosCX810[[#This Row],[Valor R$]],IF(#REF!=2,O1141+TblDadosCX810[[#This Row],[Valor R$]],TblDadosCX810[[#This Row],[Valor R$]]))</f>
        <v>#REF!</v>
      </c>
      <c r="Q1142" s="65">
        <v>1126</v>
      </c>
      <c r="R1142" s="69">
        <v>42660</v>
      </c>
      <c r="S1142" s="69"/>
      <c r="T1142" s="70" t="s">
        <v>245</v>
      </c>
      <c r="U1142" s="70"/>
      <c r="V1142" s="70"/>
      <c r="W1142" s="71">
        <v>16</v>
      </c>
      <c r="X1142" s="64" t="s">
        <v>196</v>
      </c>
      <c r="Y1142" s="69">
        <v>42660</v>
      </c>
      <c r="Z1142" s="65">
        <v>869</v>
      </c>
      <c r="AA1142" s="65">
        <v>12</v>
      </c>
      <c r="AB1142" s="66">
        <v>1268.57</v>
      </c>
    </row>
    <row r="1143" spans="1:28" x14ac:dyDescent="0.25">
      <c r="A1143" s="40">
        <v>1138</v>
      </c>
      <c r="B1143" s="32">
        <v>42653</v>
      </c>
      <c r="C1143" s="99" t="s">
        <v>1</v>
      </c>
      <c r="D1143" s="34" t="s">
        <v>30</v>
      </c>
      <c r="E1143" s="34" t="s">
        <v>59</v>
      </c>
      <c r="F1143" s="35" t="s">
        <v>590</v>
      </c>
      <c r="G1143" s="36"/>
      <c r="H1143" s="30">
        <v>27.5</v>
      </c>
      <c r="I1143" s="37">
        <v>480</v>
      </c>
      <c r="J1143" s="37">
        <v>12</v>
      </c>
      <c r="K1143" s="42"/>
      <c r="L1143" s="30">
        <v>2305.6999999999998</v>
      </c>
      <c r="M1143" s="67"/>
      <c r="N1143" s="67"/>
      <c r="O1143" s="56" t="e">
        <f>IF(#REF!=3,O1142-TblDadosCX810[[#This Row],[Valor R$]],IF(#REF!=2,O1142+TblDadosCX810[[#This Row],[Valor R$]],TblDadosCX810[[#This Row],[Valor R$]]))</f>
        <v>#REF!</v>
      </c>
      <c r="Q1143" s="65">
        <v>1127</v>
      </c>
      <c r="R1143" s="69">
        <v>42660</v>
      </c>
      <c r="S1143" s="69"/>
      <c r="T1143" s="70" t="s">
        <v>245</v>
      </c>
      <c r="U1143" s="70"/>
      <c r="V1143" s="70"/>
      <c r="W1143" s="71">
        <v>15</v>
      </c>
      <c r="X1143" s="64" t="s">
        <v>196</v>
      </c>
      <c r="Y1143" s="69">
        <v>42660</v>
      </c>
      <c r="Z1143" s="65">
        <v>869</v>
      </c>
      <c r="AA1143" s="65">
        <v>12</v>
      </c>
      <c r="AB1143" s="66">
        <v>1253.57</v>
      </c>
    </row>
    <row r="1144" spans="1:28" x14ac:dyDescent="0.25">
      <c r="A1144" s="40">
        <v>1139</v>
      </c>
      <c r="B1144" s="32">
        <v>42653</v>
      </c>
      <c r="C1144" s="99" t="s">
        <v>1</v>
      </c>
      <c r="D1144" s="34" t="s">
        <v>38</v>
      </c>
      <c r="E1144" s="34" t="s">
        <v>81</v>
      </c>
      <c r="F1144" s="35" t="s">
        <v>473</v>
      </c>
      <c r="G1144" s="36"/>
      <c r="H1144" s="30">
        <v>159</v>
      </c>
      <c r="I1144" s="37">
        <v>859</v>
      </c>
      <c r="J1144" s="37">
        <v>12</v>
      </c>
      <c r="K1144" s="42"/>
      <c r="L1144" s="30">
        <v>2146.6999999999998</v>
      </c>
      <c r="M1144" s="67"/>
      <c r="N1144" s="67"/>
      <c r="O1144" s="56" t="e">
        <f>IF(#REF!=3,O1143-TblDadosCX810[[#This Row],[Valor R$]],IF(#REF!=2,O1143+TblDadosCX810[[#This Row],[Valor R$]],TblDadosCX810[[#This Row],[Valor R$]]))</f>
        <v>#REF!</v>
      </c>
      <c r="Q1144" s="65">
        <v>1128</v>
      </c>
      <c r="R1144" s="69">
        <v>42661</v>
      </c>
      <c r="S1144" s="69"/>
      <c r="T1144" s="70" t="s">
        <v>197</v>
      </c>
      <c r="U1144" s="70">
        <v>854419</v>
      </c>
      <c r="V1144" s="70"/>
      <c r="W1144" s="71">
        <v>850</v>
      </c>
      <c r="X1144" s="64" t="s">
        <v>9</v>
      </c>
      <c r="Y1144" s="69">
        <v>42661</v>
      </c>
      <c r="Z1144" s="65">
        <v>12</v>
      </c>
      <c r="AA1144" s="65">
        <v>34</v>
      </c>
      <c r="AB1144" s="66">
        <v>2103.5700000000002</v>
      </c>
    </row>
    <row r="1145" spans="1:28" x14ac:dyDescent="0.25">
      <c r="A1145" s="40">
        <v>1140</v>
      </c>
      <c r="B1145" s="32">
        <v>42653</v>
      </c>
      <c r="C1145" s="99" t="s">
        <v>1</v>
      </c>
      <c r="D1145" s="34" t="s">
        <v>38</v>
      </c>
      <c r="E1145" s="34" t="s">
        <v>81</v>
      </c>
      <c r="F1145" s="35" t="s">
        <v>473</v>
      </c>
      <c r="G1145" s="36"/>
      <c r="H1145" s="30">
        <v>319</v>
      </c>
      <c r="I1145" s="37">
        <v>859</v>
      </c>
      <c r="J1145" s="37">
        <v>12</v>
      </c>
      <c r="K1145" s="42"/>
      <c r="L1145" s="30">
        <v>1827.7</v>
      </c>
      <c r="M1145" s="67"/>
      <c r="N1145" s="67"/>
      <c r="O1145" s="56" t="e">
        <f>IF(#REF!=3,O1144-TblDadosCX810[[#This Row],[Valor R$]],IF(#REF!=2,O1144+TblDadosCX810[[#This Row],[Valor R$]],TblDadosCX810[[#This Row],[Valor R$]]))</f>
        <v>#REF!</v>
      </c>
      <c r="Q1145" s="65">
        <v>1129</v>
      </c>
      <c r="R1145" s="69">
        <v>42661</v>
      </c>
      <c r="S1145" s="69"/>
      <c r="T1145" s="70" t="s">
        <v>602</v>
      </c>
      <c r="U1145" s="70"/>
      <c r="V1145" s="70"/>
      <c r="W1145" s="71">
        <v>35</v>
      </c>
      <c r="X1145" s="64" t="s">
        <v>212</v>
      </c>
      <c r="Y1145" s="69">
        <v>42661</v>
      </c>
      <c r="Z1145" s="65">
        <v>831</v>
      </c>
      <c r="AA1145" s="65">
        <v>12</v>
      </c>
      <c r="AB1145" s="66">
        <v>2068.5700000000002</v>
      </c>
    </row>
    <row r="1146" spans="1:28" x14ac:dyDescent="0.25">
      <c r="A1146" s="40">
        <v>1141</v>
      </c>
      <c r="B1146" s="32">
        <v>42653</v>
      </c>
      <c r="C1146" s="99" t="s">
        <v>1</v>
      </c>
      <c r="D1146" s="34" t="s">
        <v>38</v>
      </c>
      <c r="E1146" s="34" t="s">
        <v>75</v>
      </c>
      <c r="F1146" s="35" t="s">
        <v>220</v>
      </c>
      <c r="G1146" s="36"/>
      <c r="H1146" s="30">
        <v>15</v>
      </c>
      <c r="I1146" s="37">
        <v>845</v>
      </c>
      <c r="J1146" s="37">
        <v>12</v>
      </c>
      <c r="K1146" s="42"/>
      <c r="L1146" s="30">
        <v>1812.7</v>
      </c>
      <c r="M1146" s="67"/>
      <c r="N1146" s="67"/>
      <c r="O1146" s="56" t="e">
        <f>IF(#REF!=3,O1145-TblDadosCX810[[#This Row],[Valor R$]],IF(#REF!=2,O1145+TblDadosCX810[[#This Row],[Valor R$]],TblDadosCX810[[#This Row],[Valor R$]]))</f>
        <v>#REF!</v>
      </c>
      <c r="Q1146" s="65">
        <v>1130</v>
      </c>
      <c r="R1146" s="69">
        <v>42661</v>
      </c>
      <c r="S1146" s="69"/>
      <c r="T1146" s="70" t="s">
        <v>490</v>
      </c>
      <c r="U1146" s="70"/>
      <c r="V1146" s="70"/>
      <c r="W1146" s="71">
        <v>19.600000000000001</v>
      </c>
      <c r="X1146" s="64" t="s">
        <v>242</v>
      </c>
      <c r="Y1146" s="69">
        <v>42661</v>
      </c>
      <c r="Z1146" s="65">
        <v>858</v>
      </c>
      <c r="AA1146" s="65">
        <v>12</v>
      </c>
      <c r="AB1146" s="66">
        <v>2048.9699999999998</v>
      </c>
    </row>
    <row r="1147" spans="1:28" x14ac:dyDescent="0.25">
      <c r="A1147" s="40">
        <v>1142</v>
      </c>
      <c r="B1147" s="32">
        <v>42653</v>
      </c>
      <c r="C1147" s="99" t="s">
        <v>1</v>
      </c>
      <c r="D1147" s="34" t="s">
        <v>38</v>
      </c>
      <c r="E1147" s="34" t="s">
        <v>18</v>
      </c>
      <c r="F1147" s="35" t="s">
        <v>187</v>
      </c>
      <c r="G1147" s="36"/>
      <c r="H1147" s="30">
        <v>27.25</v>
      </c>
      <c r="I1147" s="37">
        <v>831</v>
      </c>
      <c r="J1147" s="37">
        <v>12</v>
      </c>
      <c r="K1147" s="42"/>
      <c r="L1147" s="30">
        <v>1785.45</v>
      </c>
      <c r="M1147" s="67"/>
      <c r="N1147" s="67"/>
      <c r="O1147" s="56" t="e">
        <f>IF(#REF!=3,O1146-TblDadosCX810[[#This Row],[Valor R$]],IF(#REF!=2,O1146+TblDadosCX810[[#This Row],[Valor R$]],TblDadosCX810[[#This Row],[Valor R$]]))</f>
        <v>#REF!</v>
      </c>
      <c r="Q1147" s="65">
        <v>1131</v>
      </c>
      <c r="R1147" s="69">
        <v>42661</v>
      </c>
      <c r="S1147" s="69"/>
      <c r="T1147" s="70" t="s">
        <v>210</v>
      </c>
      <c r="U1147" s="70"/>
      <c r="V1147" s="70"/>
      <c r="W1147" s="71">
        <v>850</v>
      </c>
      <c r="X1147" s="64" t="s">
        <v>196</v>
      </c>
      <c r="Y1147" s="69">
        <v>42661</v>
      </c>
      <c r="Z1147" s="65">
        <v>869</v>
      </c>
      <c r="AA1147" s="65">
        <v>12</v>
      </c>
      <c r="AB1147" s="66">
        <v>1198.97</v>
      </c>
    </row>
    <row r="1148" spans="1:28" x14ac:dyDescent="0.25">
      <c r="A1148" s="40">
        <v>1143</v>
      </c>
      <c r="B1148" s="32">
        <v>42654</v>
      </c>
      <c r="C1148" s="99" t="s">
        <v>1</v>
      </c>
      <c r="D1148" s="34" t="s">
        <v>6</v>
      </c>
      <c r="E1148" s="34" t="s">
        <v>9</v>
      </c>
      <c r="F1148" s="35" t="s">
        <v>197</v>
      </c>
      <c r="G1148" s="36">
        <v>854413</v>
      </c>
      <c r="H1148" s="30">
        <v>500</v>
      </c>
      <c r="I1148" s="37">
        <v>12</v>
      </c>
      <c r="J1148" s="37">
        <v>34</v>
      </c>
      <c r="K1148" s="42"/>
      <c r="L1148" s="30">
        <v>2285.4499999999998</v>
      </c>
      <c r="M1148" s="67"/>
      <c r="N1148" s="67"/>
      <c r="O1148" s="56" t="e">
        <f>IF(#REF!=3,O1147-TblDadosCX810[[#This Row],[Valor R$]],IF(#REF!=2,O1147+TblDadosCX810[[#This Row],[Valor R$]],TblDadosCX810[[#This Row],[Valor R$]]))</f>
        <v>#REF!</v>
      </c>
      <c r="Q1148" s="65">
        <v>1132</v>
      </c>
      <c r="R1148" s="69">
        <v>42661</v>
      </c>
      <c r="S1148" s="69"/>
      <c r="T1148" s="70" t="s">
        <v>197</v>
      </c>
      <c r="U1148" s="70">
        <v>854420</v>
      </c>
      <c r="V1148" s="70"/>
      <c r="W1148" s="71">
        <v>2000</v>
      </c>
      <c r="X1148" s="64" t="s">
        <v>9</v>
      </c>
      <c r="Y1148" s="69">
        <v>42661</v>
      </c>
      <c r="Z1148" s="65">
        <v>12</v>
      </c>
      <c r="AA1148" s="65">
        <v>34</v>
      </c>
      <c r="AB1148" s="66">
        <v>3198.97</v>
      </c>
    </row>
    <row r="1149" spans="1:28" x14ac:dyDescent="0.25">
      <c r="A1149" s="40">
        <v>1144</v>
      </c>
      <c r="B1149" s="32">
        <v>42654</v>
      </c>
      <c r="C1149" s="99" t="s">
        <v>1</v>
      </c>
      <c r="D1149" s="34" t="s">
        <v>38</v>
      </c>
      <c r="E1149" s="34" t="s">
        <v>18</v>
      </c>
      <c r="F1149" s="35" t="s">
        <v>591</v>
      </c>
      <c r="G1149" s="36"/>
      <c r="H1149" s="30">
        <v>224.53</v>
      </c>
      <c r="I1149" s="37">
        <v>831</v>
      </c>
      <c r="J1149" s="37">
        <v>12</v>
      </c>
      <c r="K1149" s="42"/>
      <c r="L1149" s="30">
        <v>2060.92</v>
      </c>
      <c r="M1149" s="67"/>
      <c r="N1149" s="67"/>
      <c r="O1149" s="56" t="e">
        <f>IF(#REF!=3,O1148-TblDadosCX810[[#This Row],[Valor R$]],IF(#REF!=2,O1148+TblDadosCX810[[#This Row],[Valor R$]],TblDadosCX810[[#This Row],[Valor R$]]))</f>
        <v>#REF!</v>
      </c>
      <c r="Q1149" s="65">
        <v>1133</v>
      </c>
      <c r="R1149" s="69">
        <v>42661</v>
      </c>
      <c r="S1149" s="69"/>
      <c r="T1149" s="70" t="s">
        <v>502</v>
      </c>
      <c r="U1149" s="70"/>
      <c r="V1149" s="70"/>
      <c r="W1149" s="71">
        <v>1596</v>
      </c>
      <c r="X1149" s="64" t="s">
        <v>212</v>
      </c>
      <c r="Y1149" s="69">
        <v>42661</v>
      </c>
      <c r="Z1149" s="65">
        <v>831</v>
      </c>
      <c r="AA1149" s="65">
        <v>12</v>
      </c>
      <c r="AB1149" s="66">
        <v>1602.97</v>
      </c>
    </row>
    <row r="1150" spans="1:28" x14ac:dyDescent="0.25">
      <c r="A1150" s="40">
        <v>1145</v>
      </c>
      <c r="B1150" s="32">
        <v>42654</v>
      </c>
      <c r="C1150" s="99" t="s">
        <v>1</v>
      </c>
      <c r="D1150" s="34" t="s">
        <v>38</v>
      </c>
      <c r="E1150" s="34" t="s">
        <v>86</v>
      </c>
      <c r="F1150" s="35" t="s">
        <v>592</v>
      </c>
      <c r="G1150" s="36"/>
      <c r="H1150" s="30">
        <v>84</v>
      </c>
      <c r="I1150" s="37">
        <v>869</v>
      </c>
      <c r="J1150" s="37">
        <v>12</v>
      </c>
      <c r="K1150" s="42"/>
      <c r="L1150" s="30">
        <v>1976.92</v>
      </c>
      <c r="M1150" s="67"/>
      <c r="N1150" s="67"/>
      <c r="O1150" s="56" t="e">
        <f>IF(#REF!=3,O1149-TblDadosCX810[[#This Row],[Valor R$]],IF(#REF!=2,O1149+TblDadosCX810[[#This Row],[Valor R$]],TblDadosCX810[[#This Row],[Valor R$]]))</f>
        <v>#REF!</v>
      </c>
      <c r="Q1150" s="65">
        <v>1134</v>
      </c>
      <c r="R1150" s="69">
        <v>42661</v>
      </c>
      <c r="S1150" s="69"/>
      <c r="T1150" s="70" t="s">
        <v>220</v>
      </c>
      <c r="U1150" s="70"/>
      <c r="V1150" s="70"/>
      <c r="W1150" s="71">
        <v>5</v>
      </c>
      <c r="X1150" s="64" t="s">
        <v>199</v>
      </c>
      <c r="Y1150" s="69">
        <v>42661</v>
      </c>
      <c r="Z1150" s="65">
        <v>845</v>
      </c>
      <c r="AA1150" s="65">
        <v>12</v>
      </c>
      <c r="AB1150" s="66">
        <v>1597.97</v>
      </c>
    </row>
    <row r="1151" spans="1:28" x14ac:dyDescent="0.25">
      <c r="A1151" s="40">
        <v>1146</v>
      </c>
      <c r="B1151" s="32">
        <v>42654</v>
      </c>
      <c r="C1151" s="99" t="s">
        <v>1</v>
      </c>
      <c r="D1151" s="34" t="s">
        <v>38</v>
      </c>
      <c r="E1151" s="34" t="s">
        <v>18</v>
      </c>
      <c r="F1151" s="35" t="s">
        <v>191</v>
      </c>
      <c r="G1151" s="36"/>
      <c r="H1151" s="30">
        <v>115.49</v>
      </c>
      <c r="I1151" s="37">
        <v>831</v>
      </c>
      <c r="J1151" s="37">
        <v>12</v>
      </c>
      <c r="K1151" s="42"/>
      <c r="L1151" s="30">
        <v>1861.43</v>
      </c>
      <c r="M1151" s="67"/>
      <c r="N1151" s="67"/>
      <c r="O1151" s="56" t="e">
        <f>IF(#REF!=3,O1150-TblDadosCX810[[#This Row],[Valor R$]],IF(#REF!=2,O1150+TblDadosCX810[[#This Row],[Valor R$]],TblDadosCX810[[#This Row],[Valor R$]]))</f>
        <v>#REF!</v>
      </c>
      <c r="Q1151" s="65">
        <v>1135</v>
      </c>
      <c r="R1151" s="69">
        <v>42661</v>
      </c>
      <c r="S1151" s="69"/>
      <c r="T1151" s="70" t="s">
        <v>603</v>
      </c>
      <c r="U1151" s="70"/>
      <c r="V1151" s="70"/>
      <c r="W1151" s="71">
        <v>54.9</v>
      </c>
      <c r="X1151" s="64" t="s">
        <v>212</v>
      </c>
      <c r="Y1151" s="69">
        <v>42661</v>
      </c>
      <c r="Z1151" s="65">
        <v>831</v>
      </c>
      <c r="AA1151" s="65">
        <v>12</v>
      </c>
      <c r="AB1151" s="66">
        <v>1543.07</v>
      </c>
    </row>
    <row r="1152" spans="1:28" x14ac:dyDescent="0.25">
      <c r="A1152" s="40">
        <v>1147</v>
      </c>
      <c r="B1152" s="32">
        <v>42654</v>
      </c>
      <c r="C1152" s="99" t="s">
        <v>1</v>
      </c>
      <c r="D1152" s="34" t="s">
        <v>38</v>
      </c>
      <c r="E1152" s="34" t="s">
        <v>18</v>
      </c>
      <c r="F1152" s="35" t="s">
        <v>193</v>
      </c>
      <c r="G1152" s="36"/>
      <c r="H1152" s="30">
        <v>35</v>
      </c>
      <c r="I1152" s="37">
        <v>831</v>
      </c>
      <c r="J1152" s="37">
        <v>12</v>
      </c>
      <c r="K1152" s="42"/>
      <c r="L1152" s="30">
        <v>1826.43</v>
      </c>
      <c r="M1152" s="67"/>
      <c r="N1152" s="67"/>
      <c r="O1152" s="56" t="e">
        <f>IF(#REF!=3,O1151-TblDadosCX810[[#This Row],[Valor R$]],IF(#REF!=2,O1151+TblDadosCX810[[#This Row],[Valor R$]],TblDadosCX810[[#This Row],[Valor R$]]))</f>
        <v>#REF!</v>
      </c>
      <c r="Q1152" s="65">
        <v>1136</v>
      </c>
      <c r="R1152" s="69">
        <v>42661</v>
      </c>
      <c r="S1152" s="69"/>
      <c r="T1152" s="70" t="s">
        <v>245</v>
      </c>
      <c r="U1152" s="70"/>
      <c r="V1152" s="70"/>
      <c r="W1152" s="71">
        <v>181</v>
      </c>
      <c r="X1152" s="64" t="s">
        <v>196</v>
      </c>
      <c r="Y1152" s="69">
        <v>42661</v>
      </c>
      <c r="Z1152" s="65">
        <v>869</v>
      </c>
      <c r="AA1152" s="65">
        <v>12</v>
      </c>
      <c r="AB1152" s="66">
        <v>1362.07</v>
      </c>
    </row>
    <row r="1153" spans="1:28" x14ac:dyDescent="0.25">
      <c r="A1153" s="40">
        <v>1148</v>
      </c>
      <c r="B1153" s="32">
        <v>42654</v>
      </c>
      <c r="C1153" s="99" t="s">
        <v>1</v>
      </c>
      <c r="D1153" s="34" t="s">
        <v>38</v>
      </c>
      <c r="E1153" s="34" t="s">
        <v>80</v>
      </c>
      <c r="F1153" s="35" t="s">
        <v>490</v>
      </c>
      <c r="G1153" s="36"/>
      <c r="H1153" s="30">
        <v>12.7</v>
      </c>
      <c r="I1153" s="37">
        <v>858</v>
      </c>
      <c r="J1153" s="37">
        <v>12</v>
      </c>
      <c r="K1153" s="42"/>
      <c r="L1153" s="30">
        <v>1813.73</v>
      </c>
      <c r="M1153" s="67"/>
      <c r="N1153" s="67"/>
      <c r="O1153" s="56" t="e">
        <f>IF(#REF!=3,O1152-TblDadosCX810[[#This Row],[Valor R$]],IF(#REF!=2,O1152+TblDadosCX810[[#This Row],[Valor R$]],TblDadosCX810[[#This Row],[Valor R$]]))</f>
        <v>#REF!</v>
      </c>
      <c r="Q1153" s="65">
        <v>1137</v>
      </c>
      <c r="R1153" s="69">
        <v>42661</v>
      </c>
      <c r="S1153" s="69"/>
      <c r="T1153" s="70" t="s">
        <v>220</v>
      </c>
      <c r="U1153" s="70"/>
      <c r="V1153" s="70"/>
      <c r="W1153" s="71">
        <v>6</v>
      </c>
      <c r="X1153" s="64" t="s">
        <v>199</v>
      </c>
      <c r="Y1153" s="69">
        <v>42661</v>
      </c>
      <c r="Z1153" s="65">
        <v>845</v>
      </c>
      <c r="AA1153" s="65">
        <v>12</v>
      </c>
      <c r="AB1153" s="66">
        <v>1356.07</v>
      </c>
    </row>
    <row r="1154" spans="1:28" x14ac:dyDescent="0.25">
      <c r="A1154" s="40">
        <v>1149</v>
      </c>
      <c r="B1154" s="32">
        <v>42656</v>
      </c>
      <c r="C1154" s="99" t="s">
        <v>1</v>
      </c>
      <c r="D1154" s="34" t="s">
        <v>6</v>
      </c>
      <c r="E1154" s="34" t="s">
        <v>9</v>
      </c>
      <c r="F1154" s="35" t="s">
        <v>197</v>
      </c>
      <c r="G1154" s="36">
        <v>854414</v>
      </c>
      <c r="H1154" s="30">
        <v>6513.2</v>
      </c>
      <c r="I1154" s="37">
        <v>12</v>
      </c>
      <c r="J1154" s="37">
        <v>34</v>
      </c>
      <c r="K1154" s="42"/>
      <c r="L1154" s="30">
        <v>8326.93</v>
      </c>
      <c r="M1154" s="67"/>
      <c r="N1154" s="67"/>
      <c r="O1154" s="56" t="e">
        <f>IF(#REF!=3,O1153-TblDadosCX810[[#This Row],[Valor R$]],IF(#REF!=2,O1153+TblDadosCX810[[#This Row],[Valor R$]],TblDadosCX810[[#This Row],[Valor R$]]))</f>
        <v>#REF!</v>
      </c>
      <c r="Q1154" s="65">
        <v>1138</v>
      </c>
      <c r="R1154" s="69">
        <v>42662</v>
      </c>
      <c r="S1154" s="69"/>
      <c r="T1154" s="70" t="s">
        <v>604</v>
      </c>
      <c r="U1154" s="70"/>
      <c r="V1154" s="70"/>
      <c r="W1154" s="71">
        <v>22</v>
      </c>
      <c r="X1154" s="64" t="s">
        <v>196</v>
      </c>
      <c r="Y1154" s="69">
        <v>42662</v>
      </c>
      <c r="Z1154" s="65">
        <v>869</v>
      </c>
      <c r="AA1154" s="65">
        <v>12</v>
      </c>
      <c r="AB1154" s="66">
        <v>1334.07</v>
      </c>
    </row>
    <row r="1155" spans="1:28" x14ac:dyDescent="0.25">
      <c r="A1155" s="40">
        <v>1150</v>
      </c>
      <c r="B1155" s="32">
        <v>42656</v>
      </c>
      <c r="C1155" s="99" t="s">
        <v>1</v>
      </c>
      <c r="D1155" s="34" t="s">
        <v>38</v>
      </c>
      <c r="E1155" s="34" t="s">
        <v>18</v>
      </c>
      <c r="F1155" s="35" t="s">
        <v>593</v>
      </c>
      <c r="G1155" s="36"/>
      <c r="H1155" s="30">
        <v>63.8</v>
      </c>
      <c r="I1155" s="37">
        <v>831</v>
      </c>
      <c r="J1155" s="37">
        <v>12</v>
      </c>
      <c r="K1155" s="42"/>
      <c r="L1155" s="30">
        <v>8263.1299999999992</v>
      </c>
      <c r="M1155" s="67"/>
      <c r="N1155" s="67"/>
      <c r="O1155" s="56" t="e">
        <f>IF(#REF!=3,O1154-TblDadosCX810[[#This Row],[Valor R$]],IF(#REF!=2,O1154+TblDadosCX810[[#This Row],[Valor R$]],TblDadosCX810[[#This Row],[Valor R$]]))</f>
        <v>#REF!</v>
      </c>
      <c r="Q1155" s="65">
        <v>1139</v>
      </c>
      <c r="R1155" s="69">
        <v>42662</v>
      </c>
      <c r="S1155" s="69"/>
      <c r="T1155" s="70" t="s">
        <v>542</v>
      </c>
      <c r="U1155" s="70"/>
      <c r="V1155" s="70"/>
      <c r="W1155" s="71">
        <v>38.020000000000003</v>
      </c>
      <c r="X1155" s="64" t="s">
        <v>212</v>
      </c>
      <c r="Y1155" s="69">
        <v>42662</v>
      </c>
      <c r="Z1155" s="65">
        <v>831</v>
      </c>
      <c r="AA1155" s="65">
        <v>12</v>
      </c>
      <c r="AB1155" s="66">
        <v>1296.05</v>
      </c>
    </row>
    <row r="1156" spans="1:28" x14ac:dyDescent="0.25">
      <c r="A1156" s="40">
        <v>1151</v>
      </c>
      <c r="B1156" s="32">
        <v>42656</v>
      </c>
      <c r="C1156" s="99" t="s">
        <v>1</v>
      </c>
      <c r="D1156" s="34" t="s">
        <v>38</v>
      </c>
      <c r="E1156" s="34" t="s">
        <v>75</v>
      </c>
      <c r="F1156" s="35" t="s">
        <v>220</v>
      </c>
      <c r="G1156" s="36"/>
      <c r="H1156" s="30">
        <v>21.25</v>
      </c>
      <c r="I1156" s="37">
        <v>845</v>
      </c>
      <c r="J1156" s="37">
        <v>12</v>
      </c>
      <c r="K1156" s="42"/>
      <c r="L1156" s="30">
        <v>8241.8799999999992</v>
      </c>
      <c r="M1156" s="67"/>
      <c r="N1156" s="67"/>
      <c r="O1156" s="56" t="e">
        <f>IF(#REF!=3,O1155-TblDadosCX810[[#This Row],[Valor R$]],IF(#REF!=2,O1155+TblDadosCX810[[#This Row],[Valor R$]],TblDadosCX810[[#This Row],[Valor R$]]))</f>
        <v>#REF!</v>
      </c>
      <c r="Q1156" s="65">
        <v>1140</v>
      </c>
      <c r="R1156" s="69">
        <v>42662</v>
      </c>
      <c r="S1156" s="69"/>
      <c r="T1156" s="70" t="s">
        <v>605</v>
      </c>
      <c r="U1156" s="70"/>
      <c r="V1156" s="70"/>
      <c r="W1156" s="71">
        <v>100</v>
      </c>
      <c r="X1156" s="64" t="s">
        <v>186</v>
      </c>
      <c r="Y1156" s="69">
        <v>42662</v>
      </c>
      <c r="Z1156" s="65">
        <v>863</v>
      </c>
      <c r="AA1156" s="65">
        <v>12</v>
      </c>
      <c r="AB1156" s="66">
        <v>1196.05</v>
      </c>
    </row>
    <row r="1157" spans="1:28" x14ac:dyDescent="0.25">
      <c r="A1157" s="40">
        <v>1152</v>
      </c>
      <c r="B1157" s="32">
        <v>42656</v>
      </c>
      <c r="C1157" s="99" t="s">
        <v>1</v>
      </c>
      <c r="D1157" s="34" t="s">
        <v>38</v>
      </c>
      <c r="E1157" s="34" t="s">
        <v>18</v>
      </c>
      <c r="F1157" s="35" t="s">
        <v>191</v>
      </c>
      <c r="G1157" s="36"/>
      <c r="H1157" s="30">
        <v>107.62</v>
      </c>
      <c r="I1157" s="37">
        <v>831</v>
      </c>
      <c r="J1157" s="37">
        <v>12</v>
      </c>
      <c r="K1157" s="42"/>
      <c r="L1157" s="30">
        <v>8134.26</v>
      </c>
      <c r="M1157" s="67"/>
      <c r="N1157" s="67"/>
      <c r="O1157" s="56" t="e">
        <f>IF(#REF!=3,O1156-TblDadosCX810[[#This Row],[Valor R$]],IF(#REF!=2,O1156+TblDadosCX810[[#This Row],[Valor R$]],TblDadosCX810[[#This Row],[Valor R$]]))</f>
        <v>#REF!</v>
      </c>
      <c r="Q1157" s="65">
        <v>1141</v>
      </c>
      <c r="R1157" s="69">
        <v>42662</v>
      </c>
      <c r="S1157" s="69"/>
      <c r="T1157" s="70" t="s">
        <v>245</v>
      </c>
      <c r="U1157" s="70"/>
      <c r="V1157" s="70"/>
      <c r="W1157" s="71">
        <v>23</v>
      </c>
      <c r="X1157" s="64" t="s">
        <v>196</v>
      </c>
      <c r="Y1157" s="69">
        <v>42662</v>
      </c>
      <c r="Z1157" s="65">
        <v>869</v>
      </c>
      <c r="AA1157" s="65">
        <v>12</v>
      </c>
      <c r="AB1157" s="66">
        <v>1173.05</v>
      </c>
    </row>
    <row r="1158" spans="1:28" x14ac:dyDescent="0.25">
      <c r="A1158" s="40">
        <v>1153</v>
      </c>
      <c r="B1158" s="32">
        <v>42656</v>
      </c>
      <c r="C1158" s="99" t="s">
        <v>1</v>
      </c>
      <c r="D1158" s="34" t="s">
        <v>38</v>
      </c>
      <c r="E1158" s="34" t="s">
        <v>18</v>
      </c>
      <c r="F1158" s="35" t="s">
        <v>187</v>
      </c>
      <c r="G1158" s="36"/>
      <c r="H1158" s="30">
        <v>73.72</v>
      </c>
      <c r="I1158" s="37">
        <v>831</v>
      </c>
      <c r="J1158" s="37">
        <v>12</v>
      </c>
      <c r="K1158" s="42"/>
      <c r="L1158" s="30">
        <v>8060.54</v>
      </c>
      <c r="M1158" s="67"/>
      <c r="N1158" s="67"/>
      <c r="O1158" s="56" t="e">
        <f>IF(#REF!=3,O1157-TblDadosCX810[[#This Row],[Valor R$]],IF(#REF!=2,O1157+TblDadosCX810[[#This Row],[Valor R$]],TblDadosCX810[[#This Row],[Valor R$]]))</f>
        <v>#REF!</v>
      </c>
      <c r="Q1158" s="65">
        <v>1142</v>
      </c>
      <c r="R1158" s="69">
        <v>42662</v>
      </c>
      <c r="S1158" s="69"/>
      <c r="T1158" s="70" t="s">
        <v>412</v>
      </c>
      <c r="U1158" s="70"/>
      <c r="V1158" s="70"/>
      <c r="W1158" s="71">
        <v>6</v>
      </c>
      <c r="X1158" s="64" t="s">
        <v>242</v>
      </c>
      <c r="Y1158" s="69">
        <v>42662</v>
      </c>
      <c r="Z1158" s="65">
        <v>858</v>
      </c>
      <c r="AA1158" s="65">
        <v>12</v>
      </c>
      <c r="AB1158" s="66">
        <v>1167.05</v>
      </c>
    </row>
    <row r="1159" spans="1:28" x14ac:dyDescent="0.25">
      <c r="A1159" s="40">
        <v>1154</v>
      </c>
      <c r="B1159" s="32">
        <v>42656</v>
      </c>
      <c r="C1159" s="99" t="s">
        <v>1</v>
      </c>
      <c r="D1159" s="34" t="s">
        <v>38</v>
      </c>
      <c r="E1159" s="34" t="s">
        <v>18</v>
      </c>
      <c r="F1159" s="35" t="s">
        <v>193</v>
      </c>
      <c r="G1159" s="36"/>
      <c r="H1159" s="30">
        <v>35</v>
      </c>
      <c r="I1159" s="37">
        <v>831</v>
      </c>
      <c r="J1159" s="37">
        <v>12</v>
      </c>
      <c r="K1159" s="42"/>
      <c r="L1159" s="30">
        <v>8025.54</v>
      </c>
      <c r="M1159" s="67"/>
      <c r="N1159" s="67"/>
      <c r="O1159" s="56" t="e">
        <f>IF(#REF!=3,O1158-TblDadosCX810[[#This Row],[Valor R$]],IF(#REF!=2,O1158+TblDadosCX810[[#This Row],[Valor R$]],TblDadosCX810[[#This Row],[Valor R$]]))</f>
        <v>#REF!</v>
      </c>
      <c r="Q1159" s="65">
        <v>1143</v>
      </c>
      <c r="R1159" s="69">
        <v>42662</v>
      </c>
      <c r="S1159" s="69"/>
      <c r="T1159" s="70" t="s">
        <v>526</v>
      </c>
      <c r="U1159" s="70"/>
      <c r="V1159" s="70"/>
      <c r="W1159" s="71">
        <v>12.39</v>
      </c>
      <c r="X1159" s="64" t="s">
        <v>196</v>
      </c>
      <c r="Y1159" s="69">
        <v>42662</v>
      </c>
      <c r="Z1159" s="65">
        <v>869</v>
      </c>
      <c r="AA1159" s="65">
        <v>12</v>
      </c>
      <c r="AB1159" s="66">
        <v>1154.6600000000001</v>
      </c>
    </row>
    <row r="1160" spans="1:28" x14ac:dyDescent="0.25">
      <c r="A1160" s="40">
        <v>1155</v>
      </c>
      <c r="B1160" s="32">
        <v>42656</v>
      </c>
      <c r="C1160" s="99" t="s">
        <v>1</v>
      </c>
      <c r="D1160" s="34" t="s">
        <v>38</v>
      </c>
      <c r="E1160" s="34" t="s">
        <v>86</v>
      </c>
      <c r="F1160" s="35" t="s">
        <v>195</v>
      </c>
      <c r="G1160" s="36"/>
      <c r="H1160" s="30">
        <v>5.5</v>
      </c>
      <c r="I1160" s="37">
        <v>869</v>
      </c>
      <c r="J1160" s="37">
        <v>12</v>
      </c>
      <c r="K1160" s="42"/>
      <c r="L1160" s="30">
        <v>8020.04</v>
      </c>
      <c r="M1160" s="67"/>
      <c r="N1160" s="67"/>
      <c r="O1160" s="56" t="e">
        <f>IF(#REF!=3,O1159-TblDadosCX810[[#This Row],[Valor R$]],IF(#REF!=2,O1159+TblDadosCX810[[#This Row],[Valor R$]],TblDadosCX810[[#This Row],[Valor R$]]))</f>
        <v>#REF!</v>
      </c>
      <c r="Q1160" s="65">
        <v>1144</v>
      </c>
      <c r="R1160" s="69">
        <v>42663</v>
      </c>
      <c r="S1160" s="69"/>
      <c r="T1160" s="70" t="s">
        <v>193</v>
      </c>
      <c r="U1160" s="70"/>
      <c r="V1160" s="70"/>
      <c r="W1160" s="71">
        <v>70</v>
      </c>
      <c r="X1160" s="64" t="s">
        <v>212</v>
      </c>
      <c r="Y1160" s="69">
        <v>42663</v>
      </c>
      <c r="Z1160" s="65">
        <v>831</v>
      </c>
      <c r="AA1160" s="65">
        <v>12</v>
      </c>
      <c r="AB1160" s="66">
        <v>1084.6600000000001</v>
      </c>
    </row>
    <row r="1161" spans="1:28" x14ac:dyDescent="0.25">
      <c r="A1161" s="40">
        <v>1156</v>
      </c>
      <c r="B1161" s="32">
        <v>42656</v>
      </c>
      <c r="C1161" s="99" t="s">
        <v>1</v>
      </c>
      <c r="D1161" s="34" t="s">
        <v>38</v>
      </c>
      <c r="E1161" s="34" t="s">
        <v>83</v>
      </c>
      <c r="F1161" s="35" t="s">
        <v>256</v>
      </c>
      <c r="G1161" s="36"/>
      <c r="H1161" s="30">
        <v>12</v>
      </c>
      <c r="I1161" s="37">
        <v>863</v>
      </c>
      <c r="J1161" s="37">
        <v>12</v>
      </c>
      <c r="K1161" s="42"/>
      <c r="L1161" s="30">
        <v>8008.04</v>
      </c>
      <c r="M1161" s="67"/>
      <c r="N1161" s="67"/>
      <c r="O1161" s="56" t="e">
        <f>IF(#REF!=3,O1160-TblDadosCX810[[#This Row],[Valor R$]],IF(#REF!=2,O1160+TblDadosCX810[[#This Row],[Valor R$]],TblDadosCX810[[#This Row],[Valor R$]]))</f>
        <v>#REF!</v>
      </c>
      <c r="Q1161" s="65">
        <v>1145</v>
      </c>
      <c r="R1161" s="69">
        <v>42663</v>
      </c>
      <c r="S1161" s="69"/>
      <c r="T1161" s="70" t="s">
        <v>220</v>
      </c>
      <c r="U1161" s="70"/>
      <c r="V1161" s="70"/>
      <c r="W1161" s="71">
        <v>8.75</v>
      </c>
      <c r="X1161" s="64" t="s">
        <v>199</v>
      </c>
      <c r="Y1161" s="69">
        <v>42663</v>
      </c>
      <c r="Z1161" s="65">
        <v>845</v>
      </c>
      <c r="AA1161" s="65">
        <v>12</v>
      </c>
      <c r="AB1161" s="66">
        <v>1075.9100000000001</v>
      </c>
    </row>
    <row r="1162" spans="1:28" x14ac:dyDescent="0.25">
      <c r="A1162" s="40">
        <v>1157</v>
      </c>
      <c r="B1162" s="32">
        <v>42656</v>
      </c>
      <c r="C1162" s="99" t="s">
        <v>1</v>
      </c>
      <c r="D1162" s="34" t="s">
        <v>38</v>
      </c>
      <c r="E1162" s="34" t="s">
        <v>84</v>
      </c>
      <c r="F1162" s="35" t="s">
        <v>594</v>
      </c>
      <c r="G1162" s="36"/>
      <c r="H1162" s="30">
        <v>743.21</v>
      </c>
      <c r="I1162" s="37">
        <v>864</v>
      </c>
      <c r="J1162" s="37">
        <v>12</v>
      </c>
      <c r="K1162" s="42"/>
      <c r="L1162" s="30">
        <v>7264.83</v>
      </c>
      <c r="M1162" s="67"/>
      <c r="N1162" s="67"/>
      <c r="O1162" s="56" t="e">
        <f>IF(#REF!=3,O1161-TblDadosCX810[[#This Row],[Valor R$]],IF(#REF!=2,O1161+TblDadosCX810[[#This Row],[Valor R$]],TblDadosCX810[[#This Row],[Valor R$]]))</f>
        <v>#REF!</v>
      </c>
      <c r="Q1162" s="65">
        <v>1146</v>
      </c>
      <c r="R1162" s="69">
        <v>42663</v>
      </c>
      <c r="S1162" s="69"/>
      <c r="T1162" s="70" t="s">
        <v>220</v>
      </c>
      <c r="U1162" s="70"/>
      <c r="V1162" s="70"/>
      <c r="W1162" s="71">
        <v>27</v>
      </c>
      <c r="X1162" s="64" t="s">
        <v>199</v>
      </c>
      <c r="Y1162" s="69">
        <v>42663</v>
      </c>
      <c r="Z1162" s="65">
        <v>845</v>
      </c>
      <c r="AA1162" s="65">
        <v>12</v>
      </c>
      <c r="AB1162" s="66">
        <v>1048.9100000000001</v>
      </c>
    </row>
    <row r="1163" spans="1:28" x14ac:dyDescent="0.25">
      <c r="A1163" s="40">
        <v>1158</v>
      </c>
      <c r="B1163" s="32">
        <v>42656</v>
      </c>
      <c r="C1163" s="99" t="s">
        <v>1</v>
      </c>
      <c r="D1163" s="34" t="s">
        <v>38</v>
      </c>
      <c r="E1163" s="34" t="s">
        <v>83</v>
      </c>
      <c r="F1163" s="35" t="s">
        <v>522</v>
      </c>
      <c r="G1163" s="36"/>
      <c r="H1163" s="30">
        <v>835</v>
      </c>
      <c r="I1163" s="37">
        <v>863</v>
      </c>
      <c r="J1163" s="37">
        <v>12</v>
      </c>
      <c r="K1163" s="42"/>
      <c r="L1163" s="30">
        <v>6429.83</v>
      </c>
      <c r="M1163" s="67"/>
      <c r="N1163" s="67"/>
      <c r="O1163" s="56" t="e">
        <f>IF(#REF!=3,O1162-TblDadosCX810[[#This Row],[Valor R$]],IF(#REF!=2,O1162+TblDadosCX810[[#This Row],[Valor R$]],TblDadosCX810[[#This Row],[Valor R$]]))</f>
        <v>#REF!</v>
      </c>
      <c r="Q1163" s="65">
        <v>1147</v>
      </c>
      <c r="R1163" s="69">
        <v>42664</v>
      </c>
      <c r="S1163" s="69"/>
      <c r="T1163" s="70" t="s">
        <v>197</v>
      </c>
      <c r="U1163" s="70">
        <v>854421</v>
      </c>
      <c r="V1163" s="70"/>
      <c r="W1163" s="71">
        <v>19805.98</v>
      </c>
      <c r="X1163" s="64" t="s">
        <v>9</v>
      </c>
      <c r="Y1163" s="69">
        <v>42664</v>
      </c>
      <c r="Z1163" s="65">
        <v>12</v>
      </c>
      <c r="AA1163" s="65">
        <v>34</v>
      </c>
      <c r="AB1163" s="66">
        <v>20854.89</v>
      </c>
    </row>
    <row r="1164" spans="1:28" x14ac:dyDescent="0.25">
      <c r="A1164" s="40">
        <v>1159</v>
      </c>
      <c r="B1164" s="32">
        <v>42656</v>
      </c>
      <c r="C1164" s="99" t="s">
        <v>1</v>
      </c>
      <c r="D1164" s="34" t="s">
        <v>38</v>
      </c>
      <c r="E1164" s="34" t="s">
        <v>84</v>
      </c>
      <c r="F1164" s="35" t="s">
        <v>594</v>
      </c>
      <c r="G1164" s="36"/>
      <c r="H1164" s="30">
        <v>1498.85</v>
      </c>
      <c r="I1164" s="37">
        <v>864</v>
      </c>
      <c r="J1164" s="37">
        <v>12</v>
      </c>
      <c r="K1164" s="42"/>
      <c r="L1164" s="30">
        <v>4930.9799999999996</v>
      </c>
      <c r="M1164" s="67"/>
      <c r="N1164" s="67"/>
      <c r="O1164" s="56" t="e">
        <f>IF(#REF!=3,O1163-TblDadosCX810[[#This Row],[Valor R$]],IF(#REF!=2,O1163+TblDadosCX810[[#This Row],[Valor R$]],TblDadosCX810[[#This Row],[Valor R$]]))</f>
        <v>#REF!</v>
      </c>
      <c r="Q1164" s="65">
        <v>1148</v>
      </c>
      <c r="R1164" s="69">
        <v>42664</v>
      </c>
      <c r="S1164" s="69"/>
      <c r="T1164" s="70" t="s">
        <v>490</v>
      </c>
      <c r="U1164" s="70"/>
      <c r="V1164" s="70"/>
      <c r="W1164" s="71">
        <v>12.5</v>
      </c>
      <c r="X1164" s="64" t="s">
        <v>242</v>
      </c>
      <c r="Y1164" s="69">
        <v>42664</v>
      </c>
      <c r="Z1164" s="65">
        <v>858</v>
      </c>
      <c r="AA1164" s="65">
        <v>12</v>
      </c>
      <c r="AB1164" s="66">
        <v>20842.39</v>
      </c>
    </row>
    <row r="1165" spans="1:28" x14ac:dyDescent="0.25">
      <c r="A1165" s="40">
        <v>1160</v>
      </c>
      <c r="B1165" s="32">
        <v>42656</v>
      </c>
      <c r="C1165" s="99" t="s">
        <v>1</v>
      </c>
      <c r="D1165" s="34" t="s">
        <v>38</v>
      </c>
      <c r="E1165" s="34" t="s">
        <v>84</v>
      </c>
      <c r="F1165" s="35" t="s">
        <v>595</v>
      </c>
      <c r="G1165" s="36"/>
      <c r="H1165" s="30">
        <v>3424.54</v>
      </c>
      <c r="I1165" s="37">
        <v>864</v>
      </c>
      <c r="J1165" s="37">
        <v>12</v>
      </c>
      <c r="K1165" s="42"/>
      <c r="L1165" s="30">
        <v>1506.44</v>
      </c>
      <c r="M1165" s="67"/>
      <c r="N1165" s="67"/>
      <c r="O1165" s="56" t="e">
        <f>IF(#REF!=3,O1164-TblDadosCX810[[#This Row],[Valor R$]],IF(#REF!=2,O1164+TblDadosCX810[[#This Row],[Valor R$]],TblDadosCX810[[#This Row],[Valor R$]]))</f>
        <v>#REF!</v>
      </c>
      <c r="Q1165" s="65">
        <v>1149</v>
      </c>
      <c r="R1165" s="69">
        <v>42664</v>
      </c>
      <c r="S1165" s="69"/>
      <c r="T1165" s="70" t="s">
        <v>187</v>
      </c>
      <c r="U1165" s="70"/>
      <c r="V1165" s="70"/>
      <c r="W1165" s="71">
        <v>6.58</v>
      </c>
      <c r="X1165" s="64" t="s">
        <v>212</v>
      </c>
      <c r="Y1165" s="69">
        <v>42664</v>
      </c>
      <c r="Z1165" s="65">
        <v>831</v>
      </c>
      <c r="AA1165" s="65">
        <v>12</v>
      </c>
      <c r="AB1165" s="66">
        <v>20835.810000000001</v>
      </c>
    </row>
    <row r="1166" spans="1:28" x14ac:dyDescent="0.25">
      <c r="A1166" s="40">
        <v>1161</v>
      </c>
      <c r="B1166" s="32">
        <v>42657</v>
      </c>
      <c r="C1166" s="99" t="s">
        <v>1</v>
      </c>
      <c r="D1166" s="34" t="s">
        <v>6</v>
      </c>
      <c r="E1166" s="34" t="s">
        <v>9</v>
      </c>
      <c r="F1166" s="35" t="s">
        <v>197</v>
      </c>
      <c r="G1166" s="36">
        <v>854415</v>
      </c>
      <c r="H1166" s="30">
        <v>4431</v>
      </c>
      <c r="I1166" s="37">
        <v>12</v>
      </c>
      <c r="J1166" s="37">
        <v>34</v>
      </c>
      <c r="K1166" s="42"/>
      <c r="L1166" s="30">
        <v>5937.44</v>
      </c>
      <c r="M1166" s="67"/>
      <c r="N1166" s="67"/>
      <c r="O1166" s="56" t="e">
        <f>IF(#REF!=3,O1165-TblDadosCX810[[#This Row],[Valor R$]],IF(#REF!=2,O1165+TblDadosCX810[[#This Row],[Valor R$]],TblDadosCX810[[#This Row],[Valor R$]]))</f>
        <v>#REF!</v>
      </c>
      <c r="Q1166" s="65">
        <v>1150</v>
      </c>
      <c r="R1166" s="69">
        <v>42664</v>
      </c>
      <c r="S1166" s="69"/>
      <c r="T1166" s="70" t="s">
        <v>314</v>
      </c>
      <c r="U1166" s="70"/>
      <c r="V1166" s="70"/>
      <c r="W1166" s="71">
        <v>150</v>
      </c>
      <c r="X1166" s="64" t="s">
        <v>186</v>
      </c>
      <c r="Y1166" s="69">
        <v>42664</v>
      </c>
      <c r="Z1166" s="65">
        <v>863</v>
      </c>
      <c r="AA1166" s="65">
        <v>12</v>
      </c>
      <c r="AB1166" s="66">
        <v>20685.810000000001</v>
      </c>
    </row>
    <row r="1167" spans="1:28" x14ac:dyDescent="0.25">
      <c r="A1167" s="40">
        <v>1162</v>
      </c>
      <c r="B1167" s="32">
        <v>42657</v>
      </c>
      <c r="C1167" s="99" t="s">
        <v>1</v>
      </c>
      <c r="D1167" s="34" t="s">
        <v>6</v>
      </c>
      <c r="E1167" s="34" t="s">
        <v>9</v>
      </c>
      <c r="F1167" s="35" t="s">
        <v>197</v>
      </c>
      <c r="G1167" s="36">
        <v>854416</v>
      </c>
      <c r="H1167" s="30">
        <v>65551.86</v>
      </c>
      <c r="I1167" s="37">
        <v>12</v>
      </c>
      <c r="J1167" s="37">
        <v>34</v>
      </c>
      <c r="K1167" s="42"/>
      <c r="L1167" s="30">
        <v>71489.3</v>
      </c>
      <c r="M1167" s="67"/>
      <c r="N1167" s="67"/>
      <c r="O1167" s="56" t="e">
        <f>IF(#REF!=3,O1166-TblDadosCX810[[#This Row],[Valor R$]],IF(#REF!=2,O1166+TblDadosCX810[[#This Row],[Valor R$]],TblDadosCX810[[#This Row],[Valor R$]]))</f>
        <v>#REF!</v>
      </c>
      <c r="Q1167" s="65">
        <v>1151</v>
      </c>
      <c r="R1167" s="69">
        <v>42664</v>
      </c>
      <c r="S1167" s="69"/>
      <c r="T1167" s="70" t="s">
        <v>606</v>
      </c>
      <c r="U1167" s="70"/>
      <c r="V1167" s="70"/>
      <c r="W1167" s="71">
        <v>1126.08</v>
      </c>
      <c r="X1167" s="64" t="s">
        <v>233</v>
      </c>
      <c r="Y1167" s="69">
        <v>42664</v>
      </c>
      <c r="Z1167" s="65">
        <v>1113</v>
      </c>
      <c r="AA1167" s="65">
        <v>12</v>
      </c>
      <c r="AB1167" s="66">
        <v>19559.73</v>
      </c>
    </row>
    <row r="1168" spans="1:28" x14ac:dyDescent="0.25">
      <c r="A1168" s="40">
        <v>1163</v>
      </c>
      <c r="B1168" s="32">
        <v>42657</v>
      </c>
      <c r="C1168" s="99" t="s">
        <v>1</v>
      </c>
      <c r="D1168" s="34" t="s">
        <v>6</v>
      </c>
      <c r="E1168" s="34" t="s">
        <v>9</v>
      </c>
      <c r="F1168" s="35" t="s">
        <v>197</v>
      </c>
      <c r="G1168" s="36">
        <v>854417</v>
      </c>
      <c r="H1168" s="30">
        <v>192.41</v>
      </c>
      <c r="I1168" s="37">
        <v>12</v>
      </c>
      <c r="J1168" s="37">
        <v>34</v>
      </c>
      <c r="K1168" s="42"/>
      <c r="L1168" s="30">
        <v>71681.710000000006</v>
      </c>
      <c r="M1168" s="67"/>
      <c r="N1168" s="67"/>
      <c r="O1168" s="56" t="e">
        <f>IF(#REF!=3,O1167-TblDadosCX810[[#This Row],[Valor R$]],IF(#REF!=2,O1167+TblDadosCX810[[#This Row],[Valor R$]],TblDadosCX810[[#This Row],[Valor R$]]))</f>
        <v>#REF!</v>
      </c>
      <c r="Q1168" s="65">
        <v>1152</v>
      </c>
      <c r="R1168" s="69">
        <v>42664</v>
      </c>
      <c r="S1168" s="69"/>
      <c r="T1168" s="70" t="s">
        <v>301</v>
      </c>
      <c r="U1168" s="70"/>
      <c r="V1168" s="70"/>
      <c r="W1168" s="71">
        <v>2237.54</v>
      </c>
      <c r="X1168" s="64" t="s">
        <v>235</v>
      </c>
      <c r="Y1168" s="69">
        <v>42664</v>
      </c>
      <c r="Z1168" s="65">
        <v>841</v>
      </c>
      <c r="AA1168" s="65">
        <v>12</v>
      </c>
      <c r="AB1168" s="66">
        <v>17322.189999999999</v>
      </c>
    </row>
    <row r="1169" spans="1:28" x14ac:dyDescent="0.25">
      <c r="A1169" s="40">
        <v>1164</v>
      </c>
      <c r="B1169" s="32">
        <v>42657</v>
      </c>
      <c r="C1169" s="99" t="s">
        <v>1</v>
      </c>
      <c r="D1169" s="34" t="s">
        <v>6</v>
      </c>
      <c r="E1169" s="34" t="s">
        <v>9</v>
      </c>
      <c r="F1169" s="35" t="s">
        <v>197</v>
      </c>
      <c r="G1169" s="36">
        <v>854418</v>
      </c>
      <c r="H1169" s="30">
        <v>500</v>
      </c>
      <c r="I1169" s="37">
        <v>12</v>
      </c>
      <c r="J1169" s="37">
        <v>34</v>
      </c>
      <c r="K1169" s="42"/>
      <c r="L1169" s="30">
        <v>72181.710000000006</v>
      </c>
      <c r="M1169" s="67"/>
      <c r="N1169" s="67"/>
      <c r="O1169" s="56" t="e">
        <f>IF(#REF!=3,O1168-TblDadosCX810[[#This Row],[Valor R$]],IF(#REF!=2,O1168+TblDadosCX810[[#This Row],[Valor R$]],TblDadosCX810[[#This Row],[Valor R$]]))</f>
        <v>#REF!</v>
      </c>
      <c r="Q1169" s="65">
        <v>1153</v>
      </c>
      <c r="R1169" s="69">
        <v>42664</v>
      </c>
      <c r="S1169" s="69"/>
      <c r="T1169" s="70" t="s">
        <v>300</v>
      </c>
      <c r="U1169" s="70"/>
      <c r="V1169" s="70"/>
      <c r="W1169" s="71">
        <v>12871.21</v>
      </c>
      <c r="X1169" s="64" t="s">
        <v>214</v>
      </c>
      <c r="Y1169" s="69">
        <v>42664</v>
      </c>
      <c r="Z1169" s="65">
        <v>402</v>
      </c>
      <c r="AA1169" s="65">
        <v>12</v>
      </c>
      <c r="AB1169" s="66">
        <v>4450.9799999999996</v>
      </c>
    </row>
    <row r="1170" spans="1:28" x14ac:dyDescent="0.25">
      <c r="A1170" s="40">
        <v>1165</v>
      </c>
      <c r="B1170" s="32">
        <v>42657</v>
      </c>
      <c r="C1170" s="99" t="s">
        <v>1</v>
      </c>
      <c r="D1170" s="34" t="s">
        <v>38</v>
      </c>
      <c r="E1170" s="34" t="s">
        <v>83</v>
      </c>
      <c r="F1170" s="35" t="s">
        <v>216</v>
      </c>
      <c r="G1170" s="36"/>
      <c r="H1170" s="30">
        <v>192.41</v>
      </c>
      <c r="I1170" s="37">
        <v>863</v>
      </c>
      <c r="J1170" s="37">
        <v>12</v>
      </c>
      <c r="K1170" s="42"/>
      <c r="L1170" s="30">
        <v>71989.3</v>
      </c>
      <c r="M1170" s="67"/>
      <c r="N1170" s="67"/>
      <c r="O1170" s="56" t="e">
        <f>IF(#REF!=3,O1169-TblDadosCX810[[#This Row],[Valor R$]],IF(#REF!=2,O1169+TblDadosCX810[[#This Row],[Valor R$]],TblDadosCX810[[#This Row],[Valor R$]]))</f>
        <v>#REF!</v>
      </c>
      <c r="Q1170" s="65">
        <v>1154</v>
      </c>
      <c r="R1170" s="69">
        <v>42664</v>
      </c>
      <c r="S1170" s="69"/>
      <c r="T1170" s="70" t="s">
        <v>256</v>
      </c>
      <c r="U1170" s="70"/>
      <c r="V1170" s="70"/>
      <c r="W1170" s="71">
        <v>208</v>
      </c>
      <c r="X1170" s="64" t="s">
        <v>313</v>
      </c>
      <c r="Y1170" s="69">
        <v>42664</v>
      </c>
      <c r="Z1170" s="65">
        <v>859</v>
      </c>
      <c r="AA1170" s="65">
        <v>12</v>
      </c>
      <c r="AB1170" s="66">
        <v>4242.9799999999996</v>
      </c>
    </row>
    <row r="1171" spans="1:28" x14ac:dyDescent="0.25">
      <c r="A1171" s="40">
        <v>1166</v>
      </c>
      <c r="B1171" s="32">
        <v>42657</v>
      </c>
      <c r="C1171" s="99" t="s">
        <v>1</v>
      </c>
      <c r="D1171" s="34" t="s">
        <v>26</v>
      </c>
      <c r="E1171" s="34" t="s">
        <v>227</v>
      </c>
      <c r="F1171" s="35" t="s">
        <v>596</v>
      </c>
      <c r="G1171" s="36"/>
      <c r="H1171" s="30">
        <v>4431</v>
      </c>
      <c r="I1171" s="37">
        <v>426</v>
      </c>
      <c r="J1171" s="37">
        <v>12</v>
      </c>
      <c r="K1171" s="42"/>
      <c r="L1171" s="30">
        <v>67558.3</v>
      </c>
      <c r="M1171" s="67"/>
      <c r="N1171" s="67"/>
      <c r="O1171" s="56" t="e">
        <f>IF(#REF!=3,O1170-TblDadosCX810[[#This Row],[Valor R$]],IF(#REF!=2,O1170+TblDadosCX810[[#This Row],[Valor R$]],TblDadosCX810[[#This Row],[Valor R$]]))</f>
        <v>#REF!</v>
      </c>
      <c r="Q1171" s="65">
        <v>1155</v>
      </c>
      <c r="R1171" s="69">
        <v>42664</v>
      </c>
      <c r="S1171" s="69"/>
      <c r="T1171" s="70" t="s">
        <v>607</v>
      </c>
      <c r="U1171" s="70"/>
      <c r="V1171" s="70"/>
      <c r="W1171" s="71">
        <v>3013.15</v>
      </c>
      <c r="X1171" s="64" t="s">
        <v>237</v>
      </c>
      <c r="Y1171" s="69">
        <v>42664</v>
      </c>
      <c r="Z1171" s="65">
        <v>516</v>
      </c>
      <c r="AA1171" s="65">
        <v>12</v>
      </c>
      <c r="AB1171" s="66">
        <v>1229.83</v>
      </c>
    </row>
    <row r="1172" spans="1:28" x14ac:dyDescent="0.25">
      <c r="A1172" s="40">
        <v>1167</v>
      </c>
      <c r="B1172" s="32">
        <v>42657</v>
      </c>
      <c r="C1172" s="99" t="s">
        <v>1</v>
      </c>
      <c r="D1172" s="34" t="s">
        <v>215</v>
      </c>
      <c r="E1172" s="34" t="s">
        <v>224</v>
      </c>
      <c r="F1172" s="35" t="s">
        <v>597</v>
      </c>
      <c r="G1172" s="36"/>
      <c r="H1172" s="30">
        <v>65551.86</v>
      </c>
      <c r="I1172" s="37">
        <v>402</v>
      </c>
      <c r="J1172" s="37">
        <v>12</v>
      </c>
      <c r="K1172" s="42"/>
      <c r="L1172" s="30">
        <v>2006.44</v>
      </c>
      <c r="M1172" s="67"/>
      <c r="N1172" s="67"/>
      <c r="O1172" s="56" t="e">
        <f>IF(#REF!=3,O1171-TblDadosCX810[[#This Row],[Valor R$]],IF(#REF!=2,O1171+TblDadosCX810[[#This Row],[Valor R$]],TblDadosCX810[[#This Row],[Valor R$]]))</f>
        <v>#REF!</v>
      </c>
      <c r="Q1172" s="65">
        <v>1156</v>
      </c>
      <c r="R1172" s="69">
        <v>42664</v>
      </c>
      <c r="S1172" s="69"/>
      <c r="T1172" s="70" t="s">
        <v>468</v>
      </c>
      <c r="U1172" s="70"/>
      <c r="V1172" s="70"/>
      <c r="W1172" s="71">
        <v>350</v>
      </c>
      <c r="X1172" s="64" t="s">
        <v>247</v>
      </c>
      <c r="Y1172" s="69">
        <v>42664</v>
      </c>
      <c r="Z1172" s="65">
        <v>818</v>
      </c>
      <c r="AA1172" s="65">
        <v>12</v>
      </c>
      <c r="AB1172" s="66">
        <v>879.83</v>
      </c>
    </row>
    <row r="1173" spans="1:28" x14ac:dyDescent="0.25">
      <c r="A1173" s="40">
        <v>1168</v>
      </c>
      <c r="B1173" s="32">
        <v>42657</v>
      </c>
      <c r="C1173" s="99" t="s">
        <v>1</v>
      </c>
      <c r="D1173" s="34" t="s">
        <v>38</v>
      </c>
      <c r="E1173" s="34" t="s">
        <v>18</v>
      </c>
      <c r="F1173" s="35" t="s">
        <v>187</v>
      </c>
      <c r="G1173" s="36"/>
      <c r="H1173" s="30">
        <v>9.18</v>
      </c>
      <c r="I1173" s="37">
        <v>831</v>
      </c>
      <c r="J1173" s="37">
        <v>12</v>
      </c>
      <c r="K1173" s="42"/>
      <c r="L1173" s="30">
        <v>1997.26</v>
      </c>
      <c r="M1173" s="67"/>
      <c r="N1173" s="67"/>
      <c r="O1173" s="56" t="e">
        <f>IF(#REF!=3,O1172-TblDadosCX810[[#This Row],[Valor R$]],IF(#REF!=2,O1172+TblDadosCX810[[#This Row],[Valor R$]],TblDadosCX810[[#This Row],[Valor R$]]))</f>
        <v>#REF!</v>
      </c>
      <c r="Q1173" s="65">
        <v>1157</v>
      </c>
      <c r="R1173" s="69">
        <v>42664</v>
      </c>
      <c r="S1173" s="69"/>
      <c r="T1173" s="70" t="s">
        <v>519</v>
      </c>
      <c r="U1173" s="70">
        <v>854422</v>
      </c>
      <c r="V1173" s="70"/>
      <c r="W1173" s="71">
        <v>500</v>
      </c>
      <c r="X1173" s="64" t="s">
        <v>9</v>
      </c>
      <c r="Y1173" s="69">
        <v>42664</v>
      </c>
      <c r="Z1173" s="65">
        <v>12</v>
      </c>
      <c r="AA1173" s="65">
        <v>34</v>
      </c>
      <c r="AB1173" s="66">
        <v>1379.83</v>
      </c>
    </row>
    <row r="1174" spans="1:28" x14ac:dyDescent="0.25">
      <c r="A1174" s="40">
        <v>1169</v>
      </c>
      <c r="B1174" s="32">
        <v>42657</v>
      </c>
      <c r="C1174" s="99" t="s">
        <v>1</v>
      </c>
      <c r="D1174" s="34" t="s">
        <v>38</v>
      </c>
      <c r="E1174" s="34" t="s">
        <v>86</v>
      </c>
      <c r="F1174" s="35" t="s">
        <v>598</v>
      </c>
      <c r="G1174" s="36"/>
      <c r="H1174" s="30">
        <v>130</v>
      </c>
      <c r="I1174" s="37">
        <v>869</v>
      </c>
      <c r="J1174" s="37">
        <v>12</v>
      </c>
      <c r="K1174" s="42"/>
      <c r="L1174" s="30">
        <v>1867.26</v>
      </c>
      <c r="M1174" s="67"/>
      <c r="N1174" s="67"/>
      <c r="O1174" s="56" t="e">
        <f>IF(#REF!=3,O1173-TblDadosCX810[[#This Row],[Valor R$]],IF(#REF!=2,O1173+TblDadosCX810[[#This Row],[Valor R$]],TblDadosCX810[[#This Row],[Valor R$]]))</f>
        <v>#REF!</v>
      </c>
      <c r="Q1174" s="65">
        <v>1158</v>
      </c>
      <c r="R1174" s="69">
        <v>42667</v>
      </c>
      <c r="S1174" s="69"/>
      <c r="T1174" s="70" t="s">
        <v>197</v>
      </c>
      <c r="U1174" s="70">
        <v>854423</v>
      </c>
      <c r="V1174" s="70"/>
      <c r="W1174" s="71">
        <v>500</v>
      </c>
      <c r="X1174" s="64" t="s">
        <v>9</v>
      </c>
      <c r="Y1174" s="69">
        <v>42667</v>
      </c>
      <c r="Z1174" s="65">
        <v>12</v>
      </c>
      <c r="AA1174" s="65">
        <v>34</v>
      </c>
      <c r="AB1174" s="66">
        <v>1879.83</v>
      </c>
    </row>
    <row r="1175" spans="1:28" x14ac:dyDescent="0.25">
      <c r="A1175" s="40">
        <v>1170</v>
      </c>
      <c r="B1175" s="32">
        <v>42657</v>
      </c>
      <c r="C1175" s="99" t="s">
        <v>1</v>
      </c>
      <c r="D1175" s="34" t="s">
        <v>38</v>
      </c>
      <c r="E1175" s="34" t="s">
        <v>83</v>
      </c>
      <c r="F1175" s="35" t="s">
        <v>599</v>
      </c>
      <c r="G1175" s="36"/>
      <c r="H1175" s="30">
        <v>65</v>
      </c>
      <c r="I1175" s="37">
        <v>863</v>
      </c>
      <c r="J1175" s="37">
        <v>12</v>
      </c>
      <c r="K1175" s="42"/>
      <c r="L1175" s="30">
        <v>1802.26</v>
      </c>
      <c r="M1175" s="67"/>
      <c r="N1175" s="67"/>
      <c r="O1175" s="56" t="e">
        <f>IF(#REF!=3,O1174-TblDadosCX810[[#This Row],[Valor R$]],IF(#REF!=2,O1174+TblDadosCX810[[#This Row],[Valor R$]],TblDadosCX810[[#This Row],[Valor R$]]))</f>
        <v>#REF!</v>
      </c>
      <c r="Q1175" s="65">
        <v>1159</v>
      </c>
      <c r="R1175" s="69">
        <v>42667</v>
      </c>
      <c r="S1175" s="69"/>
      <c r="T1175" s="70" t="s">
        <v>191</v>
      </c>
      <c r="U1175" s="70"/>
      <c r="V1175" s="70"/>
      <c r="W1175" s="71">
        <v>53.9</v>
      </c>
      <c r="X1175" s="64" t="s">
        <v>212</v>
      </c>
      <c r="Y1175" s="69">
        <v>42667</v>
      </c>
      <c r="Z1175" s="65">
        <v>831</v>
      </c>
      <c r="AA1175" s="65">
        <v>12</v>
      </c>
      <c r="AB1175" s="66">
        <v>1825.93</v>
      </c>
    </row>
    <row r="1176" spans="1:28" x14ac:dyDescent="0.25">
      <c r="A1176" s="40">
        <v>1171</v>
      </c>
      <c r="B1176" s="32">
        <v>42657</v>
      </c>
      <c r="C1176" s="99" t="s">
        <v>1</v>
      </c>
      <c r="D1176" s="34" t="s">
        <v>38</v>
      </c>
      <c r="E1176" s="34" t="s">
        <v>18</v>
      </c>
      <c r="F1176" s="35" t="s">
        <v>193</v>
      </c>
      <c r="G1176" s="36"/>
      <c r="H1176" s="30">
        <v>35</v>
      </c>
      <c r="I1176" s="37">
        <v>831</v>
      </c>
      <c r="J1176" s="37">
        <v>12</v>
      </c>
      <c r="K1176" s="42"/>
      <c r="L1176" s="30">
        <v>1767.26</v>
      </c>
      <c r="M1176" s="67"/>
      <c r="N1176" s="67"/>
      <c r="O1176" s="56" t="e">
        <f>IF(#REF!=3,O1175-TblDadosCX810[[#This Row],[Valor R$]],IF(#REF!=2,O1175+TblDadosCX810[[#This Row],[Valor R$]],TblDadosCX810[[#This Row],[Valor R$]]))</f>
        <v>#REF!</v>
      </c>
      <c r="Q1176" s="65">
        <v>1160</v>
      </c>
      <c r="R1176" s="69">
        <v>42667</v>
      </c>
      <c r="S1176" s="69"/>
      <c r="T1176" s="70" t="s">
        <v>220</v>
      </c>
      <c r="U1176" s="70"/>
      <c r="V1176" s="70"/>
      <c r="W1176" s="71">
        <v>29.5</v>
      </c>
      <c r="X1176" s="64" t="s">
        <v>199</v>
      </c>
      <c r="Y1176" s="69">
        <v>42667</v>
      </c>
      <c r="Z1176" s="65">
        <v>845</v>
      </c>
      <c r="AA1176" s="65">
        <v>12</v>
      </c>
      <c r="AB1176" s="66">
        <v>1796.43</v>
      </c>
    </row>
    <row r="1177" spans="1:28" x14ac:dyDescent="0.25">
      <c r="A1177" s="40">
        <v>1172</v>
      </c>
      <c r="B1177" s="32">
        <v>42657</v>
      </c>
      <c r="C1177" s="99" t="s">
        <v>1</v>
      </c>
      <c r="D1177" s="34" t="s">
        <v>38</v>
      </c>
      <c r="E1177" s="34" t="s">
        <v>18</v>
      </c>
      <c r="F1177" s="35" t="s">
        <v>311</v>
      </c>
      <c r="G1177" s="36"/>
      <c r="H1177" s="30">
        <v>21</v>
      </c>
      <c r="I1177" s="37">
        <v>831</v>
      </c>
      <c r="J1177" s="37">
        <v>12</v>
      </c>
      <c r="K1177" s="42"/>
      <c r="L1177" s="30">
        <v>1746.26</v>
      </c>
      <c r="M1177" s="67"/>
      <c r="N1177" s="67"/>
      <c r="O1177" s="56" t="e">
        <f>IF(#REF!=3,O1176-TblDadosCX810[[#This Row],[Valor R$]],IF(#REF!=2,O1176+TblDadosCX810[[#This Row],[Valor R$]],TblDadosCX810[[#This Row],[Valor R$]]))</f>
        <v>#REF!</v>
      </c>
      <c r="Q1177" s="65">
        <v>1161</v>
      </c>
      <c r="R1177" s="69">
        <v>42667</v>
      </c>
      <c r="S1177" s="69"/>
      <c r="T1177" s="70" t="s">
        <v>608</v>
      </c>
      <c r="U1177" s="70"/>
      <c r="V1177" s="70"/>
      <c r="W1177" s="71">
        <v>115.22</v>
      </c>
      <c r="X1177" s="64" t="s">
        <v>212</v>
      </c>
      <c r="Y1177" s="69">
        <v>42667</v>
      </c>
      <c r="Z1177" s="65">
        <v>831</v>
      </c>
      <c r="AA1177" s="65">
        <v>12</v>
      </c>
      <c r="AB1177" s="66">
        <v>1681.21</v>
      </c>
    </row>
    <row r="1178" spans="1:28" x14ac:dyDescent="0.25">
      <c r="A1178" s="40">
        <v>1173</v>
      </c>
      <c r="B1178" s="32">
        <v>42657</v>
      </c>
      <c r="C1178" s="99" t="s">
        <v>1</v>
      </c>
      <c r="D1178" s="34" t="s">
        <v>38</v>
      </c>
      <c r="E1178" s="34" t="s">
        <v>86</v>
      </c>
      <c r="F1178" s="35" t="s">
        <v>530</v>
      </c>
      <c r="G1178" s="36"/>
      <c r="H1178" s="30">
        <v>32</v>
      </c>
      <c r="I1178" s="37">
        <v>869</v>
      </c>
      <c r="J1178" s="37">
        <v>12</v>
      </c>
      <c r="K1178" s="42"/>
      <c r="L1178" s="30">
        <v>1714.26</v>
      </c>
      <c r="M1178" s="67"/>
      <c r="N1178" s="67"/>
      <c r="O1178" s="56" t="e">
        <f>IF(#REF!=3,O1177-TblDadosCX810[[#This Row],[Valor R$]],IF(#REF!=2,O1177+TblDadosCX810[[#This Row],[Valor R$]],TblDadosCX810[[#This Row],[Valor R$]]))</f>
        <v>#REF!</v>
      </c>
      <c r="Q1178" s="65">
        <v>1162</v>
      </c>
      <c r="R1178" s="69">
        <v>42667</v>
      </c>
      <c r="S1178" s="69"/>
      <c r="T1178" s="70" t="s">
        <v>609</v>
      </c>
      <c r="U1178" s="70"/>
      <c r="V1178" s="70"/>
      <c r="W1178" s="71">
        <v>95</v>
      </c>
      <c r="X1178" s="64" t="s">
        <v>242</v>
      </c>
      <c r="Y1178" s="69">
        <v>42667</v>
      </c>
      <c r="Z1178" s="65">
        <v>858</v>
      </c>
      <c r="AA1178" s="65">
        <v>12</v>
      </c>
      <c r="AB1178" s="66">
        <v>1586.21</v>
      </c>
    </row>
    <row r="1179" spans="1:28" x14ac:dyDescent="0.25">
      <c r="A1179" s="40">
        <v>1174</v>
      </c>
      <c r="B1179" s="32">
        <v>42657</v>
      </c>
      <c r="C1179" s="99" t="s">
        <v>1</v>
      </c>
      <c r="D1179" s="34" t="s">
        <v>38</v>
      </c>
      <c r="E1179" s="34" t="s">
        <v>86</v>
      </c>
      <c r="F1179" s="35" t="s">
        <v>526</v>
      </c>
      <c r="G1179" s="36"/>
      <c r="H1179" s="30">
        <v>40</v>
      </c>
      <c r="I1179" s="37">
        <v>869</v>
      </c>
      <c r="J1179" s="37">
        <v>12</v>
      </c>
      <c r="K1179" s="42"/>
      <c r="L1179" s="30">
        <v>1674.26</v>
      </c>
      <c r="M1179" s="67"/>
      <c r="N1179" s="67"/>
      <c r="O1179" s="56" t="e">
        <f>IF(#REF!=3,O1178-TblDadosCX810[[#This Row],[Valor R$]],IF(#REF!=2,O1178+TblDadosCX810[[#This Row],[Valor R$]],TblDadosCX810[[#This Row],[Valor R$]]))</f>
        <v>#REF!</v>
      </c>
      <c r="Q1179" s="65">
        <v>1163</v>
      </c>
      <c r="R1179" s="69">
        <v>42668</v>
      </c>
      <c r="S1179" s="69"/>
      <c r="T1179" s="70" t="s">
        <v>191</v>
      </c>
      <c r="U1179" s="70"/>
      <c r="V1179" s="70"/>
      <c r="W1179" s="71">
        <v>124.05</v>
      </c>
      <c r="X1179" s="64" t="s">
        <v>212</v>
      </c>
      <c r="Y1179" s="69">
        <v>42668</v>
      </c>
      <c r="Z1179" s="65">
        <v>831</v>
      </c>
      <c r="AA1179" s="65">
        <v>12</v>
      </c>
      <c r="AB1179" s="66">
        <v>1462.16</v>
      </c>
    </row>
    <row r="1180" spans="1:28" x14ac:dyDescent="0.25">
      <c r="A1180" s="40">
        <v>1175</v>
      </c>
      <c r="B1180" s="32">
        <v>42657</v>
      </c>
      <c r="C1180" s="99" t="s">
        <v>1</v>
      </c>
      <c r="D1180" s="34" t="s">
        <v>38</v>
      </c>
      <c r="E1180" s="34" t="s">
        <v>86</v>
      </c>
      <c r="F1180" s="35" t="s">
        <v>228</v>
      </c>
      <c r="G1180" s="36"/>
      <c r="H1180" s="30">
        <v>32</v>
      </c>
      <c r="I1180" s="37">
        <v>869</v>
      </c>
      <c r="J1180" s="37">
        <v>12</v>
      </c>
      <c r="K1180" s="42"/>
      <c r="L1180" s="30">
        <v>1642.26</v>
      </c>
      <c r="M1180" s="67"/>
      <c r="N1180" s="67"/>
      <c r="O1180" s="56" t="e">
        <f>IF(#REF!=3,O1179-TblDadosCX810[[#This Row],[Valor R$]],IF(#REF!=2,O1179+TblDadosCX810[[#This Row],[Valor R$]],TblDadosCX810[[#This Row],[Valor R$]]))</f>
        <v>#REF!</v>
      </c>
      <c r="Q1180" s="65">
        <v>1164</v>
      </c>
      <c r="R1180" s="69">
        <v>42668</v>
      </c>
      <c r="S1180" s="69"/>
      <c r="T1180" s="70" t="s">
        <v>193</v>
      </c>
      <c r="U1180" s="70"/>
      <c r="V1180" s="70"/>
      <c r="W1180" s="71">
        <v>35</v>
      </c>
      <c r="X1180" s="64" t="s">
        <v>212</v>
      </c>
      <c r="Y1180" s="69">
        <v>42668</v>
      </c>
      <c r="Z1180" s="65">
        <v>831</v>
      </c>
      <c r="AA1180" s="65">
        <v>12</v>
      </c>
      <c r="AB1180" s="66">
        <v>1427.16</v>
      </c>
    </row>
    <row r="1181" spans="1:28" x14ac:dyDescent="0.25">
      <c r="A1181" s="40">
        <v>1176</v>
      </c>
      <c r="B1181" s="32">
        <v>42657</v>
      </c>
      <c r="C1181" s="99" t="s">
        <v>1</v>
      </c>
      <c r="D1181" s="34" t="s">
        <v>38</v>
      </c>
      <c r="E1181" s="34" t="s">
        <v>75</v>
      </c>
      <c r="F1181" s="35" t="s">
        <v>220</v>
      </c>
      <c r="G1181" s="36"/>
      <c r="H1181" s="30">
        <v>19.5</v>
      </c>
      <c r="I1181" s="37">
        <v>845</v>
      </c>
      <c r="J1181" s="37">
        <v>12</v>
      </c>
      <c r="K1181" s="42"/>
      <c r="L1181" s="30">
        <v>1622.76</v>
      </c>
      <c r="M1181" s="67"/>
      <c r="N1181" s="67"/>
      <c r="O1181" s="56" t="e">
        <f>IF(#REF!=3,O1180-TblDadosCX810[[#This Row],[Valor R$]],IF(#REF!=2,O1180+TblDadosCX810[[#This Row],[Valor R$]],TblDadosCX810[[#This Row],[Valor R$]]))</f>
        <v>#REF!</v>
      </c>
      <c r="Q1181" s="65">
        <v>1165</v>
      </c>
      <c r="R1181" s="69">
        <v>42668</v>
      </c>
      <c r="S1181" s="69"/>
      <c r="T1181" s="70" t="s">
        <v>197</v>
      </c>
      <c r="U1181" s="70">
        <v>854425</v>
      </c>
      <c r="V1181" s="70"/>
      <c r="W1181" s="71">
        <v>1300</v>
      </c>
      <c r="X1181" s="64" t="s">
        <v>9</v>
      </c>
      <c r="Y1181" s="69">
        <v>42668</v>
      </c>
      <c r="Z1181" s="65">
        <v>12</v>
      </c>
      <c r="AA1181" s="65">
        <v>34</v>
      </c>
      <c r="AB1181" s="66">
        <v>2727.16</v>
      </c>
    </row>
    <row r="1182" spans="1:28" x14ac:dyDescent="0.25">
      <c r="A1182" s="40">
        <v>1177</v>
      </c>
      <c r="B1182" s="32">
        <v>42657</v>
      </c>
      <c r="C1182" s="99" t="s">
        <v>1</v>
      </c>
      <c r="D1182" s="34" t="s">
        <v>38</v>
      </c>
      <c r="E1182" s="34" t="s">
        <v>75</v>
      </c>
      <c r="F1182" s="35" t="s">
        <v>600</v>
      </c>
      <c r="G1182" s="36"/>
      <c r="H1182" s="30">
        <v>17</v>
      </c>
      <c r="I1182" s="37">
        <v>845</v>
      </c>
      <c r="J1182" s="37">
        <v>12</v>
      </c>
      <c r="K1182" s="42"/>
      <c r="L1182" s="30">
        <v>1605.76</v>
      </c>
      <c r="M1182" s="67"/>
      <c r="N1182" s="67"/>
      <c r="O1182" s="56" t="e">
        <f>IF(#REF!=3,O1181-TblDadosCX810[[#This Row],[Valor R$]],IF(#REF!=2,O1181+TblDadosCX810[[#This Row],[Valor R$]],TblDadosCX810[[#This Row],[Valor R$]]))</f>
        <v>#REF!</v>
      </c>
      <c r="Q1182" s="65">
        <v>1166</v>
      </c>
      <c r="R1182" s="69">
        <v>42669</v>
      </c>
      <c r="S1182" s="69"/>
      <c r="T1182" s="70" t="s">
        <v>197</v>
      </c>
      <c r="U1182" s="70">
        <v>854424</v>
      </c>
      <c r="V1182" s="70"/>
      <c r="W1182" s="71">
        <v>503.83</v>
      </c>
      <c r="X1182" s="64" t="s">
        <v>9</v>
      </c>
      <c r="Y1182" s="69">
        <v>42669</v>
      </c>
      <c r="Z1182" s="65">
        <v>12</v>
      </c>
      <c r="AA1182" s="65">
        <v>34</v>
      </c>
      <c r="AB1182" s="66">
        <v>3230.99</v>
      </c>
    </row>
    <row r="1183" spans="1:28" x14ac:dyDescent="0.25">
      <c r="A1183" s="40">
        <v>1178</v>
      </c>
      <c r="B1183" s="32">
        <v>42657</v>
      </c>
      <c r="C1183" s="99" t="s">
        <v>1</v>
      </c>
      <c r="D1183" s="34" t="s">
        <v>38</v>
      </c>
      <c r="E1183" s="34" t="s">
        <v>75</v>
      </c>
      <c r="F1183" s="35" t="s">
        <v>601</v>
      </c>
      <c r="G1183" s="36"/>
      <c r="H1183" s="30">
        <v>22</v>
      </c>
      <c r="I1183" s="37">
        <v>845</v>
      </c>
      <c r="J1183" s="37">
        <v>12</v>
      </c>
      <c r="K1183" s="42"/>
      <c r="L1183" s="30">
        <v>1583.76</v>
      </c>
      <c r="M1183" s="67"/>
      <c r="N1183" s="67"/>
      <c r="O1183" s="56" t="e">
        <f>IF(#REF!=3,O1182-TblDadosCX810[[#This Row],[Valor R$]],IF(#REF!=2,O1182+TblDadosCX810[[#This Row],[Valor R$]],TblDadosCX810[[#This Row],[Valor R$]]))</f>
        <v>#REF!</v>
      </c>
      <c r="Q1183" s="65">
        <v>1167</v>
      </c>
      <c r="R1183" s="69">
        <v>42669</v>
      </c>
      <c r="S1183" s="69"/>
      <c r="T1183" s="70" t="s">
        <v>187</v>
      </c>
      <c r="U1183" s="70"/>
      <c r="V1183" s="70"/>
      <c r="W1183" s="71">
        <v>10.4</v>
      </c>
      <c r="X1183" s="64" t="s">
        <v>212</v>
      </c>
      <c r="Y1183" s="69">
        <v>42669</v>
      </c>
      <c r="Z1183" s="65">
        <v>831</v>
      </c>
      <c r="AA1183" s="65">
        <v>12</v>
      </c>
      <c r="AB1183" s="66">
        <v>3220.59</v>
      </c>
    </row>
    <row r="1184" spans="1:28" x14ac:dyDescent="0.25">
      <c r="A1184" s="40">
        <v>1179</v>
      </c>
      <c r="B1184" s="32">
        <v>42660</v>
      </c>
      <c r="C1184" s="99" t="s">
        <v>1</v>
      </c>
      <c r="D1184" s="34" t="s">
        <v>38</v>
      </c>
      <c r="E1184" s="34" t="s">
        <v>18</v>
      </c>
      <c r="F1184" s="35" t="s">
        <v>187</v>
      </c>
      <c r="G1184" s="36"/>
      <c r="H1184" s="30">
        <v>32.130000000000003</v>
      </c>
      <c r="I1184" s="37">
        <v>831</v>
      </c>
      <c r="J1184" s="37">
        <v>12</v>
      </c>
      <c r="K1184" s="42"/>
      <c r="L1184" s="30">
        <v>1551.63</v>
      </c>
      <c r="M1184" s="67"/>
      <c r="N1184" s="67"/>
      <c r="O1184" s="56" t="e">
        <f>IF(#REF!=3,O1183-TblDadosCX810[[#This Row],[Valor R$]],IF(#REF!=2,O1183+TblDadosCX810[[#This Row],[Valor R$]],TblDadosCX810[[#This Row],[Valor R$]]))</f>
        <v>#REF!</v>
      </c>
      <c r="Q1184" s="65">
        <v>1168</v>
      </c>
      <c r="R1184" s="69">
        <v>42669</v>
      </c>
      <c r="S1184" s="69"/>
      <c r="T1184" s="70" t="s">
        <v>610</v>
      </c>
      <c r="U1184" s="70"/>
      <c r="V1184" s="70"/>
      <c r="W1184" s="71">
        <v>1300</v>
      </c>
      <c r="X1184" s="64" t="s">
        <v>186</v>
      </c>
      <c r="Y1184" s="69">
        <v>42669</v>
      </c>
      <c r="Z1184" s="65">
        <v>863</v>
      </c>
      <c r="AA1184" s="65">
        <v>12</v>
      </c>
      <c r="AB1184" s="66">
        <v>1920.59</v>
      </c>
    </row>
    <row r="1185" spans="1:28" x14ac:dyDescent="0.25">
      <c r="A1185" s="40">
        <v>1180</v>
      </c>
      <c r="B1185" s="32">
        <v>42660</v>
      </c>
      <c r="C1185" s="99" t="s">
        <v>1</v>
      </c>
      <c r="D1185" s="34" t="s">
        <v>38</v>
      </c>
      <c r="E1185" s="34" t="s">
        <v>86</v>
      </c>
      <c r="F1185" s="35" t="s">
        <v>598</v>
      </c>
      <c r="G1185" s="36"/>
      <c r="H1185" s="30">
        <v>130</v>
      </c>
      <c r="I1185" s="37">
        <v>869</v>
      </c>
      <c r="J1185" s="37">
        <v>12</v>
      </c>
      <c r="K1185" s="42"/>
      <c r="L1185" s="30">
        <v>1421.63</v>
      </c>
      <c r="M1185" s="67"/>
      <c r="N1185" s="67"/>
      <c r="O1185" s="56" t="e">
        <f>IF(#REF!=3,O1184-TblDadosCX810[[#This Row],[Valor R$]],IF(#REF!=2,O1184+TblDadosCX810[[#This Row],[Valor R$]],TblDadosCX810[[#This Row],[Valor R$]]))</f>
        <v>#REF!</v>
      </c>
      <c r="Q1185" s="65">
        <v>1169</v>
      </c>
      <c r="R1185" s="69">
        <v>42669</v>
      </c>
      <c r="S1185" s="69"/>
      <c r="T1185" s="70" t="s">
        <v>611</v>
      </c>
      <c r="U1185" s="70"/>
      <c r="V1185" s="70"/>
      <c r="W1185" s="71">
        <v>140</v>
      </c>
      <c r="X1185" s="64" t="s">
        <v>231</v>
      </c>
      <c r="Y1185" s="69">
        <v>42669</v>
      </c>
      <c r="Z1185" s="65">
        <v>806</v>
      </c>
      <c r="AA1185" s="65">
        <v>12</v>
      </c>
      <c r="AB1185" s="66">
        <v>1780.59</v>
      </c>
    </row>
    <row r="1186" spans="1:28" x14ac:dyDescent="0.25">
      <c r="A1186" s="40">
        <v>1181</v>
      </c>
      <c r="B1186" s="32">
        <v>42660</v>
      </c>
      <c r="C1186" s="99" t="s">
        <v>1</v>
      </c>
      <c r="D1186" s="34" t="s">
        <v>38</v>
      </c>
      <c r="E1186" s="34" t="s">
        <v>86</v>
      </c>
      <c r="F1186" s="35" t="s">
        <v>245</v>
      </c>
      <c r="G1186" s="36"/>
      <c r="H1186" s="30">
        <v>15</v>
      </c>
      <c r="I1186" s="37">
        <v>869</v>
      </c>
      <c r="J1186" s="37">
        <v>12</v>
      </c>
      <c r="K1186" s="42"/>
      <c r="L1186" s="30">
        <v>1406.63</v>
      </c>
      <c r="M1186" s="67"/>
      <c r="N1186" s="67"/>
      <c r="O1186" s="56" t="e">
        <f>IF(#REF!=3,O1185-TblDadosCX810[[#This Row],[Valor R$]],IF(#REF!=2,O1185+TblDadosCX810[[#This Row],[Valor R$]],TblDadosCX810[[#This Row],[Valor R$]]))</f>
        <v>#REF!</v>
      </c>
      <c r="Q1186" s="65">
        <v>1170</v>
      </c>
      <c r="R1186" s="69">
        <v>42669</v>
      </c>
      <c r="S1186" s="69"/>
      <c r="T1186" s="70" t="s">
        <v>230</v>
      </c>
      <c r="U1186" s="70"/>
      <c r="V1186" s="70"/>
      <c r="W1186" s="71">
        <v>363.83</v>
      </c>
      <c r="X1186" s="64" t="s">
        <v>231</v>
      </c>
      <c r="Y1186" s="69">
        <v>42669</v>
      </c>
      <c r="Z1186" s="65">
        <v>806</v>
      </c>
      <c r="AA1186" s="65">
        <v>12</v>
      </c>
      <c r="AB1186" s="66">
        <v>1416.76</v>
      </c>
    </row>
    <row r="1187" spans="1:28" x14ac:dyDescent="0.25">
      <c r="A1187" s="40">
        <v>1182</v>
      </c>
      <c r="B1187" s="32">
        <v>42660</v>
      </c>
      <c r="C1187" s="99" t="s">
        <v>1</v>
      </c>
      <c r="D1187" s="34" t="s">
        <v>38</v>
      </c>
      <c r="E1187" s="34" t="s">
        <v>86</v>
      </c>
      <c r="F1187" s="35" t="s">
        <v>245</v>
      </c>
      <c r="G1187" s="36"/>
      <c r="H1187" s="30">
        <v>16</v>
      </c>
      <c r="I1187" s="37">
        <v>869</v>
      </c>
      <c r="J1187" s="37">
        <v>12</v>
      </c>
      <c r="K1187" s="42"/>
      <c r="L1187" s="30">
        <v>1390.63</v>
      </c>
      <c r="M1187" s="67"/>
      <c r="N1187" s="67"/>
      <c r="O1187" s="56" t="e">
        <f>IF(#REF!=3,O1186-TblDadosCX810[[#This Row],[Valor R$]],IF(#REF!=2,O1186+TblDadosCX810[[#This Row],[Valor R$]],TblDadosCX810[[#This Row],[Valor R$]]))</f>
        <v>#REF!</v>
      </c>
      <c r="Q1187" s="65">
        <v>1171</v>
      </c>
      <c r="R1187" s="69">
        <v>42669</v>
      </c>
      <c r="S1187" s="69"/>
      <c r="T1187" s="70" t="s">
        <v>210</v>
      </c>
      <c r="U1187" s="70"/>
      <c r="V1187" s="70"/>
      <c r="W1187" s="71">
        <v>230</v>
      </c>
      <c r="X1187" s="64" t="s">
        <v>196</v>
      </c>
      <c r="Y1187" s="69">
        <v>42669</v>
      </c>
      <c r="Z1187" s="65">
        <v>869</v>
      </c>
      <c r="AA1187" s="65">
        <v>12</v>
      </c>
      <c r="AB1187" s="66">
        <v>1186.76</v>
      </c>
    </row>
    <row r="1188" spans="1:28" x14ac:dyDescent="0.25">
      <c r="A1188" s="40">
        <v>1183</v>
      </c>
      <c r="B1188" s="32">
        <v>42660</v>
      </c>
      <c r="C1188" s="99" t="s">
        <v>1</v>
      </c>
      <c r="D1188" s="34" t="s">
        <v>38</v>
      </c>
      <c r="E1188" s="34" t="s">
        <v>86</v>
      </c>
      <c r="F1188" s="35" t="s">
        <v>245</v>
      </c>
      <c r="G1188" s="36"/>
      <c r="H1188" s="30">
        <v>15</v>
      </c>
      <c r="I1188" s="37">
        <v>869</v>
      </c>
      <c r="J1188" s="37">
        <v>12</v>
      </c>
      <c r="K1188" s="42"/>
      <c r="L1188" s="30">
        <v>1375.63</v>
      </c>
      <c r="M1188" s="67"/>
      <c r="N1188" s="67"/>
      <c r="O1188" s="56" t="e">
        <f>IF(#REF!=3,O1187-TblDadosCX810[[#This Row],[Valor R$]],IF(#REF!=2,O1187+TblDadosCX810[[#This Row],[Valor R$]],TblDadosCX810[[#This Row],[Valor R$]]))</f>
        <v>#REF!</v>
      </c>
      <c r="Q1188" s="65">
        <v>1172</v>
      </c>
      <c r="R1188" s="69">
        <v>42670</v>
      </c>
      <c r="S1188" s="69"/>
      <c r="T1188" s="70" t="s">
        <v>197</v>
      </c>
      <c r="U1188" s="70">
        <v>854426</v>
      </c>
      <c r="V1188" s="70"/>
      <c r="W1188" s="71">
        <v>240</v>
      </c>
      <c r="X1188" s="64" t="s">
        <v>9</v>
      </c>
      <c r="Y1188" s="69">
        <v>42670</v>
      </c>
      <c r="Z1188" s="65">
        <v>12</v>
      </c>
      <c r="AA1188" s="65">
        <v>34</v>
      </c>
      <c r="AB1188" s="66">
        <v>1426.76</v>
      </c>
    </row>
    <row r="1189" spans="1:28" x14ac:dyDescent="0.25">
      <c r="A1189" s="40">
        <v>1184</v>
      </c>
      <c r="B1189" s="32">
        <v>42661</v>
      </c>
      <c r="C1189" s="99" t="s">
        <v>1</v>
      </c>
      <c r="D1189" s="34" t="s">
        <v>6</v>
      </c>
      <c r="E1189" s="34" t="s">
        <v>9</v>
      </c>
      <c r="F1189" s="35" t="s">
        <v>197</v>
      </c>
      <c r="G1189" s="36">
        <v>854419</v>
      </c>
      <c r="H1189" s="30">
        <v>850</v>
      </c>
      <c r="I1189" s="37">
        <v>12</v>
      </c>
      <c r="J1189" s="37">
        <v>34</v>
      </c>
      <c r="K1189" s="42"/>
      <c r="L1189" s="30">
        <v>2225.63</v>
      </c>
      <c r="M1189" s="67"/>
      <c r="N1189" s="67"/>
      <c r="O1189" s="56" t="e">
        <f>IF(#REF!=3,O1188-TblDadosCX810[[#This Row],[Valor R$]],IF(#REF!=2,O1188+TblDadosCX810[[#This Row],[Valor R$]],TblDadosCX810[[#This Row],[Valor R$]]))</f>
        <v>#REF!</v>
      </c>
      <c r="Q1189" s="65">
        <v>1173</v>
      </c>
      <c r="R1189" s="69">
        <v>42670</v>
      </c>
      <c r="S1189" s="69"/>
      <c r="T1189" s="70" t="s">
        <v>187</v>
      </c>
      <c r="U1189" s="70"/>
      <c r="V1189" s="70"/>
      <c r="W1189" s="71">
        <v>4.59</v>
      </c>
      <c r="X1189" s="64" t="s">
        <v>212</v>
      </c>
      <c r="Y1189" s="69">
        <v>42670</v>
      </c>
      <c r="Z1189" s="65">
        <v>831</v>
      </c>
      <c r="AA1189" s="65">
        <v>12</v>
      </c>
      <c r="AB1189" s="66">
        <v>1422.17</v>
      </c>
    </row>
    <row r="1190" spans="1:28" x14ac:dyDescent="0.25">
      <c r="A1190" s="40">
        <v>1185</v>
      </c>
      <c r="B1190" s="32">
        <v>42661</v>
      </c>
      <c r="C1190" s="99" t="s">
        <v>1</v>
      </c>
      <c r="D1190" s="34" t="s">
        <v>6</v>
      </c>
      <c r="E1190" s="34" t="s">
        <v>9</v>
      </c>
      <c r="F1190" s="35" t="s">
        <v>197</v>
      </c>
      <c r="G1190" s="36">
        <v>854420</v>
      </c>
      <c r="H1190" s="30">
        <v>2000</v>
      </c>
      <c r="I1190" s="37">
        <v>12</v>
      </c>
      <c r="J1190" s="37">
        <v>34</v>
      </c>
      <c r="K1190" s="42"/>
      <c r="L1190" s="30">
        <v>4225.63</v>
      </c>
      <c r="M1190" s="67"/>
      <c r="N1190" s="67"/>
      <c r="O1190" s="56" t="e">
        <f>IF(#REF!=3,O1189-TblDadosCX810[[#This Row],[Valor R$]],IF(#REF!=2,O1189+TblDadosCX810[[#This Row],[Valor R$]],TblDadosCX810[[#This Row],[Valor R$]]))</f>
        <v>#REF!</v>
      </c>
      <c r="Q1190" s="65">
        <v>1174</v>
      </c>
      <c r="R1190" s="69">
        <v>42670</v>
      </c>
      <c r="S1190" s="69"/>
      <c r="T1190" s="70" t="s">
        <v>193</v>
      </c>
      <c r="U1190" s="70"/>
      <c r="V1190" s="70"/>
      <c r="W1190" s="71">
        <v>35</v>
      </c>
      <c r="X1190" s="64" t="s">
        <v>212</v>
      </c>
      <c r="Y1190" s="69">
        <v>42670</v>
      </c>
      <c r="Z1190" s="65">
        <v>831</v>
      </c>
      <c r="AA1190" s="65">
        <v>12</v>
      </c>
      <c r="AB1190" s="66">
        <v>1387.17</v>
      </c>
    </row>
    <row r="1191" spans="1:28" x14ac:dyDescent="0.25">
      <c r="A1191" s="40">
        <v>1186</v>
      </c>
      <c r="B1191" s="32">
        <v>42661</v>
      </c>
      <c r="C1191" s="99" t="s">
        <v>1</v>
      </c>
      <c r="D1191" s="34" t="s">
        <v>38</v>
      </c>
      <c r="E1191" s="34" t="s">
        <v>18</v>
      </c>
      <c r="F1191" s="35" t="s">
        <v>602</v>
      </c>
      <c r="G1191" s="36"/>
      <c r="H1191" s="30">
        <v>35</v>
      </c>
      <c r="I1191" s="37">
        <v>831</v>
      </c>
      <c r="J1191" s="37">
        <v>12</v>
      </c>
      <c r="K1191" s="42"/>
      <c r="L1191" s="30">
        <v>4190.63</v>
      </c>
      <c r="M1191" s="67"/>
      <c r="N1191" s="67"/>
      <c r="O1191" s="56" t="e">
        <f>IF(#REF!=3,O1190-TblDadosCX810[[#This Row],[Valor R$]],IF(#REF!=2,O1190+TblDadosCX810[[#This Row],[Valor R$]],TblDadosCX810[[#This Row],[Valor R$]]))</f>
        <v>#REF!</v>
      </c>
      <c r="Q1191" s="65">
        <v>1175</v>
      </c>
      <c r="R1191" s="69">
        <v>42670</v>
      </c>
      <c r="S1191" s="69"/>
      <c r="T1191" s="70" t="s">
        <v>598</v>
      </c>
      <c r="U1191" s="70"/>
      <c r="V1191" s="70"/>
      <c r="W1191" s="71">
        <v>130</v>
      </c>
      <c r="X1191" s="64" t="s">
        <v>196</v>
      </c>
      <c r="Y1191" s="69">
        <v>42670</v>
      </c>
      <c r="Z1191" s="65">
        <v>869</v>
      </c>
      <c r="AA1191" s="65">
        <v>12</v>
      </c>
      <c r="AB1191" s="66">
        <v>1257.17</v>
      </c>
    </row>
    <row r="1192" spans="1:28" x14ac:dyDescent="0.25">
      <c r="A1192" s="40">
        <v>1187</v>
      </c>
      <c r="B1192" s="32">
        <v>42661</v>
      </c>
      <c r="C1192" s="99" t="s">
        <v>1</v>
      </c>
      <c r="D1192" s="34" t="s">
        <v>38</v>
      </c>
      <c r="E1192" s="34" t="s">
        <v>80</v>
      </c>
      <c r="F1192" s="35" t="s">
        <v>490</v>
      </c>
      <c r="G1192" s="36"/>
      <c r="H1192" s="30">
        <v>19.600000000000001</v>
      </c>
      <c r="I1192" s="37">
        <v>858</v>
      </c>
      <c r="J1192" s="37">
        <v>12</v>
      </c>
      <c r="K1192" s="42"/>
      <c r="L1192" s="30">
        <v>4171.03</v>
      </c>
      <c r="M1192" s="67"/>
      <c r="N1192" s="67"/>
      <c r="O1192" s="56" t="e">
        <f>IF(#REF!=3,O1191-TblDadosCX810[[#This Row],[Valor R$]],IF(#REF!=2,O1191+TblDadosCX810[[#This Row],[Valor R$]],TblDadosCX810[[#This Row],[Valor R$]]))</f>
        <v>#REF!</v>
      </c>
      <c r="Q1192" s="65">
        <v>1176</v>
      </c>
      <c r="R1192" s="69">
        <v>42674</v>
      </c>
      <c r="S1192" s="69"/>
      <c r="T1192" s="70" t="s">
        <v>197</v>
      </c>
      <c r="U1192" s="70">
        <v>854427</v>
      </c>
      <c r="V1192" s="70"/>
      <c r="W1192" s="71">
        <v>6412</v>
      </c>
      <c r="X1192" s="64" t="s">
        <v>9</v>
      </c>
      <c r="Y1192" s="69">
        <v>42674</v>
      </c>
      <c r="Z1192" s="65">
        <v>12</v>
      </c>
      <c r="AA1192" s="65">
        <v>34</v>
      </c>
      <c r="AB1192" s="66">
        <v>7669.17</v>
      </c>
    </row>
    <row r="1193" spans="1:28" x14ac:dyDescent="0.25">
      <c r="A1193" s="40">
        <v>1188</v>
      </c>
      <c r="B1193" s="32">
        <v>42661</v>
      </c>
      <c r="C1193" s="99" t="s">
        <v>1</v>
      </c>
      <c r="D1193" s="34" t="s">
        <v>38</v>
      </c>
      <c r="E1193" s="34" t="s">
        <v>86</v>
      </c>
      <c r="F1193" s="35" t="s">
        <v>210</v>
      </c>
      <c r="G1193" s="36"/>
      <c r="H1193" s="30">
        <v>850</v>
      </c>
      <c r="I1193" s="37">
        <v>869</v>
      </c>
      <c r="J1193" s="37">
        <v>12</v>
      </c>
      <c r="K1193" s="42"/>
      <c r="L1193" s="30">
        <v>3321.03</v>
      </c>
      <c r="M1193" s="67"/>
      <c r="N1193" s="67"/>
      <c r="O1193" s="56" t="e">
        <f>IF(#REF!=3,O1192-TblDadosCX810[[#This Row],[Valor R$]],IF(#REF!=2,O1192+TblDadosCX810[[#This Row],[Valor R$]],TblDadosCX810[[#This Row],[Valor R$]]))</f>
        <v>#REF!</v>
      </c>
      <c r="Q1193" s="65">
        <v>1177</v>
      </c>
      <c r="R1193" s="69">
        <v>42674</v>
      </c>
      <c r="S1193" s="69"/>
      <c r="T1193" s="70" t="s">
        <v>197</v>
      </c>
      <c r="U1193" s="70">
        <v>854428</v>
      </c>
      <c r="V1193" s="70"/>
      <c r="W1193" s="71">
        <v>7508</v>
      </c>
      <c r="X1193" s="64" t="s">
        <v>9</v>
      </c>
      <c r="Y1193" s="69">
        <v>42674</v>
      </c>
      <c r="Z1193" s="65">
        <v>12</v>
      </c>
      <c r="AA1193" s="65">
        <v>34</v>
      </c>
      <c r="AB1193" s="66">
        <v>15177.17</v>
      </c>
    </row>
    <row r="1194" spans="1:28" x14ac:dyDescent="0.25">
      <c r="A1194" s="40">
        <v>1189</v>
      </c>
      <c r="B1194" s="32">
        <v>42661</v>
      </c>
      <c r="C1194" s="99" t="s">
        <v>1</v>
      </c>
      <c r="D1194" s="34" t="s">
        <v>38</v>
      </c>
      <c r="E1194" s="34" t="s">
        <v>18</v>
      </c>
      <c r="F1194" s="35" t="s">
        <v>502</v>
      </c>
      <c r="G1194" s="36"/>
      <c r="H1194" s="30">
        <v>1596</v>
      </c>
      <c r="I1194" s="37">
        <v>831</v>
      </c>
      <c r="J1194" s="37">
        <v>12</v>
      </c>
      <c r="K1194" s="42"/>
      <c r="L1194" s="30">
        <v>1725.03</v>
      </c>
      <c r="M1194" s="67"/>
      <c r="N1194" s="67"/>
      <c r="O1194" s="56" t="e">
        <f>IF(#REF!=3,O1193-TblDadosCX810[[#This Row],[Valor R$]],IF(#REF!=2,O1193+TblDadosCX810[[#This Row],[Valor R$]],TblDadosCX810[[#This Row],[Valor R$]]))</f>
        <v>#REF!</v>
      </c>
      <c r="Q1194" s="65">
        <v>1178</v>
      </c>
      <c r="R1194" s="69">
        <v>42674</v>
      </c>
      <c r="S1194" s="69"/>
      <c r="T1194" s="70" t="s">
        <v>197</v>
      </c>
      <c r="U1194" s="70">
        <v>854429</v>
      </c>
      <c r="V1194" s="70"/>
      <c r="W1194" s="71">
        <v>919</v>
      </c>
      <c r="X1194" s="64" t="s">
        <v>9</v>
      </c>
      <c r="Y1194" s="69">
        <v>42674</v>
      </c>
      <c r="Z1194" s="65">
        <v>12</v>
      </c>
      <c r="AA1194" s="65">
        <v>34</v>
      </c>
      <c r="AB1194" s="66">
        <v>16096.17</v>
      </c>
    </row>
    <row r="1195" spans="1:28" x14ac:dyDescent="0.25">
      <c r="A1195" s="40">
        <v>1190</v>
      </c>
      <c r="B1195" s="32">
        <v>42661</v>
      </c>
      <c r="C1195" s="99" t="s">
        <v>1</v>
      </c>
      <c r="D1195" s="34" t="s">
        <v>38</v>
      </c>
      <c r="E1195" s="34" t="s">
        <v>75</v>
      </c>
      <c r="F1195" s="35" t="s">
        <v>220</v>
      </c>
      <c r="G1195" s="36"/>
      <c r="H1195" s="30">
        <v>5</v>
      </c>
      <c r="I1195" s="37">
        <v>845</v>
      </c>
      <c r="J1195" s="37">
        <v>12</v>
      </c>
      <c r="K1195" s="42"/>
      <c r="L1195" s="30">
        <v>1720.03</v>
      </c>
      <c r="M1195" s="67"/>
      <c r="N1195" s="67"/>
      <c r="O1195" s="56" t="e">
        <f>IF(#REF!=3,O1194-TblDadosCX810[[#This Row],[Valor R$]],IF(#REF!=2,O1194+TblDadosCX810[[#This Row],[Valor R$]],TblDadosCX810[[#This Row],[Valor R$]]))</f>
        <v>#REF!</v>
      </c>
      <c r="Q1195" s="65">
        <v>1179</v>
      </c>
      <c r="R1195" s="69">
        <v>42674</v>
      </c>
      <c r="S1195" s="69"/>
      <c r="T1195" s="70" t="s">
        <v>197</v>
      </c>
      <c r="U1195" s="70">
        <v>854430</v>
      </c>
      <c r="V1195" s="70"/>
      <c r="W1195" s="71">
        <v>4954.49</v>
      </c>
      <c r="X1195" s="64" t="s">
        <v>9</v>
      </c>
      <c r="Y1195" s="69">
        <v>42674</v>
      </c>
      <c r="Z1195" s="65">
        <v>12</v>
      </c>
      <c r="AA1195" s="65">
        <v>34</v>
      </c>
      <c r="AB1195" s="66">
        <v>21050.66</v>
      </c>
    </row>
    <row r="1196" spans="1:28" x14ac:dyDescent="0.25">
      <c r="A1196" s="40">
        <v>1191</v>
      </c>
      <c r="B1196" s="32">
        <v>42661</v>
      </c>
      <c r="C1196" s="99" t="s">
        <v>1</v>
      </c>
      <c r="D1196" s="34" t="s">
        <v>38</v>
      </c>
      <c r="E1196" s="34" t="s">
        <v>18</v>
      </c>
      <c r="F1196" s="35" t="s">
        <v>603</v>
      </c>
      <c r="G1196" s="36"/>
      <c r="H1196" s="30">
        <v>54.9</v>
      </c>
      <c r="I1196" s="37">
        <v>831</v>
      </c>
      <c r="J1196" s="37">
        <v>12</v>
      </c>
      <c r="K1196" s="42"/>
      <c r="L1196" s="30">
        <v>1665.13</v>
      </c>
      <c r="M1196" s="67"/>
      <c r="N1196" s="67"/>
      <c r="O1196" s="56" t="e">
        <f>IF(#REF!=3,O1195-TblDadosCX810[[#This Row],[Valor R$]],IF(#REF!=2,O1195+TblDadosCX810[[#This Row],[Valor R$]],TblDadosCX810[[#This Row],[Valor R$]]))</f>
        <v>#REF!</v>
      </c>
      <c r="Q1196" s="65">
        <v>1180</v>
      </c>
      <c r="R1196" s="69">
        <v>42674</v>
      </c>
      <c r="S1196" s="69"/>
      <c r="T1196" s="70" t="s">
        <v>612</v>
      </c>
      <c r="U1196" s="70"/>
      <c r="V1196" s="70"/>
      <c r="W1196" s="71">
        <v>14</v>
      </c>
      <c r="X1196" s="64" t="s">
        <v>186</v>
      </c>
      <c r="Y1196" s="69">
        <v>42674</v>
      </c>
      <c r="Z1196" s="65">
        <v>863</v>
      </c>
      <c r="AA1196" s="65">
        <v>12</v>
      </c>
      <c r="AB1196" s="66">
        <v>21036.66</v>
      </c>
    </row>
    <row r="1197" spans="1:28" x14ac:dyDescent="0.25">
      <c r="A1197" s="40">
        <v>1192</v>
      </c>
      <c r="B1197" s="32">
        <v>42661</v>
      </c>
      <c r="C1197" s="99" t="s">
        <v>1</v>
      </c>
      <c r="D1197" s="34" t="s">
        <v>38</v>
      </c>
      <c r="E1197" s="34" t="s">
        <v>86</v>
      </c>
      <c r="F1197" s="35" t="s">
        <v>245</v>
      </c>
      <c r="G1197" s="36"/>
      <c r="H1197" s="30">
        <v>181</v>
      </c>
      <c r="I1197" s="37">
        <v>869</v>
      </c>
      <c r="J1197" s="37">
        <v>12</v>
      </c>
      <c r="K1197" s="42"/>
      <c r="L1197" s="30">
        <v>1484.13</v>
      </c>
      <c r="M1197" s="67"/>
      <c r="N1197" s="67"/>
      <c r="O1197" s="56" t="e">
        <f>IF(#REF!=3,O1196-TblDadosCX810[[#This Row],[Valor R$]],IF(#REF!=2,O1196+TblDadosCX810[[#This Row],[Valor R$]],TblDadosCX810[[#This Row],[Valor R$]]))</f>
        <v>#REF!</v>
      </c>
      <c r="Q1197" s="65">
        <v>1181</v>
      </c>
      <c r="R1197" s="69">
        <v>42674</v>
      </c>
      <c r="S1197" s="69"/>
      <c r="T1197" s="70" t="s">
        <v>220</v>
      </c>
      <c r="U1197" s="70"/>
      <c r="V1197" s="70"/>
      <c r="W1197" s="71">
        <v>19.5</v>
      </c>
      <c r="X1197" s="64" t="s">
        <v>199</v>
      </c>
      <c r="Y1197" s="69">
        <v>42674</v>
      </c>
      <c r="Z1197" s="65">
        <v>845</v>
      </c>
      <c r="AA1197" s="65">
        <v>12</v>
      </c>
      <c r="AB1197" s="66">
        <v>21017.16</v>
      </c>
    </row>
    <row r="1198" spans="1:28" x14ac:dyDescent="0.25">
      <c r="A1198" s="40">
        <v>1193</v>
      </c>
      <c r="B1198" s="32">
        <v>42661</v>
      </c>
      <c r="C1198" s="99" t="s">
        <v>1</v>
      </c>
      <c r="D1198" s="34" t="s">
        <v>38</v>
      </c>
      <c r="E1198" s="34" t="s">
        <v>75</v>
      </c>
      <c r="F1198" s="35" t="s">
        <v>220</v>
      </c>
      <c r="G1198" s="36"/>
      <c r="H1198" s="30">
        <v>6</v>
      </c>
      <c r="I1198" s="37">
        <v>845</v>
      </c>
      <c r="J1198" s="37">
        <v>12</v>
      </c>
      <c r="K1198" s="42"/>
      <c r="L1198" s="30">
        <v>1478.13</v>
      </c>
      <c r="M1198" s="67"/>
      <c r="N1198" s="67"/>
      <c r="O1198" s="56" t="e">
        <f>IF(#REF!=3,O1197-TblDadosCX810[[#This Row],[Valor R$]],IF(#REF!=2,O1197+TblDadosCX810[[#This Row],[Valor R$]],TblDadosCX810[[#This Row],[Valor R$]]))</f>
        <v>#REF!</v>
      </c>
      <c r="Q1198" s="65">
        <v>1182</v>
      </c>
      <c r="R1198" s="69">
        <v>42674</v>
      </c>
      <c r="S1198" s="69"/>
      <c r="T1198" s="70" t="s">
        <v>276</v>
      </c>
      <c r="U1198" s="70"/>
      <c r="V1198" s="70"/>
      <c r="W1198" s="71">
        <v>7508</v>
      </c>
      <c r="X1198" s="64" t="s">
        <v>277</v>
      </c>
      <c r="Y1198" s="69">
        <v>42674</v>
      </c>
      <c r="Z1198" s="65">
        <v>402</v>
      </c>
      <c r="AA1198" s="65">
        <v>12</v>
      </c>
      <c r="AB1198" s="66">
        <v>13509.16</v>
      </c>
    </row>
    <row r="1199" spans="1:28" x14ac:dyDescent="0.25">
      <c r="A1199" s="40">
        <v>1194</v>
      </c>
      <c r="B1199" s="32">
        <v>42662</v>
      </c>
      <c r="C1199" s="99" t="s">
        <v>1</v>
      </c>
      <c r="D1199" s="34" t="s">
        <v>38</v>
      </c>
      <c r="E1199" s="34" t="s">
        <v>86</v>
      </c>
      <c r="F1199" s="35" t="s">
        <v>604</v>
      </c>
      <c r="G1199" s="36"/>
      <c r="H1199" s="30">
        <v>22</v>
      </c>
      <c r="I1199" s="37">
        <v>869</v>
      </c>
      <c r="J1199" s="37">
        <v>12</v>
      </c>
      <c r="K1199" s="42"/>
      <c r="L1199" s="30">
        <v>1456.13</v>
      </c>
      <c r="M1199" s="67"/>
      <c r="N1199" s="67"/>
      <c r="O1199" s="56" t="e">
        <f>IF(#REF!=3,O1198-TblDadosCX810[[#This Row],[Valor R$]],IF(#REF!=2,O1198+TblDadosCX810[[#This Row],[Valor R$]],TblDadosCX810[[#This Row],[Valor R$]]))</f>
        <v>#REF!</v>
      </c>
      <c r="Q1199" s="65">
        <v>1183</v>
      </c>
      <c r="R1199" s="69">
        <v>42674</v>
      </c>
      <c r="S1199" s="69"/>
      <c r="T1199" s="70" t="s">
        <v>259</v>
      </c>
      <c r="U1199" s="70"/>
      <c r="V1199" s="70"/>
      <c r="W1199" s="71">
        <v>59.9</v>
      </c>
      <c r="X1199" s="64" t="s">
        <v>186</v>
      </c>
      <c r="Y1199" s="69">
        <v>42674</v>
      </c>
      <c r="Z1199" s="65">
        <v>863</v>
      </c>
      <c r="AA1199" s="65">
        <v>12</v>
      </c>
      <c r="AB1199" s="66">
        <v>13449.26</v>
      </c>
    </row>
    <row r="1200" spans="1:28" x14ac:dyDescent="0.25">
      <c r="A1200" s="40">
        <v>1195</v>
      </c>
      <c r="B1200" s="32">
        <v>42662</v>
      </c>
      <c r="C1200" s="99" t="s">
        <v>1</v>
      </c>
      <c r="D1200" s="34" t="s">
        <v>38</v>
      </c>
      <c r="E1200" s="34" t="s">
        <v>18</v>
      </c>
      <c r="F1200" s="35" t="s">
        <v>542</v>
      </c>
      <c r="G1200" s="36"/>
      <c r="H1200" s="30">
        <v>38.020000000000003</v>
      </c>
      <c r="I1200" s="37">
        <v>831</v>
      </c>
      <c r="J1200" s="37">
        <v>12</v>
      </c>
      <c r="K1200" s="42"/>
      <c r="L1200" s="30">
        <v>1418.11</v>
      </c>
      <c r="M1200" s="67"/>
      <c r="N1200" s="67"/>
      <c r="O1200" s="56" t="e">
        <f>IF(#REF!=3,O1199-TblDadosCX810[[#This Row],[Valor R$]],IF(#REF!=2,O1199+TblDadosCX810[[#This Row],[Valor R$]],TblDadosCX810[[#This Row],[Valor R$]]))</f>
        <v>#REF!</v>
      </c>
      <c r="Q1200" s="65">
        <v>1184</v>
      </c>
      <c r="R1200" s="69">
        <v>42674</v>
      </c>
      <c r="S1200" s="69"/>
      <c r="T1200" s="70" t="s">
        <v>613</v>
      </c>
      <c r="U1200" s="70"/>
      <c r="V1200" s="70"/>
      <c r="W1200" s="71">
        <v>359.1</v>
      </c>
      <c r="X1200" s="64" t="s">
        <v>258</v>
      </c>
      <c r="Y1200" s="69">
        <v>42674</v>
      </c>
      <c r="Z1200" s="65">
        <v>339</v>
      </c>
      <c r="AA1200" s="65">
        <v>12</v>
      </c>
      <c r="AB1200" s="66">
        <v>13090.16</v>
      </c>
    </row>
    <row r="1201" spans="1:28" x14ac:dyDescent="0.25">
      <c r="A1201" s="40">
        <v>1196</v>
      </c>
      <c r="B1201" s="32">
        <v>42662</v>
      </c>
      <c r="C1201" s="99" t="s">
        <v>1</v>
      </c>
      <c r="D1201" s="34" t="s">
        <v>38</v>
      </c>
      <c r="E1201" s="34" t="s">
        <v>83</v>
      </c>
      <c r="F1201" s="35" t="s">
        <v>605</v>
      </c>
      <c r="G1201" s="36"/>
      <c r="H1201" s="30">
        <v>100</v>
      </c>
      <c r="I1201" s="37">
        <v>863</v>
      </c>
      <c r="J1201" s="37">
        <v>12</v>
      </c>
      <c r="K1201" s="42"/>
      <c r="L1201" s="30">
        <v>1318.11</v>
      </c>
      <c r="M1201" s="67"/>
      <c r="N1201" s="67"/>
      <c r="O1201" s="56" t="e">
        <f>IF(#REF!=3,O1200-TblDadosCX810[[#This Row],[Valor R$]],IF(#REF!=2,O1200+TblDadosCX810[[#This Row],[Valor R$]],TblDadosCX810[[#This Row],[Valor R$]]))</f>
        <v>#REF!</v>
      </c>
      <c r="Q1201" s="65">
        <v>1185</v>
      </c>
      <c r="R1201" s="69">
        <v>42674</v>
      </c>
      <c r="S1201" s="69"/>
      <c r="T1201" s="70" t="s">
        <v>348</v>
      </c>
      <c r="U1201" s="70"/>
      <c r="V1201" s="70"/>
      <c r="W1201" s="71">
        <v>363.21</v>
      </c>
      <c r="X1201" s="64" t="s">
        <v>227</v>
      </c>
      <c r="Y1201" s="69">
        <v>42674</v>
      </c>
      <c r="Z1201" s="65">
        <v>426</v>
      </c>
      <c r="AA1201" s="65">
        <v>12</v>
      </c>
      <c r="AB1201" s="66">
        <v>12726.95</v>
      </c>
    </row>
    <row r="1202" spans="1:28" x14ac:dyDescent="0.25">
      <c r="A1202" s="40">
        <v>1197</v>
      </c>
      <c r="B1202" s="32">
        <v>42662</v>
      </c>
      <c r="C1202" s="99" t="s">
        <v>1</v>
      </c>
      <c r="D1202" s="34" t="s">
        <v>38</v>
      </c>
      <c r="E1202" s="34" t="s">
        <v>86</v>
      </c>
      <c r="F1202" s="35" t="s">
        <v>245</v>
      </c>
      <c r="G1202" s="36"/>
      <c r="H1202" s="30">
        <v>23</v>
      </c>
      <c r="I1202" s="37">
        <v>869</v>
      </c>
      <c r="J1202" s="37">
        <v>12</v>
      </c>
      <c r="K1202" s="42"/>
      <c r="L1202" s="30">
        <v>1295.1099999999999</v>
      </c>
      <c r="M1202" s="67"/>
      <c r="N1202" s="67"/>
      <c r="O1202" s="56" t="e">
        <f>IF(#REF!=3,O1201-TblDadosCX810[[#This Row],[Valor R$]],IF(#REF!=2,O1201+TblDadosCX810[[#This Row],[Valor R$]],TblDadosCX810[[#This Row],[Valor R$]]))</f>
        <v>#REF!</v>
      </c>
      <c r="Q1202" s="65">
        <v>1186</v>
      </c>
      <c r="R1202" s="69">
        <v>42674</v>
      </c>
      <c r="S1202" s="69"/>
      <c r="T1202" s="70" t="s">
        <v>578</v>
      </c>
      <c r="U1202" s="70"/>
      <c r="V1202" s="70"/>
      <c r="W1202" s="71">
        <v>253</v>
      </c>
      <c r="X1202" s="64" t="s">
        <v>266</v>
      </c>
      <c r="Y1202" s="69">
        <v>42674</v>
      </c>
      <c r="Z1202" s="65">
        <v>480</v>
      </c>
      <c r="AA1202" s="65">
        <v>12</v>
      </c>
      <c r="AB1202" s="66">
        <v>12473.95</v>
      </c>
    </row>
    <row r="1203" spans="1:28" x14ac:dyDescent="0.25">
      <c r="A1203" s="40">
        <v>1198</v>
      </c>
      <c r="B1203" s="32">
        <v>42662</v>
      </c>
      <c r="C1203" s="99" t="s">
        <v>1</v>
      </c>
      <c r="D1203" s="34" t="s">
        <v>38</v>
      </c>
      <c r="E1203" s="34" t="s">
        <v>80</v>
      </c>
      <c r="F1203" s="35" t="s">
        <v>412</v>
      </c>
      <c r="G1203" s="36"/>
      <c r="H1203" s="30">
        <v>6</v>
      </c>
      <c r="I1203" s="37">
        <v>858</v>
      </c>
      <c r="J1203" s="37">
        <v>12</v>
      </c>
      <c r="K1203" s="42"/>
      <c r="L1203" s="30">
        <v>1289.1099999999999</v>
      </c>
      <c r="M1203" s="67"/>
      <c r="N1203" s="67"/>
      <c r="O1203" s="56" t="e">
        <f>IF(#REF!=3,O1202-TblDadosCX810[[#This Row],[Valor R$]],IF(#REF!=2,O1202+TblDadosCX810[[#This Row],[Valor R$]],TblDadosCX810[[#This Row],[Valor R$]]))</f>
        <v>#REF!</v>
      </c>
      <c r="Q1203" s="65">
        <v>1187</v>
      </c>
      <c r="R1203" s="69">
        <v>42674</v>
      </c>
      <c r="S1203" s="69"/>
      <c r="T1203" s="70" t="s">
        <v>226</v>
      </c>
      <c r="U1203" s="70"/>
      <c r="V1203" s="70"/>
      <c r="W1203" s="71">
        <v>4338.28</v>
      </c>
      <c r="X1203" s="64" t="s">
        <v>227</v>
      </c>
      <c r="Y1203" s="69">
        <v>42674</v>
      </c>
      <c r="Z1203" s="65">
        <v>426</v>
      </c>
      <c r="AA1203" s="65">
        <v>12</v>
      </c>
      <c r="AB1203" s="66">
        <v>8135.67</v>
      </c>
    </row>
    <row r="1204" spans="1:28" x14ac:dyDescent="0.25">
      <c r="A1204" s="40">
        <v>1199</v>
      </c>
      <c r="B1204" s="32">
        <v>42662</v>
      </c>
      <c r="C1204" s="99" t="s">
        <v>1</v>
      </c>
      <c r="D1204" s="34" t="s">
        <v>38</v>
      </c>
      <c r="E1204" s="34" t="s">
        <v>86</v>
      </c>
      <c r="F1204" s="35" t="s">
        <v>526</v>
      </c>
      <c r="G1204" s="36"/>
      <c r="H1204" s="30">
        <v>12.39</v>
      </c>
      <c r="I1204" s="37">
        <v>869</v>
      </c>
      <c r="J1204" s="37">
        <v>12</v>
      </c>
      <c r="K1204" s="42"/>
      <c r="L1204" s="30">
        <v>1276.72</v>
      </c>
      <c r="M1204" s="67"/>
      <c r="N1204" s="67"/>
      <c r="O1204" s="56" t="e">
        <f>IF(#REF!=3,O1203-TblDadosCX810[[#This Row],[Valor R$]],IF(#REF!=2,O1203+TblDadosCX810[[#This Row],[Valor R$]],TblDadosCX810[[#This Row],[Valor R$]]))</f>
        <v>#REF!</v>
      </c>
      <c r="Q1204" s="65">
        <v>1188</v>
      </c>
      <c r="R1204" s="69">
        <v>42674</v>
      </c>
      <c r="S1204" s="69"/>
      <c r="T1204" s="70" t="s">
        <v>614</v>
      </c>
      <c r="U1204" s="70"/>
      <c r="V1204" s="70"/>
      <c r="W1204" s="71">
        <v>6412</v>
      </c>
      <c r="X1204" s="64" t="s">
        <v>261</v>
      </c>
      <c r="Y1204" s="69">
        <v>42674</v>
      </c>
      <c r="Z1204" s="65">
        <v>839</v>
      </c>
      <c r="AA1204" s="65">
        <v>12</v>
      </c>
      <c r="AB1204" s="66">
        <v>1723.67</v>
      </c>
    </row>
    <row r="1205" spans="1:28" x14ac:dyDescent="0.25">
      <c r="A1205" s="40">
        <v>1200</v>
      </c>
      <c r="B1205" s="32">
        <v>42663</v>
      </c>
      <c r="C1205" s="99" t="s">
        <v>1</v>
      </c>
      <c r="D1205" s="34" t="s">
        <v>38</v>
      </c>
      <c r="E1205" s="34" t="s">
        <v>18</v>
      </c>
      <c r="F1205" s="35" t="s">
        <v>193</v>
      </c>
      <c r="G1205" s="36"/>
      <c r="H1205" s="30">
        <v>70</v>
      </c>
      <c r="I1205" s="37">
        <v>831</v>
      </c>
      <c r="J1205" s="37">
        <v>12</v>
      </c>
      <c r="K1205" s="42"/>
      <c r="L1205" s="30">
        <v>1206.72</v>
      </c>
      <c r="M1205" s="67"/>
      <c r="N1205" s="67"/>
      <c r="O1205" s="56" t="e">
        <f>IF(#REF!=3,O1204-TblDadosCX810[[#This Row],[Valor R$]],IF(#REF!=2,O1204+TblDadosCX810[[#This Row],[Valor R$]],TblDadosCX810[[#This Row],[Valor R$]]))</f>
        <v>#REF!</v>
      </c>
      <c r="Q1205" s="65">
        <v>1189</v>
      </c>
      <c r="R1205" s="69">
        <v>42675</v>
      </c>
      <c r="S1205" s="69"/>
      <c r="T1205" s="70" t="s">
        <v>187</v>
      </c>
      <c r="U1205" s="70"/>
      <c r="V1205" s="70"/>
      <c r="W1205" s="71">
        <v>9.18</v>
      </c>
      <c r="X1205" s="64" t="s">
        <v>212</v>
      </c>
      <c r="Y1205" s="69">
        <v>42675</v>
      </c>
      <c r="Z1205" s="65">
        <v>831</v>
      </c>
      <c r="AA1205" s="65">
        <v>12</v>
      </c>
      <c r="AB1205" s="66">
        <v>1714.49</v>
      </c>
    </row>
    <row r="1206" spans="1:28" x14ac:dyDescent="0.25">
      <c r="A1206" s="40">
        <v>1201</v>
      </c>
      <c r="B1206" s="32">
        <v>42663</v>
      </c>
      <c r="C1206" s="99" t="s">
        <v>1</v>
      </c>
      <c r="D1206" s="34" t="s">
        <v>38</v>
      </c>
      <c r="E1206" s="34" t="s">
        <v>75</v>
      </c>
      <c r="F1206" s="35" t="s">
        <v>220</v>
      </c>
      <c r="G1206" s="36"/>
      <c r="H1206" s="30">
        <v>8.75</v>
      </c>
      <c r="I1206" s="37">
        <v>845</v>
      </c>
      <c r="J1206" s="37">
        <v>12</v>
      </c>
      <c r="K1206" s="42"/>
      <c r="L1206" s="30">
        <v>1197.97</v>
      </c>
      <c r="M1206" s="67"/>
      <c r="N1206" s="67"/>
      <c r="O1206" s="56" t="e">
        <f>IF(#REF!=3,O1205-TblDadosCX810[[#This Row],[Valor R$]],IF(#REF!=2,O1205+TblDadosCX810[[#This Row],[Valor R$]],TblDadosCX810[[#This Row],[Valor R$]]))</f>
        <v>#REF!</v>
      </c>
      <c r="Q1206" s="65">
        <v>1190</v>
      </c>
      <c r="R1206" s="69">
        <v>42675</v>
      </c>
      <c r="S1206" s="69"/>
      <c r="T1206" s="70" t="s">
        <v>244</v>
      </c>
      <c r="U1206" s="70"/>
      <c r="V1206" s="70"/>
      <c r="W1206" s="71">
        <v>5</v>
      </c>
      <c r="X1206" s="64" t="s">
        <v>186</v>
      </c>
      <c r="Y1206" s="69">
        <v>42675</v>
      </c>
      <c r="Z1206" s="65">
        <v>863</v>
      </c>
      <c r="AA1206" s="65">
        <v>12</v>
      </c>
      <c r="AB1206" s="66">
        <v>1709.49</v>
      </c>
    </row>
    <row r="1207" spans="1:28" x14ac:dyDescent="0.25">
      <c r="A1207" s="40">
        <v>1202</v>
      </c>
      <c r="B1207" s="32">
        <v>42663</v>
      </c>
      <c r="C1207" s="99" t="s">
        <v>1</v>
      </c>
      <c r="D1207" s="34" t="s">
        <v>38</v>
      </c>
      <c r="E1207" s="34" t="s">
        <v>75</v>
      </c>
      <c r="F1207" s="35" t="s">
        <v>220</v>
      </c>
      <c r="G1207" s="36"/>
      <c r="H1207" s="30">
        <v>27</v>
      </c>
      <c r="I1207" s="37">
        <v>845</v>
      </c>
      <c r="J1207" s="37">
        <v>12</v>
      </c>
      <c r="K1207" s="42"/>
      <c r="L1207" s="30">
        <v>1170.97</v>
      </c>
      <c r="M1207" s="67"/>
      <c r="N1207" s="67"/>
      <c r="O1207" s="56" t="e">
        <f>IF(#REF!=3,O1206-TblDadosCX810[[#This Row],[Valor R$]],IF(#REF!=2,O1206+TblDadosCX810[[#This Row],[Valor R$]],TblDadosCX810[[#This Row],[Valor R$]]))</f>
        <v>#REF!</v>
      </c>
      <c r="Q1207" s="65">
        <v>1191</v>
      </c>
      <c r="R1207" s="69">
        <v>42675</v>
      </c>
      <c r="S1207" s="69"/>
      <c r="T1207" s="70" t="s">
        <v>193</v>
      </c>
      <c r="U1207" s="70"/>
      <c r="V1207" s="70"/>
      <c r="W1207" s="71">
        <v>35</v>
      </c>
      <c r="X1207" s="64" t="s">
        <v>212</v>
      </c>
      <c r="Y1207" s="69">
        <v>42675</v>
      </c>
      <c r="Z1207" s="65">
        <v>831</v>
      </c>
      <c r="AA1207" s="65">
        <v>12</v>
      </c>
      <c r="AB1207" s="66">
        <v>1674.49</v>
      </c>
    </row>
    <row r="1208" spans="1:28" x14ac:dyDescent="0.25">
      <c r="A1208" s="40">
        <v>1203</v>
      </c>
      <c r="B1208" s="32">
        <v>42664</v>
      </c>
      <c r="C1208" s="99" t="s">
        <v>1</v>
      </c>
      <c r="D1208" s="34" t="s">
        <v>6</v>
      </c>
      <c r="E1208" s="34" t="s">
        <v>9</v>
      </c>
      <c r="F1208" s="35" t="s">
        <v>197</v>
      </c>
      <c r="G1208" s="36">
        <v>854421</v>
      </c>
      <c r="H1208" s="30">
        <v>19805.98</v>
      </c>
      <c r="I1208" s="37">
        <v>12</v>
      </c>
      <c r="J1208" s="37">
        <v>34</v>
      </c>
      <c r="K1208" s="42"/>
      <c r="L1208" s="30">
        <v>20976.95</v>
      </c>
      <c r="M1208" s="67"/>
      <c r="N1208" s="67"/>
      <c r="O1208" s="56" t="e">
        <f>IF(#REF!=3,O1207-TblDadosCX810[[#This Row],[Valor R$]],IF(#REF!=2,O1207+TblDadosCX810[[#This Row],[Valor R$]],TblDadosCX810[[#This Row],[Valor R$]]))</f>
        <v>#REF!</v>
      </c>
      <c r="Q1208" s="65">
        <v>1192</v>
      </c>
      <c r="R1208" s="69">
        <v>42675</v>
      </c>
      <c r="S1208" s="69"/>
      <c r="T1208" s="70" t="s">
        <v>210</v>
      </c>
      <c r="U1208" s="70"/>
      <c r="V1208" s="70"/>
      <c r="W1208" s="71">
        <v>230</v>
      </c>
      <c r="X1208" s="64" t="s">
        <v>196</v>
      </c>
      <c r="Y1208" s="69">
        <v>42675</v>
      </c>
      <c r="Z1208" s="65">
        <v>869</v>
      </c>
      <c r="AA1208" s="65">
        <v>12</v>
      </c>
      <c r="AB1208" s="66">
        <v>1444.49</v>
      </c>
    </row>
    <row r="1209" spans="1:28" x14ac:dyDescent="0.25">
      <c r="A1209" s="40">
        <v>1204</v>
      </c>
      <c r="B1209" s="32">
        <v>42664</v>
      </c>
      <c r="C1209" s="99" t="s">
        <v>1</v>
      </c>
      <c r="D1209" s="34" t="s">
        <v>6</v>
      </c>
      <c r="E1209" s="34" t="s">
        <v>9</v>
      </c>
      <c r="F1209" s="35" t="s">
        <v>519</v>
      </c>
      <c r="G1209" s="36">
        <v>854422</v>
      </c>
      <c r="H1209" s="30">
        <v>500</v>
      </c>
      <c r="I1209" s="37">
        <v>12</v>
      </c>
      <c r="J1209" s="37">
        <v>34</v>
      </c>
      <c r="K1209" s="42"/>
      <c r="L1209" s="30">
        <v>21476.95</v>
      </c>
      <c r="M1209" s="67"/>
      <c r="N1209" s="67"/>
      <c r="O1209" s="56" t="e">
        <f>IF(#REF!=3,O1208-TblDadosCX810[[#This Row],[Valor R$]],IF(#REF!=2,O1208+TblDadosCX810[[#This Row],[Valor R$]],TblDadosCX810[[#This Row],[Valor R$]]))</f>
        <v>#REF!</v>
      </c>
      <c r="Q1209" s="65">
        <v>1193</v>
      </c>
      <c r="R1209" s="69">
        <v>42675</v>
      </c>
      <c r="S1209" s="69"/>
      <c r="T1209" s="70" t="s">
        <v>557</v>
      </c>
      <c r="U1209" s="70"/>
      <c r="V1209" s="70"/>
      <c r="W1209" s="71">
        <v>52.08</v>
      </c>
      <c r="X1209" s="64" t="s">
        <v>212</v>
      </c>
      <c r="Y1209" s="69">
        <v>42675</v>
      </c>
      <c r="Z1209" s="65">
        <v>831</v>
      </c>
      <c r="AA1209" s="65">
        <v>12</v>
      </c>
      <c r="AB1209" s="66">
        <v>1392.41</v>
      </c>
    </row>
    <row r="1210" spans="1:28" x14ac:dyDescent="0.25">
      <c r="A1210" s="40">
        <v>1205</v>
      </c>
      <c r="B1210" s="32">
        <v>42664</v>
      </c>
      <c r="C1210" s="99" t="s">
        <v>1</v>
      </c>
      <c r="D1210" s="34" t="s">
        <v>38</v>
      </c>
      <c r="E1210" s="34" t="s">
        <v>80</v>
      </c>
      <c r="F1210" s="35" t="s">
        <v>490</v>
      </c>
      <c r="G1210" s="36"/>
      <c r="H1210" s="30">
        <v>12.5</v>
      </c>
      <c r="I1210" s="37">
        <v>858</v>
      </c>
      <c r="J1210" s="37">
        <v>12</v>
      </c>
      <c r="K1210" s="42"/>
      <c r="L1210" s="30">
        <v>21464.45</v>
      </c>
      <c r="M1210" s="67"/>
      <c r="N1210" s="67"/>
      <c r="O1210" s="56" t="e">
        <f>IF(#REF!=3,O1209-TblDadosCX810[[#This Row],[Valor R$]],IF(#REF!=2,O1209+TblDadosCX810[[#This Row],[Valor R$]],TblDadosCX810[[#This Row],[Valor R$]]))</f>
        <v>#REF!</v>
      </c>
      <c r="Q1210" s="65">
        <v>1194</v>
      </c>
      <c r="R1210" s="69">
        <v>42675</v>
      </c>
      <c r="S1210" s="69"/>
      <c r="T1210" s="70" t="s">
        <v>245</v>
      </c>
      <c r="U1210" s="70"/>
      <c r="V1210" s="70"/>
      <c r="W1210" s="71">
        <v>148</v>
      </c>
      <c r="X1210" s="64" t="s">
        <v>196</v>
      </c>
      <c r="Y1210" s="69">
        <v>42675</v>
      </c>
      <c r="Z1210" s="65">
        <v>869</v>
      </c>
      <c r="AA1210" s="65">
        <v>12</v>
      </c>
      <c r="AB1210" s="66">
        <v>1244.4100000000001</v>
      </c>
    </row>
    <row r="1211" spans="1:28" x14ac:dyDescent="0.25">
      <c r="A1211" s="40">
        <v>1206</v>
      </c>
      <c r="B1211" s="32">
        <v>42664</v>
      </c>
      <c r="C1211" s="99" t="s">
        <v>1</v>
      </c>
      <c r="D1211" s="34" t="s">
        <v>38</v>
      </c>
      <c r="E1211" s="34" t="s">
        <v>18</v>
      </c>
      <c r="F1211" s="35" t="s">
        <v>187</v>
      </c>
      <c r="G1211" s="36"/>
      <c r="H1211" s="30">
        <v>6.58</v>
      </c>
      <c r="I1211" s="37">
        <v>831</v>
      </c>
      <c r="J1211" s="37">
        <v>12</v>
      </c>
      <c r="K1211" s="42"/>
      <c r="L1211" s="30">
        <v>21457.87</v>
      </c>
      <c r="M1211" s="67"/>
      <c r="N1211" s="67"/>
      <c r="O1211" s="56" t="e">
        <f>IF(#REF!=3,O1210-TblDadosCX810[[#This Row],[Valor R$]],IF(#REF!=2,O1210+TblDadosCX810[[#This Row],[Valor R$]],TblDadosCX810[[#This Row],[Valor R$]]))</f>
        <v>#REF!</v>
      </c>
      <c r="Q1211" s="65">
        <v>1195</v>
      </c>
      <c r="R1211" s="69">
        <v>42677</v>
      </c>
      <c r="S1211" s="69"/>
      <c r="T1211" s="70" t="s">
        <v>197</v>
      </c>
      <c r="U1211" s="70">
        <v>854431</v>
      </c>
      <c r="V1211" s="70"/>
      <c r="W1211" s="71">
        <v>9296.48</v>
      </c>
      <c r="X1211" s="64" t="s">
        <v>9</v>
      </c>
      <c r="Y1211" s="69">
        <v>42677</v>
      </c>
      <c r="Z1211" s="65">
        <v>12</v>
      </c>
      <c r="AA1211" s="65">
        <v>34</v>
      </c>
      <c r="AB1211" s="66">
        <v>10540.89</v>
      </c>
    </row>
    <row r="1212" spans="1:28" x14ac:dyDescent="0.25">
      <c r="A1212" s="40">
        <v>1207</v>
      </c>
      <c r="B1212" s="32">
        <v>42664</v>
      </c>
      <c r="C1212" s="99" t="s">
        <v>1</v>
      </c>
      <c r="D1212" s="34" t="s">
        <v>38</v>
      </c>
      <c r="E1212" s="34" t="s">
        <v>83</v>
      </c>
      <c r="F1212" s="35" t="s">
        <v>314</v>
      </c>
      <c r="G1212" s="36"/>
      <c r="H1212" s="30">
        <v>150</v>
      </c>
      <c r="I1212" s="37">
        <v>863</v>
      </c>
      <c r="J1212" s="37">
        <v>12</v>
      </c>
      <c r="K1212" s="42"/>
      <c r="L1212" s="30">
        <v>21307.87</v>
      </c>
      <c r="M1212" s="67"/>
      <c r="N1212" s="67"/>
      <c r="O1212" s="56" t="e">
        <f>IF(#REF!=3,O1211-TblDadosCX810[[#This Row],[Valor R$]],IF(#REF!=2,O1211+TblDadosCX810[[#This Row],[Valor R$]],TblDadosCX810[[#This Row],[Valor R$]]))</f>
        <v>#REF!</v>
      </c>
      <c r="Q1212" s="65">
        <v>1196</v>
      </c>
      <c r="R1212" s="69">
        <v>42677</v>
      </c>
      <c r="S1212" s="69"/>
      <c r="T1212" s="70" t="s">
        <v>197</v>
      </c>
      <c r="U1212" s="70">
        <v>854432</v>
      </c>
      <c r="V1212" s="70"/>
      <c r="W1212" s="71">
        <v>1186.8</v>
      </c>
      <c r="X1212" s="64" t="s">
        <v>9</v>
      </c>
      <c r="Y1212" s="69">
        <v>42677</v>
      </c>
      <c r="Z1212" s="65">
        <v>12</v>
      </c>
      <c r="AA1212" s="65">
        <v>34</v>
      </c>
      <c r="AB1212" s="66">
        <v>11727.69</v>
      </c>
    </row>
    <row r="1213" spans="1:28" x14ac:dyDescent="0.25">
      <c r="A1213" s="40">
        <v>1208</v>
      </c>
      <c r="B1213" s="32">
        <v>42664</v>
      </c>
      <c r="C1213" s="99" t="s">
        <v>1</v>
      </c>
      <c r="D1213" s="34" t="s">
        <v>26</v>
      </c>
      <c r="E1213" s="34" t="s">
        <v>233</v>
      </c>
      <c r="F1213" s="35" t="s">
        <v>606</v>
      </c>
      <c r="G1213" s="36"/>
      <c r="H1213" s="30">
        <v>1126.08</v>
      </c>
      <c r="I1213" s="37">
        <v>1113</v>
      </c>
      <c r="J1213" s="37">
        <v>12</v>
      </c>
      <c r="K1213" s="42"/>
      <c r="L1213" s="30">
        <v>20181.79</v>
      </c>
      <c r="M1213" s="67"/>
      <c r="N1213" s="67"/>
      <c r="O1213" s="56" t="e">
        <f>IF(#REF!=3,O1212-TblDadosCX810[[#This Row],[Valor R$]],IF(#REF!=2,O1212+TblDadosCX810[[#This Row],[Valor R$]],TblDadosCX810[[#This Row],[Valor R$]]))</f>
        <v>#REF!</v>
      </c>
      <c r="Q1213" s="65">
        <v>1197</v>
      </c>
      <c r="R1213" s="69">
        <v>42677</v>
      </c>
      <c r="S1213" s="69"/>
      <c r="T1213" s="70" t="s">
        <v>245</v>
      </c>
      <c r="U1213" s="70"/>
      <c r="V1213" s="70"/>
      <c r="W1213" s="71">
        <v>40</v>
      </c>
      <c r="X1213" s="64" t="s">
        <v>196</v>
      </c>
      <c r="Y1213" s="69">
        <v>42677</v>
      </c>
      <c r="Z1213" s="65">
        <v>869</v>
      </c>
      <c r="AA1213" s="65">
        <v>12</v>
      </c>
      <c r="AB1213" s="66">
        <v>11687.69</v>
      </c>
    </row>
    <row r="1214" spans="1:28" x14ac:dyDescent="0.25">
      <c r="A1214" s="40">
        <v>1209</v>
      </c>
      <c r="B1214" s="32">
        <v>42664</v>
      </c>
      <c r="C1214" s="99" t="s">
        <v>1</v>
      </c>
      <c r="D1214" s="34" t="s">
        <v>38</v>
      </c>
      <c r="E1214" s="34" t="s">
        <v>74</v>
      </c>
      <c r="F1214" s="35" t="s">
        <v>301</v>
      </c>
      <c r="G1214" s="36"/>
      <c r="H1214" s="30">
        <v>2237.54</v>
      </c>
      <c r="I1214" s="37">
        <v>841</v>
      </c>
      <c r="J1214" s="37">
        <v>12</v>
      </c>
      <c r="K1214" s="42"/>
      <c r="L1214" s="30">
        <v>17944.25</v>
      </c>
      <c r="M1214" s="67"/>
      <c r="N1214" s="67"/>
      <c r="O1214" s="56" t="e">
        <f>IF(#REF!=3,O1213-TblDadosCX810[[#This Row],[Valor R$]],IF(#REF!=2,O1213+TblDadosCX810[[#This Row],[Valor R$]],TblDadosCX810[[#This Row],[Valor R$]]))</f>
        <v>#REF!</v>
      </c>
      <c r="Q1214" s="65">
        <v>1198</v>
      </c>
      <c r="R1214" s="69">
        <v>42677</v>
      </c>
      <c r="S1214" s="69"/>
      <c r="T1214" s="70" t="s">
        <v>193</v>
      </c>
      <c r="U1214" s="70"/>
      <c r="V1214" s="70"/>
      <c r="W1214" s="71">
        <v>35</v>
      </c>
      <c r="X1214" s="64" t="s">
        <v>212</v>
      </c>
      <c r="Y1214" s="69">
        <v>42677</v>
      </c>
      <c r="Z1214" s="65">
        <v>831</v>
      </c>
      <c r="AA1214" s="65">
        <v>12</v>
      </c>
      <c r="AB1214" s="66">
        <v>11652.69</v>
      </c>
    </row>
    <row r="1215" spans="1:28" x14ac:dyDescent="0.25">
      <c r="A1215" s="40">
        <v>1210</v>
      </c>
      <c r="B1215" s="32">
        <v>42664</v>
      </c>
      <c r="C1215" s="99" t="s">
        <v>1</v>
      </c>
      <c r="D1215" s="34" t="s">
        <v>215</v>
      </c>
      <c r="E1215" s="34" t="s">
        <v>214</v>
      </c>
      <c r="F1215" s="35" t="s">
        <v>300</v>
      </c>
      <c r="G1215" s="36"/>
      <c r="H1215" s="30">
        <v>12871.21</v>
      </c>
      <c r="I1215" s="37">
        <v>402</v>
      </c>
      <c r="J1215" s="37">
        <v>12</v>
      </c>
      <c r="K1215" s="42"/>
      <c r="L1215" s="30">
        <v>5073.04</v>
      </c>
      <c r="M1215" s="67"/>
      <c r="N1215" s="67"/>
      <c r="O1215" s="56" t="e">
        <f>IF(#REF!=3,O1214-TblDadosCX810[[#This Row],[Valor R$]],IF(#REF!=2,O1214+TblDadosCX810[[#This Row],[Valor R$]],TblDadosCX810[[#This Row],[Valor R$]]))</f>
        <v>#REF!</v>
      </c>
      <c r="Q1215" s="65">
        <v>1199</v>
      </c>
      <c r="R1215" s="69">
        <v>42677</v>
      </c>
      <c r="S1215" s="69"/>
      <c r="T1215" s="70" t="s">
        <v>490</v>
      </c>
      <c r="U1215" s="70"/>
      <c r="V1215" s="70"/>
      <c r="W1215" s="71">
        <v>9.3000000000000007</v>
      </c>
      <c r="X1215" s="64" t="s">
        <v>242</v>
      </c>
      <c r="Y1215" s="69">
        <v>42677</v>
      </c>
      <c r="Z1215" s="65">
        <v>858</v>
      </c>
      <c r="AA1215" s="65">
        <v>12</v>
      </c>
      <c r="AB1215" s="66">
        <v>11643.39</v>
      </c>
    </row>
    <row r="1216" spans="1:28" x14ac:dyDescent="0.25">
      <c r="A1216" s="40">
        <v>1211</v>
      </c>
      <c r="B1216" s="32">
        <v>42664</v>
      </c>
      <c r="C1216" s="99" t="s">
        <v>1</v>
      </c>
      <c r="D1216" s="34" t="s">
        <v>38</v>
      </c>
      <c r="E1216" s="34" t="s">
        <v>81</v>
      </c>
      <c r="F1216" s="35" t="s">
        <v>256</v>
      </c>
      <c r="G1216" s="36"/>
      <c r="H1216" s="30">
        <v>208</v>
      </c>
      <c r="I1216" s="37">
        <v>859</v>
      </c>
      <c r="J1216" s="37">
        <v>12</v>
      </c>
      <c r="K1216" s="42"/>
      <c r="L1216" s="30">
        <v>4865.04</v>
      </c>
      <c r="M1216" s="67"/>
      <c r="N1216" s="67"/>
      <c r="O1216" s="56" t="e">
        <f>IF(#REF!=3,O1215-TblDadosCX810[[#This Row],[Valor R$]],IF(#REF!=2,O1215+TblDadosCX810[[#This Row],[Valor R$]],TblDadosCX810[[#This Row],[Valor R$]]))</f>
        <v>#REF!</v>
      </c>
      <c r="Q1216" s="65">
        <v>1200</v>
      </c>
      <c r="R1216" s="69">
        <v>42677</v>
      </c>
      <c r="S1216" s="69"/>
      <c r="T1216" s="70" t="s">
        <v>245</v>
      </c>
      <c r="U1216" s="70"/>
      <c r="V1216" s="70"/>
      <c r="W1216" s="71">
        <v>25</v>
      </c>
      <c r="X1216" s="64" t="s">
        <v>196</v>
      </c>
      <c r="Y1216" s="69">
        <v>42677</v>
      </c>
      <c r="Z1216" s="65">
        <v>869</v>
      </c>
      <c r="AA1216" s="65">
        <v>12</v>
      </c>
      <c r="AB1216" s="66">
        <v>11618.39</v>
      </c>
    </row>
    <row r="1217" spans="1:28" x14ac:dyDescent="0.25">
      <c r="A1217" s="40">
        <v>1212</v>
      </c>
      <c r="B1217" s="32">
        <v>42664</v>
      </c>
      <c r="C1217" s="99" t="s">
        <v>1</v>
      </c>
      <c r="D1217" s="34" t="s">
        <v>30</v>
      </c>
      <c r="E1217" s="34" t="s">
        <v>60</v>
      </c>
      <c r="F1217" s="35" t="s">
        <v>607</v>
      </c>
      <c r="G1217" s="36"/>
      <c r="H1217" s="30">
        <v>3013.15</v>
      </c>
      <c r="I1217" s="37">
        <v>516</v>
      </c>
      <c r="J1217" s="37">
        <v>12</v>
      </c>
      <c r="K1217" s="42"/>
      <c r="L1217" s="30">
        <v>1851.89</v>
      </c>
      <c r="M1217" s="67"/>
      <c r="N1217" s="67"/>
      <c r="O1217" s="56" t="e">
        <f>IF(#REF!=3,O1216-TblDadosCX810[[#This Row],[Valor R$]],IF(#REF!=2,O1216+TblDadosCX810[[#This Row],[Valor R$]],TblDadosCX810[[#This Row],[Valor R$]]))</f>
        <v>#REF!</v>
      </c>
      <c r="Q1217" s="65">
        <v>1201</v>
      </c>
      <c r="R1217" s="69">
        <v>42677</v>
      </c>
      <c r="S1217" s="69"/>
      <c r="T1217" s="70" t="s">
        <v>616</v>
      </c>
      <c r="U1217" s="70"/>
      <c r="V1217" s="70"/>
      <c r="W1217" s="71">
        <v>3013.38</v>
      </c>
      <c r="X1217" s="64" t="s">
        <v>214</v>
      </c>
      <c r="Y1217" s="69">
        <v>42677</v>
      </c>
      <c r="Z1217" s="65">
        <v>402</v>
      </c>
      <c r="AA1217" s="65">
        <v>12</v>
      </c>
      <c r="AB1217" s="66">
        <v>8605.01</v>
      </c>
    </row>
    <row r="1218" spans="1:28" x14ac:dyDescent="0.25">
      <c r="A1218" s="40">
        <v>1213</v>
      </c>
      <c r="B1218" s="32">
        <v>42664</v>
      </c>
      <c r="C1218" s="99" t="s">
        <v>1</v>
      </c>
      <c r="D1218" s="34" t="s">
        <v>34</v>
      </c>
      <c r="E1218" s="34" t="s">
        <v>64</v>
      </c>
      <c r="F1218" s="35" t="s">
        <v>468</v>
      </c>
      <c r="G1218" s="36"/>
      <c r="H1218" s="30">
        <v>350</v>
      </c>
      <c r="I1218" s="37">
        <v>818</v>
      </c>
      <c r="J1218" s="37">
        <v>12</v>
      </c>
      <c r="K1218" s="42"/>
      <c r="L1218" s="30">
        <v>1501.89</v>
      </c>
      <c r="M1218" s="67"/>
      <c r="N1218" s="67"/>
      <c r="O1218" s="56" t="e">
        <f>IF(#REF!=3,O1217-TblDadosCX810[[#This Row],[Valor R$]],IF(#REF!=2,O1217+TblDadosCX810[[#This Row],[Valor R$]],TblDadosCX810[[#This Row],[Valor R$]]))</f>
        <v>#REF!</v>
      </c>
      <c r="Q1218" s="65">
        <v>1202</v>
      </c>
      <c r="R1218" s="69">
        <v>42677</v>
      </c>
      <c r="S1218" s="69"/>
      <c r="T1218" s="70" t="s">
        <v>617</v>
      </c>
      <c r="U1218" s="70"/>
      <c r="V1218" s="70"/>
      <c r="W1218" s="71">
        <v>3352.96</v>
      </c>
      <c r="X1218" s="64" t="s">
        <v>214</v>
      </c>
      <c r="Y1218" s="69">
        <v>42677</v>
      </c>
      <c r="Z1218" s="65">
        <v>402</v>
      </c>
      <c r="AA1218" s="65">
        <v>12</v>
      </c>
      <c r="AB1218" s="66">
        <v>5252.05</v>
      </c>
    </row>
    <row r="1219" spans="1:28" x14ac:dyDescent="0.25">
      <c r="A1219" s="40">
        <v>1214</v>
      </c>
      <c r="B1219" s="32">
        <v>42667</v>
      </c>
      <c r="C1219" s="99" t="s">
        <v>1</v>
      </c>
      <c r="D1219" s="34" t="s">
        <v>6</v>
      </c>
      <c r="E1219" s="34" t="s">
        <v>9</v>
      </c>
      <c r="F1219" s="35" t="s">
        <v>197</v>
      </c>
      <c r="G1219" s="36">
        <v>854423</v>
      </c>
      <c r="H1219" s="30">
        <v>500</v>
      </c>
      <c r="I1219" s="37">
        <v>12</v>
      </c>
      <c r="J1219" s="37">
        <v>34</v>
      </c>
      <c r="K1219" s="42"/>
      <c r="L1219" s="30">
        <v>2001.89</v>
      </c>
      <c r="M1219" s="67"/>
      <c r="N1219" s="67"/>
      <c r="O1219" s="56" t="e">
        <f>IF(#REF!=3,O1218-TblDadosCX810[[#This Row],[Valor R$]],IF(#REF!=2,O1218+TblDadosCX810[[#This Row],[Valor R$]],TblDadosCX810[[#This Row],[Valor R$]]))</f>
        <v>#REF!</v>
      </c>
      <c r="Q1219" s="65">
        <v>1203</v>
      </c>
      <c r="R1219" s="69">
        <v>42677</v>
      </c>
      <c r="S1219" s="69"/>
      <c r="T1219" s="70" t="s">
        <v>618</v>
      </c>
      <c r="U1219" s="70"/>
      <c r="V1219" s="70"/>
      <c r="W1219" s="71">
        <v>2930.14</v>
      </c>
      <c r="X1219" s="64" t="s">
        <v>214</v>
      </c>
      <c r="Y1219" s="69">
        <v>42677</v>
      </c>
      <c r="Z1219" s="65">
        <v>402</v>
      </c>
      <c r="AA1219" s="65">
        <v>12</v>
      </c>
      <c r="AB1219" s="66">
        <v>2321.91</v>
      </c>
    </row>
    <row r="1220" spans="1:28" x14ac:dyDescent="0.25">
      <c r="A1220" s="40">
        <v>1215</v>
      </c>
      <c r="B1220" s="32">
        <v>42667</v>
      </c>
      <c r="C1220" s="99" t="s">
        <v>1</v>
      </c>
      <c r="D1220" s="34" t="s">
        <v>38</v>
      </c>
      <c r="E1220" s="34" t="s">
        <v>18</v>
      </c>
      <c r="F1220" s="35" t="s">
        <v>191</v>
      </c>
      <c r="G1220" s="36"/>
      <c r="H1220" s="30">
        <v>53.9</v>
      </c>
      <c r="I1220" s="37">
        <v>831</v>
      </c>
      <c r="J1220" s="37">
        <v>12</v>
      </c>
      <c r="K1220" s="42"/>
      <c r="L1220" s="30">
        <v>1947.99</v>
      </c>
      <c r="M1220" s="67"/>
      <c r="N1220" s="67"/>
      <c r="O1220" s="56" t="e">
        <f>IF(#REF!=3,O1219-TblDadosCX810[[#This Row],[Valor R$]],IF(#REF!=2,O1219+TblDadosCX810[[#This Row],[Valor R$]],TblDadosCX810[[#This Row],[Valor R$]]))</f>
        <v>#REF!</v>
      </c>
      <c r="Q1220" s="65">
        <v>1204</v>
      </c>
      <c r="R1220" s="69">
        <v>42677</v>
      </c>
      <c r="S1220" s="69"/>
      <c r="T1220" s="70" t="s">
        <v>502</v>
      </c>
      <c r="U1220" s="70"/>
      <c r="V1220" s="70"/>
      <c r="W1220" s="71">
        <v>1186.8</v>
      </c>
      <c r="X1220" s="64" t="s">
        <v>212</v>
      </c>
      <c r="Y1220" s="69">
        <v>42677</v>
      </c>
      <c r="Z1220" s="65">
        <v>831</v>
      </c>
      <c r="AA1220" s="65">
        <v>12</v>
      </c>
      <c r="AB1220" s="66">
        <v>1135.1099999999999</v>
      </c>
    </row>
    <row r="1221" spans="1:28" x14ac:dyDescent="0.25">
      <c r="A1221" s="40">
        <v>1216</v>
      </c>
      <c r="B1221" s="32">
        <v>42667</v>
      </c>
      <c r="C1221" s="99" t="s">
        <v>1</v>
      </c>
      <c r="D1221" s="34" t="s">
        <v>38</v>
      </c>
      <c r="E1221" s="34" t="s">
        <v>75</v>
      </c>
      <c r="F1221" s="35" t="s">
        <v>220</v>
      </c>
      <c r="G1221" s="36"/>
      <c r="H1221" s="30">
        <v>29.5</v>
      </c>
      <c r="I1221" s="37">
        <v>845</v>
      </c>
      <c r="J1221" s="37">
        <v>12</v>
      </c>
      <c r="K1221" s="42"/>
      <c r="L1221" s="30">
        <v>1918.49</v>
      </c>
      <c r="M1221" s="67"/>
      <c r="N1221" s="67"/>
      <c r="O1221" s="56" t="e">
        <f>IF(#REF!=3,O1220-TblDadosCX810[[#This Row],[Valor R$]],IF(#REF!=2,O1220+TblDadosCX810[[#This Row],[Valor R$]],TblDadosCX810[[#This Row],[Valor R$]]))</f>
        <v>#REF!</v>
      </c>
      <c r="Q1221" s="65">
        <v>1205</v>
      </c>
      <c r="R1221" s="69">
        <v>42677</v>
      </c>
      <c r="S1221" s="69"/>
      <c r="T1221" s="70" t="s">
        <v>197</v>
      </c>
      <c r="U1221" s="70">
        <v>854433</v>
      </c>
      <c r="V1221" s="70"/>
      <c r="W1221" s="71">
        <v>850</v>
      </c>
      <c r="X1221" s="64" t="s">
        <v>9</v>
      </c>
      <c r="Y1221" s="69">
        <v>42677</v>
      </c>
      <c r="Z1221" s="65">
        <v>12</v>
      </c>
      <c r="AA1221" s="65">
        <v>34</v>
      </c>
      <c r="AB1221" s="66">
        <v>1985.11</v>
      </c>
    </row>
    <row r="1222" spans="1:28" x14ac:dyDescent="0.25">
      <c r="A1222" s="40">
        <v>1217</v>
      </c>
      <c r="B1222" s="32">
        <v>42667</v>
      </c>
      <c r="C1222" s="99" t="s">
        <v>1</v>
      </c>
      <c r="D1222" s="34" t="s">
        <v>38</v>
      </c>
      <c r="E1222" s="34" t="s">
        <v>18</v>
      </c>
      <c r="F1222" s="35" t="s">
        <v>608</v>
      </c>
      <c r="G1222" s="36"/>
      <c r="H1222" s="30">
        <v>115.22</v>
      </c>
      <c r="I1222" s="37">
        <v>831</v>
      </c>
      <c r="J1222" s="37">
        <v>12</v>
      </c>
      <c r="K1222" s="42"/>
      <c r="L1222" s="30">
        <v>1803.27</v>
      </c>
      <c r="M1222" s="67"/>
      <c r="N1222" s="67"/>
      <c r="O1222" s="56" t="e">
        <f>IF(#REF!=3,O1221-TblDadosCX810[[#This Row],[Valor R$]],IF(#REF!=2,O1221+TblDadosCX810[[#This Row],[Valor R$]],TblDadosCX810[[#This Row],[Valor R$]]))</f>
        <v>#REF!</v>
      </c>
      <c r="Q1222" s="65">
        <v>1206</v>
      </c>
      <c r="R1222" s="69">
        <v>42678</v>
      </c>
      <c r="S1222" s="69"/>
      <c r="T1222" s="70" t="s">
        <v>197</v>
      </c>
      <c r="U1222" s="70">
        <v>854434</v>
      </c>
      <c r="V1222" s="70"/>
      <c r="W1222" s="71">
        <v>10454.49</v>
      </c>
      <c r="X1222" s="64" t="s">
        <v>9</v>
      </c>
      <c r="Y1222" s="69">
        <v>42678</v>
      </c>
      <c r="Z1222" s="65">
        <v>12</v>
      </c>
      <c r="AA1222" s="65">
        <v>34</v>
      </c>
      <c r="AB1222" s="66">
        <v>12439.6</v>
      </c>
    </row>
    <row r="1223" spans="1:28" x14ac:dyDescent="0.25">
      <c r="A1223" s="40">
        <v>1218</v>
      </c>
      <c r="B1223" s="32">
        <v>42667</v>
      </c>
      <c r="C1223" s="99" t="s">
        <v>1</v>
      </c>
      <c r="D1223" s="34" t="s">
        <v>38</v>
      </c>
      <c r="E1223" s="34" t="s">
        <v>80</v>
      </c>
      <c r="F1223" s="35" t="s">
        <v>609</v>
      </c>
      <c r="G1223" s="36"/>
      <c r="H1223" s="30">
        <v>95</v>
      </c>
      <c r="I1223" s="37">
        <v>858</v>
      </c>
      <c r="J1223" s="37">
        <v>12</v>
      </c>
      <c r="K1223" s="42"/>
      <c r="L1223" s="30">
        <v>1708.27</v>
      </c>
      <c r="M1223" s="67"/>
      <c r="N1223" s="67"/>
      <c r="O1223" s="56" t="e">
        <f>IF(#REF!=3,O1222-TblDadosCX810[[#This Row],[Valor R$]],IF(#REF!=2,O1222+TblDadosCX810[[#This Row],[Valor R$]],TblDadosCX810[[#This Row],[Valor R$]]))</f>
        <v>#REF!</v>
      </c>
      <c r="Q1223" s="65">
        <v>1207</v>
      </c>
      <c r="R1223" s="69">
        <v>42678</v>
      </c>
      <c r="S1223" s="69"/>
      <c r="T1223" s="70" t="s">
        <v>197</v>
      </c>
      <c r="U1223" s="70">
        <v>854435</v>
      </c>
      <c r="V1223" s="70"/>
      <c r="W1223" s="71">
        <v>150</v>
      </c>
      <c r="X1223" s="64" t="s">
        <v>9</v>
      </c>
      <c r="Y1223" s="69">
        <v>42678</v>
      </c>
      <c r="Z1223" s="65">
        <v>12</v>
      </c>
      <c r="AA1223" s="65">
        <v>34</v>
      </c>
      <c r="AB1223" s="66">
        <v>12589.6</v>
      </c>
    </row>
    <row r="1224" spans="1:28" x14ac:dyDescent="0.25">
      <c r="A1224" s="40">
        <v>1219</v>
      </c>
      <c r="B1224" s="32">
        <v>42668</v>
      </c>
      <c r="C1224" s="99" t="s">
        <v>1</v>
      </c>
      <c r="D1224" s="34" t="s">
        <v>6</v>
      </c>
      <c r="E1224" s="34" t="s">
        <v>9</v>
      </c>
      <c r="F1224" s="35" t="s">
        <v>197</v>
      </c>
      <c r="G1224" s="36">
        <v>854425</v>
      </c>
      <c r="H1224" s="30">
        <v>1300</v>
      </c>
      <c r="I1224" s="37">
        <v>12</v>
      </c>
      <c r="J1224" s="37">
        <v>34</v>
      </c>
      <c r="K1224" s="42"/>
      <c r="L1224" s="30">
        <v>3008.27</v>
      </c>
      <c r="M1224" s="67"/>
      <c r="N1224" s="67"/>
      <c r="O1224" s="56" t="e">
        <f>IF(#REF!=3,O1223-TblDadosCX810[[#This Row],[Valor R$]],IF(#REF!=2,O1223+TblDadosCX810[[#This Row],[Valor R$]],TblDadosCX810[[#This Row],[Valor R$]]))</f>
        <v>#REF!</v>
      </c>
      <c r="Q1224" s="65">
        <v>1208</v>
      </c>
      <c r="R1224" s="69">
        <v>42678</v>
      </c>
      <c r="S1224" s="69"/>
      <c r="T1224" s="70" t="s">
        <v>511</v>
      </c>
      <c r="U1224" s="70">
        <v>854436</v>
      </c>
      <c r="V1224" s="70"/>
      <c r="W1224" s="71">
        <v>700</v>
      </c>
      <c r="X1224" s="64" t="s">
        <v>9</v>
      </c>
      <c r="Y1224" s="69">
        <v>42678</v>
      </c>
      <c r="Z1224" s="65">
        <v>12</v>
      </c>
      <c r="AA1224" s="65">
        <v>34</v>
      </c>
      <c r="AB1224" s="66">
        <v>13289.6</v>
      </c>
    </row>
    <row r="1225" spans="1:28" x14ac:dyDescent="0.25">
      <c r="A1225" s="40">
        <v>1220</v>
      </c>
      <c r="B1225" s="32">
        <v>42668</v>
      </c>
      <c r="C1225" s="99" t="s">
        <v>1</v>
      </c>
      <c r="D1225" s="34" t="s">
        <v>38</v>
      </c>
      <c r="E1225" s="34" t="s">
        <v>18</v>
      </c>
      <c r="F1225" s="35" t="s">
        <v>191</v>
      </c>
      <c r="G1225" s="36"/>
      <c r="H1225" s="30">
        <v>124.05</v>
      </c>
      <c r="I1225" s="37">
        <v>831</v>
      </c>
      <c r="J1225" s="37">
        <v>12</v>
      </c>
      <c r="K1225" s="42"/>
      <c r="L1225" s="30">
        <v>2884.22</v>
      </c>
      <c r="M1225" s="67"/>
      <c r="N1225" s="67"/>
      <c r="O1225" s="56" t="e">
        <f>IF(#REF!=3,O1224-TblDadosCX810[[#This Row],[Valor R$]],IF(#REF!=2,O1224+TblDadosCX810[[#This Row],[Valor R$]],TblDadosCX810[[#This Row],[Valor R$]]))</f>
        <v>#REF!</v>
      </c>
      <c r="Q1225" s="65">
        <v>1209</v>
      </c>
      <c r="R1225" s="69">
        <v>42678</v>
      </c>
      <c r="S1225" s="69"/>
      <c r="T1225" s="70" t="s">
        <v>220</v>
      </c>
      <c r="U1225" s="70"/>
      <c r="V1225" s="70"/>
      <c r="W1225" s="71">
        <v>42</v>
      </c>
      <c r="X1225" s="64" t="s">
        <v>199</v>
      </c>
      <c r="Y1225" s="69">
        <v>42678</v>
      </c>
      <c r="Z1225" s="65">
        <v>845</v>
      </c>
      <c r="AA1225" s="65">
        <v>12</v>
      </c>
      <c r="AB1225" s="66">
        <v>13247.6</v>
      </c>
    </row>
    <row r="1226" spans="1:28" x14ac:dyDescent="0.25">
      <c r="A1226" s="40">
        <v>1221</v>
      </c>
      <c r="B1226" s="32">
        <v>42668</v>
      </c>
      <c r="C1226" s="99" t="s">
        <v>1</v>
      </c>
      <c r="D1226" s="34" t="s">
        <v>38</v>
      </c>
      <c r="E1226" s="34" t="s">
        <v>18</v>
      </c>
      <c r="F1226" s="35" t="s">
        <v>193</v>
      </c>
      <c r="G1226" s="36"/>
      <c r="H1226" s="30">
        <v>35</v>
      </c>
      <c r="I1226" s="37">
        <v>831</v>
      </c>
      <c r="J1226" s="37">
        <v>12</v>
      </c>
      <c r="K1226" s="42"/>
      <c r="L1226" s="30">
        <v>2849.22</v>
      </c>
      <c r="M1226" s="67"/>
      <c r="N1226" s="67"/>
      <c r="O1226" s="56" t="e">
        <f>IF(#REF!=3,O1225-TblDadosCX810[[#This Row],[Valor R$]],IF(#REF!=2,O1225+TblDadosCX810[[#This Row],[Valor R$]],TblDadosCX810[[#This Row],[Valor R$]]))</f>
        <v>#REF!</v>
      </c>
      <c r="Q1226" s="65">
        <v>1210</v>
      </c>
      <c r="R1226" s="69">
        <v>42678</v>
      </c>
      <c r="S1226" s="69"/>
      <c r="T1226" s="70" t="s">
        <v>187</v>
      </c>
      <c r="U1226" s="70"/>
      <c r="V1226" s="70"/>
      <c r="W1226" s="71">
        <v>9.18</v>
      </c>
      <c r="X1226" s="64"/>
      <c r="Y1226" s="69">
        <v>42678</v>
      </c>
      <c r="Z1226" s="65"/>
      <c r="AA1226" s="65"/>
      <c r="AB1226" s="66">
        <v>13238.42</v>
      </c>
    </row>
    <row r="1227" spans="1:28" x14ac:dyDescent="0.25">
      <c r="A1227" s="40">
        <v>1222</v>
      </c>
      <c r="B1227" s="32">
        <v>42669</v>
      </c>
      <c r="C1227" s="99" t="s">
        <v>1</v>
      </c>
      <c r="D1227" s="34" t="s">
        <v>6</v>
      </c>
      <c r="E1227" s="34" t="s">
        <v>9</v>
      </c>
      <c r="F1227" s="35" t="s">
        <v>197</v>
      </c>
      <c r="G1227" s="36">
        <v>854424</v>
      </c>
      <c r="H1227" s="30">
        <v>503.83</v>
      </c>
      <c r="I1227" s="37">
        <v>12</v>
      </c>
      <c r="J1227" s="37">
        <v>34</v>
      </c>
      <c r="K1227" s="42"/>
      <c r="L1227" s="30">
        <v>3353.05</v>
      </c>
      <c r="M1227" s="67"/>
      <c r="N1227" s="67"/>
      <c r="O1227" s="56" t="e">
        <f>IF(#REF!=3,O1226-TblDadosCX810[[#This Row],[Valor R$]],IF(#REF!=2,O1226+TblDadosCX810[[#This Row],[Valor R$]],TblDadosCX810[[#This Row],[Valor R$]]))</f>
        <v>#REF!</v>
      </c>
      <c r="Q1227" s="65">
        <v>1211</v>
      </c>
      <c r="R1227" s="69">
        <v>42678</v>
      </c>
      <c r="S1227" s="69"/>
      <c r="T1227" s="70" t="s">
        <v>619</v>
      </c>
      <c r="U1227" s="70"/>
      <c r="V1227" s="70"/>
      <c r="W1227" s="71">
        <v>14.4</v>
      </c>
      <c r="X1227" s="64" t="s">
        <v>186</v>
      </c>
      <c r="Y1227" s="69">
        <v>42678</v>
      </c>
      <c r="Z1227" s="65">
        <v>863</v>
      </c>
      <c r="AA1227" s="65">
        <v>12</v>
      </c>
      <c r="AB1227" s="66">
        <v>13224.02</v>
      </c>
    </row>
    <row r="1228" spans="1:28" x14ac:dyDescent="0.25">
      <c r="A1228" s="40">
        <v>1223</v>
      </c>
      <c r="B1228" s="32">
        <v>42669</v>
      </c>
      <c r="C1228" s="99" t="s">
        <v>1</v>
      </c>
      <c r="D1228" s="34" t="s">
        <v>38</v>
      </c>
      <c r="E1228" s="34" t="s">
        <v>18</v>
      </c>
      <c r="F1228" s="35" t="s">
        <v>187</v>
      </c>
      <c r="G1228" s="36"/>
      <c r="H1228" s="30">
        <v>10.4</v>
      </c>
      <c r="I1228" s="37">
        <v>831</v>
      </c>
      <c r="J1228" s="37">
        <v>12</v>
      </c>
      <c r="K1228" s="42"/>
      <c r="L1228" s="30">
        <v>3342.65</v>
      </c>
      <c r="M1228" s="67"/>
      <c r="N1228" s="67"/>
      <c r="O1228" s="56" t="e">
        <f>IF(#REF!=3,O1227-TblDadosCX810[[#This Row],[Valor R$]],IF(#REF!=2,O1227+TblDadosCX810[[#This Row],[Valor R$]],TblDadosCX810[[#This Row],[Valor R$]]))</f>
        <v>#REF!</v>
      </c>
      <c r="Q1228" s="65">
        <v>1212</v>
      </c>
      <c r="R1228" s="69">
        <v>42678</v>
      </c>
      <c r="S1228" s="69"/>
      <c r="T1228" s="70" t="s">
        <v>220</v>
      </c>
      <c r="U1228" s="70"/>
      <c r="V1228" s="70"/>
      <c r="W1228" s="71">
        <v>17.5</v>
      </c>
      <c r="X1228" s="64" t="s">
        <v>199</v>
      </c>
      <c r="Y1228" s="69">
        <v>42678</v>
      </c>
      <c r="Z1228" s="65">
        <v>845</v>
      </c>
      <c r="AA1228" s="65">
        <v>12</v>
      </c>
      <c r="AB1228" s="66">
        <v>13206.52</v>
      </c>
    </row>
    <row r="1229" spans="1:28" x14ac:dyDescent="0.25">
      <c r="A1229" s="40">
        <v>1224</v>
      </c>
      <c r="B1229" s="32">
        <v>42669</v>
      </c>
      <c r="C1229" s="99" t="s">
        <v>1</v>
      </c>
      <c r="D1229" s="34" t="s">
        <v>38</v>
      </c>
      <c r="E1229" s="34" t="s">
        <v>83</v>
      </c>
      <c r="F1229" s="35" t="s">
        <v>610</v>
      </c>
      <c r="G1229" s="36"/>
      <c r="H1229" s="30">
        <v>1300</v>
      </c>
      <c r="I1229" s="37">
        <v>863</v>
      </c>
      <c r="J1229" s="37">
        <v>12</v>
      </c>
      <c r="K1229" s="42"/>
      <c r="L1229" s="30">
        <v>2042.65</v>
      </c>
      <c r="M1229" s="67"/>
      <c r="N1229" s="67"/>
      <c r="O1229" s="56" t="e">
        <f>IF(#REF!=3,O1228-TblDadosCX810[[#This Row],[Valor R$]],IF(#REF!=2,O1228+TblDadosCX810[[#This Row],[Valor R$]],TblDadosCX810[[#This Row],[Valor R$]]))</f>
        <v>#REF!</v>
      </c>
      <c r="Q1229" s="65">
        <v>1213</v>
      </c>
      <c r="R1229" s="69">
        <v>42678</v>
      </c>
      <c r="S1229" s="69"/>
      <c r="T1229" s="70" t="s">
        <v>245</v>
      </c>
      <c r="U1229" s="70"/>
      <c r="V1229" s="70"/>
      <c r="W1229" s="71">
        <v>33</v>
      </c>
      <c r="X1229" s="64" t="s">
        <v>196</v>
      </c>
      <c r="Y1229" s="69">
        <v>42678</v>
      </c>
      <c r="Z1229" s="65">
        <v>869</v>
      </c>
      <c r="AA1229" s="65">
        <v>12</v>
      </c>
      <c r="AB1229" s="66">
        <v>13173.52</v>
      </c>
    </row>
    <row r="1230" spans="1:28" x14ac:dyDescent="0.25">
      <c r="A1230" s="40">
        <v>1225</v>
      </c>
      <c r="B1230" s="32">
        <v>42669</v>
      </c>
      <c r="C1230" s="99" t="s">
        <v>1</v>
      </c>
      <c r="D1230" s="34" t="s">
        <v>34</v>
      </c>
      <c r="E1230" s="34" t="s">
        <v>63</v>
      </c>
      <c r="F1230" s="35" t="s">
        <v>611</v>
      </c>
      <c r="G1230" s="36"/>
      <c r="H1230" s="30">
        <v>140</v>
      </c>
      <c r="I1230" s="37">
        <v>806</v>
      </c>
      <c r="J1230" s="37">
        <v>12</v>
      </c>
      <c r="K1230" s="42"/>
      <c r="L1230" s="30">
        <v>1902.65</v>
      </c>
      <c r="M1230" s="67"/>
      <c r="N1230" s="67"/>
      <c r="O1230" s="56" t="e">
        <f>IF(#REF!=3,O1229-TblDadosCX810[[#This Row],[Valor R$]],IF(#REF!=2,O1229+TblDadosCX810[[#This Row],[Valor R$]],TblDadosCX810[[#This Row],[Valor R$]]))</f>
        <v>#REF!</v>
      </c>
      <c r="Q1230" s="65">
        <v>1214</v>
      </c>
      <c r="R1230" s="69">
        <v>42678</v>
      </c>
      <c r="S1230" s="69"/>
      <c r="T1230" s="70" t="s">
        <v>193</v>
      </c>
      <c r="U1230" s="70"/>
      <c r="V1230" s="70"/>
      <c r="W1230" s="71">
        <v>35</v>
      </c>
      <c r="X1230" s="64" t="s">
        <v>212</v>
      </c>
      <c r="Y1230" s="69">
        <v>42678</v>
      </c>
      <c r="Z1230" s="65">
        <v>831</v>
      </c>
      <c r="AA1230" s="65">
        <v>12</v>
      </c>
      <c r="AB1230" s="66">
        <v>13138.52</v>
      </c>
    </row>
    <row r="1231" spans="1:28" x14ac:dyDescent="0.25">
      <c r="A1231" s="40">
        <v>1226</v>
      </c>
      <c r="B1231" s="32">
        <v>42669</v>
      </c>
      <c r="C1231" s="99" t="s">
        <v>1</v>
      </c>
      <c r="D1231" s="34" t="s">
        <v>34</v>
      </c>
      <c r="E1231" s="34" t="s">
        <v>63</v>
      </c>
      <c r="F1231" s="35" t="s">
        <v>230</v>
      </c>
      <c r="G1231" s="36"/>
      <c r="H1231" s="30">
        <v>363.83</v>
      </c>
      <c r="I1231" s="37">
        <v>806</v>
      </c>
      <c r="J1231" s="37">
        <v>12</v>
      </c>
      <c r="K1231" s="42"/>
      <c r="L1231" s="30">
        <v>1538.82</v>
      </c>
      <c r="M1231" s="67"/>
      <c r="N1231" s="67"/>
      <c r="O1231" s="56" t="e">
        <f>IF(#REF!=3,O1230-TblDadosCX810[[#This Row],[Valor R$]],IF(#REF!=2,O1230+TblDadosCX810[[#This Row],[Valor R$]],TblDadosCX810[[#This Row],[Valor R$]]))</f>
        <v>#REF!</v>
      </c>
      <c r="Q1231" s="65">
        <v>1215</v>
      </c>
      <c r="R1231" s="69">
        <v>42678</v>
      </c>
      <c r="S1231" s="69"/>
      <c r="T1231" s="70" t="s">
        <v>210</v>
      </c>
      <c r="U1231" s="70"/>
      <c r="V1231" s="70"/>
      <c r="W1231" s="71">
        <v>230</v>
      </c>
      <c r="X1231" s="64" t="s">
        <v>196</v>
      </c>
      <c r="Y1231" s="69">
        <v>42678</v>
      </c>
      <c r="Z1231" s="65">
        <v>869</v>
      </c>
      <c r="AA1231" s="65">
        <v>12</v>
      </c>
      <c r="AB1231" s="66">
        <v>12908.52</v>
      </c>
    </row>
    <row r="1232" spans="1:28" x14ac:dyDescent="0.25">
      <c r="A1232" s="40">
        <v>1227</v>
      </c>
      <c r="B1232" s="32">
        <v>42669</v>
      </c>
      <c r="C1232" s="99" t="s">
        <v>1</v>
      </c>
      <c r="D1232" s="34" t="s">
        <v>38</v>
      </c>
      <c r="E1232" s="34" t="s">
        <v>86</v>
      </c>
      <c r="F1232" s="35" t="s">
        <v>210</v>
      </c>
      <c r="G1232" s="36"/>
      <c r="H1232" s="30">
        <v>230</v>
      </c>
      <c r="I1232" s="37">
        <v>869</v>
      </c>
      <c r="J1232" s="37">
        <v>12</v>
      </c>
      <c r="K1232" s="42"/>
      <c r="L1232" s="30">
        <v>1308.82</v>
      </c>
      <c r="M1232" s="67"/>
      <c r="N1232" s="67"/>
      <c r="O1232" s="56" t="e">
        <f>IF(#REF!=3,O1231-TblDadosCX810[[#This Row],[Valor R$]],IF(#REF!=2,O1231+TblDadosCX810[[#This Row],[Valor R$]],TblDadosCX810[[#This Row],[Valor R$]]))</f>
        <v>#REF!</v>
      </c>
      <c r="Q1232" s="65">
        <v>1216</v>
      </c>
      <c r="R1232" s="69">
        <v>42678</v>
      </c>
      <c r="S1232" s="69"/>
      <c r="T1232" s="70" t="s">
        <v>210</v>
      </c>
      <c r="U1232" s="70"/>
      <c r="V1232" s="70"/>
      <c r="W1232" s="71">
        <v>850</v>
      </c>
      <c r="X1232" s="64" t="s">
        <v>196</v>
      </c>
      <c r="Y1232" s="69">
        <v>42678</v>
      </c>
      <c r="Z1232" s="65">
        <v>869</v>
      </c>
      <c r="AA1232" s="65">
        <v>12</v>
      </c>
      <c r="AB1232" s="66">
        <v>12058.52</v>
      </c>
    </row>
    <row r="1233" spans="1:28" x14ac:dyDescent="0.25">
      <c r="A1233" s="40">
        <v>1228</v>
      </c>
      <c r="B1233" s="32">
        <v>42670</v>
      </c>
      <c r="C1233" s="99" t="s">
        <v>1</v>
      </c>
      <c r="D1233" s="34" t="s">
        <v>6</v>
      </c>
      <c r="E1233" s="34" t="s">
        <v>9</v>
      </c>
      <c r="F1233" s="35" t="s">
        <v>197</v>
      </c>
      <c r="G1233" s="36">
        <v>854426</v>
      </c>
      <c r="H1233" s="30">
        <v>240</v>
      </c>
      <c r="I1233" s="37">
        <v>12</v>
      </c>
      <c r="J1233" s="37">
        <v>34</v>
      </c>
      <c r="K1233" s="42"/>
      <c r="L1233" s="30">
        <v>1548.82</v>
      </c>
      <c r="M1233" s="67"/>
      <c r="N1233" s="67"/>
      <c r="O1233" s="56" t="e">
        <f>IF(#REF!=3,O1232-TblDadosCX810[[#This Row],[Valor R$]],IF(#REF!=2,O1232+TblDadosCX810[[#This Row],[Valor R$]],TblDadosCX810[[#This Row],[Valor R$]]))</f>
        <v>#REF!</v>
      </c>
      <c r="Q1233" s="65">
        <v>1217</v>
      </c>
      <c r="R1233" s="69">
        <v>42678</v>
      </c>
      <c r="S1233" s="69"/>
      <c r="T1233" s="70" t="s">
        <v>547</v>
      </c>
      <c r="U1233" s="70"/>
      <c r="V1233" s="70"/>
      <c r="W1233" s="71">
        <v>150</v>
      </c>
      <c r="X1233" s="64" t="s">
        <v>199</v>
      </c>
      <c r="Y1233" s="69">
        <v>42678</v>
      </c>
      <c r="Z1233" s="65">
        <v>845</v>
      </c>
      <c r="AA1233" s="65">
        <v>12</v>
      </c>
      <c r="AB1233" s="66">
        <v>11908.52</v>
      </c>
    </row>
    <row r="1234" spans="1:28" x14ac:dyDescent="0.25">
      <c r="A1234" s="40">
        <v>1229</v>
      </c>
      <c r="B1234" s="32">
        <v>42670</v>
      </c>
      <c r="C1234" s="99" t="s">
        <v>1</v>
      </c>
      <c r="D1234" s="34" t="s">
        <v>38</v>
      </c>
      <c r="E1234" s="34" t="s">
        <v>18</v>
      </c>
      <c r="F1234" s="35" t="s">
        <v>187</v>
      </c>
      <c r="G1234" s="36"/>
      <c r="H1234" s="30">
        <v>4.59</v>
      </c>
      <c r="I1234" s="37">
        <v>831</v>
      </c>
      <c r="J1234" s="37">
        <v>12</v>
      </c>
      <c r="K1234" s="42"/>
      <c r="L1234" s="30">
        <v>1544.23</v>
      </c>
      <c r="M1234" s="67"/>
      <c r="N1234" s="67"/>
      <c r="O1234" s="56" t="e">
        <f>IF(#REF!=3,O1233-TblDadosCX810[[#This Row],[Valor R$]],IF(#REF!=2,O1233+TblDadosCX810[[#This Row],[Valor R$]],TblDadosCX810[[#This Row],[Valor R$]]))</f>
        <v>#REF!</v>
      </c>
      <c r="Q1234" s="65">
        <v>1218</v>
      </c>
      <c r="R1234" s="69">
        <v>42678</v>
      </c>
      <c r="S1234" s="69"/>
      <c r="T1234" s="70" t="s">
        <v>620</v>
      </c>
      <c r="U1234" s="70"/>
      <c r="V1234" s="70"/>
      <c r="W1234" s="71">
        <v>365</v>
      </c>
      <c r="X1234" s="64" t="s">
        <v>186</v>
      </c>
      <c r="Y1234" s="69">
        <v>42678</v>
      </c>
      <c r="Z1234" s="65">
        <v>863</v>
      </c>
      <c r="AA1234" s="65">
        <v>12</v>
      </c>
      <c r="AB1234" s="66">
        <v>11543.52</v>
      </c>
    </row>
    <row r="1235" spans="1:28" x14ac:dyDescent="0.25">
      <c r="A1235" s="40">
        <v>1230</v>
      </c>
      <c r="B1235" s="32">
        <v>42670</v>
      </c>
      <c r="C1235" s="99" t="s">
        <v>1</v>
      </c>
      <c r="D1235" s="34" t="s">
        <v>38</v>
      </c>
      <c r="E1235" s="34" t="s">
        <v>18</v>
      </c>
      <c r="F1235" s="35" t="s">
        <v>193</v>
      </c>
      <c r="G1235" s="36"/>
      <c r="H1235" s="30">
        <v>35</v>
      </c>
      <c r="I1235" s="37">
        <v>831</v>
      </c>
      <c r="J1235" s="37">
        <v>12</v>
      </c>
      <c r="K1235" s="42"/>
      <c r="L1235" s="30">
        <v>1509.23</v>
      </c>
      <c r="M1235" s="67"/>
      <c r="N1235" s="67"/>
      <c r="O1235" s="56" t="e">
        <f>IF(#REF!=3,O1234-TblDadosCX810[[#This Row],[Valor R$]],IF(#REF!=2,O1234+TblDadosCX810[[#This Row],[Valor R$]],TblDadosCX810[[#This Row],[Valor R$]]))</f>
        <v>#REF!</v>
      </c>
      <c r="Q1235" s="65">
        <v>1219</v>
      </c>
      <c r="R1235" s="69">
        <v>42678</v>
      </c>
      <c r="S1235" s="69"/>
      <c r="T1235" s="70" t="s">
        <v>621</v>
      </c>
      <c r="U1235" s="70"/>
      <c r="V1235" s="70"/>
      <c r="W1235" s="71">
        <v>4500.37</v>
      </c>
      <c r="X1235" s="64" t="s">
        <v>271</v>
      </c>
      <c r="Y1235" s="69">
        <v>42678</v>
      </c>
      <c r="Z1235" s="65">
        <v>476</v>
      </c>
      <c r="AA1235" s="65">
        <v>12</v>
      </c>
      <c r="AB1235" s="66">
        <v>7043.15</v>
      </c>
    </row>
    <row r="1236" spans="1:28" x14ac:dyDescent="0.25">
      <c r="A1236" s="40">
        <v>1231</v>
      </c>
      <c r="B1236" s="32">
        <v>42670</v>
      </c>
      <c r="C1236" s="99" t="s">
        <v>1</v>
      </c>
      <c r="D1236" s="34" t="s">
        <v>38</v>
      </c>
      <c r="E1236" s="34" t="s">
        <v>86</v>
      </c>
      <c r="F1236" s="35" t="s">
        <v>598</v>
      </c>
      <c r="G1236" s="36"/>
      <c r="H1236" s="30">
        <v>130</v>
      </c>
      <c r="I1236" s="37">
        <v>869</v>
      </c>
      <c r="J1236" s="37">
        <v>12</v>
      </c>
      <c r="K1236" s="42"/>
      <c r="L1236" s="30">
        <v>1379.23</v>
      </c>
      <c r="M1236" s="67"/>
      <c r="N1236" s="67"/>
      <c r="O1236" s="56" t="e">
        <f>IF(#REF!=3,O1235-TblDadosCX810[[#This Row],[Valor R$]],IF(#REF!=2,O1235+TblDadosCX810[[#This Row],[Valor R$]],TblDadosCX810[[#This Row],[Valor R$]]))</f>
        <v>#REF!</v>
      </c>
      <c r="Q1236" s="65">
        <v>1220</v>
      </c>
      <c r="R1236" s="69">
        <v>42678</v>
      </c>
      <c r="S1236" s="69"/>
      <c r="T1236" s="70" t="s">
        <v>486</v>
      </c>
      <c r="U1236" s="70"/>
      <c r="V1236" s="70"/>
      <c r="W1236" s="71">
        <v>911.15</v>
      </c>
      <c r="X1236" s="64" t="s">
        <v>273</v>
      </c>
      <c r="Y1236" s="69">
        <v>42678</v>
      </c>
      <c r="Z1236" s="65">
        <v>475</v>
      </c>
      <c r="AA1236" s="65">
        <v>12</v>
      </c>
      <c r="AB1236" s="66">
        <v>6132</v>
      </c>
    </row>
    <row r="1237" spans="1:28" x14ac:dyDescent="0.25">
      <c r="A1237" s="40">
        <v>1232</v>
      </c>
      <c r="B1237" s="32">
        <v>42674</v>
      </c>
      <c r="C1237" s="99" t="s">
        <v>1</v>
      </c>
      <c r="D1237" s="34" t="s">
        <v>6</v>
      </c>
      <c r="E1237" s="34" t="s">
        <v>9</v>
      </c>
      <c r="F1237" s="35" t="s">
        <v>197</v>
      </c>
      <c r="G1237" s="36">
        <v>854427</v>
      </c>
      <c r="H1237" s="30">
        <v>6412</v>
      </c>
      <c r="I1237" s="37">
        <v>12</v>
      </c>
      <c r="J1237" s="37">
        <v>34</v>
      </c>
      <c r="K1237" s="42"/>
      <c r="L1237" s="30">
        <v>7791.23</v>
      </c>
      <c r="M1237" s="67"/>
      <c r="N1237" s="67"/>
      <c r="O1237" s="56" t="e">
        <f>IF(#REF!=3,O1236-TblDadosCX810[[#This Row],[Valor R$]],IF(#REF!=2,O1236+TblDadosCX810[[#This Row],[Valor R$]],TblDadosCX810[[#This Row],[Valor R$]]))</f>
        <v>#REF!</v>
      </c>
      <c r="Q1237" s="65">
        <v>1221</v>
      </c>
      <c r="R1237" s="69">
        <v>42678</v>
      </c>
      <c r="S1237" s="69"/>
      <c r="T1237" s="70" t="s">
        <v>274</v>
      </c>
      <c r="U1237" s="70"/>
      <c r="V1237" s="70"/>
      <c r="W1237" s="71">
        <v>1763.06</v>
      </c>
      <c r="X1237" s="64" t="s">
        <v>275</v>
      </c>
      <c r="Y1237" s="69">
        <v>42678</v>
      </c>
      <c r="Z1237" s="65">
        <v>842</v>
      </c>
      <c r="AA1237" s="65">
        <v>12</v>
      </c>
      <c r="AB1237" s="66">
        <v>4368.9399999999996</v>
      </c>
    </row>
    <row r="1238" spans="1:28" x14ac:dyDescent="0.25">
      <c r="A1238" s="40">
        <v>1233</v>
      </c>
      <c r="B1238" s="32">
        <v>42674</v>
      </c>
      <c r="C1238" s="99" t="s">
        <v>1</v>
      </c>
      <c r="D1238" s="34" t="s">
        <v>6</v>
      </c>
      <c r="E1238" s="34" t="s">
        <v>9</v>
      </c>
      <c r="F1238" s="35" t="s">
        <v>197</v>
      </c>
      <c r="G1238" s="36">
        <v>854428</v>
      </c>
      <c r="H1238" s="30">
        <v>7508</v>
      </c>
      <c r="I1238" s="37">
        <v>12</v>
      </c>
      <c r="J1238" s="37">
        <v>34</v>
      </c>
      <c r="K1238" s="42"/>
      <c r="L1238" s="30">
        <v>15299.23</v>
      </c>
      <c r="M1238" s="67"/>
      <c r="N1238" s="67"/>
      <c r="O1238" s="56" t="e">
        <f>IF(#REF!=3,O1237-TblDadosCX810[[#This Row],[Valor R$]],IF(#REF!=2,O1237+TblDadosCX810[[#This Row],[Valor R$]],TblDadosCX810[[#This Row],[Valor R$]]))</f>
        <v>#REF!</v>
      </c>
      <c r="Q1238" s="65">
        <v>1222</v>
      </c>
      <c r="R1238" s="69">
        <v>42678</v>
      </c>
      <c r="S1238" s="69"/>
      <c r="T1238" s="70" t="s">
        <v>622</v>
      </c>
      <c r="U1238" s="70"/>
      <c r="V1238" s="70"/>
      <c r="W1238" s="71">
        <v>990.5</v>
      </c>
      <c r="X1238" s="64" t="s">
        <v>275</v>
      </c>
      <c r="Y1238" s="69">
        <v>42678</v>
      </c>
      <c r="Z1238" s="65">
        <v>842</v>
      </c>
      <c r="AA1238" s="65">
        <v>12</v>
      </c>
      <c r="AB1238" s="66">
        <v>3378.44</v>
      </c>
    </row>
    <row r="1239" spans="1:28" x14ac:dyDescent="0.25">
      <c r="A1239" s="40">
        <v>1234</v>
      </c>
      <c r="B1239" s="32">
        <v>42674</v>
      </c>
      <c r="C1239" s="99" t="s">
        <v>1</v>
      </c>
      <c r="D1239" s="34" t="s">
        <v>6</v>
      </c>
      <c r="E1239" s="34" t="s">
        <v>9</v>
      </c>
      <c r="F1239" s="35" t="s">
        <v>197</v>
      </c>
      <c r="G1239" s="36">
        <v>854429</v>
      </c>
      <c r="H1239" s="30">
        <v>919</v>
      </c>
      <c r="I1239" s="37">
        <v>12</v>
      </c>
      <c r="J1239" s="37">
        <v>34</v>
      </c>
      <c r="K1239" s="42"/>
      <c r="L1239" s="30">
        <v>16218.23</v>
      </c>
      <c r="M1239" s="67"/>
      <c r="N1239" s="67"/>
      <c r="O1239" s="56" t="e">
        <f>IF(#REF!=3,O1238-TblDadosCX810[[#This Row],[Valor R$]],IF(#REF!=2,O1238+TblDadosCX810[[#This Row],[Valor R$]],TblDadosCX810[[#This Row],[Valor R$]]))</f>
        <v>#REF!</v>
      </c>
      <c r="Q1239" s="65">
        <v>1223</v>
      </c>
      <c r="R1239" s="69">
        <v>42678</v>
      </c>
      <c r="S1239" s="69"/>
      <c r="T1239" s="70" t="s">
        <v>398</v>
      </c>
      <c r="U1239" s="70"/>
      <c r="V1239" s="70"/>
      <c r="W1239" s="71">
        <v>1924.4</v>
      </c>
      <c r="X1239" s="64" t="s">
        <v>269</v>
      </c>
      <c r="Y1239" s="69">
        <v>42678</v>
      </c>
      <c r="Z1239" s="65">
        <v>870</v>
      </c>
      <c r="AA1239" s="65">
        <v>12</v>
      </c>
      <c r="AB1239" s="66">
        <v>1454.04</v>
      </c>
    </row>
    <row r="1240" spans="1:28" x14ac:dyDescent="0.25">
      <c r="A1240" s="40">
        <v>1235</v>
      </c>
      <c r="B1240" s="32">
        <v>42674</v>
      </c>
      <c r="C1240" s="99" t="s">
        <v>1</v>
      </c>
      <c r="D1240" s="34" t="s">
        <v>6</v>
      </c>
      <c r="E1240" s="34" t="s">
        <v>9</v>
      </c>
      <c r="F1240" s="35" t="s">
        <v>197</v>
      </c>
      <c r="G1240" s="36">
        <v>854430</v>
      </c>
      <c r="H1240" s="30">
        <v>4954.49</v>
      </c>
      <c r="I1240" s="37">
        <v>12</v>
      </c>
      <c r="J1240" s="37">
        <v>34</v>
      </c>
      <c r="K1240" s="42"/>
      <c r="L1240" s="30">
        <v>21172.720000000001</v>
      </c>
      <c r="M1240" s="67"/>
      <c r="N1240" s="67"/>
      <c r="O1240" s="56" t="e">
        <f>IF(#REF!=3,O1239-TblDadosCX810[[#This Row],[Valor R$]],IF(#REF!=2,O1239+TblDadosCX810[[#This Row],[Valor R$]],TblDadosCX810[[#This Row],[Valor R$]]))</f>
        <v>#REF!</v>
      </c>
      <c r="Q1240" s="65">
        <v>1224</v>
      </c>
      <c r="R1240" s="69">
        <v>42678</v>
      </c>
      <c r="S1240" s="69"/>
      <c r="T1240" s="70" t="s">
        <v>220</v>
      </c>
      <c r="U1240" s="70"/>
      <c r="V1240" s="70"/>
      <c r="W1240" s="71">
        <v>24.5</v>
      </c>
      <c r="X1240" s="64" t="s">
        <v>199</v>
      </c>
      <c r="Y1240" s="69">
        <v>42678</v>
      </c>
      <c r="Z1240" s="65">
        <v>845</v>
      </c>
      <c r="AA1240" s="65">
        <v>12</v>
      </c>
      <c r="AB1240" s="66">
        <v>1429.54</v>
      </c>
    </row>
    <row r="1241" spans="1:28" x14ac:dyDescent="0.25">
      <c r="A1241" s="40">
        <v>1236</v>
      </c>
      <c r="B1241" s="32">
        <v>42674</v>
      </c>
      <c r="C1241" s="99" t="s">
        <v>1</v>
      </c>
      <c r="D1241" s="34" t="s">
        <v>38</v>
      </c>
      <c r="E1241" s="34" t="s">
        <v>83</v>
      </c>
      <c r="F1241" s="35" t="s">
        <v>612</v>
      </c>
      <c r="G1241" s="36"/>
      <c r="H1241" s="30">
        <v>14</v>
      </c>
      <c r="I1241" s="37">
        <v>863</v>
      </c>
      <c r="J1241" s="37">
        <v>12</v>
      </c>
      <c r="K1241" s="42"/>
      <c r="L1241" s="30">
        <v>21158.720000000001</v>
      </c>
      <c r="M1241" s="67"/>
      <c r="N1241" s="67"/>
      <c r="O1241" s="56" t="e">
        <f>IF(#REF!=3,O1240-TblDadosCX810[[#This Row],[Valor R$]],IF(#REF!=2,O1240+TblDadosCX810[[#This Row],[Valor R$]],TblDadosCX810[[#This Row],[Valor R$]]))</f>
        <v>#REF!</v>
      </c>
      <c r="Q1241" s="65">
        <v>1225</v>
      </c>
      <c r="R1241" s="69">
        <v>42681</v>
      </c>
      <c r="S1241" s="69"/>
      <c r="T1241" s="70" t="s">
        <v>197</v>
      </c>
      <c r="U1241" s="70">
        <v>854437</v>
      </c>
      <c r="V1241" s="70"/>
      <c r="W1241" s="71">
        <v>1000</v>
      </c>
      <c r="X1241" s="64" t="s">
        <v>9</v>
      </c>
      <c r="Y1241" s="69">
        <v>42681</v>
      </c>
      <c r="Z1241" s="65">
        <v>12</v>
      </c>
      <c r="AA1241" s="65">
        <v>34</v>
      </c>
      <c r="AB1241" s="66">
        <v>2429.54</v>
      </c>
    </row>
    <row r="1242" spans="1:28" x14ac:dyDescent="0.25">
      <c r="A1242" s="40">
        <v>1237</v>
      </c>
      <c r="B1242" s="32">
        <v>42674</v>
      </c>
      <c r="C1242" s="99" t="s">
        <v>1</v>
      </c>
      <c r="D1242" s="34" t="s">
        <v>38</v>
      </c>
      <c r="E1242" s="34" t="s">
        <v>75</v>
      </c>
      <c r="F1242" s="35" t="s">
        <v>220</v>
      </c>
      <c r="G1242" s="36"/>
      <c r="H1242" s="30">
        <v>19.5</v>
      </c>
      <c r="I1242" s="37">
        <v>845</v>
      </c>
      <c r="J1242" s="37">
        <v>12</v>
      </c>
      <c r="K1242" s="42"/>
      <c r="L1242" s="30">
        <v>21139.22</v>
      </c>
      <c r="M1242" s="67"/>
      <c r="N1242" s="67"/>
      <c r="O1242" s="56" t="e">
        <f>IF(#REF!=3,O1241-TblDadosCX810[[#This Row],[Valor R$]],IF(#REF!=2,O1241+TblDadosCX810[[#This Row],[Valor R$]],TblDadosCX810[[#This Row],[Valor R$]]))</f>
        <v>#REF!</v>
      </c>
      <c r="Q1242" s="65">
        <v>1226</v>
      </c>
      <c r="R1242" s="69">
        <v>42681</v>
      </c>
      <c r="S1242" s="69"/>
      <c r="T1242" s="70" t="s">
        <v>623</v>
      </c>
      <c r="U1242" s="70"/>
      <c r="V1242" s="70"/>
      <c r="W1242" s="71">
        <v>6.58</v>
      </c>
      <c r="X1242" s="64" t="s">
        <v>212</v>
      </c>
      <c r="Y1242" s="69">
        <v>42681</v>
      </c>
      <c r="Z1242" s="65">
        <v>831</v>
      </c>
      <c r="AA1242" s="65">
        <v>12</v>
      </c>
      <c r="AB1242" s="66">
        <v>2422.96</v>
      </c>
    </row>
    <row r="1243" spans="1:28" x14ac:dyDescent="0.25">
      <c r="A1243" s="40">
        <v>1238</v>
      </c>
      <c r="B1243" s="32">
        <v>42674</v>
      </c>
      <c r="C1243" s="99" t="s">
        <v>1</v>
      </c>
      <c r="D1243" s="34" t="s">
        <v>24</v>
      </c>
      <c r="E1243" s="34" t="s">
        <v>277</v>
      </c>
      <c r="F1243" s="35" t="s">
        <v>276</v>
      </c>
      <c r="G1243" s="36"/>
      <c r="H1243" s="30">
        <v>7508</v>
      </c>
      <c r="I1243" s="37">
        <v>402</v>
      </c>
      <c r="J1243" s="37">
        <v>12</v>
      </c>
      <c r="K1243" s="42"/>
      <c r="L1243" s="30">
        <v>13631.22</v>
      </c>
      <c r="M1243" s="67"/>
      <c r="N1243" s="67"/>
      <c r="O1243" s="56" t="e">
        <f>IF(#REF!=3,O1242-TblDadosCX810[[#This Row],[Valor R$]],IF(#REF!=2,O1242+TblDadosCX810[[#This Row],[Valor R$]],TblDadosCX810[[#This Row],[Valor R$]]))</f>
        <v>#REF!</v>
      </c>
      <c r="Q1243" s="65">
        <v>1227</v>
      </c>
      <c r="R1243" s="69">
        <v>42681</v>
      </c>
      <c r="S1243" s="69"/>
      <c r="T1243" s="70" t="s">
        <v>245</v>
      </c>
      <c r="U1243" s="70"/>
      <c r="V1243" s="70"/>
      <c r="W1243" s="71">
        <v>13</v>
      </c>
      <c r="X1243" s="64" t="s">
        <v>196</v>
      </c>
      <c r="Y1243" s="69">
        <v>42681</v>
      </c>
      <c r="Z1243" s="65">
        <v>869</v>
      </c>
      <c r="AA1243" s="65">
        <v>12</v>
      </c>
      <c r="AB1243" s="66">
        <v>2409.96</v>
      </c>
    </row>
    <row r="1244" spans="1:28" x14ac:dyDescent="0.25">
      <c r="A1244" s="40">
        <v>1239</v>
      </c>
      <c r="B1244" s="32">
        <v>42674</v>
      </c>
      <c r="C1244" s="99" t="s">
        <v>1</v>
      </c>
      <c r="D1244" s="34" t="s">
        <v>38</v>
      </c>
      <c r="E1244" s="34" t="s">
        <v>83</v>
      </c>
      <c r="F1244" s="35" t="s">
        <v>259</v>
      </c>
      <c r="G1244" s="36"/>
      <c r="H1244" s="30">
        <v>59.9</v>
      </c>
      <c r="I1244" s="37">
        <v>863</v>
      </c>
      <c r="J1244" s="37">
        <v>12</v>
      </c>
      <c r="K1244" s="42"/>
      <c r="L1244" s="30">
        <v>13571.32</v>
      </c>
      <c r="M1244" s="67"/>
      <c r="N1244" s="67"/>
      <c r="O1244" s="56" t="e">
        <f>IF(#REF!=3,O1243-TblDadosCX810[[#This Row],[Valor R$]],IF(#REF!=2,O1243+TblDadosCX810[[#This Row],[Valor R$]],TblDadosCX810[[#This Row],[Valor R$]]))</f>
        <v>#REF!</v>
      </c>
      <c r="Q1244" s="65">
        <v>1228</v>
      </c>
      <c r="R1244" s="69">
        <v>42681</v>
      </c>
      <c r="S1244" s="69"/>
      <c r="T1244" s="70" t="s">
        <v>228</v>
      </c>
      <c r="U1244" s="70"/>
      <c r="V1244" s="70"/>
      <c r="W1244" s="71">
        <v>12.85</v>
      </c>
      <c r="X1244" s="64" t="s">
        <v>196</v>
      </c>
      <c r="Y1244" s="69">
        <v>42681</v>
      </c>
      <c r="Z1244" s="65">
        <v>869</v>
      </c>
      <c r="AA1244" s="65">
        <v>12</v>
      </c>
      <c r="AB1244" s="66">
        <v>2397.11</v>
      </c>
    </row>
    <row r="1245" spans="1:28" x14ac:dyDescent="0.25">
      <c r="A1245" s="40">
        <v>1240</v>
      </c>
      <c r="B1245" s="32">
        <v>42674</v>
      </c>
      <c r="C1245" s="99" t="s">
        <v>1</v>
      </c>
      <c r="D1245" s="34" t="s">
        <v>24</v>
      </c>
      <c r="E1245" s="34" t="s">
        <v>44</v>
      </c>
      <c r="F1245" s="35" t="s">
        <v>613</v>
      </c>
      <c r="G1245" s="36"/>
      <c r="H1245" s="30">
        <v>359.1</v>
      </c>
      <c r="I1245" s="37">
        <v>863</v>
      </c>
      <c r="J1245" s="37">
        <v>12</v>
      </c>
      <c r="K1245" s="42"/>
      <c r="L1245" s="30">
        <v>13212.22</v>
      </c>
      <c r="M1245" s="67"/>
      <c r="N1245" s="67"/>
      <c r="O1245" s="56" t="e">
        <f>IF(#REF!=3,O1244-TblDadosCX810[[#This Row],[Valor R$]],IF(#REF!=2,O1244+TblDadosCX810[[#This Row],[Valor R$]],TblDadosCX810[[#This Row],[Valor R$]]))</f>
        <v>#REF!</v>
      </c>
      <c r="Q1245" s="65">
        <v>1229</v>
      </c>
      <c r="R1245" s="69">
        <v>42681</v>
      </c>
      <c r="S1245" s="69"/>
      <c r="T1245" s="70" t="s">
        <v>624</v>
      </c>
      <c r="U1245" s="70"/>
      <c r="V1245" s="70"/>
      <c r="W1245" s="71">
        <v>60</v>
      </c>
      <c r="X1245" s="64" t="s">
        <v>313</v>
      </c>
      <c r="Y1245" s="69">
        <v>42681</v>
      </c>
      <c r="Z1245" s="65">
        <v>859</v>
      </c>
      <c r="AA1245" s="65">
        <v>12</v>
      </c>
      <c r="AB1245" s="66">
        <v>2337.11</v>
      </c>
    </row>
    <row r="1246" spans="1:28" x14ac:dyDescent="0.25">
      <c r="A1246" s="40">
        <v>1241</v>
      </c>
      <c r="B1246" s="32">
        <v>42674</v>
      </c>
      <c r="C1246" s="99" t="s">
        <v>1</v>
      </c>
      <c r="D1246" s="34" t="s">
        <v>26</v>
      </c>
      <c r="E1246" s="34" t="s">
        <v>227</v>
      </c>
      <c r="F1246" s="35" t="s">
        <v>348</v>
      </c>
      <c r="G1246" s="36"/>
      <c r="H1246" s="30">
        <v>363.21</v>
      </c>
      <c r="I1246" s="37">
        <v>426</v>
      </c>
      <c r="J1246" s="37">
        <v>12</v>
      </c>
      <c r="K1246" s="42"/>
      <c r="L1246" s="30">
        <v>12849.01</v>
      </c>
      <c r="M1246" s="67"/>
      <c r="N1246" s="67"/>
      <c r="O1246" s="56" t="e">
        <f>IF(#REF!=3,O1245-TblDadosCX810[[#This Row],[Valor R$]],IF(#REF!=2,O1245+TblDadosCX810[[#This Row],[Valor R$]],TblDadosCX810[[#This Row],[Valor R$]]))</f>
        <v>#REF!</v>
      </c>
      <c r="Q1246" s="65">
        <v>1230</v>
      </c>
      <c r="R1246" s="69">
        <v>42681</v>
      </c>
      <c r="S1246" s="69"/>
      <c r="T1246" s="70" t="s">
        <v>624</v>
      </c>
      <c r="U1246" s="70"/>
      <c r="V1246" s="70"/>
      <c r="W1246" s="71">
        <v>44.9</v>
      </c>
      <c r="X1246" s="64" t="s">
        <v>313</v>
      </c>
      <c r="Y1246" s="69">
        <v>42681</v>
      </c>
      <c r="Z1246" s="65">
        <v>859</v>
      </c>
      <c r="AA1246" s="65">
        <v>12</v>
      </c>
      <c r="AB1246" s="66">
        <v>2292.21</v>
      </c>
    </row>
    <row r="1247" spans="1:28" x14ac:dyDescent="0.25">
      <c r="A1247" s="40">
        <v>1242</v>
      </c>
      <c r="B1247" s="32">
        <v>42674</v>
      </c>
      <c r="C1247" s="99" t="s">
        <v>1</v>
      </c>
      <c r="D1247" s="34" t="s">
        <v>30</v>
      </c>
      <c r="E1247" s="34" t="s">
        <v>59</v>
      </c>
      <c r="F1247" s="35" t="s">
        <v>578</v>
      </c>
      <c r="G1247" s="36"/>
      <c r="H1247" s="30">
        <v>253</v>
      </c>
      <c r="I1247" s="37">
        <v>480</v>
      </c>
      <c r="J1247" s="37">
        <v>12</v>
      </c>
      <c r="K1247" s="42"/>
      <c r="L1247" s="30">
        <v>12596.01</v>
      </c>
      <c r="M1247" s="67"/>
      <c r="N1247" s="67"/>
      <c r="O1247" s="56" t="e">
        <f>IF(#REF!=3,O1246-TblDadosCX810[[#This Row],[Valor R$]],IF(#REF!=2,O1246+TblDadosCX810[[#This Row],[Valor R$]],TblDadosCX810[[#This Row],[Valor R$]]))</f>
        <v>#REF!</v>
      </c>
      <c r="Q1247" s="65">
        <v>1231</v>
      </c>
      <c r="R1247" s="69">
        <v>42682</v>
      </c>
      <c r="S1247" s="69"/>
      <c r="T1247" s="70" t="s">
        <v>187</v>
      </c>
      <c r="U1247" s="70"/>
      <c r="V1247" s="70"/>
      <c r="W1247" s="71">
        <v>15.17</v>
      </c>
      <c r="X1247" s="64" t="s">
        <v>212</v>
      </c>
      <c r="Y1247" s="69">
        <v>42682</v>
      </c>
      <c r="Z1247" s="65">
        <v>831</v>
      </c>
      <c r="AA1247" s="65">
        <v>12</v>
      </c>
      <c r="AB1247" s="66">
        <v>2277.04</v>
      </c>
    </row>
    <row r="1248" spans="1:28" x14ac:dyDescent="0.25">
      <c r="A1248" s="40">
        <v>1243</v>
      </c>
      <c r="B1248" s="32">
        <v>42674</v>
      </c>
      <c r="C1248" s="99" t="s">
        <v>1</v>
      </c>
      <c r="D1248" s="34" t="s">
        <v>26</v>
      </c>
      <c r="E1248" s="34" t="s">
        <v>227</v>
      </c>
      <c r="F1248" s="35" t="s">
        <v>226</v>
      </c>
      <c r="G1248" s="36"/>
      <c r="H1248" s="30">
        <v>4338.28</v>
      </c>
      <c r="I1248" s="37">
        <v>426</v>
      </c>
      <c r="J1248" s="37">
        <v>12</v>
      </c>
      <c r="K1248" s="42"/>
      <c r="L1248" s="30">
        <v>8257.73</v>
      </c>
      <c r="M1248" s="67"/>
      <c r="N1248" s="67"/>
      <c r="O1248" s="56" t="e">
        <f>IF(#REF!=3,O1247-TblDadosCX810[[#This Row],[Valor R$]],IF(#REF!=2,O1247+TblDadosCX810[[#This Row],[Valor R$]],TblDadosCX810[[#This Row],[Valor R$]]))</f>
        <v>#REF!</v>
      </c>
      <c r="Q1248" s="65">
        <v>1232</v>
      </c>
      <c r="R1248" s="69">
        <v>42682</v>
      </c>
      <c r="S1248" s="69"/>
      <c r="T1248" s="70" t="s">
        <v>311</v>
      </c>
      <c r="U1248" s="70"/>
      <c r="V1248" s="70"/>
      <c r="W1248" s="71">
        <v>30</v>
      </c>
      <c r="X1248" s="64" t="s">
        <v>212</v>
      </c>
      <c r="Y1248" s="69">
        <v>42682</v>
      </c>
      <c r="Z1248" s="65">
        <v>831</v>
      </c>
      <c r="AA1248" s="65">
        <v>12</v>
      </c>
      <c r="AB1248" s="66">
        <v>2247.04</v>
      </c>
    </row>
    <row r="1249" spans="1:28" x14ac:dyDescent="0.25">
      <c r="A1249" s="40">
        <v>1244</v>
      </c>
      <c r="B1249" s="32">
        <v>42674</v>
      </c>
      <c r="C1249" s="99" t="s">
        <v>1</v>
      </c>
      <c r="D1249" s="34" t="s">
        <v>38</v>
      </c>
      <c r="E1249" s="34" t="s">
        <v>73</v>
      </c>
      <c r="F1249" s="35" t="s">
        <v>614</v>
      </c>
      <c r="G1249" s="36"/>
      <c r="H1249" s="30">
        <v>6412</v>
      </c>
      <c r="I1249" s="37">
        <v>839</v>
      </c>
      <c r="J1249" s="37">
        <v>12</v>
      </c>
      <c r="K1249" s="42"/>
      <c r="L1249" s="30">
        <v>1845.73</v>
      </c>
      <c r="M1249" s="67"/>
      <c r="N1249" s="67"/>
      <c r="O1249" s="56" t="e">
        <f>IF(#REF!=3,O1248-TblDadosCX810[[#This Row],[Valor R$]],IF(#REF!=2,O1248+TblDadosCX810[[#This Row],[Valor R$]],TblDadosCX810[[#This Row],[Valor R$]]))</f>
        <v>#REF!</v>
      </c>
      <c r="Q1249" s="65">
        <v>1233</v>
      </c>
      <c r="R1249" s="69">
        <v>42682</v>
      </c>
      <c r="S1249" s="69"/>
      <c r="T1249" s="70" t="s">
        <v>625</v>
      </c>
      <c r="U1249" s="70"/>
      <c r="V1249" s="70"/>
      <c r="W1249" s="71">
        <v>20</v>
      </c>
      <c r="X1249" s="64" t="s">
        <v>212</v>
      </c>
      <c r="Y1249" s="69">
        <v>42682</v>
      </c>
      <c r="Z1249" s="65">
        <v>831</v>
      </c>
      <c r="AA1249" s="65">
        <v>12</v>
      </c>
      <c r="AB1249" s="66">
        <v>2227.04</v>
      </c>
    </row>
    <row r="1250" spans="1:28" x14ac:dyDescent="0.25">
      <c r="A1250" s="40">
        <v>1245</v>
      </c>
      <c r="B1250" s="32">
        <v>42674</v>
      </c>
      <c r="C1250" s="99" t="s">
        <v>1</v>
      </c>
      <c r="D1250" s="34"/>
      <c r="E1250" s="34"/>
      <c r="F1250" s="35" t="s">
        <v>640</v>
      </c>
      <c r="G1250" s="36"/>
      <c r="H1250" s="30">
        <v>1845.73</v>
      </c>
      <c r="I1250" s="37"/>
      <c r="J1250" s="37"/>
      <c r="K1250" s="42"/>
      <c r="L1250" s="30">
        <v>1845.73</v>
      </c>
      <c r="M1250" s="67"/>
      <c r="N1250" s="67"/>
      <c r="O1250" s="56" t="e">
        <f>IF(#REF!=3,O1249-TblDadosCX810[[#This Row],[Valor R$]],IF(#REF!=2,O1249+TblDadosCX810[[#This Row],[Valor R$]],TblDadosCX810[[#This Row],[Valor R$]]))</f>
        <v>#REF!</v>
      </c>
      <c r="Q1250" s="65">
        <v>1234</v>
      </c>
      <c r="R1250" s="69">
        <v>42682</v>
      </c>
      <c r="S1250" s="69"/>
      <c r="T1250" s="70" t="s">
        <v>311</v>
      </c>
      <c r="U1250" s="70"/>
      <c r="V1250" s="70"/>
      <c r="W1250" s="71">
        <v>7</v>
      </c>
      <c r="X1250" s="64" t="s">
        <v>212</v>
      </c>
      <c r="Y1250" s="69">
        <v>42682</v>
      </c>
      <c r="Z1250" s="65">
        <v>831</v>
      </c>
      <c r="AA1250" s="65">
        <v>12</v>
      </c>
      <c r="AB1250" s="66">
        <v>2220.04</v>
      </c>
    </row>
    <row r="1251" spans="1:28" x14ac:dyDescent="0.25">
      <c r="A1251" s="40">
        <v>1246</v>
      </c>
      <c r="B1251" s="32">
        <v>42674</v>
      </c>
      <c r="C1251" s="99" t="s">
        <v>2</v>
      </c>
      <c r="D1251" s="34"/>
      <c r="E1251" s="34"/>
      <c r="F1251" s="35" t="s">
        <v>640</v>
      </c>
      <c r="G1251" s="36"/>
      <c r="H1251" s="30">
        <v>1000</v>
      </c>
      <c r="I1251" s="37"/>
      <c r="J1251" s="37"/>
      <c r="K1251" s="42"/>
      <c r="L1251" s="30">
        <v>1000</v>
      </c>
      <c r="M1251" s="67"/>
      <c r="N1251" s="67"/>
      <c r="O1251" s="56" t="e">
        <f>IF(#REF!=3,O1250-TblDadosCX810[[#This Row],[Valor R$]],IF(#REF!=2,O1250+TblDadosCX810[[#This Row],[Valor R$]],TblDadosCX810[[#This Row],[Valor R$]]))</f>
        <v>#REF!</v>
      </c>
      <c r="Q1251" s="65">
        <v>1235</v>
      </c>
      <c r="R1251" s="69">
        <v>42682</v>
      </c>
      <c r="S1251" s="69"/>
      <c r="T1251" s="70" t="s">
        <v>193</v>
      </c>
      <c r="U1251" s="70"/>
      <c r="V1251" s="70"/>
      <c r="W1251" s="71">
        <v>35</v>
      </c>
      <c r="X1251" s="64" t="s">
        <v>212</v>
      </c>
      <c r="Y1251" s="69">
        <v>42682</v>
      </c>
      <c r="Z1251" s="65">
        <v>831</v>
      </c>
      <c r="AA1251" s="65">
        <v>12</v>
      </c>
      <c r="AB1251" s="66">
        <v>2185.04</v>
      </c>
    </row>
    <row r="1252" spans="1:28" x14ac:dyDescent="0.25">
      <c r="A1252" s="40">
        <v>1247</v>
      </c>
      <c r="B1252" s="32">
        <v>42674</v>
      </c>
      <c r="C1252" s="99" t="s">
        <v>3</v>
      </c>
      <c r="D1252" s="34"/>
      <c r="E1252" s="34"/>
      <c r="F1252" s="35" t="s">
        <v>640</v>
      </c>
      <c r="G1252" s="36"/>
      <c r="H1252" s="30">
        <v>2000</v>
      </c>
      <c r="I1252" s="37"/>
      <c r="J1252" s="37"/>
      <c r="K1252" s="42"/>
      <c r="L1252" s="30">
        <v>2000</v>
      </c>
      <c r="M1252" s="67"/>
      <c r="N1252" s="67"/>
      <c r="O1252" s="56" t="e">
        <f>IF(#REF!=3,O1251-TblDadosCX810[[#This Row],[Valor R$]],IF(#REF!=2,O1251+TblDadosCX810[[#This Row],[Valor R$]],TblDadosCX810[[#This Row],[Valor R$]]))</f>
        <v>#REF!</v>
      </c>
      <c r="Q1252" s="65">
        <v>1236</v>
      </c>
      <c r="R1252" s="69">
        <v>42682</v>
      </c>
      <c r="S1252" s="69"/>
      <c r="T1252" s="70" t="s">
        <v>626</v>
      </c>
      <c r="U1252" s="70"/>
      <c r="V1252" s="70"/>
      <c r="W1252" s="71">
        <v>80</v>
      </c>
      <c r="X1252" s="64" t="s">
        <v>212</v>
      </c>
      <c r="Y1252" s="69">
        <v>42682</v>
      </c>
      <c r="Z1252" s="65">
        <v>831</v>
      </c>
      <c r="AA1252" s="65">
        <v>12</v>
      </c>
      <c r="AB1252" s="66">
        <v>2105.04</v>
      </c>
    </row>
    <row r="1253" spans="1:28" x14ac:dyDescent="0.25">
      <c r="A1253" s="40">
        <v>1248</v>
      </c>
      <c r="B1253" s="32">
        <v>42675</v>
      </c>
      <c r="C1253" s="99" t="s">
        <v>1</v>
      </c>
      <c r="D1253" s="34"/>
      <c r="E1253" s="34"/>
      <c r="F1253" s="35" t="s">
        <v>632</v>
      </c>
      <c r="G1253" s="36"/>
      <c r="H1253" s="30">
        <v>1845.73</v>
      </c>
      <c r="I1253" s="37"/>
      <c r="J1253" s="37"/>
      <c r="K1253" s="42"/>
      <c r="L1253" s="30">
        <v>1845.73</v>
      </c>
      <c r="M1253" s="67"/>
      <c r="N1253" s="67"/>
      <c r="O1253" s="56" t="e">
        <f>IF(#REF!=3,O1252-TblDadosCX810[[#This Row],[Valor R$]],IF(#REF!=2,O1252+TblDadosCX810[[#This Row],[Valor R$]],TblDadosCX810[[#This Row],[Valor R$]]))</f>
        <v>#REF!</v>
      </c>
      <c r="Q1253" s="65">
        <v>1237</v>
      </c>
      <c r="R1253" s="69">
        <v>42683</v>
      </c>
      <c r="S1253" s="69"/>
      <c r="T1253" s="70" t="s">
        <v>197</v>
      </c>
      <c r="U1253" s="70">
        <v>854438</v>
      </c>
      <c r="V1253" s="70"/>
      <c r="W1253" s="71">
        <v>1108.3399999999999</v>
      </c>
      <c r="X1253" s="64" t="s">
        <v>9</v>
      </c>
      <c r="Y1253" s="69">
        <v>42683</v>
      </c>
      <c r="Z1253" s="65">
        <v>12</v>
      </c>
      <c r="AA1253" s="65">
        <v>34</v>
      </c>
      <c r="AB1253" s="66">
        <v>3213.38</v>
      </c>
    </row>
    <row r="1254" spans="1:28" x14ac:dyDescent="0.25">
      <c r="A1254" s="40">
        <v>1249</v>
      </c>
      <c r="B1254" s="32">
        <v>42675</v>
      </c>
      <c r="C1254" s="99" t="s">
        <v>2</v>
      </c>
      <c r="D1254" s="34"/>
      <c r="E1254" s="34"/>
      <c r="F1254" s="35" t="s">
        <v>632</v>
      </c>
      <c r="G1254" s="36"/>
      <c r="H1254" s="30">
        <v>1000</v>
      </c>
      <c r="I1254" s="37"/>
      <c r="J1254" s="37"/>
      <c r="K1254" s="42"/>
      <c r="L1254" s="30">
        <v>1000</v>
      </c>
      <c r="M1254" s="67"/>
      <c r="N1254" s="67"/>
      <c r="O1254" s="56" t="e">
        <f>IF(#REF!=3,O1253-TblDadosCX810[[#This Row],[Valor R$]],IF(#REF!=2,O1253+TblDadosCX810[[#This Row],[Valor R$]],TblDadosCX810[[#This Row],[Valor R$]]))</f>
        <v>#REF!</v>
      </c>
      <c r="Q1254" s="65">
        <v>1238</v>
      </c>
      <c r="R1254" s="69">
        <v>42683</v>
      </c>
      <c r="S1254" s="69"/>
      <c r="T1254" s="70" t="s">
        <v>627</v>
      </c>
      <c r="U1254" s="70"/>
      <c r="V1254" s="70"/>
      <c r="W1254" s="71">
        <v>20</v>
      </c>
      <c r="X1254" s="64" t="s">
        <v>212</v>
      </c>
      <c r="Y1254" s="69">
        <v>42683</v>
      </c>
      <c r="Z1254" s="65">
        <v>831</v>
      </c>
      <c r="AA1254" s="65">
        <v>12</v>
      </c>
      <c r="AB1254" s="66">
        <v>3193.38</v>
      </c>
    </row>
    <row r="1255" spans="1:28" x14ac:dyDescent="0.25">
      <c r="A1255" s="40">
        <v>1250</v>
      </c>
      <c r="B1255" s="32">
        <v>42675</v>
      </c>
      <c r="C1255" s="99" t="s">
        <v>3</v>
      </c>
      <c r="D1255" s="34"/>
      <c r="E1255" s="34"/>
      <c r="F1255" s="35" t="s">
        <v>632</v>
      </c>
      <c r="G1255" s="36"/>
      <c r="H1255" s="30">
        <v>2000</v>
      </c>
      <c r="I1255" s="37"/>
      <c r="J1255" s="37"/>
      <c r="K1255" s="42"/>
      <c r="L1255" s="30">
        <v>2000</v>
      </c>
      <c r="M1255" s="67"/>
      <c r="N1255" s="67"/>
      <c r="O1255" s="56" t="e">
        <f>IF(#REF!=3,O1254-TblDadosCX810[[#This Row],[Valor R$]],IF(#REF!=2,O1254+TblDadosCX810[[#This Row],[Valor R$]],TblDadosCX810[[#This Row],[Valor R$]]))</f>
        <v>#REF!</v>
      </c>
      <c r="Q1255" s="65">
        <v>1239</v>
      </c>
      <c r="R1255" s="69">
        <v>42683</v>
      </c>
      <c r="S1255" s="69"/>
      <c r="T1255" s="70" t="s">
        <v>187</v>
      </c>
      <c r="U1255" s="70"/>
      <c r="V1255" s="70"/>
      <c r="W1255" s="71">
        <v>13.48</v>
      </c>
      <c r="X1255" s="64" t="s">
        <v>212</v>
      </c>
      <c r="Y1255" s="69">
        <v>42683</v>
      </c>
      <c r="Z1255" s="65">
        <v>831</v>
      </c>
      <c r="AA1255" s="65">
        <v>12</v>
      </c>
      <c r="AB1255" s="66">
        <v>3179.9</v>
      </c>
    </row>
    <row r="1256" spans="1:28" x14ac:dyDescent="0.25">
      <c r="A1256" s="40">
        <v>1251</v>
      </c>
      <c r="B1256" s="32">
        <v>42675</v>
      </c>
      <c r="C1256" s="99" t="s">
        <v>1</v>
      </c>
      <c r="D1256" s="34" t="s">
        <v>38</v>
      </c>
      <c r="E1256" s="34" t="s">
        <v>18</v>
      </c>
      <c r="F1256" s="35" t="s">
        <v>187</v>
      </c>
      <c r="G1256" s="36"/>
      <c r="H1256" s="30">
        <v>9.18</v>
      </c>
      <c r="I1256" s="37">
        <v>831</v>
      </c>
      <c r="J1256" s="37">
        <v>12</v>
      </c>
      <c r="K1256" s="42"/>
      <c r="L1256" s="30">
        <v>1836.55</v>
      </c>
      <c r="M1256" s="67"/>
      <c r="N1256" s="67"/>
      <c r="O1256" s="56" t="e">
        <f>IF(#REF!=3,O1255-TblDadosCX810[[#This Row],[Valor R$]],IF(#REF!=2,O1255+TblDadosCX810[[#This Row],[Valor R$]],TblDadosCX810[[#This Row],[Valor R$]]))</f>
        <v>#REF!</v>
      </c>
      <c r="Q1256" s="65">
        <v>1240</v>
      </c>
      <c r="R1256" s="69">
        <v>42683</v>
      </c>
      <c r="S1256" s="69"/>
      <c r="T1256" s="70" t="s">
        <v>187</v>
      </c>
      <c r="U1256" s="70"/>
      <c r="V1256" s="70"/>
      <c r="W1256" s="71">
        <v>14.17</v>
      </c>
      <c r="X1256" s="64" t="s">
        <v>212</v>
      </c>
      <c r="Y1256" s="69">
        <v>42683</v>
      </c>
      <c r="Z1256" s="65">
        <v>831</v>
      </c>
      <c r="AA1256" s="65">
        <v>12</v>
      </c>
      <c r="AB1256" s="66">
        <v>3165.73</v>
      </c>
    </row>
    <row r="1257" spans="1:28" x14ac:dyDescent="0.25">
      <c r="A1257" s="40">
        <v>1252</v>
      </c>
      <c r="B1257" s="32">
        <v>42675</v>
      </c>
      <c r="C1257" s="99" t="s">
        <v>1</v>
      </c>
      <c r="D1257" s="34" t="s">
        <v>38</v>
      </c>
      <c r="E1257" s="34" t="s">
        <v>83</v>
      </c>
      <c r="F1257" s="35" t="s">
        <v>244</v>
      </c>
      <c r="G1257" s="36"/>
      <c r="H1257" s="30">
        <v>5</v>
      </c>
      <c r="I1257" s="37">
        <v>863</v>
      </c>
      <c r="J1257" s="37">
        <v>12</v>
      </c>
      <c r="K1257" s="42"/>
      <c r="L1257" s="30">
        <v>1831.55</v>
      </c>
      <c r="M1257" s="67"/>
      <c r="N1257" s="67"/>
      <c r="O1257" s="56" t="e">
        <f>IF(#REF!=3,O1256-TblDadosCX810[[#This Row],[Valor R$]],IF(#REF!=2,O1256+TblDadosCX810[[#This Row],[Valor R$]],TblDadosCX810[[#This Row],[Valor R$]]))</f>
        <v>#REF!</v>
      </c>
      <c r="Q1257" s="65">
        <v>1241</v>
      </c>
      <c r="R1257" s="69">
        <v>42683</v>
      </c>
      <c r="S1257" s="69"/>
      <c r="T1257" s="70" t="s">
        <v>220</v>
      </c>
      <c r="U1257" s="70"/>
      <c r="V1257" s="70"/>
      <c r="W1257" s="71">
        <v>28</v>
      </c>
      <c r="X1257" s="64" t="s">
        <v>199</v>
      </c>
      <c r="Y1257" s="69">
        <v>42683</v>
      </c>
      <c r="Z1257" s="65">
        <v>845</v>
      </c>
      <c r="AA1257" s="65">
        <v>12</v>
      </c>
      <c r="AB1257" s="66">
        <v>3137.73</v>
      </c>
    </row>
    <row r="1258" spans="1:28" x14ac:dyDescent="0.25">
      <c r="A1258" s="40">
        <v>1253</v>
      </c>
      <c r="B1258" s="32">
        <v>42675</v>
      </c>
      <c r="C1258" s="99" t="s">
        <v>1</v>
      </c>
      <c r="D1258" s="34" t="s">
        <v>38</v>
      </c>
      <c r="E1258" s="34" t="s">
        <v>18</v>
      </c>
      <c r="F1258" s="35" t="s">
        <v>193</v>
      </c>
      <c r="G1258" s="36"/>
      <c r="H1258" s="30">
        <v>35</v>
      </c>
      <c r="I1258" s="37">
        <v>831</v>
      </c>
      <c r="J1258" s="37">
        <v>12</v>
      </c>
      <c r="K1258" s="42"/>
      <c r="L1258" s="30">
        <v>1796.55</v>
      </c>
      <c r="M1258" s="67"/>
      <c r="N1258" s="67"/>
      <c r="O1258" s="56" t="e">
        <f>IF(#REF!=3,O1257-TblDadosCX810[[#This Row],[Valor R$]],IF(#REF!=2,O1257+TblDadosCX810[[#This Row],[Valor R$]],TblDadosCX810[[#This Row],[Valor R$]]))</f>
        <v>#REF!</v>
      </c>
      <c r="Q1258" s="65">
        <v>1242</v>
      </c>
      <c r="R1258" s="69">
        <v>42683</v>
      </c>
      <c r="S1258" s="69"/>
      <c r="T1258" s="70" t="s">
        <v>220</v>
      </c>
      <c r="U1258" s="70"/>
      <c r="V1258" s="70"/>
      <c r="W1258" s="71">
        <v>17.5</v>
      </c>
      <c r="X1258" s="64" t="s">
        <v>199</v>
      </c>
      <c r="Y1258" s="69">
        <v>42683</v>
      </c>
      <c r="Z1258" s="65">
        <v>845</v>
      </c>
      <c r="AA1258" s="65">
        <v>12</v>
      </c>
      <c r="AB1258" s="66">
        <v>3120.23</v>
      </c>
    </row>
    <row r="1259" spans="1:28" x14ac:dyDescent="0.25">
      <c r="A1259" s="40">
        <v>1254</v>
      </c>
      <c r="B1259" s="32">
        <v>42675</v>
      </c>
      <c r="C1259" s="99" t="s">
        <v>1</v>
      </c>
      <c r="D1259" s="34" t="s">
        <v>38</v>
      </c>
      <c r="E1259" s="34" t="s">
        <v>86</v>
      </c>
      <c r="F1259" s="35" t="s">
        <v>210</v>
      </c>
      <c r="G1259" s="36"/>
      <c r="H1259" s="30">
        <v>230</v>
      </c>
      <c r="I1259" s="37">
        <v>869</v>
      </c>
      <c r="J1259" s="37">
        <v>12</v>
      </c>
      <c r="K1259" s="42"/>
      <c r="L1259" s="30">
        <v>1566.55</v>
      </c>
      <c r="M1259" s="67"/>
      <c r="N1259" s="67"/>
      <c r="O1259" s="56" t="e">
        <f>IF(#REF!=3,O1258-TblDadosCX810[[#This Row],[Valor R$]],IF(#REF!=2,O1258+TblDadosCX810[[#This Row],[Valor R$]],TblDadosCX810[[#This Row],[Valor R$]]))</f>
        <v>#REF!</v>
      </c>
      <c r="Q1259" s="65">
        <v>1243</v>
      </c>
      <c r="R1259" s="69">
        <v>42683</v>
      </c>
      <c r="S1259" s="69"/>
      <c r="T1259" s="70" t="s">
        <v>628</v>
      </c>
      <c r="U1259" s="70"/>
      <c r="V1259" s="70"/>
      <c r="W1259" s="71">
        <v>300</v>
      </c>
      <c r="X1259" s="64" t="s">
        <v>186</v>
      </c>
      <c r="Y1259" s="69">
        <v>42683</v>
      </c>
      <c r="Z1259" s="65">
        <v>863</v>
      </c>
      <c r="AA1259" s="65">
        <v>12</v>
      </c>
      <c r="AB1259" s="66">
        <v>2820.23</v>
      </c>
    </row>
    <row r="1260" spans="1:28" x14ac:dyDescent="0.25">
      <c r="A1260" s="40">
        <v>1255</v>
      </c>
      <c r="B1260" s="32">
        <v>42675</v>
      </c>
      <c r="C1260" s="99" t="s">
        <v>1</v>
      </c>
      <c r="D1260" s="34" t="s">
        <v>38</v>
      </c>
      <c r="E1260" s="34" t="s">
        <v>18</v>
      </c>
      <c r="F1260" s="35" t="s">
        <v>557</v>
      </c>
      <c r="G1260" s="36"/>
      <c r="H1260" s="30">
        <v>52.08</v>
      </c>
      <c r="I1260" s="37">
        <v>831</v>
      </c>
      <c r="J1260" s="37">
        <v>12</v>
      </c>
      <c r="K1260" s="42"/>
      <c r="L1260" s="30">
        <v>1514.47</v>
      </c>
      <c r="M1260" s="67"/>
      <c r="N1260" s="67"/>
      <c r="O1260" s="56" t="e">
        <f>IF(#REF!=3,O1259-TblDadosCX810[[#This Row],[Valor R$]],IF(#REF!=2,O1259+TblDadosCX810[[#This Row],[Valor R$]],TblDadosCX810[[#This Row],[Valor R$]]))</f>
        <v>#REF!</v>
      </c>
      <c r="Q1260" s="65">
        <v>1244</v>
      </c>
      <c r="R1260" s="69">
        <v>42683</v>
      </c>
      <c r="S1260" s="69"/>
      <c r="T1260" s="70" t="s">
        <v>629</v>
      </c>
      <c r="U1260" s="70"/>
      <c r="V1260" s="70"/>
      <c r="W1260" s="71">
        <v>492.34</v>
      </c>
      <c r="X1260" s="64" t="s">
        <v>219</v>
      </c>
      <c r="Y1260" s="69">
        <v>42683</v>
      </c>
      <c r="Z1260" s="65">
        <v>864</v>
      </c>
      <c r="AA1260" s="65">
        <v>12</v>
      </c>
      <c r="AB1260" s="66">
        <v>2327.89</v>
      </c>
    </row>
    <row r="1261" spans="1:28" x14ac:dyDescent="0.25">
      <c r="A1261" s="40">
        <v>1256</v>
      </c>
      <c r="B1261" s="32">
        <v>42675</v>
      </c>
      <c r="C1261" s="99" t="s">
        <v>1</v>
      </c>
      <c r="D1261" s="34" t="s">
        <v>38</v>
      </c>
      <c r="E1261" s="34" t="s">
        <v>86</v>
      </c>
      <c r="F1261" s="35" t="s">
        <v>245</v>
      </c>
      <c r="G1261" s="36"/>
      <c r="H1261" s="30">
        <v>148</v>
      </c>
      <c r="I1261" s="37">
        <v>869</v>
      </c>
      <c r="J1261" s="37">
        <v>12</v>
      </c>
      <c r="K1261" s="42"/>
      <c r="L1261" s="30">
        <v>1366.47</v>
      </c>
      <c r="M1261" s="67"/>
      <c r="N1261" s="67"/>
      <c r="O1261" s="56" t="e">
        <f>IF(#REF!=3,O1260-TblDadosCX810[[#This Row],[Valor R$]],IF(#REF!=2,O1260+TblDadosCX810[[#This Row],[Valor R$]],TblDadosCX810[[#This Row],[Valor R$]]))</f>
        <v>#REF!</v>
      </c>
      <c r="Q1261" s="65">
        <v>1245</v>
      </c>
      <c r="R1261" s="69">
        <v>42683</v>
      </c>
      <c r="S1261" s="69"/>
      <c r="T1261" s="70" t="s">
        <v>256</v>
      </c>
      <c r="U1261" s="70"/>
      <c r="V1261" s="70"/>
      <c r="W1261" s="71">
        <v>276</v>
      </c>
      <c r="X1261" s="64" t="s">
        <v>283</v>
      </c>
      <c r="Y1261" s="69">
        <v>42683</v>
      </c>
      <c r="Z1261" s="65">
        <v>867</v>
      </c>
      <c r="AA1261" s="65">
        <v>12</v>
      </c>
      <c r="AB1261" s="66">
        <v>2051.89</v>
      </c>
    </row>
    <row r="1262" spans="1:28" x14ac:dyDescent="0.25">
      <c r="A1262" s="40">
        <v>1257</v>
      </c>
      <c r="B1262" s="32">
        <v>42677</v>
      </c>
      <c r="C1262" s="99" t="s">
        <v>1</v>
      </c>
      <c r="D1262" s="34" t="s">
        <v>6</v>
      </c>
      <c r="E1262" s="34" t="s">
        <v>9</v>
      </c>
      <c r="F1262" s="35" t="s">
        <v>197</v>
      </c>
      <c r="G1262" s="36">
        <v>854431</v>
      </c>
      <c r="H1262" s="30">
        <v>9296.48</v>
      </c>
      <c r="I1262" s="37">
        <v>12</v>
      </c>
      <c r="J1262" s="37">
        <v>34</v>
      </c>
      <c r="K1262" s="42"/>
      <c r="L1262" s="30">
        <v>10662.95</v>
      </c>
      <c r="M1262" s="67"/>
      <c r="N1262" s="67"/>
      <c r="O1262" s="56" t="e">
        <f>IF(#REF!=3,O1261-TblDadosCX810[[#This Row],[Valor R$]],IF(#REF!=2,O1261+TblDadosCX810[[#This Row],[Valor R$]],TblDadosCX810[[#This Row],[Valor R$]]))</f>
        <v>#REF!</v>
      </c>
      <c r="Q1262" s="65">
        <v>1246</v>
      </c>
      <c r="R1262" s="69">
        <v>42683</v>
      </c>
      <c r="S1262" s="69"/>
      <c r="T1262" s="70" t="s">
        <v>629</v>
      </c>
      <c r="U1262" s="70"/>
      <c r="V1262" s="70"/>
      <c r="W1262" s="71">
        <v>40</v>
      </c>
      <c r="X1262" s="64" t="s">
        <v>219</v>
      </c>
      <c r="Y1262" s="69">
        <v>42683</v>
      </c>
      <c r="Z1262" s="65">
        <v>864</v>
      </c>
      <c r="AA1262" s="65">
        <v>12</v>
      </c>
      <c r="AB1262" s="66">
        <v>2011.89</v>
      </c>
    </row>
    <row r="1263" spans="1:28" x14ac:dyDescent="0.25">
      <c r="A1263" s="40">
        <v>1258</v>
      </c>
      <c r="B1263" s="32">
        <v>42677</v>
      </c>
      <c r="C1263" s="99" t="s">
        <v>1</v>
      </c>
      <c r="D1263" s="34" t="s">
        <v>6</v>
      </c>
      <c r="E1263" s="34" t="s">
        <v>9</v>
      </c>
      <c r="F1263" s="35" t="s">
        <v>197</v>
      </c>
      <c r="G1263" s="36">
        <v>854432</v>
      </c>
      <c r="H1263" s="30">
        <v>1186.8</v>
      </c>
      <c r="I1263" s="37">
        <v>12</v>
      </c>
      <c r="J1263" s="37">
        <v>34</v>
      </c>
      <c r="K1263" s="42"/>
      <c r="L1263" s="30">
        <v>11849.75</v>
      </c>
      <c r="M1263" s="67"/>
      <c r="N1263" s="67"/>
      <c r="O1263" s="56" t="e">
        <f>IF(#REF!=3,O1262-TblDadosCX810[[#This Row],[Valor R$]],IF(#REF!=2,O1262+TblDadosCX810[[#This Row],[Valor R$]],TblDadosCX810[[#This Row],[Valor R$]]))</f>
        <v>#REF!</v>
      </c>
      <c r="Q1263" s="65">
        <v>1247</v>
      </c>
      <c r="R1263" s="69">
        <v>42684</v>
      </c>
      <c r="S1263" s="69"/>
      <c r="T1263" s="70" t="s">
        <v>205</v>
      </c>
      <c r="U1263" s="70"/>
      <c r="V1263" s="70"/>
      <c r="W1263" s="71">
        <v>11.96</v>
      </c>
      <c r="X1263" s="64" t="s">
        <v>212</v>
      </c>
      <c r="Y1263" s="69">
        <v>42684</v>
      </c>
      <c r="Z1263" s="65">
        <v>831</v>
      </c>
      <c r="AA1263" s="65">
        <v>12</v>
      </c>
      <c r="AB1263" s="66">
        <v>1999.93</v>
      </c>
    </row>
    <row r="1264" spans="1:28" x14ac:dyDescent="0.25">
      <c r="A1264" s="40">
        <v>1259</v>
      </c>
      <c r="B1264" s="32">
        <v>42677</v>
      </c>
      <c r="C1264" s="99" t="s">
        <v>1</v>
      </c>
      <c r="D1264" s="34" t="s">
        <v>6</v>
      </c>
      <c r="E1264" s="34" t="s">
        <v>9</v>
      </c>
      <c r="F1264" s="35" t="s">
        <v>197</v>
      </c>
      <c r="G1264" s="36">
        <v>854433</v>
      </c>
      <c r="H1264" s="30">
        <v>850</v>
      </c>
      <c r="I1264" s="37">
        <v>12</v>
      </c>
      <c r="J1264" s="37">
        <v>34</v>
      </c>
      <c r="K1264" s="42"/>
      <c r="L1264" s="30">
        <v>12699.75</v>
      </c>
      <c r="M1264" s="67"/>
      <c r="N1264" s="67"/>
      <c r="O1264" s="56" t="e">
        <f>IF(#REF!=3,O1263-TblDadosCX810[[#This Row],[Valor R$]],IF(#REF!=2,O1263+TblDadosCX810[[#This Row],[Valor R$]],TblDadosCX810[[#This Row],[Valor R$]]))</f>
        <v>#REF!</v>
      </c>
      <c r="Q1264" s="65">
        <v>1248</v>
      </c>
      <c r="R1264" s="69">
        <v>42684</v>
      </c>
      <c r="S1264" s="69"/>
      <c r="T1264" s="70" t="s">
        <v>220</v>
      </c>
      <c r="U1264" s="70"/>
      <c r="V1264" s="70"/>
      <c r="W1264" s="71">
        <v>17.5</v>
      </c>
      <c r="X1264" s="64" t="s">
        <v>199</v>
      </c>
      <c r="Y1264" s="69">
        <v>42684</v>
      </c>
      <c r="Z1264" s="65">
        <v>845</v>
      </c>
      <c r="AA1264" s="65">
        <v>12</v>
      </c>
      <c r="AB1264" s="66">
        <v>1982.43</v>
      </c>
    </row>
    <row r="1265" spans="1:28" x14ac:dyDescent="0.25">
      <c r="A1265" s="40">
        <v>1260</v>
      </c>
      <c r="B1265" s="32">
        <v>42677</v>
      </c>
      <c r="C1265" s="99" t="s">
        <v>1</v>
      </c>
      <c r="D1265" s="34" t="s">
        <v>38</v>
      </c>
      <c r="E1265" s="34" t="s">
        <v>86</v>
      </c>
      <c r="F1265" s="35" t="s">
        <v>245</v>
      </c>
      <c r="G1265" s="36"/>
      <c r="H1265" s="30">
        <v>40</v>
      </c>
      <c r="I1265" s="37">
        <v>869</v>
      </c>
      <c r="J1265" s="37">
        <v>12</v>
      </c>
      <c r="K1265" s="42"/>
      <c r="L1265" s="30">
        <v>12659.75</v>
      </c>
      <c r="M1265" s="67"/>
      <c r="N1265" s="67"/>
      <c r="O1265" s="56" t="e">
        <f>IF(#REF!=3,O1264-TblDadosCX810[[#This Row],[Valor R$]],IF(#REF!=2,O1264+TblDadosCX810[[#This Row],[Valor R$]],TblDadosCX810[[#This Row],[Valor R$]]))</f>
        <v>#REF!</v>
      </c>
      <c r="Q1265" s="65">
        <v>1249</v>
      </c>
      <c r="R1265" s="69">
        <v>42684</v>
      </c>
      <c r="S1265" s="69"/>
      <c r="T1265" s="70" t="s">
        <v>220</v>
      </c>
      <c r="U1265" s="70"/>
      <c r="V1265" s="70"/>
      <c r="W1265" s="71">
        <v>21</v>
      </c>
      <c r="X1265" s="64" t="s">
        <v>199</v>
      </c>
      <c r="Y1265" s="69">
        <v>42684</v>
      </c>
      <c r="Z1265" s="65">
        <v>845</v>
      </c>
      <c r="AA1265" s="65">
        <v>12</v>
      </c>
      <c r="AB1265" s="66">
        <v>1961.43</v>
      </c>
    </row>
    <row r="1266" spans="1:28" x14ac:dyDescent="0.25">
      <c r="A1266" s="40">
        <v>1261</v>
      </c>
      <c r="B1266" s="32">
        <v>42677</v>
      </c>
      <c r="C1266" s="99" t="s">
        <v>1</v>
      </c>
      <c r="D1266" s="34" t="s">
        <v>38</v>
      </c>
      <c r="E1266" s="34" t="s">
        <v>18</v>
      </c>
      <c r="F1266" s="35" t="s">
        <v>193</v>
      </c>
      <c r="G1266" s="36"/>
      <c r="H1266" s="30">
        <v>35</v>
      </c>
      <c r="I1266" s="37">
        <v>831</v>
      </c>
      <c r="J1266" s="37">
        <v>12</v>
      </c>
      <c r="K1266" s="42"/>
      <c r="L1266" s="30">
        <v>12624.75</v>
      </c>
      <c r="M1266" s="67"/>
      <c r="N1266" s="67"/>
      <c r="O1266" s="56" t="e">
        <f>IF(#REF!=3,O1265-TblDadosCX810[[#This Row],[Valor R$]],IF(#REF!=2,O1265+TblDadosCX810[[#This Row],[Valor R$]],TblDadosCX810[[#This Row],[Valor R$]]))</f>
        <v>#REF!</v>
      </c>
      <c r="Q1266" s="65">
        <v>1250</v>
      </c>
      <c r="R1266" s="69">
        <v>42684</v>
      </c>
      <c r="S1266" s="69"/>
      <c r="T1266" s="70" t="s">
        <v>191</v>
      </c>
      <c r="U1266" s="70"/>
      <c r="V1266" s="70"/>
      <c r="W1266" s="71">
        <v>32.9</v>
      </c>
      <c r="X1266" s="64" t="s">
        <v>212</v>
      </c>
      <c r="Y1266" s="69">
        <v>42684</v>
      </c>
      <c r="Z1266" s="65">
        <v>831</v>
      </c>
      <c r="AA1266" s="65">
        <v>12</v>
      </c>
      <c r="AB1266" s="66">
        <v>1928.53</v>
      </c>
    </row>
    <row r="1267" spans="1:28" x14ac:dyDescent="0.25">
      <c r="A1267" s="40">
        <v>1262</v>
      </c>
      <c r="B1267" s="32">
        <v>42677</v>
      </c>
      <c r="C1267" s="99" t="s">
        <v>1</v>
      </c>
      <c r="D1267" s="34" t="s">
        <v>38</v>
      </c>
      <c r="E1267" s="34" t="s">
        <v>80</v>
      </c>
      <c r="F1267" s="35" t="s">
        <v>490</v>
      </c>
      <c r="G1267" s="36"/>
      <c r="H1267" s="30">
        <v>9.3000000000000007</v>
      </c>
      <c r="I1267" s="37">
        <v>858</v>
      </c>
      <c r="J1267" s="37">
        <v>12</v>
      </c>
      <c r="K1267" s="42"/>
      <c r="L1267" s="30">
        <v>12615.45</v>
      </c>
      <c r="M1267" s="67"/>
      <c r="N1267" s="67"/>
      <c r="O1267" s="56" t="e">
        <f>IF(#REF!=3,O1266-TblDadosCX810[[#This Row],[Valor R$]],IF(#REF!=2,O1266+TblDadosCX810[[#This Row],[Valor R$]],TblDadosCX810[[#This Row],[Valor R$]]))</f>
        <v>#REF!</v>
      </c>
      <c r="Q1267" s="65">
        <v>1251</v>
      </c>
      <c r="R1267" s="69">
        <v>42684</v>
      </c>
      <c r="S1267" s="69"/>
      <c r="T1267" s="70" t="s">
        <v>630</v>
      </c>
      <c r="U1267" s="70"/>
      <c r="V1267" s="70"/>
      <c r="W1267" s="71">
        <v>185.4</v>
      </c>
      <c r="X1267" s="64" t="s">
        <v>186</v>
      </c>
      <c r="Y1267" s="69">
        <v>42684</v>
      </c>
      <c r="Z1267" s="65">
        <v>863</v>
      </c>
      <c r="AA1267" s="65">
        <v>12</v>
      </c>
      <c r="AB1267" s="66">
        <v>1743.13</v>
      </c>
    </row>
    <row r="1268" spans="1:28" x14ac:dyDescent="0.25">
      <c r="A1268" s="40">
        <v>1263</v>
      </c>
      <c r="B1268" s="32">
        <v>42677</v>
      </c>
      <c r="C1268" s="99" t="s">
        <v>1</v>
      </c>
      <c r="D1268" s="34" t="s">
        <v>38</v>
      </c>
      <c r="E1268" s="34" t="s">
        <v>86</v>
      </c>
      <c r="F1268" s="35" t="s">
        <v>245</v>
      </c>
      <c r="G1268" s="36"/>
      <c r="H1268" s="30">
        <v>25</v>
      </c>
      <c r="I1268" s="37">
        <v>869</v>
      </c>
      <c r="J1268" s="37">
        <v>12</v>
      </c>
      <c r="K1268" s="42"/>
      <c r="L1268" s="30">
        <v>12590.45</v>
      </c>
      <c r="M1268" s="67"/>
      <c r="N1268" s="67"/>
      <c r="O1268" s="56" t="e">
        <f>IF(#REF!=3,O1267-TblDadosCX810[[#This Row],[Valor R$]],IF(#REF!=2,O1267+TblDadosCX810[[#This Row],[Valor R$]],TblDadosCX810[[#This Row],[Valor R$]]))</f>
        <v>#REF!</v>
      </c>
      <c r="Q1268" s="65">
        <v>1252</v>
      </c>
      <c r="R1268" s="69">
        <v>42684</v>
      </c>
      <c r="S1268" s="69"/>
      <c r="T1268" s="70" t="s">
        <v>220</v>
      </c>
      <c r="U1268" s="70"/>
      <c r="V1268" s="70"/>
      <c r="W1268" s="71">
        <v>28</v>
      </c>
      <c r="X1268" s="64" t="s">
        <v>199</v>
      </c>
      <c r="Y1268" s="69">
        <v>42684</v>
      </c>
      <c r="Z1268" s="65">
        <v>845</v>
      </c>
      <c r="AA1268" s="65">
        <v>12</v>
      </c>
      <c r="AB1268" s="66">
        <v>1715.13</v>
      </c>
    </row>
    <row r="1269" spans="1:28" x14ac:dyDescent="0.25">
      <c r="A1269" s="40">
        <v>1264</v>
      </c>
      <c r="B1269" s="32">
        <v>42677</v>
      </c>
      <c r="C1269" s="99" t="s">
        <v>1</v>
      </c>
      <c r="D1269" s="34" t="s">
        <v>215</v>
      </c>
      <c r="E1269" s="34" t="s">
        <v>214</v>
      </c>
      <c r="F1269" s="35" t="s">
        <v>616</v>
      </c>
      <c r="G1269" s="36"/>
      <c r="H1269" s="30">
        <v>3013.38</v>
      </c>
      <c r="I1269" s="37">
        <v>402</v>
      </c>
      <c r="J1269" s="37">
        <v>12</v>
      </c>
      <c r="K1269" s="42"/>
      <c r="L1269" s="30">
        <v>9577.07</v>
      </c>
      <c r="M1269" s="67"/>
      <c r="N1269" s="67"/>
      <c r="O1269" s="56" t="e">
        <f>IF(#REF!=3,O1268-TblDadosCX810[[#This Row],[Valor R$]],IF(#REF!=2,O1268+TblDadosCX810[[#This Row],[Valor R$]],TblDadosCX810[[#This Row],[Valor R$]]))</f>
        <v>#REF!</v>
      </c>
      <c r="Q1269" s="65">
        <v>1253</v>
      </c>
      <c r="R1269" s="69">
        <v>42684</v>
      </c>
      <c r="S1269" s="69"/>
      <c r="T1269" s="70" t="s">
        <v>631</v>
      </c>
      <c r="U1269" s="70"/>
      <c r="V1269" s="70"/>
      <c r="W1269" s="71">
        <v>80</v>
      </c>
      <c r="X1269" s="64" t="s">
        <v>186</v>
      </c>
      <c r="Y1269" s="69">
        <v>42684</v>
      </c>
      <c r="Z1269" s="65">
        <v>863</v>
      </c>
      <c r="AA1269" s="65">
        <v>12</v>
      </c>
      <c r="AB1269" s="66">
        <v>1635.13</v>
      </c>
    </row>
    <row r="1270" spans="1:28" x14ac:dyDescent="0.25">
      <c r="A1270" s="40">
        <v>1265</v>
      </c>
      <c r="B1270" s="32">
        <v>42677</v>
      </c>
      <c r="C1270" s="99" t="s">
        <v>1</v>
      </c>
      <c r="D1270" s="34" t="s">
        <v>215</v>
      </c>
      <c r="E1270" s="34" t="s">
        <v>214</v>
      </c>
      <c r="F1270" s="35" t="s">
        <v>617</v>
      </c>
      <c r="G1270" s="36"/>
      <c r="H1270" s="30">
        <v>3352.96</v>
      </c>
      <c r="I1270" s="37">
        <v>402</v>
      </c>
      <c r="J1270" s="37">
        <v>12</v>
      </c>
      <c r="K1270" s="42"/>
      <c r="L1270" s="30">
        <v>6224.11</v>
      </c>
      <c r="M1270" s="67"/>
      <c r="N1270" s="67"/>
      <c r="O1270" s="56" t="e">
        <f>IF(#REF!=3,O1269-TblDadosCX810[[#This Row],[Valor R$]],IF(#REF!=2,O1269+TblDadosCX810[[#This Row],[Valor R$]],TblDadosCX810[[#This Row],[Valor R$]]))</f>
        <v>#REF!</v>
      </c>
      <c r="Q1270" s="65">
        <v>1254</v>
      </c>
      <c r="R1270" s="69">
        <v>42684</v>
      </c>
      <c r="S1270" s="69"/>
      <c r="T1270" s="70" t="s">
        <v>210</v>
      </c>
      <c r="U1270" s="70"/>
      <c r="V1270" s="70"/>
      <c r="W1270" s="71">
        <v>230</v>
      </c>
      <c r="X1270" s="64" t="s">
        <v>196</v>
      </c>
      <c r="Y1270" s="69">
        <v>42684</v>
      </c>
      <c r="Z1270" s="65">
        <v>869</v>
      </c>
      <c r="AA1270" s="65">
        <v>12</v>
      </c>
      <c r="AB1270" s="66">
        <v>1405.13</v>
      </c>
    </row>
    <row r="1271" spans="1:28" x14ac:dyDescent="0.25">
      <c r="A1271" s="40">
        <v>1266</v>
      </c>
      <c r="B1271" s="32">
        <v>42677</v>
      </c>
      <c r="C1271" s="99" t="s">
        <v>1</v>
      </c>
      <c r="D1271" s="34" t="s">
        <v>215</v>
      </c>
      <c r="E1271" s="34" t="s">
        <v>214</v>
      </c>
      <c r="F1271" s="35" t="s">
        <v>618</v>
      </c>
      <c r="G1271" s="36"/>
      <c r="H1271" s="30">
        <v>2930.14</v>
      </c>
      <c r="I1271" s="37">
        <v>402</v>
      </c>
      <c r="J1271" s="37">
        <v>12</v>
      </c>
      <c r="K1271" s="42"/>
      <c r="L1271" s="30">
        <v>3293.97</v>
      </c>
      <c r="M1271" s="67"/>
      <c r="N1271" s="67"/>
      <c r="O1271" s="56" t="e">
        <f>IF(#REF!=3,O1270-TblDadosCX810[[#This Row],[Valor R$]],IF(#REF!=2,O1270+TblDadosCX810[[#This Row],[Valor R$]],TblDadosCX810[[#This Row],[Valor R$]]))</f>
        <v>#REF!</v>
      </c>
      <c r="Q1271" s="65">
        <v>1255</v>
      </c>
      <c r="R1271" s="69">
        <v>42684</v>
      </c>
      <c r="S1271" s="69"/>
      <c r="T1271" s="70" t="s">
        <v>581</v>
      </c>
      <c r="U1271" s="70"/>
      <c r="V1271" s="70"/>
      <c r="W1271" s="71">
        <v>120</v>
      </c>
      <c r="X1271" s="64" t="s">
        <v>186</v>
      </c>
      <c r="Y1271" s="69">
        <v>42684</v>
      </c>
      <c r="Z1271" s="65">
        <v>863</v>
      </c>
      <c r="AA1271" s="65">
        <v>12</v>
      </c>
      <c r="AB1271" s="66">
        <v>1285.1300000000001</v>
      </c>
    </row>
    <row r="1272" spans="1:28" x14ac:dyDescent="0.25">
      <c r="A1272" s="40">
        <v>1267</v>
      </c>
      <c r="B1272" s="32">
        <v>42677</v>
      </c>
      <c r="C1272" s="99" t="s">
        <v>1</v>
      </c>
      <c r="D1272" s="34" t="s">
        <v>38</v>
      </c>
      <c r="E1272" s="34" t="s">
        <v>18</v>
      </c>
      <c r="F1272" s="35" t="s">
        <v>502</v>
      </c>
      <c r="G1272" s="36"/>
      <c r="H1272" s="30">
        <v>1186.8</v>
      </c>
      <c r="I1272" s="37">
        <v>831</v>
      </c>
      <c r="J1272" s="37">
        <v>12</v>
      </c>
      <c r="K1272" s="42"/>
      <c r="L1272" s="30">
        <v>2107.17</v>
      </c>
      <c r="M1272" s="67"/>
      <c r="N1272" s="67"/>
      <c r="O1272" s="56" t="e">
        <f>IF(#REF!=3,O1271-TblDadosCX810[[#This Row],[Valor R$]],IF(#REF!=2,O1271+TblDadosCX810[[#This Row],[Valor R$]],TblDadosCX810[[#This Row],[Valor R$]]))</f>
        <v>#REF!</v>
      </c>
      <c r="Q1272" s="65">
        <v>1256</v>
      </c>
      <c r="R1272" s="69">
        <v>42685</v>
      </c>
      <c r="S1272" s="69"/>
      <c r="T1272" s="70" t="s">
        <v>197</v>
      </c>
      <c r="U1272" s="70">
        <v>854439</v>
      </c>
      <c r="V1272" s="70"/>
      <c r="W1272" s="71">
        <v>640</v>
      </c>
      <c r="X1272" s="64" t="s">
        <v>9</v>
      </c>
      <c r="Y1272" s="69">
        <v>42685</v>
      </c>
      <c r="Z1272" s="65">
        <v>12</v>
      </c>
      <c r="AA1272" s="65">
        <v>34</v>
      </c>
      <c r="AB1272" s="66">
        <v>1925.13</v>
      </c>
    </row>
    <row r="1273" spans="1:28" x14ac:dyDescent="0.25">
      <c r="A1273" s="40">
        <v>1268</v>
      </c>
      <c r="B1273" s="32">
        <v>42678</v>
      </c>
      <c r="C1273" s="99" t="s">
        <v>1</v>
      </c>
      <c r="D1273" s="34" t="s">
        <v>6</v>
      </c>
      <c r="E1273" s="34" t="s">
        <v>9</v>
      </c>
      <c r="F1273" s="35" t="s">
        <v>197</v>
      </c>
      <c r="G1273" s="36">
        <v>854434</v>
      </c>
      <c r="H1273" s="30">
        <v>10454.49</v>
      </c>
      <c r="I1273" s="37">
        <v>12</v>
      </c>
      <c r="J1273" s="37">
        <v>34</v>
      </c>
      <c r="K1273" s="42"/>
      <c r="L1273" s="30">
        <v>12561.66</v>
      </c>
      <c r="M1273" s="67"/>
      <c r="N1273" s="67"/>
      <c r="O1273" s="56" t="e">
        <f>IF(#REF!=3,O1272-TblDadosCX810[[#This Row],[Valor R$]],IF(#REF!=2,O1272+TblDadosCX810[[#This Row],[Valor R$]],TblDadosCX810[[#This Row],[Valor R$]]))</f>
        <v>#REF!</v>
      </c>
      <c r="Q1273" s="65">
        <v>1257</v>
      </c>
      <c r="R1273" s="69">
        <v>42685</v>
      </c>
      <c r="S1273" s="69"/>
      <c r="T1273" s="70" t="s">
        <v>193</v>
      </c>
      <c r="U1273" s="70"/>
      <c r="V1273" s="70"/>
      <c r="W1273" s="71">
        <v>35</v>
      </c>
      <c r="X1273" s="64" t="s">
        <v>212</v>
      </c>
      <c r="Y1273" s="69">
        <v>42685</v>
      </c>
      <c r="Z1273" s="65">
        <v>831</v>
      </c>
      <c r="AA1273" s="65">
        <v>12</v>
      </c>
      <c r="AB1273" s="66">
        <v>1890.13</v>
      </c>
    </row>
    <row r="1274" spans="1:28" x14ac:dyDescent="0.25">
      <c r="A1274" s="40">
        <v>1269</v>
      </c>
      <c r="B1274" s="32">
        <v>42678</v>
      </c>
      <c r="C1274" s="99" t="s">
        <v>1</v>
      </c>
      <c r="D1274" s="34" t="s">
        <v>6</v>
      </c>
      <c r="E1274" s="34" t="s">
        <v>9</v>
      </c>
      <c r="F1274" s="35" t="s">
        <v>197</v>
      </c>
      <c r="G1274" s="36">
        <v>854435</v>
      </c>
      <c r="H1274" s="30">
        <v>150</v>
      </c>
      <c r="I1274" s="37">
        <v>12</v>
      </c>
      <c r="J1274" s="37">
        <v>34</v>
      </c>
      <c r="K1274" s="42"/>
      <c r="L1274" s="30">
        <v>12711.66</v>
      </c>
      <c r="M1274" s="67"/>
      <c r="N1274" s="67"/>
      <c r="O1274" s="56" t="e">
        <f>IF(#REF!=3,O1273-TblDadosCX810[[#This Row],[Valor R$]],IF(#REF!=2,O1273+TblDadosCX810[[#This Row],[Valor R$]],TblDadosCX810[[#This Row],[Valor R$]]))</f>
        <v>#REF!</v>
      </c>
      <c r="Q1274" s="65">
        <v>1258</v>
      </c>
      <c r="R1274" s="69">
        <v>42685</v>
      </c>
      <c r="S1274" s="69"/>
      <c r="T1274" s="70" t="s">
        <v>480</v>
      </c>
      <c r="U1274" s="70"/>
      <c r="V1274" s="70"/>
      <c r="W1274" s="71">
        <v>60</v>
      </c>
      <c r="X1274" s="64" t="s">
        <v>186</v>
      </c>
      <c r="Y1274" s="69">
        <v>42685</v>
      </c>
      <c r="Z1274" s="65">
        <v>863</v>
      </c>
      <c r="AA1274" s="65">
        <v>12</v>
      </c>
      <c r="AB1274" s="66">
        <v>1830.13</v>
      </c>
    </row>
    <row r="1275" spans="1:28" x14ac:dyDescent="0.25">
      <c r="A1275" s="40">
        <v>1270</v>
      </c>
      <c r="B1275" s="32">
        <v>42678</v>
      </c>
      <c r="C1275" s="99" t="s">
        <v>1</v>
      </c>
      <c r="D1275" s="34" t="s">
        <v>6</v>
      </c>
      <c r="E1275" s="34" t="s">
        <v>9</v>
      </c>
      <c r="F1275" s="35" t="s">
        <v>511</v>
      </c>
      <c r="G1275" s="36">
        <v>854436</v>
      </c>
      <c r="H1275" s="30">
        <v>700</v>
      </c>
      <c r="I1275" s="37">
        <v>12</v>
      </c>
      <c r="J1275" s="37">
        <v>34</v>
      </c>
      <c r="K1275" s="42"/>
      <c r="L1275" s="30">
        <v>13411.66</v>
      </c>
      <c r="M1275" s="67"/>
      <c r="N1275" s="67"/>
      <c r="O1275" s="56" t="e">
        <f>IF(#REF!=3,O1274-TblDadosCX810[[#This Row],[Valor R$]],IF(#REF!=2,O1274+TblDadosCX810[[#This Row],[Valor R$]],TblDadosCX810[[#This Row],[Valor R$]]))</f>
        <v>#REF!</v>
      </c>
      <c r="Q1275" s="65">
        <v>1259</v>
      </c>
      <c r="R1275" s="69">
        <v>42685</v>
      </c>
      <c r="S1275" s="69"/>
      <c r="T1275" s="70" t="s">
        <v>480</v>
      </c>
      <c r="U1275" s="70"/>
      <c r="V1275" s="70"/>
      <c r="W1275" s="71">
        <v>280</v>
      </c>
      <c r="X1275" s="64" t="s">
        <v>186</v>
      </c>
      <c r="Y1275" s="69">
        <v>42685</v>
      </c>
      <c r="Z1275" s="65">
        <v>863</v>
      </c>
      <c r="AA1275" s="65">
        <v>12</v>
      </c>
      <c r="AB1275" s="66">
        <v>1550.13</v>
      </c>
    </row>
    <row r="1276" spans="1:28" x14ac:dyDescent="0.25">
      <c r="A1276" s="40">
        <v>1271</v>
      </c>
      <c r="B1276" s="32">
        <v>42678</v>
      </c>
      <c r="C1276" s="99" t="s">
        <v>1</v>
      </c>
      <c r="D1276" s="34" t="s">
        <v>38</v>
      </c>
      <c r="E1276" s="34" t="s">
        <v>75</v>
      </c>
      <c r="F1276" s="35" t="s">
        <v>220</v>
      </c>
      <c r="G1276" s="36"/>
      <c r="H1276" s="30">
        <v>42</v>
      </c>
      <c r="I1276" s="37">
        <v>845</v>
      </c>
      <c r="J1276" s="37">
        <v>12</v>
      </c>
      <c r="K1276" s="42"/>
      <c r="L1276" s="30">
        <v>13369.66</v>
      </c>
      <c r="M1276" s="67"/>
      <c r="N1276" s="67"/>
      <c r="O1276" s="56" t="e">
        <f>IF(#REF!=3,O1275-TblDadosCX810[[#This Row],[Valor R$]],IF(#REF!=2,O1275+TblDadosCX810[[#This Row],[Valor R$]],TblDadosCX810[[#This Row],[Valor R$]]))</f>
        <v>#REF!</v>
      </c>
      <c r="Q1276" s="65">
        <v>1260</v>
      </c>
      <c r="R1276" s="69">
        <v>42685</v>
      </c>
      <c r="S1276" s="69"/>
      <c r="T1276" s="70" t="s">
        <v>530</v>
      </c>
      <c r="U1276" s="70"/>
      <c r="V1276" s="70"/>
      <c r="W1276" s="71">
        <v>223.61</v>
      </c>
      <c r="X1276" s="64" t="s">
        <v>196</v>
      </c>
      <c r="Y1276" s="69">
        <v>42685</v>
      </c>
      <c r="Z1276" s="65">
        <v>869</v>
      </c>
      <c r="AA1276" s="65">
        <v>12</v>
      </c>
      <c r="AB1276" s="66">
        <v>1326.52</v>
      </c>
    </row>
    <row r="1277" spans="1:28" x14ac:dyDescent="0.25">
      <c r="A1277" s="40">
        <v>1272</v>
      </c>
      <c r="B1277" s="32">
        <v>42678</v>
      </c>
      <c r="C1277" s="99" t="s">
        <v>1</v>
      </c>
      <c r="D1277" s="34" t="s">
        <v>38</v>
      </c>
      <c r="E1277" s="34" t="s">
        <v>83</v>
      </c>
      <c r="F1277" s="35" t="s">
        <v>187</v>
      </c>
      <c r="G1277" s="36"/>
      <c r="H1277" s="30">
        <v>9.18</v>
      </c>
      <c r="I1277" s="37">
        <v>863</v>
      </c>
      <c r="J1277" s="37">
        <v>12</v>
      </c>
      <c r="K1277" s="42"/>
      <c r="L1277" s="30">
        <v>13360.48</v>
      </c>
      <c r="M1277" s="67"/>
      <c r="N1277" s="67"/>
      <c r="O1277" s="56" t="e">
        <f>IF(#REF!=3,O1276-TblDadosCX810[[#This Row],[Valor R$]],IF(#REF!=2,O1276+TblDadosCX810[[#This Row],[Valor R$]],TblDadosCX810[[#This Row],[Valor R$]]))</f>
        <v>#REF!</v>
      </c>
      <c r="Q1277" s="65">
        <v>1261</v>
      </c>
      <c r="R1277" s="69">
        <v>42685</v>
      </c>
      <c r="S1277" s="69"/>
      <c r="T1277" s="70" t="s">
        <v>225</v>
      </c>
      <c r="U1277" s="70"/>
      <c r="V1277" s="70"/>
      <c r="W1277" s="71">
        <v>135</v>
      </c>
      <c r="X1277" s="64" t="s">
        <v>212</v>
      </c>
      <c r="Y1277" s="69">
        <v>42685</v>
      </c>
      <c r="Z1277" s="65">
        <v>831</v>
      </c>
      <c r="AA1277" s="65">
        <v>12</v>
      </c>
      <c r="AB1277" s="66">
        <v>1191.52</v>
      </c>
    </row>
    <row r="1278" spans="1:28" x14ac:dyDescent="0.25">
      <c r="A1278" s="40">
        <v>1273</v>
      </c>
      <c r="B1278" s="32">
        <v>42678</v>
      </c>
      <c r="C1278" s="99" t="s">
        <v>1</v>
      </c>
      <c r="D1278" s="34" t="s">
        <v>38</v>
      </c>
      <c r="E1278" s="34" t="s">
        <v>83</v>
      </c>
      <c r="F1278" s="35" t="s">
        <v>619</v>
      </c>
      <c r="G1278" s="36"/>
      <c r="H1278" s="30">
        <v>14.4</v>
      </c>
      <c r="I1278" s="37">
        <v>863</v>
      </c>
      <c r="J1278" s="37">
        <v>12</v>
      </c>
      <c r="K1278" s="42"/>
      <c r="L1278" s="30">
        <v>13346.08</v>
      </c>
      <c r="M1278" s="67"/>
      <c r="N1278" s="67"/>
      <c r="Q1278" s="65"/>
      <c r="R1278" s="69"/>
      <c r="S1278" s="69"/>
      <c r="T1278" s="70"/>
      <c r="U1278" s="70"/>
      <c r="V1278" s="70"/>
      <c r="W1278" s="71"/>
      <c r="X1278" s="64"/>
      <c r="Y1278" s="69"/>
      <c r="Z1278" s="65"/>
      <c r="AA1278" s="65"/>
      <c r="AB1278" s="66"/>
    </row>
    <row r="1279" spans="1:28" x14ac:dyDescent="0.25">
      <c r="A1279" s="40">
        <v>1274</v>
      </c>
      <c r="B1279" s="32">
        <v>42678</v>
      </c>
      <c r="C1279" s="99" t="s">
        <v>1</v>
      </c>
      <c r="D1279" s="34" t="s">
        <v>38</v>
      </c>
      <c r="E1279" s="34" t="s">
        <v>75</v>
      </c>
      <c r="F1279" s="35" t="s">
        <v>220</v>
      </c>
      <c r="G1279" s="36"/>
      <c r="H1279" s="30">
        <v>17.5</v>
      </c>
      <c r="I1279" s="37">
        <v>845</v>
      </c>
      <c r="J1279" s="37">
        <v>12</v>
      </c>
      <c r="K1279" s="42"/>
      <c r="L1279" s="30">
        <v>13328.58</v>
      </c>
      <c r="M1279" s="67"/>
      <c r="N1279" s="67"/>
      <c r="Q1279" s="65"/>
      <c r="R1279" s="69"/>
      <c r="S1279" s="69"/>
      <c r="T1279" s="70"/>
      <c r="U1279" s="70"/>
      <c r="V1279" s="70"/>
      <c r="W1279" s="71"/>
      <c r="X1279" s="64"/>
      <c r="Y1279" s="69"/>
      <c r="Z1279" s="65"/>
      <c r="AA1279" s="65"/>
      <c r="AB1279" s="66"/>
    </row>
    <row r="1280" spans="1:28" x14ac:dyDescent="0.25">
      <c r="A1280" s="40">
        <v>1275</v>
      </c>
      <c r="B1280" s="32">
        <v>42678</v>
      </c>
      <c r="C1280" s="99" t="s">
        <v>1</v>
      </c>
      <c r="D1280" s="34" t="s">
        <v>38</v>
      </c>
      <c r="E1280" s="34" t="s">
        <v>86</v>
      </c>
      <c r="F1280" s="35" t="s">
        <v>245</v>
      </c>
      <c r="G1280" s="36"/>
      <c r="H1280" s="30">
        <v>33</v>
      </c>
      <c r="I1280" s="37">
        <v>869</v>
      </c>
      <c r="J1280" s="37">
        <v>12</v>
      </c>
      <c r="K1280" s="42"/>
      <c r="L1280" s="30">
        <v>13295.58</v>
      </c>
      <c r="M1280" s="67"/>
      <c r="N1280" s="67"/>
      <c r="Q1280" s="65"/>
      <c r="R1280" s="69"/>
      <c r="S1280" s="69"/>
      <c r="T1280" s="70"/>
      <c r="U1280" s="70"/>
      <c r="V1280" s="70"/>
      <c r="W1280" s="71"/>
      <c r="X1280" s="64"/>
      <c r="Y1280" s="69"/>
      <c r="Z1280" s="65"/>
      <c r="AA1280" s="65"/>
      <c r="AB1280" s="66"/>
    </row>
    <row r="1281" spans="1:28" x14ac:dyDescent="0.25">
      <c r="A1281" s="40">
        <v>1276</v>
      </c>
      <c r="B1281" s="32">
        <v>42678</v>
      </c>
      <c r="C1281" s="99" t="s">
        <v>1</v>
      </c>
      <c r="D1281" s="34" t="s">
        <v>38</v>
      </c>
      <c r="E1281" s="34" t="s">
        <v>18</v>
      </c>
      <c r="F1281" s="35" t="s">
        <v>193</v>
      </c>
      <c r="G1281" s="36"/>
      <c r="H1281" s="30">
        <v>35</v>
      </c>
      <c r="I1281" s="37">
        <v>831</v>
      </c>
      <c r="J1281" s="37">
        <v>12</v>
      </c>
      <c r="K1281" s="42"/>
      <c r="L1281" s="30">
        <v>13260.58</v>
      </c>
      <c r="M1281" s="67"/>
      <c r="N1281" s="67"/>
      <c r="Q1281" s="65"/>
      <c r="R1281" s="69"/>
      <c r="S1281" s="69"/>
      <c r="T1281" s="70"/>
      <c r="U1281" s="70"/>
      <c r="V1281" s="70"/>
      <c r="W1281" s="71"/>
      <c r="X1281" s="64"/>
      <c r="Y1281" s="69"/>
      <c r="Z1281" s="65"/>
      <c r="AA1281" s="65"/>
      <c r="AB1281" s="66"/>
    </row>
    <row r="1282" spans="1:28" x14ac:dyDescent="0.25">
      <c r="A1282" s="40">
        <v>1277</v>
      </c>
      <c r="B1282" s="32">
        <v>42678</v>
      </c>
      <c r="C1282" s="99" t="s">
        <v>1</v>
      </c>
      <c r="D1282" s="34" t="s">
        <v>38</v>
      </c>
      <c r="E1282" s="34" t="s">
        <v>86</v>
      </c>
      <c r="F1282" s="35" t="s">
        <v>210</v>
      </c>
      <c r="G1282" s="36"/>
      <c r="H1282" s="30">
        <v>230</v>
      </c>
      <c r="I1282" s="37">
        <v>869</v>
      </c>
      <c r="J1282" s="37">
        <v>12</v>
      </c>
      <c r="K1282" s="42"/>
      <c r="L1282" s="30">
        <v>13030.58</v>
      </c>
      <c r="M1282" s="67"/>
      <c r="N1282" s="67"/>
      <c r="Q1282" s="65"/>
      <c r="R1282" s="69"/>
      <c r="S1282" s="69"/>
      <c r="T1282" s="70"/>
      <c r="U1282" s="70"/>
      <c r="V1282" s="70"/>
      <c r="W1282" s="71"/>
      <c r="X1282" s="64"/>
      <c r="Y1282" s="69"/>
      <c r="Z1282" s="65"/>
      <c r="AA1282" s="65"/>
      <c r="AB1282" s="66"/>
    </row>
    <row r="1283" spans="1:28" x14ac:dyDescent="0.25">
      <c r="A1283" s="40">
        <v>1278</v>
      </c>
      <c r="B1283" s="32">
        <v>42678</v>
      </c>
      <c r="C1283" s="99" t="s">
        <v>1</v>
      </c>
      <c r="D1283" s="34" t="s">
        <v>38</v>
      </c>
      <c r="E1283" s="34" t="s">
        <v>86</v>
      </c>
      <c r="F1283" s="35" t="s">
        <v>210</v>
      </c>
      <c r="G1283" s="36"/>
      <c r="H1283" s="30">
        <v>850</v>
      </c>
      <c r="I1283" s="37">
        <v>869</v>
      </c>
      <c r="J1283" s="37">
        <v>12</v>
      </c>
      <c r="K1283" s="42"/>
      <c r="L1283" s="30">
        <v>12180.58</v>
      </c>
      <c r="M1283" s="67"/>
      <c r="N1283" s="67"/>
      <c r="Q1283" s="65"/>
      <c r="R1283" s="69"/>
      <c r="S1283" s="69"/>
      <c r="T1283" s="70"/>
      <c r="U1283" s="70"/>
      <c r="V1283" s="70"/>
      <c r="W1283" s="71"/>
      <c r="X1283" s="64"/>
      <c r="Y1283" s="69"/>
      <c r="Z1283" s="65"/>
      <c r="AA1283" s="65"/>
      <c r="AB1283" s="66"/>
    </row>
    <row r="1284" spans="1:28" x14ac:dyDescent="0.25">
      <c r="A1284" s="40">
        <v>1279</v>
      </c>
      <c r="B1284" s="32">
        <v>42678</v>
      </c>
      <c r="C1284" s="99" t="s">
        <v>1</v>
      </c>
      <c r="D1284" s="34" t="s">
        <v>38</v>
      </c>
      <c r="E1284" s="34" t="s">
        <v>75</v>
      </c>
      <c r="F1284" s="35" t="s">
        <v>547</v>
      </c>
      <c r="G1284" s="36"/>
      <c r="H1284" s="30">
        <v>150</v>
      </c>
      <c r="I1284" s="37">
        <v>845</v>
      </c>
      <c r="J1284" s="37">
        <v>12</v>
      </c>
      <c r="K1284" s="42"/>
      <c r="L1284" s="30">
        <v>12030.58</v>
      </c>
      <c r="M1284" s="67"/>
      <c r="N1284" s="67"/>
      <c r="Q1284" s="65"/>
      <c r="R1284" s="69"/>
      <c r="S1284" s="69"/>
      <c r="T1284" s="70"/>
      <c r="U1284" s="70"/>
      <c r="V1284" s="70"/>
      <c r="W1284" s="71"/>
      <c r="X1284" s="64"/>
      <c r="Y1284" s="69"/>
      <c r="Z1284" s="65"/>
      <c r="AA1284" s="65"/>
      <c r="AB1284" s="66"/>
    </row>
    <row r="1285" spans="1:28" x14ac:dyDescent="0.25">
      <c r="A1285" s="40">
        <v>1280</v>
      </c>
      <c r="B1285" s="32">
        <v>42678</v>
      </c>
      <c r="C1285" s="99" t="s">
        <v>1</v>
      </c>
      <c r="D1285" s="34" t="s">
        <v>38</v>
      </c>
      <c r="E1285" s="34" t="s">
        <v>83</v>
      </c>
      <c r="F1285" s="35" t="s">
        <v>620</v>
      </c>
      <c r="G1285" s="36"/>
      <c r="H1285" s="30">
        <v>365</v>
      </c>
      <c r="I1285" s="37">
        <v>863</v>
      </c>
      <c r="J1285" s="37">
        <v>12</v>
      </c>
      <c r="K1285" s="42"/>
      <c r="L1285" s="30">
        <v>11665.58</v>
      </c>
      <c r="M1285" s="67"/>
      <c r="N1285" s="67"/>
      <c r="Q1285" s="65"/>
      <c r="R1285" s="69"/>
      <c r="S1285" s="69"/>
      <c r="T1285" s="70"/>
      <c r="U1285" s="70"/>
      <c r="V1285" s="70"/>
      <c r="W1285" s="71"/>
      <c r="X1285" s="64"/>
      <c r="Y1285" s="69"/>
      <c r="Z1285" s="65"/>
      <c r="AA1285" s="65"/>
      <c r="AB1285" s="66"/>
    </row>
    <row r="1286" spans="1:28" x14ac:dyDescent="0.25">
      <c r="A1286" s="40">
        <v>1281</v>
      </c>
      <c r="B1286" s="32">
        <v>42678</v>
      </c>
      <c r="C1286" s="99" t="s">
        <v>1</v>
      </c>
      <c r="D1286" s="34" t="s">
        <v>28</v>
      </c>
      <c r="E1286" s="34" t="s">
        <v>271</v>
      </c>
      <c r="F1286" s="35" t="s">
        <v>621</v>
      </c>
      <c r="G1286" s="36"/>
      <c r="H1286" s="30">
        <v>4500.37</v>
      </c>
      <c r="I1286" s="37">
        <v>476</v>
      </c>
      <c r="J1286" s="37">
        <v>12</v>
      </c>
      <c r="K1286" s="42"/>
      <c r="L1286" s="30">
        <v>7165.21</v>
      </c>
      <c r="M1286" s="67"/>
      <c r="N1286" s="67"/>
      <c r="Q1286" s="65"/>
      <c r="R1286" s="69"/>
      <c r="S1286" s="69"/>
      <c r="T1286" s="70"/>
      <c r="U1286" s="70"/>
      <c r="V1286" s="70"/>
      <c r="W1286" s="71"/>
      <c r="X1286" s="64"/>
      <c r="Y1286" s="69"/>
      <c r="Z1286" s="65"/>
      <c r="AA1286" s="65"/>
      <c r="AB1286" s="66"/>
    </row>
    <row r="1287" spans="1:28" x14ac:dyDescent="0.25">
      <c r="A1287" s="40">
        <v>1282</v>
      </c>
      <c r="B1287" s="32">
        <v>42678</v>
      </c>
      <c r="C1287" s="99" t="s">
        <v>1</v>
      </c>
      <c r="D1287" s="34" t="s">
        <v>28</v>
      </c>
      <c r="E1287" s="34" t="s">
        <v>53</v>
      </c>
      <c r="F1287" s="35" t="s">
        <v>486</v>
      </c>
      <c r="G1287" s="36"/>
      <c r="H1287" s="30">
        <v>911.15</v>
      </c>
      <c r="I1287" s="37">
        <v>475</v>
      </c>
      <c r="J1287" s="37">
        <v>12</v>
      </c>
      <c r="K1287" s="42"/>
      <c r="L1287" s="30">
        <v>6254.06</v>
      </c>
      <c r="M1287" s="67"/>
      <c r="N1287" s="67"/>
      <c r="Q1287" s="65"/>
      <c r="R1287" s="69"/>
      <c r="S1287" s="69"/>
      <c r="T1287" s="70"/>
      <c r="U1287" s="70"/>
      <c r="V1287" s="70"/>
      <c r="W1287" s="71"/>
      <c r="X1287" s="64"/>
      <c r="Y1287" s="69"/>
      <c r="Z1287" s="65"/>
      <c r="AA1287" s="65"/>
      <c r="AB1287" s="66"/>
    </row>
    <row r="1288" spans="1:28" x14ac:dyDescent="0.25">
      <c r="A1288" s="40">
        <v>1283</v>
      </c>
      <c r="B1288" s="32">
        <v>42678</v>
      </c>
      <c r="C1288" s="99" t="s">
        <v>1</v>
      </c>
      <c r="D1288" s="34" t="s">
        <v>24</v>
      </c>
      <c r="E1288" s="34" t="s">
        <v>43</v>
      </c>
      <c r="F1288" s="35" t="s">
        <v>274</v>
      </c>
      <c r="G1288" s="36"/>
      <c r="H1288" s="30">
        <v>1763.06</v>
      </c>
      <c r="I1288" s="37">
        <v>842</v>
      </c>
      <c r="J1288" s="37">
        <v>12</v>
      </c>
      <c r="K1288" s="42"/>
      <c r="L1288" s="30">
        <v>4491</v>
      </c>
      <c r="M1288" s="67"/>
      <c r="N1288" s="67"/>
      <c r="Q1288" s="65"/>
      <c r="R1288" s="69"/>
      <c r="S1288" s="69"/>
      <c r="T1288" s="70"/>
      <c r="U1288" s="70"/>
      <c r="V1288" s="70"/>
      <c r="W1288" s="71"/>
      <c r="X1288" s="64"/>
      <c r="Y1288" s="69"/>
      <c r="Z1288" s="65"/>
      <c r="AA1288" s="65"/>
      <c r="AB1288" s="66"/>
    </row>
    <row r="1289" spans="1:28" x14ac:dyDescent="0.25">
      <c r="A1289" s="40">
        <v>1284</v>
      </c>
      <c r="B1289" s="32">
        <v>42678</v>
      </c>
      <c r="C1289" s="99" t="s">
        <v>1</v>
      </c>
      <c r="D1289" s="34" t="s">
        <v>24</v>
      </c>
      <c r="E1289" s="34" t="s">
        <v>43</v>
      </c>
      <c r="F1289" s="35" t="s">
        <v>622</v>
      </c>
      <c r="G1289" s="36"/>
      <c r="H1289" s="30">
        <v>990.5</v>
      </c>
      <c r="I1289" s="37">
        <v>842</v>
      </c>
      <c r="J1289" s="37">
        <v>12</v>
      </c>
      <c r="K1289" s="43"/>
      <c r="L1289" s="30">
        <v>3500.5</v>
      </c>
      <c r="M1289" s="67"/>
      <c r="N1289" s="67"/>
      <c r="Q1289" s="65"/>
      <c r="R1289" s="69"/>
      <c r="S1289" s="69"/>
      <c r="T1289" s="70"/>
      <c r="U1289" s="70"/>
      <c r="V1289" s="70"/>
      <c r="W1289" s="71"/>
      <c r="X1289" s="64"/>
      <c r="Y1289" s="69"/>
      <c r="Z1289" s="65"/>
      <c r="AA1289" s="65"/>
      <c r="AB1289" s="66"/>
    </row>
    <row r="1290" spans="1:28" x14ac:dyDescent="0.25">
      <c r="A1290" s="40">
        <v>1285</v>
      </c>
      <c r="B1290" s="32">
        <v>42678</v>
      </c>
      <c r="C1290" s="99" t="s">
        <v>1</v>
      </c>
      <c r="D1290" s="34" t="s">
        <v>38</v>
      </c>
      <c r="E1290" s="34" t="s">
        <v>87</v>
      </c>
      <c r="F1290" s="35" t="s">
        <v>398</v>
      </c>
      <c r="G1290" s="36"/>
      <c r="H1290" s="30">
        <v>1924.4</v>
      </c>
      <c r="I1290" s="37">
        <v>870</v>
      </c>
      <c r="J1290" s="37">
        <v>12</v>
      </c>
      <c r="K1290" s="43"/>
      <c r="L1290" s="30">
        <v>1576.1</v>
      </c>
      <c r="M1290" s="67"/>
      <c r="N1290" s="67"/>
      <c r="Q1290" s="65"/>
      <c r="R1290" s="69"/>
      <c r="S1290" s="69"/>
      <c r="T1290" s="70"/>
      <c r="U1290" s="70"/>
      <c r="V1290" s="70"/>
      <c r="W1290" s="71"/>
      <c r="X1290" s="64"/>
      <c r="Y1290" s="69"/>
      <c r="Z1290" s="65"/>
      <c r="AA1290" s="65"/>
      <c r="AB1290" s="66"/>
    </row>
    <row r="1291" spans="1:28" x14ac:dyDescent="0.25">
      <c r="A1291" s="40">
        <v>1286</v>
      </c>
      <c r="B1291" s="32">
        <v>42678</v>
      </c>
      <c r="C1291" s="99" t="s">
        <v>1</v>
      </c>
      <c r="D1291" s="34" t="s">
        <v>38</v>
      </c>
      <c r="E1291" s="34" t="s">
        <v>75</v>
      </c>
      <c r="F1291" s="35" t="s">
        <v>220</v>
      </c>
      <c r="G1291" s="36"/>
      <c r="H1291" s="30">
        <v>24.5</v>
      </c>
      <c r="I1291" s="37">
        <v>845</v>
      </c>
      <c r="J1291" s="37">
        <v>12</v>
      </c>
      <c r="K1291" s="43"/>
      <c r="L1291" s="30">
        <v>1551.6</v>
      </c>
      <c r="M1291" s="67"/>
      <c r="N1291" s="67"/>
      <c r="Q1291" s="65"/>
      <c r="R1291" s="69"/>
      <c r="S1291" s="69"/>
      <c r="T1291" s="70"/>
      <c r="U1291" s="70"/>
      <c r="V1291" s="70"/>
      <c r="W1291" s="71"/>
      <c r="X1291" s="64"/>
      <c r="Y1291" s="69"/>
      <c r="Z1291" s="65"/>
      <c r="AA1291" s="65"/>
      <c r="AB1291" s="66"/>
    </row>
    <row r="1292" spans="1:28" x14ac:dyDescent="0.25">
      <c r="A1292" s="40">
        <v>1287</v>
      </c>
      <c r="B1292" s="32">
        <v>42681</v>
      </c>
      <c r="C1292" s="99" t="s">
        <v>1</v>
      </c>
      <c r="D1292" s="34" t="s">
        <v>6</v>
      </c>
      <c r="E1292" s="34" t="s">
        <v>9</v>
      </c>
      <c r="F1292" s="35" t="s">
        <v>197</v>
      </c>
      <c r="G1292" s="36">
        <v>854437</v>
      </c>
      <c r="H1292" s="30">
        <v>1000</v>
      </c>
      <c r="I1292" s="37">
        <v>12</v>
      </c>
      <c r="J1292" s="37">
        <v>34</v>
      </c>
      <c r="K1292" s="43"/>
      <c r="L1292" s="30">
        <v>2551.6</v>
      </c>
      <c r="M1292" s="67"/>
      <c r="N1292" s="67"/>
      <c r="Q1292" s="65"/>
      <c r="R1292" s="69"/>
      <c r="S1292" s="69"/>
      <c r="T1292" s="70"/>
      <c r="U1292" s="70"/>
      <c r="V1292" s="70"/>
      <c r="W1292" s="71"/>
      <c r="X1292" s="64"/>
      <c r="Y1292" s="69"/>
      <c r="Z1292" s="65"/>
      <c r="AA1292" s="65"/>
      <c r="AB1292" s="66"/>
    </row>
    <row r="1293" spans="1:28" x14ac:dyDescent="0.25">
      <c r="A1293" s="40">
        <v>1288</v>
      </c>
      <c r="B1293" s="32">
        <v>42681</v>
      </c>
      <c r="C1293" s="99" t="s">
        <v>1</v>
      </c>
      <c r="D1293" s="34" t="s">
        <v>38</v>
      </c>
      <c r="E1293" s="34" t="s">
        <v>18</v>
      </c>
      <c r="F1293" s="35" t="s">
        <v>623</v>
      </c>
      <c r="G1293" s="36"/>
      <c r="H1293" s="30">
        <v>6.58</v>
      </c>
      <c r="I1293" s="37">
        <v>831</v>
      </c>
      <c r="J1293" s="37">
        <v>12</v>
      </c>
      <c r="K1293" s="43"/>
      <c r="L1293" s="30">
        <v>2545.02</v>
      </c>
      <c r="M1293" s="67"/>
      <c r="N1293" s="67"/>
      <c r="Q1293" s="65"/>
      <c r="R1293" s="69"/>
      <c r="S1293" s="69"/>
      <c r="T1293" s="70"/>
      <c r="U1293" s="70"/>
      <c r="V1293" s="70"/>
      <c r="W1293" s="71"/>
      <c r="X1293" s="64"/>
      <c r="Y1293" s="69"/>
      <c r="Z1293" s="65"/>
      <c r="AA1293" s="65"/>
      <c r="AB1293" s="66"/>
    </row>
    <row r="1294" spans="1:28" x14ac:dyDescent="0.25">
      <c r="A1294" s="40">
        <v>1289</v>
      </c>
      <c r="B1294" s="32">
        <v>42681</v>
      </c>
      <c r="C1294" s="99" t="s">
        <v>1</v>
      </c>
      <c r="D1294" s="34" t="s">
        <v>38</v>
      </c>
      <c r="E1294" s="34" t="s">
        <v>86</v>
      </c>
      <c r="F1294" s="35" t="s">
        <v>245</v>
      </c>
      <c r="G1294" s="36"/>
      <c r="H1294" s="30">
        <v>13</v>
      </c>
      <c r="I1294" s="37">
        <v>869</v>
      </c>
      <c r="J1294" s="37">
        <v>12</v>
      </c>
      <c r="K1294" s="43"/>
      <c r="L1294" s="30">
        <v>2532.02</v>
      </c>
      <c r="M1294" s="67"/>
      <c r="N1294" s="67"/>
      <c r="Q1294" s="65"/>
      <c r="R1294" s="69"/>
      <c r="S1294" s="69"/>
      <c r="T1294" s="70"/>
      <c r="U1294" s="70"/>
      <c r="V1294" s="70"/>
      <c r="W1294" s="71"/>
      <c r="X1294" s="64"/>
      <c r="Y1294" s="69"/>
      <c r="Z1294" s="65"/>
      <c r="AA1294" s="65"/>
      <c r="AB1294" s="66"/>
    </row>
    <row r="1295" spans="1:28" x14ac:dyDescent="0.25">
      <c r="A1295" s="40">
        <v>1290</v>
      </c>
      <c r="B1295" s="32">
        <v>42681</v>
      </c>
      <c r="C1295" s="99" t="s">
        <v>1</v>
      </c>
      <c r="D1295" s="34" t="s">
        <v>38</v>
      </c>
      <c r="E1295" s="34" t="s">
        <v>86</v>
      </c>
      <c r="F1295" s="35" t="s">
        <v>228</v>
      </c>
      <c r="G1295" s="36"/>
      <c r="H1295" s="30">
        <v>12.85</v>
      </c>
      <c r="I1295" s="37">
        <v>869</v>
      </c>
      <c r="J1295" s="37">
        <v>12</v>
      </c>
      <c r="K1295" s="43"/>
      <c r="L1295" s="30">
        <v>2519.17</v>
      </c>
      <c r="M1295" s="67"/>
      <c r="N1295" s="67"/>
      <c r="Q1295" s="65"/>
      <c r="R1295" s="69"/>
      <c r="S1295" s="69"/>
      <c r="T1295" s="70"/>
      <c r="U1295" s="70"/>
      <c r="V1295" s="70"/>
      <c r="W1295" s="71"/>
      <c r="X1295" s="64"/>
      <c r="Y1295" s="69"/>
      <c r="Z1295" s="65"/>
      <c r="AA1295" s="65"/>
      <c r="AB1295" s="66"/>
    </row>
    <row r="1296" spans="1:28" x14ac:dyDescent="0.25">
      <c r="A1296" s="40">
        <v>1291</v>
      </c>
      <c r="B1296" s="32">
        <v>42681</v>
      </c>
      <c r="C1296" s="99" t="s">
        <v>1</v>
      </c>
      <c r="D1296" s="34" t="s">
        <v>38</v>
      </c>
      <c r="E1296" s="34" t="s">
        <v>81</v>
      </c>
      <c r="F1296" s="35" t="s">
        <v>624</v>
      </c>
      <c r="G1296" s="36"/>
      <c r="H1296" s="30">
        <v>60</v>
      </c>
      <c r="I1296" s="37">
        <v>859</v>
      </c>
      <c r="J1296" s="37">
        <v>12</v>
      </c>
      <c r="K1296" s="43"/>
      <c r="L1296" s="30">
        <v>2459.17</v>
      </c>
      <c r="M1296" s="67"/>
      <c r="N1296" s="67"/>
      <c r="Q1296" s="65"/>
      <c r="R1296" s="69"/>
      <c r="S1296" s="69"/>
      <c r="T1296" s="70"/>
      <c r="U1296" s="70"/>
      <c r="V1296" s="70"/>
      <c r="W1296" s="71"/>
      <c r="X1296" s="64"/>
      <c r="Y1296" s="69"/>
      <c r="Z1296" s="65"/>
      <c r="AA1296" s="65"/>
      <c r="AB1296" s="66"/>
    </row>
    <row r="1297" spans="1:28" x14ac:dyDescent="0.25">
      <c r="A1297" s="40">
        <v>1292</v>
      </c>
      <c r="B1297" s="32">
        <v>42681</v>
      </c>
      <c r="C1297" s="99" t="s">
        <v>1</v>
      </c>
      <c r="D1297" s="34" t="s">
        <v>38</v>
      </c>
      <c r="E1297" s="34" t="s">
        <v>81</v>
      </c>
      <c r="F1297" s="35" t="s">
        <v>624</v>
      </c>
      <c r="G1297" s="36"/>
      <c r="H1297" s="30">
        <v>44.9</v>
      </c>
      <c r="I1297" s="37">
        <v>859</v>
      </c>
      <c r="J1297" s="37">
        <v>12</v>
      </c>
      <c r="K1297" s="43"/>
      <c r="L1297" s="30">
        <v>2414.27</v>
      </c>
      <c r="M1297" s="67"/>
      <c r="N1297" s="67"/>
      <c r="Q1297" s="65"/>
      <c r="R1297" s="69"/>
      <c r="S1297" s="69"/>
      <c r="T1297" s="70"/>
      <c r="U1297" s="70"/>
      <c r="V1297" s="70"/>
      <c r="W1297" s="71"/>
      <c r="X1297" s="64"/>
      <c r="Y1297" s="69"/>
      <c r="Z1297" s="65"/>
      <c r="AA1297" s="65"/>
      <c r="AB1297" s="66"/>
    </row>
    <row r="1298" spans="1:28" x14ac:dyDescent="0.25">
      <c r="A1298" s="40">
        <v>1293</v>
      </c>
      <c r="B1298" s="32">
        <v>42682</v>
      </c>
      <c r="C1298" s="99" t="s">
        <v>1</v>
      </c>
      <c r="D1298" s="34" t="s">
        <v>38</v>
      </c>
      <c r="E1298" s="34" t="s">
        <v>18</v>
      </c>
      <c r="F1298" s="35" t="s">
        <v>187</v>
      </c>
      <c r="G1298" s="36"/>
      <c r="H1298" s="30">
        <v>15.17</v>
      </c>
      <c r="I1298" s="37">
        <v>831</v>
      </c>
      <c r="J1298" s="37">
        <v>12</v>
      </c>
      <c r="K1298" s="43"/>
      <c r="L1298" s="30">
        <v>2399.1</v>
      </c>
      <c r="M1298" s="67"/>
      <c r="N1298" s="67"/>
      <c r="Q1298" s="65"/>
      <c r="R1298" s="69"/>
      <c r="S1298" s="69"/>
      <c r="T1298" s="70"/>
      <c r="U1298" s="70"/>
      <c r="V1298" s="70"/>
      <c r="W1298" s="71"/>
      <c r="X1298" s="64"/>
      <c r="Y1298" s="69"/>
      <c r="Z1298" s="65"/>
      <c r="AA1298" s="65"/>
      <c r="AB1298" s="66"/>
    </row>
    <row r="1299" spans="1:28" x14ac:dyDescent="0.25">
      <c r="A1299" s="40">
        <v>1294</v>
      </c>
      <c r="B1299" s="32">
        <v>42682</v>
      </c>
      <c r="C1299" s="99" t="s">
        <v>1</v>
      </c>
      <c r="D1299" s="34" t="s">
        <v>38</v>
      </c>
      <c r="E1299" s="34" t="s">
        <v>18</v>
      </c>
      <c r="F1299" s="35" t="s">
        <v>311</v>
      </c>
      <c r="G1299" s="36"/>
      <c r="H1299" s="30">
        <v>30</v>
      </c>
      <c r="I1299" s="37">
        <v>831</v>
      </c>
      <c r="J1299" s="37">
        <v>12</v>
      </c>
      <c r="K1299" s="43"/>
      <c r="L1299" s="30">
        <v>2369.1</v>
      </c>
      <c r="M1299" s="67"/>
      <c r="N1299" s="67"/>
      <c r="Q1299" s="65"/>
      <c r="R1299" s="69"/>
      <c r="S1299" s="69"/>
      <c r="T1299" s="70"/>
      <c r="U1299" s="70"/>
      <c r="V1299" s="70"/>
      <c r="W1299" s="71"/>
      <c r="X1299" s="64"/>
      <c r="Y1299" s="69"/>
      <c r="Z1299" s="65"/>
      <c r="AA1299" s="65"/>
      <c r="AB1299" s="66"/>
    </row>
    <row r="1300" spans="1:28" x14ac:dyDescent="0.25">
      <c r="A1300" s="40">
        <v>1295</v>
      </c>
      <c r="B1300" s="32">
        <v>42682</v>
      </c>
      <c r="C1300" s="99" t="s">
        <v>1</v>
      </c>
      <c r="D1300" s="34" t="s">
        <v>38</v>
      </c>
      <c r="E1300" s="34" t="s">
        <v>18</v>
      </c>
      <c r="F1300" s="35" t="s">
        <v>625</v>
      </c>
      <c r="G1300" s="36"/>
      <c r="H1300" s="30">
        <v>20</v>
      </c>
      <c r="I1300" s="37">
        <v>831</v>
      </c>
      <c r="J1300" s="37">
        <v>12</v>
      </c>
      <c r="K1300" s="43"/>
      <c r="L1300" s="30">
        <v>2349.1</v>
      </c>
      <c r="M1300" s="67"/>
      <c r="N1300" s="67"/>
      <c r="Q1300" s="65"/>
      <c r="R1300" s="69"/>
      <c r="S1300" s="69"/>
      <c r="T1300" s="70"/>
      <c r="U1300" s="70"/>
      <c r="V1300" s="70"/>
      <c r="W1300" s="71"/>
      <c r="X1300" s="64"/>
      <c r="Y1300" s="69"/>
      <c r="Z1300" s="65"/>
      <c r="AA1300" s="65"/>
      <c r="AB1300" s="66"/>
    </row>
    <row r="1301" spans="1:28" x14ac:dyDescent="0.25">
      <c r="A1301" s="40">
        <v>1296</v>
      </c>
      <c r="B1301" s="32">
        <v>42682</v>
      </c>
      <c r="C1301" s="99" t="s">
        <v>1</v>
      </c>
      <c r="D1301" s="34" t="s">
        <v>38</v>
      </c>
      <c r="E1301" s="34" t="s">
        <v>18</v>
      </c>
      <c r="F1301" s="35" t="s">
        <v>311</v>
      </c>
      <c r="G1301" s="36"/>
      <c r="H1301" s="30">
        <v>7</v>
      </c>
      <c r="I1301" s="37">
        <v>831</v>
      </c>
      <c r="J1301" s="37">
        <v>12</v>
      </c>
      <c r="K1301" s="43"/>
      <c r="L1301" s="30">
        <v>2342.1</v>
      </c>
      <c r="M1301" s="67"/>
      <c r="N1301" s="67"/>
      <c r="Q1301" s="65"/>
      <c r="R1301" s="69"/>
      <c r="S1301" s="69"/>
      <c r="T1301" s="70"/>
      <c r="U1301" s="70"/>
      <c r="V1301" s="70"/>
      <c r="W1301" s="71"/>
      <c r="X1301" s="64"/>
      <c r="Y1301" s="69"/>
      <c r="Z1301" s="65"/>
      <c r="AA1301" s="65"/>
      <c r="AB1301" s="66"/>
    </row>
    <row r="1302" spans="1:28" x14ac:dyDescent="0.25">
      <c r="A1302" s="40">
        <v>1297</v>
      </c>
      <c r="B1302" s="32">
        <v>42682</v>
      </c>
      <c r="C1302" s="99" t="s">
        <v>1</v>
      </c>
      <c r="D1302" s="34" t="s">
        <v>38</v>
      </c>
      <c r="E1302" s="34" t="s">
        <v>18</v>
      </c>
      <c r="F1302" s="35" t="s">
        <v>193</v>
      </c>
      <c r="G1302" s="36"/>
      <c r="H1302" s="30">
        <v>35</v>
      </c>
      <c r="I1302" s="37">
        <v>831</v>
      </c>
      <c r="J1302" s="37">
        <v>12</v>
      </c>
      <c r="K1302" s="43"/>
      <c r="L1302" s="30">
        <v>2307.1</v>
      </c>
      <c r="M1302" s="67"/>
      <c r="N1302" s="67"/>
      <c r="Q1302" s="65"/>
      <c r="R1302" s="69"/>
      <c r="S1302" s="69"/>
      <c r="T1302" s="70"/>
      <c r="U1302" s="70"/>
      <c r="V1302" s="70"/>
      <c r="W1302" s="71"/>
      <c r="X1302" s="64"/>
      <c r="Y1302" s="69"/>
      <c r="Z1302" s="65"/>
      <c r="AA1302" s="65"/>
      <c r="AB1302" s="66"/>
    </row>
    <row r="1303" spans="1:28" x14ac:dyDescent="0.25">
      <c r="A1303" s="40">
        <v>1298</v>
      </c>
      <c r="B1303" s="32">
        <v>42682</v>
      </c>
      <c r="C1303" s="99" t="s">
        <v>1</v>
      </c>
      <c r="D1303" s="34" t="s">
        <v>38</v>
      </c>
      <c r="E1303" s="34" t="s">
        <v>18</v>
      </c>
      <c r="F1303" s="35" t="s">
        <v>626</v>
      </c>
      <c r="G1303" s="36"/>
      <c r="H1303" s="30">
        <v>80</v>
      </c>
      <c r="I1303" s="37">
        <v>831</v>
      </c>
      <c r="J1303" s="37">
        <v>12</v>
      </c>
      <c r="K1303" s="43"/>
      <c r="L1303" s="30">
        <v>2227.1</v>
      </c>
      <c r="M1303" s="67"/>
      <c r="N1303" s="67"/>
      <c r="Q1303" s="65"/>
      <c r="R1303" s="69"/>
      <c r="S1303" s="69"/>
      <c r="T1303" s="70"/>
      <c r="U1303" s="70"/>
      <c r="V1303" s="70"/>
      <c r="W1303" s="71"/>
      <c r="X1303" s="64"/>
      <c r="Y1303" s="69"/>
      <c r="Z1303" s="65"/>
      <c r="AA1303" s="65"/>
      <c r="AB1303" s="66"/>
    </row>
    <row r="1304" spans="1:28" x14ac:dyDescent="0.25">
      <c r="A1304" s="40">
        <v>1299</v>
      </c>
      <c r="B1304" s="32">
        <v>42683</v>
      </c>
      <c r="C1304" s="99" t="s">
        <v>1</v>
      </c>
      <c r="D1304" s="34" t="s">
        <v>6</v>
      </c>
      <c r="E1304" s="34" t="s">
        <v>9</v>
      </c>
      <c r="F1304" s="35" t="s">
        <v>197</v>
      </c>
      <c r="G1304" s="36">
        <v>854438</v>
      </c>
      <c r="H1304" s="30">
        <v>1108.3399999999999</v>
      </c>
      <c r="I1304" s="37">
        <v>12</v>
      </c>
      <c r="J1304" s="37">
        <v>34</v>
      </c>
      <c r="K1304" s="43"/>
      <c r="L1304" s="30">
        <v>3335.44</v>
      </c>
      <c r="M1304" s="67"/>
      <c r="N1304" s="67"/>
      <c r="Q1304" s="65"/>
      <c r="R1304" s="69"/>
      <c r="S1304" s="69"/>
      <c r="T1304" s="70"/>
      <c r="U1304" s="70"/>
      <c r="V1304" s="70"/>
      <c r="W1304" s="71"/>
      <c r="X1304" s="64"/>
      <c r="Y1304" s="69"/>
      <c r="Z1304" s="65"/>
      <c r="AA1304" s="65"/>
      <c r="AB1304" s="66"/>
    </row>
    <row r="1305" spans="1:28" x14ac:dyDescent="0.25">
      <c r="A1305" s="40">
        <v>1300</v>
      </c>
      <c r="B1305" s="32">
        <v>42683</v>
      </c>
      <c r="C1305" s="99" t="s">
        <v>1</v>
      </c>
      <c r="D1305" s="34" t="s">
        <v>38</v>
      </c>
      <c r="E1305" s="34" t="s">
        <v>18</v>
      </c>
      <c r="F1305" s="35" t="s">
        <v>627</v>
      </c>
      <c r="G1305" s="36"/>
      <c r="H1305" s="30">
        <v>20</v>
      </c>
      <c r="I1305" s="37">
        <v>831</v>
      </c>
      <c r="J1305" s="37">
        <v>12</v>
      </c>
      <c r="K1305" s="43"/>
      <c r="L1305" s="30">
        <v>3315.44</v>
      </c>
      <c r="M1305" s="67"/>
      <c r="N1305" s="67"/>
      <c r="Q1305" s="65"/>
      <c r="R1305" s="69"/>
      <c r="S1305" s="69"/>
      <c r="T1305" s="70"/>
      <c r="U1305" s="70"/>
      <c r="V1305" s="70"/>
      <c r="W1305" s="71"/>
      <c r="X1305" s="64"/>
      <c r="Y1305" s="69"/>
      <c r="Z1305" s="65"/>
      <c r="AA1305" s="65"/>
      <c r="AB1305" s="66"/>
    </row>
    <row r="1306" spans="1:28" x14ac:dyDescent="0.25">
      <c r="A1306" s="40">
        <v>1301</v>
      </c>
      <c r="B1306" s="32">
        <v>42683</v>
      </c>
      <c r="C1306" s="99" t="s">
        <v>1</v>
      </c>
      <c r="D1306" s="34" t="s">
        <v>38</v>
      </c>
      <c r="E1306" s="34" t="s">
        <v>18</v>
      </c>
      <c r="F1306" s="35" t="s">
        <v>187</v>
      </c>
      <c r="G1306" s="36"/>
      <c r="H1306" s="30">
        <v>13.48</v>
      </c>
      <c r="I1306" s="37">
        <v>831</v>
      </c>
      <c r="J1306" s="37">
        <v>12</v>
      </c>
      <c r="K1306" s="43"/>
      <c r="L1306" s="30">
        <v>3301.96</v>
      </c>
      <c r="M1306" s="67"/>
      <c r="N1306" s="67"/>
      <c r="Q1306" s="65"/>
      <c r="R1306" s="69"/>
      <c r="S1306" s="69"/>
      <c r="T1306" s="70"/>
      <c r="U1306" s="70"/>
      <c r="V1306" s="70"/>
      <c r="W1306" s="71"/>
      <c r="X1306" s="64"/>
      <c r="Y1306" s="69"/>
      <c r="Z1306" s="65"/>
      <c r="AA1306" s="65"/>
      <c r="AB1306" s="66"/>
    </row>
    <row r="1307" spans="1:28" x14ac:dyDescent="0.25">
      <c r="A1307" s="40">
        <v>1302</v>
      </c>
      <c r="B1307" s="32">
        <v>42683</v>
      </c>
      <c r="C1307" s="99" t="s">
        <v>1</v>
      </c>
      <c r="D1307" s="34" t="s">
        <v>38</v>
      </c>
      <c r="E1307" s="34" t="s">
        <v>18</v>
      </c>
      <c r="F1307" s="35" t="s">
        <v>187</v>
      </c>
      <c r="G1307" s="36"/>
      <c r="H1307" s="30">
        <v>14.17</v>
      </c>
      <c r="I1307" s="37">
        <v>831</v>
      </c>
      <c r="J1307" s="37">
        <v>12</v>
      </c>
      <c r="K1307" s="43"/>
      <c r="L1307" s="30">
        <v>3287.79</v>
      </c>
      <c r="M1307" s="67"/>
      <c r="N1307" s="67"/>
      <c r="Q1307" s="65"/>
      <c r="R1307" s="69"/>
      <c r="S1307" s="69"/>
      <c r="T1307" s="70"/>
      <c r="U1307" s="70"/>
      <c r="V1307" s="70"/>
      <c r="W1307" s="71"/>
      <c r="X1307" s="64"/>
      <c r="Y1307" s="69"/>
      <c r="Z1307" s="65"/>
      <c r="AA1307" s="65"/>
      <c r="AB1307" s="66"/>
    </row>
    <row r="1308" spans="1:28" x14ac:dyDescent="0.25">
      <c r="A1308" s="40">
        <v>1303</v>
      </c>
      <c r="B1308" s="32">
        <v>42683</v>
      </c>
      <c r="C1308" s="99" t="s">
        <v>1</v>
      </c>
      <c r="D1308" s="34" t="s">
        <v>38</v>
      </c>
      <c r="E1308" s="34" t="s">
        <v>75</v>
      </c>
      <c r="F1308" s="35" t="s">
        <v>220</v>
      </c>
      <c r="G1308" s="36"/>
      <c r="H1308" s="30">
        <v>28</v>
      </c>
      <c r="I1308" s="37">
        <v>845</v>
      </c>
      <c r="J1308" s="37">
        <v>12</v>
      </c>
      <c r="K1308" s="43"/>
      <c r="L1308" s="30">
        <v>3259.79</v>
      </c>
      <c r="M1308" s="67"/>
      <c r="N1308" s="67"/>
      <c r="Q1308" s="65"/>
      <c r="R1308" s="69"/>
      <c r="S1308" s="69"/>
      <c r="T1308" s="70"/>
      <c r="U1308" s="70"/>
      <c r="V1308" s="70"/>
      <c r="W1308" s="71"/>
      <c r="X1308" s="64"/>
      <c r="Y1308" s="69"/>
      <c r="Z1308" s="65"/>
      <c r="AA1308" s="65"/>
      <c r="AB1308" s="66"/>
    </row>
    <row r="1309" spans="1:28" x14ac:dyDescent="0.25">
      <c r="A1309" s="40">
        <v>1304</v>
      </c>
      <c r="B1309" s="32">
        <v>42683</v>
      </c>
      <c r="C1309" s="99" t="s">
        <v>1</v>
      </c>
      <c r="D1309" s="34" t="s">
        <v>38</v>
      </c>
      <c r="E1309" s="34" t="s">
        <v>75</v>
      </c>
      <c r="F1309" s="35" t="s">
        <v>220</v>
      </c>
      <c r="G1309" s="36"/>
      <c r="H1309" s="30">
        <v>17.5</v>
      </c>
      <c r="I1309" s="37">
        <v>845</v>
      </c>
      <c r="J1309" s="37">
        <v>12</v>
      </c>
      <c r="K1309" s="43"/>
      <c r="L1309" s="30">
        <v>3242.29</v>
      </c>
      <c r="M1309" s="67"/>
      <c r="N1309" s="67"/>
      <c r="Q1309" s="65"/>
      <c r="R1309" s="69"/>
      <c r="S1309" s="69"/>
      <c r="T1309" s="70"/>
      <c r="U1309" s="70"/>
      <c r="V1309" s="70"/>
      <c r="W1309" s="71"/>
      <c r="X1309" s="64"/>
      <c r="Y1309" s="69"/>
      <c r="Z1309" s="65"/>
      <c r="AA1309" s="65"/>
      <c r="AB1309" s="66"/>
    </row>
    <row r="1310" spans="1:28" x14ac:dyDescent="0.25">
      <c r="A1310" s="40">
        <v>1305</v>
      </c>
      <c r="B1310" s="32">
        <v>42683</v>
      </c>
      <c r="C1310" s="99" t="s">
        <v>1</v>
      </c>
      <c r="D1310" s="34" t="s">
        <v>38</v>
      </c>
      <c r="E1310" s="34" t="s">
        <v>83</v>
      </c>
      <c r="F1310" s="35" t="s">
        <v>628</v>
      </c>
      <c r="G1310" s="36"/>
      <c r="H1310" s="30">
        <v>300</v>
      </c>
      <c r="I1310" s="37">
        <v>863</v>
      </c>
      <c r="J1310" s="37">
        <v>12</v>
      </c>
      <c r="K1310" s="43"/>
      <c r="L1310" s="30">
        <v>2942.29</v>
      </c>
      <c r="M1310" s="67"/>
      <c r="N1310" s="67"/>
      <c r="Q1310" s="65"/>
      <c r="R1310" s="69"/>
      <c r="S1310" s="69"/>
      <c r="T1310" s="70"/>
      <c r="U1310" s="70"/>
      <c r="V1310" s="70"/>
      <c r="W1310" s="71"/>
      <c r="X1310" s="64"/>
      <c r="Y1310" s="69"/>
      <c r="Z1310" s="65"/>
      <c r="AA1310" s="65"/>
      <c r="AB1310" s="66"/>
    </row>
    <row r="1311" spans="1:28" x14ac:dyDescent="0.25">
      <c r="A1311" s="40">
        <v>1306</v>
      </c>
      <c r="B1311" s="32">
        <v>42683</v>
      </c>
      <c r="C1311" s="99" t="s">
        <v>1</v>
      </c>
      <c r="D1311" s="34" t="s">
        <v>38</v>
      </c>
      <c r="E1311" s="34" t="s">
        <v>84</v>
      </c>
      <c r="F1311" s="35" t="s">
        <v>629</v>
      </c>
      <c r="G1311" s="36"/>
      <c r="H1311" s="30">
        <v>492.34</v>
      </c>
      <c r="I1311" s="37">
        <v>864</v>
      </c>
      <c r="J1311" s="37">
        <v>12</v>
      </c>
      <c r="K1311" s="43"/>
      <c r="L1311" s="30">
        <v>2449.9499999999998</v>
      </c>
      <c r="M1311" s="67"/>
      <c r="N1311" s="67"/>
      <c r="Q1311" s="65"/>
      <c r="R1311" s="69"/>
      <c r="S1311" s="69"/>
      <c r="T1311" s="70"/>
      <c r="U1311" s="70"/>
      <c r="V1311" s="70"/>
      <c r="W1311" s="71"/>
      <c r="X1311" s="64"/>
      <c r="Y1311" s="69"/>
      <c r="Z1311" s="65"/>
      <c r="AA1311" s="65"/>
      <c r="AB1311" s="66"/>
    </row>
    <row r="1312" spans="1:28" x14ac:dyDescent="0.25">
      <c r="A1312" s="40">
        <v>1307</v>
      </c>
      <c r="B1312" s="32">
        <v>42683</v>
      </c>
      <c r="C1312" s="99" t="s">
        <v>1</v>
      </c>
      <c r="D1312" s="34" t="s">
        <v>38</v>
      </c>
      <c r="E1312" s="34" t="s">
        <v>85</v>
      </c>
      <c r="F1312" s="35" t="s">
        <v>256</v>
      </c>
      <c r="G1312" s="36"/>
      <c r="H1312" s="30">
        <v>276</v>
      </c>
      <c r="I1312" s="37">
        <v>867</v>
      </c>
      <c r="J1312" s="37">
        <v>12</v>
      </c>
      <c r="K1312" s="43"/>
      <c r="L1312" s="30">
        <v>2173.9499999999998</v>
      </c>
      <c r="M1312" s="67"/>
      <c r="N1312" s="67"/>
      <c r="Q1312" s="65"/>
      <c r="R1312" s="69"/>
      <c r="S1312" s="69"/>
      <c r="T1312" s="70"/>
      <c r="U1312" s="70"/>
      <c r="V1312" s="70"/>
      <c r="W1312" s="71"/>
      <c r="X1312" s="64"/>
      <c r="Y1312" s="69"/>
      <c r="Z1312" s="65"/>
      <c r="AA1312" s="65"/>
      <c r="AB1312" s="66"/>
    </row>
    <row r="1313" spans="1:28" x14ac:dyDescent="0.25">
      <c r="A1313" s="40">
        <v>1308</v>
      </c>
      <c r="B1313" s="32">
        <v>42683</v>
      </c>
      <c r="C1313" s="99" t="s">
        <v>1</v>
      </c>
      <c r="D1313" s="34" t="s">
        <v>38</v>
      </c>
      <c r="E1313" s="34" t="s">
        <v>84</v>
      </c>
      <c r="F1313" s="35" t="s">
        <v>629</v>
      </c>
      <c r="G1313" s="36"/>
      <c r="H1313" s="30">
        <v>40</v>
      </c>
      <c r="I1313" s="37">
        <v>864</v>
      </c>
      <c r="J1313" s="37">
        <v>12</v>
      </c>
      <c r="K1313" s="43"/>
      <c r="L1313" s="30">
        <v>2133.9499999999998</v>
      </c>
      <c r="M1313" s="67"/>
      <c r="N1313" s="67"/>
      <c r="Q1313" s="65"/>
      <c r="R1313" s="69"/>
      <c r="S1313" s="69"/>
      <c r="T1313" s="70"/>
      <c r="U1313" s="70"/>
      <c r="V1313" s="70"/>
      <c r="W1313" s="71"/>
      <c r="X1313" s="64"/>
      <c r="Y1313" s="69"/>
      <c r="Z1313" s="65"/>
      <c r="AA1313" s="65"/>
      <c r="AB1313" s="66"/>
    </row>
    <row r="1314" spans="1:28" x14ac:dyDescent="0.25">
      <c r="A1314" s="40">
        <v>1309</v>
      </c>
      <c r="B1314" s="32">
        <v>42684</v>
      </c>
      <c r="C1314" s="99" t="s">
        <v>1</v>
      </c>
      <c r="D1314" s="34" t="s">
        <v>38</v>
      </c>
      <c r="E1314" s="34" t="s">
        <v>18</v>
      </c>
      <c r="F1314" s="35" t="s">
        <v>205</v>
      </c>
      <c r="G1314" s="36"/>
      <c r="H1314" s="30">
        <v>11.96</v>
      </c>
      <c r="I1314" s="37">
        <v>831</v>
      </c>
      <c r="J1314" s="37">
        <v>12</v>
      </c>
      <c r="K1314" s="43"/>
      <c r="L1314" s="30">
        <v>2121.9899999999998</v>
      </c>
      <c r="M1314" s="67"/>
      <c r="N1314" s="67"/>
      <c r="Q1314" s="65"/>
      <c r="R1314" s="69"/>
      <c r="S1314" s="69"/>
      <c r="T1314" s="70"/>
      <c r="U1314" s="70"/>
      <c r="V1314" s="70"/>
      <c r="W1314" s="71"/>
      <c r="X1314" s="64"/>
      <c r="Y1314" s="69"/>
      <c r="Z1314" s="65"/>
      <c r="AA1314" s="65"/>
      <c r="AB1314" s="66"/>
    </row>
    <row r="1315" spans="1:28" x14ac:dyDescent="0.25">
      <c r="A1315" s="40">
        <v>1310</v>
      </c>
      <c r="B1315" s="32">
        <v>42684</v>
      </c>
      <c r="C1315" s="99" t="s">
        <v>1</v>
      </c>
      <c r="D1315" s="34" t="s">
        <v>38</v>
      </c>
      <c r="E1315" s="34" t="s">
        <v>75</v>
      </c>
      <c r="F1315" s="35" t="s">
        <v>220</v>
      </c>
      <c r="G1315" s="36"/>
      <c r="H1315" s="30">
        <v>17.5</v>
      </c>
      <c r="I1315" s="37">
        <v>845</v>
      </c>
      <c r="J1315" s="37">
        <v>12</v>
      </c>
      <c r="K1315" s="43"/>
      <c r="L1315" s="30">
        <v>2104.4899999999998</v>
      </c>
      <c r="M1315" s="67"/>
      <c r="N1315" s="67"/>
      <c r="Q1315" s="65"/>
      <c r="R1315" s="69"/>
      <c r="S1315" s="69"/>
      <c r="T1315" s="70"/>
      <c r="U1315" s="70"/>
      <c r="V1315" s="70"/>
      <c r="W1315" s="71"/>
      <c r="X1315" s="64"/>
      <c r="Y1315" s="69"/>
      <c r="Z1315" s="65"/>
      <c r="AA1315" s="65"/>
      <c r="AB1315" s="66"/>
    </row>
    <row r="1316" spans="1:28" x14ac:dyDescent="0.25">
      <c r="A1316" s="40">
        <v>1311</v>
      </c>
      <c r="B1316" s="32">
        <v>42684</v>
      </c>
      <c r="C1316" s="99" t="s">
        <v>1</v>
      </c>
      <c r="D1316" s="34" t="s">
        <v>38</v>
      </c>
      <c r="E1316" s="34" t="s">
        <v>75</v>
      </c>
      <c r="F1316" s="35" t="s">
        <v>220</v>
      </c>
      <c r="G1316" s="36"/>
      <c r="H1316" s="30">
        <v>21</v>
      </c>
      <c r="I1316" s="37">
        <v>845</v>
      </c>
      <c r="J1316" s="37">
        <v>12</v>
      </c>
      <c r="K1316" s="43"/>
      <c r="L1316" s="30">
        <v>2083.4899999999998</v>
      </c>
      <c r="M1316" s="67"/>
      <c r="N1316" s="67"/>
      <c r="Q1316" s="65"/>
      <c r="R1316" s="69"/>
      <c r="S1316" s="69"/>
      <c r="T1316" s="70"/>
      <c r="U1316" s="70"/>
      <c r="V1316" s="70"/>
      <c r="W1316" s="71"/>
      <c r="X1316" s="64"/>
      <c r="Y1316" s="69"/>
      <c r="Z1316" s="65"/>
      <c r="AA1316" s="65"/>
      <c r="AB1316" s="66"/>
    </row>
    <row r="1317" spans="1:28" x14ac:dyDescent="0.25">
      <c r="A1317" s="40">
        <v>1312</v>
      </c>
      <c r="B1317" s="32">
        <v>42684</v>
      </c>
      <c r="C1317" s="99" t="s">
        <v>1</v>
      </c>
      <c r="D1317" s="34" t="s">
        <v>38</v>
      </c>
      <c r="E1317" s="34" t="s">
        <v>18</v>
      </c>
      <c r="F1317" s="35" t="s">
        <v>191</v>
      </c>
      <c r="G1317" s="36"/>
      <c r="H1317" s="30">
        <v>32.9</v>
      </c>
      <c r="I1317" s="37">
        <v>831</v>
      </c>
      <c r="J1317" s="37">
        <v>12</v>
      </c>
      <c r="K1317" s="43"/>
      <c r="L1317" s="30">
        <v>2050.59</v>
      </c>
      <c r="M1317" s="67"/>
      <c r="N1317" s="67"/>
      <c r="Q1317" s="65"/>
      <c r="R1317" s="69"/>
      <c r="S1317" s="69"/>
      <c r="T1317" s="70"/>
      <c r="U1317" s="70"/>
      <c r="V1317" s="70"/>
      <c r="W1317" s="71"/>
      <c r="X1317" s="64"/>
      <c r="Y1317" s="69"/>
      <c r="Z1317" s="65"/>
      <c r="AA1317" s="65"/>
      <c r="AB1317" s="66"/>
    </row>
    <row r="1318" spans="1:28" x14ac:dyDescent="0.25">
      <c r="A1318" s="40">
        <v>1313</v>
      </c>
      <c r="B1318" s="32">
        <v>42684</v>
      </c>
      <c r="C1318" s="99" t="s">
        <v>1</v>
      </c>
      <c r="D1318" s="34" t="s">
        <v>38</v>
      </c>
      <c r="E1318" s="34" t="s">
        <v>83</v>
      </c>
      <c r="F1318" s="35" t="s">
        <v>630</v>
      </c>
      <c r="G1318" s="36"/>
      <c r="H1318" s="30">
        <v>185.4</v>
      </c>
      <c r="I1318" s="37">
        <v>863</v>
      </c>
      <c r="J1318" s="37">
        <v>12</v>
      </c>
      <c r="K1318" s="43"/>
      <c r="L1318" s="30">
        <v>1865.19</v>
      </c>
      <c r="M1318" s="67"/>
      <c r="N1318" s="67"/>
      <c r="Q1318" s="65"/>
      <c r="R1318" s="69"/>
      <c r="S1318" s="69"/>
      <c r="T1318" s="70"/>
      <c r="U1318" s="70"/>
      <c r="V1318" s="70"/>
      <c r="W1318" s="71"/>
      <c r="X1318" s="64"/>
      <c r="Y1318" s="69"/>
      <c r="Z1318" s="65"/>
      <c r="AA1318" s="65"/>
      <c r="AB1318" s="66"/>
    </row>
    <row r="1319" spans="1:28" x14ac:dyDescent="0.25">
      <c r="A1319" s="40">
        <v>1314</v>
      </c>
      <c r="B1319" s="32">
        <v>42684</v>
      </c>
      <c r="C1319" s="99" t="s">
        <v>1</v>
      </c>
      <c r="D1319" s="34" t="s">
        <v>38</v>
      </c>
      <c r="E1319" s="34" t="s">
        <v>75</v>
      </c>
      <c r="F1319" s="35" t="s">
        <v>220</v>
      </c>
      <c r="G1319" s="36"/>
      <c r="H1319" s="30">
        <v>28</v>
      </c>
      <c r="I1319" s="37">
        <v>845</v>
      </c>
      <c r="J1319" s="37">
        <v>12</v>
      </c>
      <c r="K1319" s="43"/>
      <c r="L1319" s="30">
        <v>1837.19</v>
      </c>
      <c r="M1319" s="67"/>
      <c r="N1319" s="67"/>
      <c r="Q1319" s="65"/>
      <c r="R1319" s="69"/>
      <c r="S1319" s="69"/>
      <c r="T1319" s="70"/>
      <c r="U1319" s="70"/>
      <c r="V1319" s="70"/>
      <c r="W1319" s="71"/>
      <c r="X1319" s="64"/>
      <c r="Y1319" s="69"/>
      <c r="Z1319" s="65"/>
      <c r="AA1319" s="65"/>
      <c r="AB1319" s="66"/>
    </row>
    <row r="1320" spans="1:28" x14ac:dyDescent="0.25">
      <c r="A1320" s="40">
        <v>1315</v>
      </c>
      <c r="B1320" s="32">
        <v>42684</v>
      </c>
      <c r="C1320" s="99" t="s">
        <v>1</v>
      </c>
      <c r="D1320" s="34" t="s">
        <v>38</v>
      </c>
      <c r="E1320" s="34" t="s">
        <v>83</v>
      </c>
      <c r="F1320" s="35" t="s">
        <v>631</v>
      </c>
      <c r="G1320" s="36"/>
      <c r="H1320" s="30">
        <v>80</v>
      </c>
      <c r="I1320" s="37">
        <v>863</v>
      </c>
      <c r="J1320" s="37">
        <v>12</v>
      </c>
      <c r="K1320" s="43"/>
      <c r="L1320" s="30">
        <v>1757.19</v>
      </c>
      <c r="M1320" s="67"/>
      <c r="N1320" s="67"/>
      <c r="Q1320" s="65"/>
      <c r="R1320" s="69"/>
      <c r="S1320" s="69"/>
      <c r="T1320" s="70"/>
      <c r="U1320" s="70"/>
      <c r="V1320" s="70"/>
      <c r="W1320" s="71"/>
      <c r="X1320" s="64"/>
      <c r="Y1320" s="69"/>
      <c r="Z1320" s="65"/>
      <c r="AA1320" s="65"/>
      <c r="AB1320" s="66"/>
    </row>
    <row r="1321" spans="1:28" x14ac:dyDescent="0.25">
      <c r="A1321" s="40">
        <v>1316</v>
      </c>
      <c r="B1321" s="32">
        <v>42684</v>
      </c>
      <c r="C1321" s="99" t="s">
        <v>1</v>
      </c>
      <c r="D1321" s="34" t="s">
        <v>38</v>
      </c>
      <c r="E1321" s="34" t="s">
        <v>86</v>
      </c>
      <c r="F1321" s="35" t="s">
        <v>210</v>
      </c>
      <c r="G1321" s="36"/>
      <c r="H1321" s="30">
        <v>230</v>
      </c>
      <c r="I1321" s="37">
        <v>869</v>
      </c>
      <c r="J1321" s="37">
        <v>12</v>
      </c>
      <c r="K1321" s="43"/>
      <c r="L1321" s="30">
        <v>1527.19</v>
      </c>
      <c r="M1321" s="67"/>
      <c r="N1321" s="67"/>
      <c r="Q1321" s="65"/>
      <c r="R1321" s="69"/>
      <c r="S1321" s="69"/>
      <c r="T1321" s="70"/>
      <c r="U1321" s="70"/>
      <c r="V1321" s="70"/>
      <c r="W1321" s="71"/>
      <c r="X1321" s="64"/>
      <c r="Y1321" s="69"/>
      <c r="Z1321" s="65"/>
      <c r="AA1321" s="65"/>
      <c r="AB1321" s="66"/>
    </row>
    <row r="1322" spans="1:28" x14ac:dyDescent="0.25">
      <c r="A1322" s="40">
        <v>1317</v>
      </c>
      <c r="B1322" s="32">
        <v>42684</v>
      </c>
      <c r="C1322" s="99" t="s">
        <v>1</v>
      </c>
      <c r="D1322" s="34" t="s">
        <v>38</v>
      </c>
      <c r="E1322" s="34" t="s">
        <v>83</v>
      </c>
      <c r="F1322" s="35" t="s">
        <v>581</v>
      </c>
      <c r="G1322" s="36"/>
      <c r="H1322" s="30">
        <v>120</v>
      </c>
      <c r="I1322" s="37">
        <v>863</v>
      </c>
      <c r="J1322" s="37">
        <v>12</v>
      </c>
      <c r="K1322" s="43"/>
      <c r="L1322" s="30">
        <v>1407.19</v>
      </c>
      <c r="M1322" s="67"/>
      <c r="N1322" s="67"/>
      <c r="Q1322" s="65"/>
      <c r="R1322" s="69"/>
      <c r="S1322" s="69"/>
      <c r="T1322" s="70"/>
      <c r="U1322" s="70"/>
      <c r="V1322" s="70"/>
      <c r="W1322" s="71"/>
      <c r="X1322" s="64"/>
      <c r="Y1322" s="69"/>
      <c r="Z1322" s="65"/>
      <c r="AA1322" s="65"/>
      <c r="AB1322" s="66"/>
    </row>
    <row r="1323" spans="1:28" x14ac:dyDescent="0.25">
      <c r="A1323" s="40">
        <v>1318</v>
      </c>
      <c r="B1323" s="32">
        <v>42685</v>
      </c>
      <c r="C1323" s="99" t="s">
        <v>1</v>
      </c>
      <c r="D1323" s="34" t="s">
        <v>6</v>
      </c>
      <c r="E1323" s="34" t="s">
        <v>9</v>
      </c>
      <c r="F1323" s="35" t="s">
        <v>197</v>
      </c>
      <c r="G1323" s="36">
        <v>854439</v>
      </c>
      <c r="H1323" s="30">
        <v>640</v>
      </c>
      <c r="I1323" s="37">
        <v>12</v>
      </c>
      <c r="J1323" s="37">
        <v>34</v>
      </c>
      <c r="K1323" s="43"/>
      <c r="L1323" s="30">
        <v>2047.19</v>
      </c>
      <c r="M1323" s="67"/>
      <c r="N1323" s="67"/>
      <c r="Q1323" s="65"/>
      <c r="R1323" s="69"/>
      <c r="S1323" s="69"/>
      <c r="T1323" s="70"/>
      <c r="U1323" s="70"/>
      <c r="V1323" s="70"/>
      <c r="W1323" s="71"/>
      <c r="X1323" s="64"/>
      <c r="Y1323" s="69"/>
      <c r="Z1323" s="65"/>
      <c r="AA1323" s="65"/>
      <c r="AB1323" s="66"/>
    </row>
    <row r="1324" spans="1:28" x14ac:dyDescent="0.25">
      <c r="A1324" s="40">
        <v>1319</v>
      </c>
      <c r="B1324" s="32">
        <v>42685</v>
      </c>
      <c r="C1324" s="99" t="s">
        <v>1</v>
      </c>
      <c r="D1324" s="34" t="s">
        <v>38</v>
      </c>
      <c r="E1324" s="34" t="s">
        <v>18</v>
      </c>
      <c r="F1324" s="35" t="s">
        <v>193</v>
      </c>
      <c r="G1324" s="36"/>
      <c r="H1324" s="30">
        <v>35</v>
      </c>
      <c r="I1324" s="37">
        <v>831</v>
      </c>
      <c r="J1324" s="37">
        <v>12</v>
      </c>
      <c r="K1324" s="43"/>
      <c r="L1324" s="30">
        <v>2012.19</v>
      </c>
      <c r="M1324" s="67"/>
      <c r="N1324" s="67"/>
      <c r="Q1324" s="65"/>
      <c r="R1324" s="69"/>
      <c r="S1324" s="69"/>
      <c r="T1324" s="70"/>
      <c r="U1324" s="70"/>
      <c r="V1324" s="70"/>
      <c r="W1324" s="71"/>
      <c r="X1324" s="64"/>
      <c r="Y1324" s="69"/>
      <c r="Z1324" s="65"/>
      <c r="AA1324" s="65"/>
      <c r="AB1324" s="66"/>
    </row>
    <row r="1325" spans="1:28" x14ac:dyDescent="0.25">
      <c r="A1325" s="40">
        <v>1320</v>
      </c>
      <c r="B1325" s="32">
        <v>42685</v>
      </c>
      <c r="C1325" s="99" t="s">
        <v>1</v>
      </c>
      <c r="D1325" s="34" t="s">
        <v>38</v>
      </c>
      <c r="E1325" s="34" t="s">
        <v>83</v>
      </c>
      <c r="F1325" s="35" t="s">
        <v>480</v>
      </c>
      <c r="G1325" s="36"/>
      <c r="H1325" s="30">
        <v>60</v>
      </c>
      <c r="I1325" s="37">
        <v>863</v>
      </c>
      <c r="J1325" s="37">
        <v>12</v>
      </c>
      <c r="K1325" s="43"/>
      <c r="L1325" s="30">
        <v>1952.19</v>
      </c>
      <c r="M1325" s="67"/>
      <c r="N1325" s="67"/>
      <c r="Q1325" s="65"/>
      <c r="R1325" s="69"/>
      <c r="S1325" s="69"/>
      <c r="T1325" s="70"/>
      <c r="U1325" s="70"/>
      <c r="V1325" s="70"/>
      <c r="W1325" s="71"/>
      <c r="X1325" s="64"/>
      <c r="Y1325" s="69"/>
      <c r="Z1325" s="65"/>
      <c r="AA1325" s="65"/>
      <c r="AB1325" s="66"/>
    </row>
    <row r="1326" spans="1:28" x14ac:dyDescent="0.25">
      <c r="A1326" s="40">
        <v>1321</v>
      </c>
      <c r="B1326" s="32">
        <v>42685</v>
      </c>
      <c r="C1326" s="99" t="s">
        <v>1</v>
      </c>
      <c r="D1326" s="34" t="s">
        <v>38</v>
      </c>
      <c r="E1326" s="34" t="s">
        <v>83</v>
      </c>
      <c r="F1326" s="35" t="s">
        <v>480</v>
      </c>
      <c r="G1326" s="36"/>
      <c r="H1326" s="30">
        <v>280</v>
      </c>
      <c r="I1326" s="37">
        <v>863</v>
      </c>
      <c r="J1326" s="37">
        <v>12</v>
      </c>
      <c r="K1326" s="43"/>
      <c r="L1326" s="30">
        <v>1672.19</v>
      </c>
      <c r="M1326" s="67"/>
      <c r="N1326" s="67"/>
      <c r="Q1326" s="65"/>
      <c r="R1326" s="69"/>
      <c r="S1326" s="69"/>
      <c r="T1326" s="70"/>
      <c r="U1326" s="70"/>
      <c r="V1326" s="70"/>
      <c r="W1326" s="71"/>
      <c r="X1326" s="64"/>
      <c r="Y1326" s="69"/>
      <c r="Z1326" s="65"/>
      <c r="AA1326" s="65"/>
      <c r="AB1326" s="66"/>
    </row>
    <row r="1327" spans="1:28" x14ac:dyDescent="0.25">
      <c r="A1327" s="40">
        <v>1322</v>
      </c>
      <c r="B1327" s="32">
        <v>42685</v>
      </c>
      <c r="C1327" s="99" t="s">
        <v>1</v>
      </c>
      <c r="D1327" s="34" t="s">
        <v>38</v>
      </c>
      <c r="E1327" s="34" t="s">
        <v>86</v>
      </c>
      <c r="F1327" s="35" t="s">
        <v>530</v>
      </c>
      <c r="G1327" s="36"/>
      <c r="H1327" s="30">
        <v>223.61</v>
      </c>
      <c r="I1327" s="37">
        <v>869</v>
      </c>
      <c r="J1327" s="37">
        <v>12</v>
      </c>
      <c r="K1327" s="42"/>
      <c r="L1327" s="30">
        <v>1448.58</v>
      </c>
      <c r="M1327" s="67"/>
      <c r="N1327" s="67"/>
      <c r="Q1327" s="65"/>
      <c r="R1327" s="69"/>
      <c r="S1327" s="69"/>
      <c r="T1327" s="70"/>
      <c r="U1327" s="70"/>
      <c r="V1327" s="70"/>
      <c r="W1327" s="71"/>
      <c r="X1327" s="64"/>
      <c r="Y1327" s="69"/>
      <c r="Z1327" s="65"/>
      <c r="AA1327" s="65"/>
      <c r="AB1327" s="66"/>
    </row>
    <row r="1328" spans="1:28" x14ac:dyDescent="0.25">
      <c r="A1328" s="40">
        <v>1323</v>
      </c>
      <c r="B1328" s="32">
        <v>42704</v>
      </c>
      <c r="C1328" s="99" t="s">
        <v>1</v>
      </c>
      <c r="D1328" s="34"/>
      <c r="E1328" s="34"/>
      <c r="F1328" s="35" t="s">
        <v>640</v>
      </c>
      <c r="G1328" s="41"/>
      <c r="H1328" s="30">
        <v>1448.58</v>
      </c>
      <c r="I1328" s="37"/>
      <c r="J1328" s="37"/>
      <c r="K1328" s="42"/>
      <c r="L1328" s="30">
        <v>1448.58</v>
      </c>
      <c r="M1328" s="67"/>
      <c r="N1328" s="67"/>
      <c r="O1328" s="56" t="e">
        <f>IF(#REF!=3,O1327-TblDadosCX810[[#This Row],[Valor R$]],IF(#REF!=2,O1327+TblDadosCX810[[#This Row],[Valor R$]],TblDadosCX810[[#This Row],[Valor R$]]))</f>
        <v>#REF!</v>
      </c>
      <c r="Q1328" s="65">
        <v>1234</v>
      </c>
      <c r="R1328" s="69">
        <v>42682</v>
      </c>
      <c r="S1328" s="69"/>
      <c r="T1328" s="70" t="s">
        <v>311</v>
      </c>
      <c r="U1328" s="70"/>
      <c r="V1328" s="70"/>
      <c r="W1328" s="71">
        <v>7</v>
      </c>
      <c r="X1328" s="64" t="s">
        <v>212</v>
      </c>
      <c r="Y1328" s="69">
        <v>42682</v>
      </c>
      <c r="Z1328" s="65">
        <v>831</v>
      </c>
      <c r="AA1328" s="65">
        <v>12</v>
      </c>
      <c r="AB1328" s="66">
        <v>2220.04</v>
      </c>
    </row>
    <row r="1329" spans="1:28" x14ac:dyDescent="0.25">
      <c r="A1329" s="40">
        <v>1324</v>
      </c>
      <c r="B1329" s="32">
        <v>42704</v>
      </c>
      <c r="C1329" s="99" t="s">
        <v>2</v>
      </c>
      <c r="D1329" s="34"/>
      <c r="E1329" s="34"/>
      <c r="F1329" s="35" t="s">
        <v>640</v>
      </c>
      <c r="G1329" s="41"/>
      <c r="H1329" s="30">
        <v>1000</v>
      </c>
      <c r="I1329" s="37"/>
      <c r="J1329" s="37"/>
      <c r="K1329" s="42"/>
      <c r="L1329" s="30">
        <v>1000</v>
      </c>
      <c r="M1329" s="67"/>
      <c r="N1329" s="67"/>
      <c r="O1329" s="56" t="e">
        <f>IF(#REF!=3,O1328-TblDadosCX810[[#This Row],[Valor R$]],IF(#REF!=2,O1328+TblDadosCX810[[#This Row],[Valor R$]],TblDadosCX810[[#This Row],[Valor R$]]))</f>
        <v>#REF!</v>
      </c>
      <c r="Q1329" s="65">
        <v>1235</v>
      </c>
      <c r="R1329" s="69">
        <v>42682</v>
      </c>
      <c r="S1329" s="69"/>
      <c r="T1329" s="70" t="s">
        <v>193</v>
      </c>
      <c r="U1329" s="70"/>
      <c r="V1329" s="70"/>
      <c r="W1329" s="71">
        <v>35</v>
      </c>
      <c r="X1329" s="64" t="s">
        <v>212</v>
      </c>
      <c r="Y1329" s="69">
        <v>42682</v>
      </c>
      <c r="Z1329" s="65">
        <v>831</v>
      </c>
      <c r="AA1329" s="65">
        <v>12</v>
      </c>
      <c r="AB1329" s="66">
        <v>2185.04</v>
      </c>
    </row>
    <row r="1330" spans="1:28" x14ac:dyDescent="0.25">
      <c r="A1330" s="40">
        <v>1325</v>
      </c>
      <c r="B1330" s="32">
        <v>42704</v>
      </c>
      <c r="C1330" s="99" t="s">
        <v>3</v>
      </c>
      <c r="D1330" s="34"/>
      <c r="E1330" s="34"/>
      <c r="F1330" s="35" t="s">
        <v>640</v>
      </c>
      <c r="G1330" s="41"/>
      <c r="H1330" s="30">
        <v>2000</v>
      </c>
      <c r="I1330" s="37"/>
      <c r="J1330" s="37"/>
      <c r="K1330" s="42"/>
      <c r="L1330" s="30">
        <v>2000</v>
      </c>
      <c r="M1330" s="67"/>
      <c r="N1330" s="67"/>
      <c r="O1330" s="56" t="e">
        <f>IF(#REF!=3,O1329-TblDadosCX810[[#This Row],[Valor R$]],IF(#REF!=2,O1329+TblDadosCX810[[#This Row],[Valor R$]],TblDadosCX810[[#This Row],[Valor R$]]))</f>
        <v>#REF!</v>
      </c>
      <c r="Q1330" s="65">
        <v>1236</v>
      </c>
      <c r="R1330" s="69">
        <v>42682</v>
      </c>
      <c r="S1330" s="69"/>
      <c r="T1330" s="70" t="s">
        <v>626</v>
      </c>
      <c r="U1330" s="70"/>
      <c r="V1330" s="70"/>
      <c r="W1330" s="71">
        <v>80</v>
      </c>
      <c r="X1330" s="64" t="s">
        <v>212</v>
      </c>
      <c r="Y1330" s="69">
        <v>42682</v>
      </c>
      <c r="Z1330" s="65">
        <v>831</v>
      </c>
      <c r="AA1330" s="65">
        <v>12</v>
      </c>
      <c r="AB1330" s="66">
        <v>2105.04</v>
      </c>
    </row>
    <row r="1331" spans="1:28" x14ac:dyDescent="0.25">
      <c r="A1331" s="79"/>
      <c r="B1331" s="80"/>
      <c r="C1331" s="82"/>
      <c r="D1331" s="83"/>
      <c r="E1331" s="83"/>
      <c r="F1331" s="84"/>
      <c r="G1331" s="85"/>
      <c r="H1331" s="83"/>
      <c r="I1331" s="86"/>
      <c r="J1331" s="86"/>
      <c r="K1331" s="89"/>
      <c r="L1331" s="67"/>
      <c r="M1331" s="67"/>
      <c r="N1331" s="67"/>
      <c r="Q1331" s="65"/>
      <c r="R1331" s="69"/>
      <c r="S1331" s="69"/>
      <c r="T1331" s="70"/>
      <c r="U1331" s="70"/>
      <c r="V1331" s="70"/>
      <c r="W1331" s="71"/>
      <c r="X1331" s="64"/>
      <c r="Y1331" s="69"/>
      <c r="Z1331" s="65"/>
      <c r="AA1331" s="65"/>
      <c r="AB1331" s="66"/>
    </row>
    <row r="1332" spans="1:28" x14ac:dyDescent="0.25">
      <c r="A1332" s="79"/>
      <c r="B1332" s="80"/>
      <c r="C1332" s="82"/>
      <c r="D1332" s="83"/>
      <c r="E1332" s="83"/>
      <c r="F1332" s="84"/>
      <c r="G1332" s="85"/>
      <c r="H1332" s="83"/>
      <c r="I1332" s="86"/>
      <c r="J1332" s="86"/>
      <c r="K1332" s="89"/>
      <c r="L1332" s="67"/>
      <c r="M1332" s="67"/>
      <c r="N1332" s="67"/>
      <c r="Q1332" s="65"/>
      <c r="R1332" s="69"/>
      <c r="S1332" s="69"/>
      <c r="T1332" s="70"/>
      <c r="U1332" s="70"/>
      <c r="V1332" s="70"/>
      <c r="W1332" s="71"/>
      <c r="X1332" s="64"/>
      <c r="Y1332" s="69"/>
      <c r="Z1332" s="65"/>
      <c r="AA1332" s="65"/>
      <c r="AB1332" s="66"/>
    </row>
    <row r="1333" spans="1:28" x14ac:dyDescent="0.25">
      <c r="A1333" s="79"/>
      <c r="B1333" s="80"/>
      <c r="C1333" s="82"/>
      <c r="D1333" s="83"/>
      <c r="E1333" s="83"/>
      <c r="F1333" s="84"/>
      <c r="G1333" s="85"/>
      <c r="H1333" s="83"/>
      <c r="I1333" s="86"/>
      <c r="J1333" s="86"/>
      <c r="K1333" s="89"/>
      <c r="L1333" s="67"/>
      <c r="M1333" s="67"/>
      <c r="N1333" s="67"/>
      <c r="Q1333" s="65"/>
      <c r="R1333" s="69"/>
      <c r="S1333" s="69"/>
      <c r="T1333" s="70"/>
      <c r="U1333" s="70"/>
      <c r="V1333" s="70"/>
      <c r="W1333" s="71"/>
      <c r="X1333" s="64"/>
      <c r="Y1333" s="69"/>
      <c r="Z1333" s="65"/>
      <c r="AA1333" s="65"/>
      <c r="AB1333" s="66"/>
    </row>
    <row r="1334" spans="1:28" x14ac:dyDescent="0.25">
      <c r="A1334" s="79"/>
      <c r="B1334" s="80"/>
      <c r="C1334" s="82"/>
      <c r="D1334" s="83"/>
      <c r="E1334" s="83"/>
      <c r="F1334" s="84"/>
      <c r="G1334" s="85"/>
      <c r="H1334" s="83"/>
      <c r="I1334" s="86"/>
      <c r="J1334" s="86"/>
      <c r="K1334" s="89"/>
      <c r="L1334" s="67"/>
      <c r="M1334" s="67"/>
      <c r="N1334" s="67"/>
      <c r="Q1334" s="65"/>
      <c r="R1334" s="69"/>
      <c r="S1334" s="69"/>
      <c r="T1334" s="70"/>
      <c r="U1334" s="70"/>
      <c r="V1334" s="70"/>
      <c r="W1334" s="71"/>
      <c r="X1334" s="64"/>
      <c r="Y1334" s="69"/>
      <c r="Z1334" s="65"/>
      <c r="AA1334" s="65"/>
      <c r="AB1334" s="66"/>
    </row>
    <row r="1335" spans="1:28" x14ac:dyDescent="0.25">
      <c r="A1335" s="79"/>
      <c r="B1335" s="80"/>
      <c r="C1335" s="82"/>
      <c r="D1335" s="83"/>
      <c r="E1335" s="83"/>
      <c r="F1335" s="84"/>
      <c r="G1335" s="85"/>
      <c r="H1335" s="83"/>
      <c r="I1335" s="86"/>
      <c r="J1335" s="86"/>
      <c r="K1335" s="89"/>
      <c r="L1335" s="67"/>
      <c r="M1335" s="67"/>
      <c r="N1335" s="67"/>
      <c r="Q1335" s="65"/>
      <c r="R1335" s="69"/>
      <c r="S1335" s="69"/>
      <c r="T1335" s="70"/>
      <c r="U1335" s="70"/>
      <c r="V1335" s="70"/>
      <c r="W1335" s="71"/>
      <c r="X1335" s="64"/>
      <c r="Y1335" s="69"/>
      <c r="Z1335" s="65"/>
      <c r="AA1335" s="65"/>
      <c r="AB1335" s="66"/>
    </row>
    <row r="1336" spans="1:28" x14ac:dyDescent="0.25">
      <c r="A1336" s="79"/>
      <c r="B1336" s="80"/>
      <c r="C1336" s="82"/>
      <c r="D1336" s="83"/>
      <c r="E1336" s="83"/>
      <c r="F1336" s="84"/>
      <c r="G1336" s="85"/>
      <c r="H1336" s="83"/>
      <c r="I1336" s="86"/>
      <c r="J1336" s="86"/>
      <c r="K1336" s="89"/>
      <c r="L1336" s="67"/>
      <c r="M1336" s="67"/>
      <c r="N1336" s="67"/>
      <c r="Q1336" s="65"/>
      <c r="R1336" s="69"/>
      <c r="S1336" s="69"/>
      <c r="T1336" s="70"/>
      <c r="U1336" s="70"/>
      <c r="V1336" s="70"/>
      <c r="W1336" s="71"/>
      <c r="X1336" s="64"/>
      <c r="Y1336" s="69"/>
      <c r="Z1336" s="65"/>
      <c r="AA1336" s="65"/>
      <c r="AB1336" s="66"/>
    </row>
    <row r="1337" spans="1:28" x14ac:dyDescent="0.25">
      <c r="A1337" s="79"/>
      <c r="B1337" s="80"/>
      <c r="C1337" s="82"/>
      <c r="D1337" s="83"/>
      <c r="E1337" s="83"/>
      <c r="F1337" s="84"/>
      <c r="G1337" s="85"/>
      <c r="H1337" s="83"/>
      <c r="I1337" s="86"/>
      <c r="J1337" s="86"/>
      <c r="K1337" s="89"/>
      <c r="L1337" s="67">
        <f>1483-43.8</f>
        <v>1439.2</v>
      </c>
      <c r="M1337" s="67"/>
      <c r="N1337" s="67"/>
      <c r="Q1337" s="65"/>
      <c r="R1337" s="69"/>
      <c r="S1337" s="69"/>
      <c r="T1337" s="70"/>
      <c r="U1337" s="70"/>
      <c r="V1337" s="70"/>
      <c r="W1337" s="71"/>
      <c r="X1337" s="64"/>
      <c r="Y1337" s="69"/>
      <c r="Z1337" s="65"/>
      <c r="AA1337" s="65"/>
      <c r="AB1337" s="66"/>
    </row>
    <row r="1338" spans="1:28" x14ac:dyDescent="0.25">
      <c r="A1338" s="79"/>
      <c r="B1338" s="80"/>
      <c r="C1338" s="82"/>
      <c r="D1338" s="83"/>
      <c r="E1338" s="83"/>
      <c r="F1338" s="84"/>
      <c r="G1338" s="85"/>
      <c r="H1338" s="83"/>
      <c r="I1338" s="86"/>
      <c r="J1338" s="86"/>
      <c r="K1338" s="89"/>
      <c r="L1338" s="67"/>
      <c r="M1338" s="67"/>
      <c r="N1338" s="67"/>
      <c r="Q1338" s="65"/>
      <c r="R1338" s="69"/>
      <c r="S1338" s="69"/>
      <c r="T1338" s="70"/>
      <c r="U1338" s="70"/>
      <c r="V1338" s="70"/>
      <c r="W1338" s="71"/>
      <c r="X1338" s="64"/>
      <c r="Y1338" s="69"/>
      <c r="Z1338" s="65"/>
      <c r="AA1338" s="65"/>
      <c r="AB1338" s="66"/>
    </row>
    <row r="1339" spans="1:28" x14ac:dyDescent="0.25">
      <c r="A1339" s="79"/>
      <c r="B1339" s="80"/>
      <c r="C1339" s="82"/>
      <c r="D1339" s="83"/>
      <c r="E1339" s="83"/>
      <c r="F1339" s="84"/>
      <c r="G1339" s="85"/>
      <c r="H1339" s="83"/>
      <c r="I1339" s="86"/>
      <c r="J1339" s="86"/>
      <c r="K1339" s="89"/>
      <c r="L1339" s="67"/>
      <c r="M1339" s="67"/>
      <c r="N1339" s="67"/>
      <c r="Q1339" s="65"/>
      <c r="R1339" s="69"/>
      <c r="S1339" s="69"/>
      <c r="T1339" s="70"/>
      <c r="U1339" s="70"/>
      <c r="V1339" s="70"/>
      <c r="W1339" s="71"/>
      <c r="X1339" s="64"/>
      <c r="Y1339" s="69"/>
      <c r="Z1339" s="65"/>
      <c r="AA1339" s="65"/>
      <c r="AB1339" s="66"/>
    </row>
    <row r="1340" spans="1:28" x14ac:dyDescent="0.25">
      <c r="A1340" s="79"/>
      <c r="B1340" s="80"/>
      <c r="C1340" s="82"/>
      <c r="D1340" s="83"/>
      <c r="E1340" s="83"/>
      <c r="F1340" s="84"/>
      <c r="G1340" s="85"/>
      <c r="H1340" s="83"/>
      <c r="I1340" s="86"/>
      <c r="J1340" s="86"/>
      <c r="K1340" s="89"/>
      <c r="L1340" s="67"/>
      <c r="M1340" s="67"/>
      <c r="N1340" s="67"/>
      <c r="Q1340" s="65"/>
      <c r="R1340" s="69"/>
      <c r="S1340" s="69"/>
      <c r="T1340" s="70"/>
      <c r="U1340" s="70"/>
      <c r="V1340" s="70"/>
      <c r="W1340" s="71"/>
      <c r="X1340" s="64"/>
      <c r="Y1340" s="69"/>
      <c r="Z1340" s="65"/>
      <c r="AA1340" s="65"/>
      <c r="AB1340" s="66"/>
    </row>
    <row r="1341" spans="1:28" x14ac:dyDescent="0.25">
      <c r="A1341" s="79"/>
      <c r="B1341" s="80"/>
      <c r="C1341" s="82"/>
      <c r="D1341" s="83"/>
      <c r="E1341" s="83"/>
      <c r="F1341" s="84"/>
      <c r="G1341" s="85"/>
      <c r="H1341" s="83"/>
      <c r="I1341" s="86"/>
      <c r="J1341" s="86"/>
      <c r="K1341" s="89"/>
      <c r="L1341" s="67"/>
      <c r="M1341" s="67"/>
      <c r="N1341" s="67"/>
      <c r="Q1341" s="65"/>
      <c r="R1341" s="69"/>
      <c r="S1341" s="69"/>
      <c r="T1341" s="70"/>
      <c r="U1341" s="70"/>
      <c r="V1341" s="70"/>
      <c r="W1341" s="71"/>
      <c r="X1341" s="64"/>
      <c r="Y1341" s="69"/>
      <c r="Z1341" s="65"/>
      <c r="AA1341" s="65"/>
      <c r="AB1341" s="66"/>
    </row>
    <row r="1342" spans="1:28" x14ac:dyDescent="0.25">
      <c r="A1342" s="79"/>
      <c r="B1342" s="80"/>
      <c r="C1342" s="82"/>
      <c r="D1342" s="83"/>
      <c r="E1342" s="83"/>
      <c r="F1342" s="84"/>
      <c r="G1342" s="85"/>
      <c r="H1342" s="83"/>
      <c r="I1342" s="86"/>
      <c r="J1342" s="86"/>
      <c r="K1342" s="89"/>
      <c r="L1342" s="67"/>
      <c r="M1342" s="67"/>
      <c r="N1342" s="67"/>
      <c r="Q1342" s="65"/>
      <c r="R1342" s="69"/>
      <c r="S1342" s="69"/>
      <c r="T1342" s="70"/>
      <c r="U1342" s="70"/>
      <c r="V1342" s="70"/>
      <c r="W1342" s="71"/>
      <c r="X1342" s="64"/>
      <c r="Y1342" s="69"/>
      <c r="Z1342" s="65"/>
      <c r="AA1342" s="65"/>
      <c r="AB1342" s="66"/>
    </row>
    <row r="1343" spans="1:28" x14ac:dyDescent="0.25">
      <c r="A1343" s="79"/>
      <c r="B1343" s="80"/>
      <c r="C1343" s="82"/>
      <c r="D1343" s="83"/>
      <c r="E1343" s="83"/>
      <c r="F1343" s="84"/>
      <c r="G1343" s="85"/>
      <c r="H1343" s="83"/>
      <c r="I1343" s="86"/>
      <c r="J1343" s="86"/>
      <c r="K1343" s="89"/>
      <c r="L1343" s="67"/>
      <c r="M1343" s="67"/>
      <c r="N1343" s="67"/>
      <c r="Q1343" s="65"/>
      <c r="R1343" s="69"/>
      <c r="S1343" s="69"/>
      <c r="T1343" s="70"/>
      <c r="U1343" s="70"/>
      <c r="V1343" s="70"/>
      <c r="W1343" s="71"/>
      <c r="X1343" s="64"/>
      <c r="Y1343" s="69"/>
      <c r="Z1343" s="65"/>
      <c r="AA1343" s="65"/>
      <c r="AB1343" s="66"/>
    </row>
    <row r="1344" spans="1:28" x14ac:dyDescent="0.25">
      <c r="A1344" s="79"/>
      <c r="B1344" s="80"/>
      <c r="C1344" s="82"/>
      <c r="D1344" s="83"/>
      <c r="E1344" s="83"/>
      <c r="F1344" s="84"/>
      <c r="G1344" s="85"/>
      <c r="H1344" s="83"/>
      <c r="I1344" s="86"/>
      <c r="J1344" s="86"/>
      <c r="K1344" s="89"/>
      <c r="L1344" s="67"/>
      <c r="M1344" s="67"/>
      <c r="N1344" s="67"/>
      <c r="Q1344" s="65"/>
      <c r="R1344" s="69"/>
      <c r="S1344" s="69"/>
      <c r="T1344" s="70"/>
      <c r="U1344" s="70"/>
      <c r="V1344" s="70"/>
      <c r="W1344" s="71"/>
      <c r="X1344" s="64"/>
      <c r="Y1344" s="69"/>
      <c r="Z1344" s="65"/>
      <c r="AA1344" s="65"/>
      <c r="AB1344" s="66"/>
    </row>
    <row r="1345" spans="1:28" x14ac:dyDescent="0.25">
      <c r="A1345" s="79"/>
      <c r="B1345" s="80"/>
      <c r="C1345" s="82"/>
      <c r="D1345" s="83"/>
      <c r="E1345" s="83"/>
      <c r="F1345" s="84"/>
      <c r="G1345" s="85"/>
      <c r="H1345" s="83"/>
      <c r="I1345" s="86"/>
      <c r="J1345" s="86"/>
      <c r="K1345" s="89"/>
      <c r="L1345" s="67"/>
      <c r="M1345" s="67"/>
      <c r="N1345" s="67"/>
      <c r="Q1345" s="65"/>
      <c r="R1345" s="69"/>
      <c r="S1345" s="69"/>
      <c r="T1345" s="70"/>
      <c r="U1345" s="70"/>
      <c r="V1345" s="70"/>
      <c r="W1345" s="71"/>
      <c r="X1345" s="64"/>
      <c r="Y1345" s="69"/>
      <c r="Z1345" s="65"/>
      <c r="AA1345" s="65"/>
      <c r="AB1345" s="66"/>
    </row>
    <row r="1346" spans="1:28" x14ac:dyDescent="0.25">
      <c r="A1346" s="79"/>
      <c r="B1346" s="80"/>
      <c r="C1346" s="82"/>
      <c r="D1346" s="83"/>
      <c r="E1346" s="83"/>
      <c r="F1346" s="84"/>
      <c r="G1346" s="85"/>
      <c r="H1346" s="83"/>
      <c r="I1346" s="86"/>
      <c r="J1346" s="86"/>
      <c r="K1346" s="89"/>
      <c r="L1346" s="67"/>
      <c r="M1346" s="67"/>
      <c r="N1346" s="67"/>
      <c r="Q1346" s="65"/>
      <c r="R1346" s="69"/>
      <c r="S1346" s="69"/>
      <c r="T1346" s="70"/>
      <c r="U1346" s="70"/>
      <c r="V1346" s="70"/>
      <c r="W1346" s="71"/>
      <c r="X1346" s="64"/>
      <c r="Y1346" s="69"/>
      <c r="Z1346" s="65"/>
      <c r="AA1346" s="65"/>
      <c r="AB1346" s="66"/>
    </row>
    <row r="1347" spans="1:28" x14ac:dyDescent="0.25">
      <c r="A1347" s="79"/>
      <c r="B1347" s="80"/>
      <c r="C1347" s="82"/>
      <c r="D1347" s="83"/>
      <c r="E1347" s="83"/>
      <c r="F1347" s="84"/>
      <c r="G1347" s="85"/>
      <c r="H1347" s="83"/>
      <c r="I1347" s="86"/>
      <c r="J1347" s="86"/>
      <c r="K1347" s="89"/>
      <c r="L1347" s="67"/>
      <c r="M1347" s="67"/>
      <c r="N1347" s="67"/>
      <c r="Q1347" s="65"/>
      <c r="R1347" s="69"/>
      <c r="S1347" s="69"/>
      <c r="T1347" s="70"/>
      <c r="U1347" s="70"/>
      <c r="V1347" s="70"/>
      <c r="W1347" s="71"/>
      <c r="X1347" s="64"/>
      <c r="Y1347" s="69"/>
      <c r="Z1347" s="65"/>
      <c r="AA1347" s="65"/>
      <c r="AB1347" s="66"/>
    </row>
    <row r="1348" spans="1:28" x14ac:dyDescent="0.25">
      <c r="A1348" s="79"/>
      <c r="B1348" s="80"/>
      <c r="C1348" s="82"/>
      <c r="D1348" s="83"/>
      <c r="E1348" s="83"/>
      <c r="F1348" s="84"/>
      <c r="G1348" s="85"/>
      <c r="H1348" s="83"/>
      <c r="I1348" s="86"/>
      <c r="J1348" s="86"/>
      <c r="K1348" s="89"/>
      <c r="L1348" s="67"/>
      <c r="M1348" s="67"/>
      <c r="N1348" s="67"/>
      <c r="Q1348" s="65"/>
      <c r="R1348" s="69"/>
      <c r="S1348" s="69"/>
      <c r="T1348" s="70"/>
      <c r="U1348" s="70"/>
      <c r="V1348" s="70"/>
      <c r="W1348" s="71"/>
      <c r="X1348" s="64"/>
      <c r="Y1348" s="69"/>
      <c r="Z1348" s="65"/>
      <c r="AA1348" s="65"/>
      <c r="AB1348" s="66"/>
    </row>
    <row r="1349" spans="1:28" x14ac:dyDescent="0.25">
      <c r="A1349" s="79"/>
      <c r="B1349" s="80"/>
      <c r="C1349" s="82"/>
      <c r="D1349" s="83"/>
      <c r="E1349" s="83"/>
      <c r="F1349" s="84"/>
      <c r="G1349" s="85"/>
      <c r="H1349" s="83"/>
      <c r="I1349" s="86"/>
      <c r="J1349" s="86"/>
      <c r="K1349" s="89"/>
      <c r="L1349" s="67"/>
      <c r="M1349" s="67"/>
      <c r="N1349" s="67"/>
      <c r="Q1349" s="65"/>
      <c r="R1349" s="69"/>
      <c r="S1349" s="69"/>
      <c r="T1349" s="70"/>
      <c r="U1349" s="70"/>
      <c r="V1349" s="70"/>
      <c r="W1349" s="71"/>
      <c r="X1349" s="64"/>
      <c r="Y1349" s="69"/>
      <c r="Z1349" s="65"/>
      <c r="AA1349" s="65"/>
      <c r="AB1349" s="66"/>
    </row>
    <row r="1350" spans="1:28" x14ac:dyDescent="0.25">
      <c r="A1350" s="79"/>
      <c r="B1350" s="80"/>
      <c r="C1350" s="82"/>
      <c r="D1350" s="83"/>
      <c r="E1350" s="83"/>
      <c r="F1350" s="84"/>
      <c r="G1350" s="85"/>
      <c r="H1350" s="83"/>
      <c r="I1350" s="86"/>
      <c r="J1350" s="86"/>
      <c r="K1350" s="89"/>
      <c r="L1350" s="67"/>
      <c r="M1350" s="67"/>
      <c r="N1350" s="67"/>
      <c r="Q1350" s="65"/>
      <c r="R1350" s="69"/>
      <c r="S1350" s="69"/>
      <c r="T1350" s="70"/>
      <c r="U1350" s="70"/>
      <c r="V1350" s="70"/>
      <c r="W1350" s="71"/>
      <c r="X1350" s="64"/>
      <c r="Y1350" s="69"/>
      <c r="Z1350" s="65"/>
      <c r="AA1350" s="65"/>
      <c r="AB1350" s="66"/>
    </row>
    <row r="1351" spans="1:28" x14ac:dyDescent="0.25">
      <c r="A1351" s="79"/>
      <c r="B1351" s="80"/>
      <c r="C1351" s="82"/>
      <c r="D1351" s="83"/>
      <c r="E1351" s="83"/>
      <c r="F1351" s="84"/>
      <c r="G1351" s="85"/>
      <c r="H1351" s="83"/>
      <c r="I1351" s="86"/>
      <c r="J1351" s="86"/>
      <c r="K1351" s="89"/>
      <c r="L1351" s="67"/>
      <c r="M1351" s="67"/>
      <c r="N1351" s="67"/>
      <c r="Q1351" s="65"/>
      <c r="R1351" s="69"/>
      <c r="S1351" s="69"/>
      <c r="T1351" s="70"/>
      <c r="U1351" s="70"/>
      <c r="V1351" s="70"/>
      <c r="W1351" s="71"/>
      <c r="X1351" s="64"/>
      <c r="Y1351" s="69"/>
      <c r="Z1351" s="65"/>
      <c r="AA1351" s="65"/>
      <c r="AB1351" s="66"/>
    </row>
    <row r="1352" spans="1:28" x14ac:dyDescent="0.25">
      <c r="A1352" s="79"/>
      <c r="B1352" s="80"/>
      <c r="C1352" s="82"/>
      <c r="D1352" s="83"/>
      <c r="E1352" s="83"/>
      <c r="F1352" s="84"/>
      <c r="G1352" s="85"/>
      <c r="H1352" s="83"/>
      <c r="I1352" s="86"/>
      <c r="J1352" s="86"/>
      <c r="K1352" s="89"/>
      <c r="L1352" s="67"/>
      <c r="M1352" s="67"/>
      <c r="N1352" s="67"/>
      <c r="Q1352" s="65"/>
      <c r="R1352" s="69"/>
      <c r="S1352" s="69"/>
      <c r="T1352" s="70"/>
      <c r="U1352" s="70"/>
      <c r="V1352" s="70"/>
      <c r="W1352" s="71"/>
      <c r="X1352" s="64"/>
      <c r="Y1352" s="69"/>
      <c r="Z1352" s="65"/>
      <c r="AA1352" s="65"/>
      <c r="AB1352" s="66"/>
    </row>
    <row r="1353" spans="1:28" x14ac:dyDescent="0.25">
      <c r="A1353" s="79"/>
      <c r="B1353" s="80"/>
      <c r="C1353" s="82"/>
      <c r="D1353" s="83"/>
      <c r="E1353" s="83"/>
      <c r="F1353" s="84"/>
      <c r="G1353" s="85"/>
      <c r="H1353" s="83"/>
      <c r="I1353" s="86"/>
      <c r="J1353" s="86"/>
      <c r="K1353" s="89"/>
      <c r="L1353" s="67"/>
      <c r="M1353" s="67"/>
      <c r="N1353" s="67"/>
      <c r="Q1353" s="65"/>
      <c r="R1353" s="69"/>
      <c r="S1353" s="69"/>
      <c r="T1353" s="70"/>
      <c r="U1353" s="70"/>
      <c r="V1353" s="70"/>
      <c r="W1353" s="71"/>
      <c r="X1353" s="64"/>
      <c r="Y1353" s="69"/>
      <c r="Z1353" s="65"/>
      <c r="AA1353" s="65"/>
      <c r="AB1353" s="66"/>
    </row>
    <row r="1354" spans="1:28" x14ac:dyDescent="0.25">
      <c r="A1354" s="79"/>
      <c r="B1354" s="80"/>
      <c r="C1354" s="82"/>
      <c r="D1354" s="83"/>
      <c r="E1354" s="83"/>
      <c r="F1354" s="84"/>
      <c r="G1354" s="85"/>
      <c r="H1354" s="83"/>
      <c r="I1354" s="86"/>
      <c r="J1354" s="86"/>
      <c r="K1354" s="89"/>
      <c r="L1354" s="67"/>
      <c r="M1354" s="67"/>
      <c r="N1354" s="67"/>
      <c r="Q1354" s="65"/>
      <c r="R1354" s="69"/>
      <c r="S1354" s="69"/>
      <c r="T1354" s="70"/>
      <c r="U1354" s="70"/>
      <c r="V1354" s="70"/>
      <c r="W1354" s="71"/>
      <c r="X1354" s="64"/>
      <c r="Y1354" s="69"/>
      <c r="Z1354" s="65"/>
      <c r="AA1354" s="65"/>
      <c r="AB1354" s="66"/>
    </row>
    <row r="1355" spans="1:28" x14ac:dyDescent="0.25">
      <c r="A1355" s="79"/>
      <c r="B1355" s="80"/>
      <c r="C1355" s="82"/>
      <c r="D1355" s="83"/>
      <c r="E1355" s="83"/>
      <c r="F1355" s="84"/>
      <c r="G1355" s="85"/>
      <c r="H1355" s="83"/>
      <c r="I1355" s="86"/>
      <c r="J1355" s="86"/>
      <c r="K1355" s="89"/>
      <c r="L1355" s="67"/>
      <c r="M1355" s="67"/>
      <c r="N1355" s="67"/>
      <c r="Q1355" s="65"/>
      <c r="R1355" s="69"/>
      <c r="S1355" s="69"/>
      <c r="T1355" s="70"/>
      <c r="U1355" s="70"/>
      <c r="V1355" s="70"/>
      <c r="W1355" s="71"/>
      <c r="X1355" s="64"/>
      <c r="Y1355" s="69"/>
      <c r="Z1355" s="65"/>
      <c r="AA1355" s="65"/>
      <c r="AB1355" s="66"/>
    </row>
    <row r="1356" spans="1:28" x14ac:dyDescent="0.25">
      <c r="A1356" s="79"/>
      <c r="B1356" s="80"/>
      <c r="C1356" s="82"/>
      <c r="D1356" s="83"/>
      <c r="E1356" s="83"/>
      <c r="F1356" s="84"/>
      <c r="G1356" s="85"/>
      <c r="H1356" s="83"/>
      <c r="I1356" s="86"/>
      <c r="J1356" s="86"/>
      <c r="K1356" s="89"/>
      <c r="L1356" s="67"/>
      <c r="M1356" s="67"/>
      <c r="N1356" s="67"/>
      <c r="Q1356" s="65"/>
      <c r="R1356" s="69"/>
      <c r="S1356" s="69"/>
      <c r="T1356" s="70"/>
      <c r="U1356" s="70"/>
      <c r="V1356" s="70"/>
      <c r="W1356" s="71"/>
      <c r="X1356" s="64"/>
      <c r="Y1356" s="69"/>
      <c r="Z1356" s="65"/>
      <c r="AA1356" s="65"/>
      <c r="AB1356" s="66"/>
    </row>
    <row r="1357" spans="1:28" x14ac:dyDescent="0.25">
      <c r="A1357" s="79"/>
      <c r="B1357" s="80"/>
      <c r="C1357" s="82"/>
      <c r="D1357" s="83"/>
      <c r="E1357" s="83"/>
      <c r="F1357" s="84"/>
      <c r="G1357" s="85"/>
      <c r="H1357" s="83"/>
      <c r="I1357" s="86"/>
      <c r="J1357" s="86"/>
      <c r="K1357" s="89"/>
      <c r="L1357" s="67"/>
      <c r="M1357" s="67"/>
      <c r="N1357" s="67"/>
      <c r="Q1357" s="65"/>
      <c r="R1357" s="69"/>
      <c r="S1357" s="69"/>
      <c r="T1357" s="70"/>
      <c r="U1357" s="70"/>
      <c r="V1357" s="70"/>
      <c r="W1357" s="71"/>
      <c r="X1357" s="64"/>
      <c r="Y1357" s="69"/>
      <c r="Z1357" s="65"/>
      <c r="AA1357" s="65"/>
      <c r="AB1357" s="66"/>
    </row>
    <row r="1358" spans="1:28" x14ac:dyDescent="0.25">
      <c r="A1358" s="79"/>
      <c r="B1358" s="80"/>
      <c r="C1358" s="82"/>
      <c r="D1358" s="83"/>
      <c r="E1358" s="83"/>
      <c r="F1358" s="84"/>
      <c r="G1358" s="85"/>
      <c r="H1358" s="83"/>
      <c r="I1358" s="86"/>
      <c r="J1358" s="86"/>
      <c r="K1358" s="89"/>
      <c r="L1358" s="67"/>
      <c r="M1358" s="67"/>
      <c r="N1358" s="67"/>
      <c r="Q1358" s="65"/>
      <c r="R1358" s="69"/>
      <c r="S1358" s="69"/>
      <c r="T1358" s="70"/>
      <c r="U1358" s="70"/>
      <c r="V1358" s="70"/>
      <c r="W1358" s="71"/>
      <c r="X1358" s="64"/>
      <c r="Y1358" s="69"/>
      <c r="Z1358" s="65"/>
      <c r="AA1358" s="65"/>
      <c r="AB1358" s="66"/>
    </row>
    <row r="1359" spans="1:28" x14ac:dyDescent="0.25">
      <c r="A1359" s="79"/>
      <c r="B1359" s="80"/>
      <c r="C1359" s="82"/>
      <c r="D1359" s="83"/>
      <c r="E1359" s="83"/>
      <c r="F1359" s="84"/>
      <c r="G1359" s="85"/>
      <c r="H1359" s="83"/>
      <c r="I1359" s="86"/>
      <c r="J1359" s="86"/>
      <c r="K1359" s="89"/>
      <c r="L1359" s="67"/>
      <c r="M1359" s="67"/>
      <c r="N1359" s="67"/>
      <c r="Q1359" s="65"/>
      <c r="R1359" s="69"/>
      <c r="S1359" s="69"/>
      <c r="T1359" s="70"/>
      <c r="U1359" s="70"/>
      <c r="V1359" s="70"/>
      <c r="W1359" s="71"/>
      <c r="X1359" s="64"/>
      <c r="Y1359" s="69"/>
      <c r="Z1359" s="65"/>
      <c r="AA1359" s="65"/>
      <c r="AB1359" s="66"/>
    </row>
    <row r="1360" spans="1:28" x14ac:dyDescent="0.25">
      <c r="A1360" s="79"/>
      <c r="B1360" s="80"/>
      <c r="C1360" s="82"/>
      <c r="D1360" s="83"/>
      <c r="E1360" s="83"/>
      <c r="F1360" s="84"/>
      <c r="G1360" s="85"/>
      <c r="H1360" s="83"/>
      <c r="I1360" s="86"/>
      <c r="J1360" s="86"/>
      <c r="K1360" s="89"/>
      <c r="L1360" s="67"/>
      <c r="M1360" s="67"/>
      <c r="N1360" s="67"/>
      <c r="Q1360" s="65"/>
      <c r="R1360" s="69"/>
      <c r="S1360" s="69"/>
      <c r="T1360" s="70"/>
      <c r="U1360" s="70"/>
      <c r="V1360" s="70"/>
      <c r="W1360" s="71"/>
      <c r="X1360" s="64"/>
      <c r="Y1360" s="69"/>
      <c r="Z1360" s="65"/>
      <c r="AA1360" s="65"/>
      <c r="AB1360" s="66"/>
    </row>
    <row r="1361" spans="1:28" x14ac:dyDescent="0.25">
      <c r="A1361" s="79"/>
      <c r="B1361" s="80"/>
      <c r="C1361" s="82"/>
      <c r="D1361" s="83"/>
      <c r="E1361" s="83"/>
      <c r="F1361" s="84"/>
      <c r="G1361" s="85"/>
      <c r="H1361" s="83"/>
      <c r="I1361" s="86"/>
      <c r="J1361" s="86"/>
      <c r="K1361" s="89"/>
      <c r="L1361" s="67"/>
      <c r="M1361" s="67"/>
      <c r="N1361" s="67"/>
      <c r="Q1361" s="65"/>
      <c r="R1361" s="69"/>
      <c r="S1361" s="69"/>
      <c r="T1361" s="70"/>
      <c r="U1361" s="70"/>
      <c r="V1361" s="70"/>
      <c r="W1361" s="71"/>
      <c r="X1361" s="64"/>
      <c r="Y1361" s="69"/>
      <c r="Z1361" s="65"/>
      <c r="AA1361" s="65"/>
      <c r="AB1361" s="66"/>
    </row>
    <row r="1362" spans="1:28" x14ac:dyDescent="0.25">
      <c r="A1362" s="79"/>
      <c r="B1362" s="80"/>
      <c r="C1362" s="82"/>
      <c r="D1362" s="83"/>
      <c r="E1362" s="83"/>
      <c r="F1362" s="84"/>
      <c r="G1362" s="85"/>
      <c r="H1362" s="83"/>
      <c r="I1362" s="86"/>
      <c r="J1362" s="86"/>
      <c r="K1362" s="89"/>
      <c r="L1362" s="67"/>
      <c r="M1362" s="67"/>
      <c r="N1362" s="67"/>
      <c r="Q1362" s="65"/>
      <c r="R1362" s="69"/>
      <c r="S1362" s="69"/>
      <c r="T1362" s="70"/>
      <c r="U1362" s="70"/>
      <c r="V1362" s="70"/>
      <c r="W1362" s="71"/>
      <c r="X1362" s="64"/>
      <c r="Y1362" s="69"/>
      <c r="Z1362" s="65"/>
      <c r="AA1362" s="65"/>
      <c r="AB1362" s="66"/>
    </row>
    <row r="1363" spans="1:28" x14ac:dyDescent="0.25">
      <c r="A1363" s="79"/>
      <c r="B1363" s="80"/>
      <c r="C1363" s="82"/>
      <c r="D1363" s="83"/>
      <c r="E1363" s="83"/>
      <c r="F1363" s="84"/>
      <c r="G1363" s="85"/>
      <c r="H1363" s="83"/>
      <c r="I1363" s="86"/>
      <c r="J1363" s="86"/>
      <c r="K1363" s="89"/>
      <c r="L1363" s="67"/>
      <c r="M1363" s="67"/>
      <c r="N1363" s="67"/>
      <c r="Q1363" s="65"/>
      <c r="R1363" s="69"/>
      <c r="S1363" s="69"/>
      <c r="T1363" s="70"/>
      <c r="U1363" s="70"/>
      <c r="V1363" s="70"/>
      <c r="W1363" s="71"/>
      <c r="X1363" s="64"/>
      <c r="Y1363" s="69"/>
      <c r="Z1363" s="65"/>
      <c r="AA1363" s="65"/>
      <c r="AB1363" s="66"/>
    </row>
    <row r="1364" spans="1:28" x14ac:dyDescent="0.25">
      <c r="A1364" s="79"/>
      <c r="B1364" s="80"/>
      <c r="C1364" s="82"/>
      <c r="D1364" s="83"/>
      <c r="E1364" s="83"/>
      <c r="F1364" s="84"/>
      <c r="G1364" s="85"/>
      <c r="H1364" s="83"/>
      <c r="I1364" s="86"/>
      <c r="J1364" s="86"/>
      <c r="K1364" s="89"/>
      <c r="L1364" s="67"/>
      <c r="M1364" s="67"/>
      <c r="N1364" s="67"/>
      <c r="Q1364" s="65"/>
      <c r="R1364" s="69"/>
      <c r="S1364" s="69"/>
      <c r="T1364" s="70"/>
      <c r="U1364" s="70"/>
      <c r="V1364" s="70"/>
      <c r="W1364" s="71"/>
      <c r="X1364" s="64"/>
      <c r="Y1364" s="69"/>
      <c r="Z1364" s="65"/>
      <c r="AA1364" s="65"/>
      <c r="AB1364" s="66"/>
    </row>
    <row r="1365" spans="1:28" x14ac:dyDescent="0.25">
      <c r="A1365" s="79"/>
      <c r="B1365" s="80"/>
      <c r="C1365" s="82"/>
      <c r="D1365" s="83"/>
      <c r="E1365" s="83"/>
      <c r="F1365" s="84"/>
      <c r="G1365" s="85"/>
      <c r="H1365" s="83"/>
      <c r="I1365" s="86"/>
      <c r="J1365" s="86"/>
      <c r="K1365" s="89"/>
      <c r="L1365" s="67"/>
      <c r="M1365" s="67"/>
      <c r="N1365" s="67"/>
      <c r="Q1365" s="65"/>
      <c r="R1365" s="69"/>
      <c r="S1365" s="69"/>
      <c r="T1365" s="70"/>
      <c r="U1365" s="70"/>
      <c r="V1365" s="70"/>
      <c r="W1365" s="71"/>
      <c r="X1365" s="64"/>
      <c r="Y1365" s="69"/>
      <c r="Z1365" s="65"/>
      <c r="AA1365" s="65"/>
      <c r="AB1365" s="66"/>
    </row>
    <row r="1366" spans="1:28" x14ac:dyDescent="0.25">
      <c r="A1366" s="79"/>
      <c r="B1366" s="80"/>
      <c r="C1366" s="82"/>
      <c r="D1366" s="83"/>
      <c r="E1366" s="83"/>
      <c r="F1366" s="84"/>
      <c r="G1366" s="85"/>
      <c r="H1366" s="83"/>
      <c r="I1366" s="86"/>
      <c r="J1366" s="86"/>
      <c r="K1366" s="89"/>
      <c r="L1366" s="67"/>
      <c r="M1366" s="67"/>
      <c r="N1366" s="67"/>
      <c r="Q1366" s="65"/>
      <c r="R1366" s="69"/>
      <c r="S1366" s="69"/>
      <c r="T1366" s="70"/>
      <c r="U1366" s="70"/>
      <c r="V1366" s="70"/>
      <c r="W1366" s="71"/>
      <c r="X1366" s="64"/>
      <c r="Y1366" s="69"/>
      <c r="Z1366" s="65"/>
      <c r="AA1366" s="65"/>
      <c r="AB1366" s="66"/>
    </row>
    <row r="1367" spans="1:28" x14ac:dyDescent="0.25">
      <c r="A1367" s="79"/>
      <c r="B1367" s="80"/>
      <c r="C1367" s="82"/>
      <c r="D1367" s="83"/>
      <c r="E1367" s="83"/>
      <c r="F1367" s="84"/>
      <c r="G1367" s="85"/>
      <c r="H1367" s="83"/>
      <c r="I1367" s="86"/>
      <c r="J1367" s="86"/>
      <c r="K1367" s="89"/>
      <c r="L1367" s="67"/>
      <c r="M1367" s="67"/>
      <c r="N1367" s="67"/>
      <c r="Q1367" s="65"/>
      <c r="R1367" s="69"/>
      <c r="S1367" s="69"/>
      <c r="T1367" s="70"/>
      <c r="U1367" s="70"/>
      <c r="V1367" s="70"/>
      <c r="W1367" s="71"/>
      <c r="X1367" s="64"/>
      <c r="Y1367" s="69"/>
      <c r="Z1367" s="65"/>
      <c r="AA1367" s="65"/>
      <c r="AB1367" s="66"/>
    </row>
    <row r="1368" spans="1:28" x14ac:dyDescent="0.25">
      <c r="A1368" s="79"/>
      <c r="B1368" s="80"/>
      <c r="C1368" s="82"/>
      <c r="D1368" s="83"/>
      <c r="E1368" s="83"/>
      <c r="F1368" s="84"/>
      <c r="G1368" s="85"/>
      <c r="H1368" s="83"/>
      <c r="I1368" s="86"/>
      <c r="J1368" s="86"/>
      <c r="K1368" s="89"/>
      <c r="L1368" s="67"/>
      <c r="M1368" s="67"/>
      <c r="N1368" s="67"/>
      <c r="Q1368" s="65"/>
      <c r="R1368" s="69"/>
      <c r="S1368" s="69"/>
      <c r="T1368" s="70"/>
      <c r="U1368" s="70"/>
      <c r="V1368" s="70"/>
      <c r="W1368" s="71"/>
      <c r="X1368" s="64"/>
      <c r="Y1368" s="69"/>
      <c r="Z1368" s="65"/>
      <c r="AA1368" s="65"/>
      <c r="AB1368" s="66"/>
    </row>
    <row r="1369" spans="1:28" x14ac:dyDescent="0.25">
      <c r="A1369" s="79"/>
      <c r="B1369" s="80"/>
      <c r="C1369" s="82"/>
      <c r="D1369" s="83"/>
      <c r="E1369" s="83"/>
      <c r="F1369" s="84"/>
      <c r="G1369" s="85"/>
      <c r="H1369" s="83"/>
      <c r="I1369" s="86"/>
      <c r="J1369" s="86"/>
      <c r="K1369" s="89"/>
      <c r="L1369" s="67"/>
      <c r="M1369" s="67"/>
      <c r="N1369" s="67"/>
      <c r="Q1369" s="65"/>
      <c r="R1369" s="69"/>
      <c r="S1369" s="69"/>
      <c r="T1369" s="70"/>
      <c r="U1369" s="70"/>
      <c r="V1369" s="70"/>
      <c r="W1369" s="71"/>
      <c r="X1369" s="64"/>
      <c r="Y1369" s="69"/>
      <c r="Z1369" s="65"/>
      <c r="AA1369" s="65"/>
      <c r="AB1369" s="66"/>
    </row>
    <row r="1370" spans="1:28" x14ac:dyDescent="0.25">
      <c r="A1370" s="79"/>
      <c r="B1370" s="80"/>
      <c r="C1370" s="82"/>
      <c r="D1370" s="83"/>
      <c r="E1370" s="83"/>
      <c r="F1370" s="84"/>
      <c r="G1370" s="85"/>
      <c r="H1370" s="83"/>
      <c r="I1370" s="86"/>
      <c r="J1370" s="86"/>
      <c r="K1370" s="89"/>
      <c r="L1370" s="67"/>
      <c r="M1370" s="67"/>
      <c r="N1370" s="67"/>
      <c r="Q1370" s="65"/>
      <c r="R1370" s="69"/>
      <c r="S1370" s="69"/>
      <c r="T1370" s="70"/>
      <c r="U1370" s="70"/>
      <c r="V1370" s="70"/>
      <c r="W1370" s="71"/>
      <c r="X1370" s="64"/>
      <c r="Y1370" s="69"/>
      <c r="Z1370" s="65"/>
      <c r="AA1370" s="65"/>
      <c r="AB1370" s="66"/>
    </row>
    <row r="1371" spans="1:28" x14ac:dyDescent="0.25">
      <c r="A1371" s="79"/>
      <c r="B1371" s="80"/>
      <c r="C1371" s="82"/>
      <c r="D1371" s="83"/>
      <c r="E1371" s="83"/>
      <c r="F1371" s="84"/>
      <c r="G1371" s="85"/>
      <c r="H1371" s="83"/>
      <c r="I1371" s="86"/>
      <c r="J1371" s="86"/>
      <c r="K1371" s="89"/>
      <c r="L1371" s="67"/>
      <c r="M1371" s="67"/>
      <c r="N1371" s="67"/>
      <c r="Q1371" s="65"/>
      <c r="R1371" s="69"/>
      <c r="S1371" s="69"/>
      <c r="T1371" s="70"/>
      <c r="U1371" s="70"/>
      <c r="V1371" s="70"/>
      <c r="W1371" s="71"/>
      <c r="X1371" s="64"/>
      <c r="Y1371" s="69"/>
      <c r="Z1371" s="65"/>
      <c r="AA1371" s="65"/>
      <c r="AB1371" s="66"/>
    </row>
    <row r="1372" spans="1:28" x14ac:dyDescent="0.25">
      <c r="A1372" s="79"/>
      <c r="B1372" s="80"/>
      <c r="C1372" s="82"/>
      <c r="D1372" s="83"/>
      <c r="E1372" s="83"/>
      <c r="F1372" s="84"/>
      <c r="G1372" s="85"/>
      <c r="H1372" s="83"/>
      <c r="I1372" s="86"/>
      <c r="J1372" s="86"/>
      <c r="K1372" s="89"/>
      <c r="L1372" s="67"/>
      <c r="M1372" s="67"/>
      <c r="N1372" s="67"/>
      <c r="Q1372" s="65"/>
      <c r="R1372" s="69"/>
      <c r="S1372" s="69"/>
      <c r="T1372" s="70"/>
      <c r="U1372" s="70"/>
      <c r="V1372" s="70"/>
      <c r="W1372" s="71"/>
      <c r="X1372" s="64"/>
      <c r="Y1372" s="69"/>
      <c r="Z1372" s="65"/>
      <c r="AA1372" s="65"/>
      <c r="AB1372" s="66"/>
    </row>
    <row r="1373" spans="1:28" x14ac:dyDescent="0.25">
      <c r="A1373" s="79"/>
      <c r="B1373" s="80"/>
      <c r="C1373" s="82"/>
      <c r="D1373" s="83"/>
      <c r="E1373" s="83"/>
      <c r="F1373" s="84"/>
      <c r="G1373" s="85"/>
      <c r="H1373" s="83"/>
      <c r="I1373" s="86"/>
      <c r="J1373" s="86"/>
      <c r="K1373" s="89"/>
      <c r="L1373" s="67"/>
      <c r="M1373" s="67"/>
      <c r="N1373" s="67"/>
      <c r="Q1373" s="65"/>
      <c r="R1373" s="69"/>
      <c r="S1373" s="69"/>
      <c r="T1373" s="70"/>
      <c r="U1373" s="70"/>
      <c r="V1373" s="70"/>
      <c r="W1373" s="71"/>
      <c r="X1373" s="64"/>
      <c r="Y1373" s="69"/>
      <c r="Z1373" s="65"/>
      <c r="AA1373" s="65"/>
      <c r="AB1373" s="66"/>
    </row>
    <row r="1374" spans="1:28" x14ac:dyDescent="0.25">
      <c r="A1374" s="79"/>
      <c r="B1374" s="80"/>
      <c r="C1374" s="82"/>
      <c r="D1374" s="83"/>
      <c r="E1374" s="83"/>
      <c r="F1374" s="84"/>
      <c r="G1374" s="85"/>
      <c r="H1374" s="83"/>
      <c r="I1374" s="86"/>
      <c r="J1374" s="86"/>
      <c r="K1374" s="89"/>
      <c r="L1374" s="67"/>
      <c r="M1374" s="67"/>
      <c r="N1374" s="67"/>
      <c r="Q1374" s="65"/>
      <c r="R1374" s="69"/>
      <c r="S1374" s="69"/>
      <c r="T1374" s="70"/>
      <c r="U1374" s="70"/>
      <c r="V1374" s="70"/>
      <c r="W1374" s="71"/>
      <c r="X1374" s="64"/>
      <c r="Y1374" s="69"/>
      <c r="Z1374" s="65"/>
      <c r="AA1374" s="65"/>
      <c r="AB1374" s="66"/>
    </row>
    <row r="1375" spans="1:28" x14ac:dyDescent="0.25">
      <c r="A1375" s="79"/>
      <c r="B1375" s="80"/>
      <c r="C1375" s="82"/>
      <c r="D1375" s="83"/>
      <c r="E1375" s="83"/>
      <c r="F1375" s="84"/>
      <c r="G1375" s="85"/>
      <c r="H1375" s="83"/>
      <c r="I1375" s="86"/>
      <c r="J1375" s="86"/>
      <c r="K1375" s="89"/>
      <c r="L1375" s="67"/>
      <c r="M1375" s="67"/>
      <c r="N1375" s="67"/>
      <c r="Q1375" s="65"/>
      <c r="R1375" s="69"/>
      <c r="S1375" s="69"/>
      <c r="T1375" s="70"/>
      <c r="U1375" s="70"/>
      <c r="V1375" s="70"/>
      <c r="W1375" s="71"/>
      <c r="X1375" s="64"/>
      <c r="Y1375" s="69"/>
      <c r="Z1375" s="65"/>
      <c r="AA1375" s="65"/>
      <c r="AB1375" s="66"/>
    </row>
    <row r="1376" spans="1:28" x14ac:dyDescent="0.25">
      <c r="A1376" s="79"/>
      <c r="B1376" s="80"/>
      <c r="C1376" s="82"/>
      <c r="D1376" s="83"/>
      <c r="E1376" s="83"/>
      <c r="F1376" s="84"/>
      <c r="G1376" s="85"/>
      <c r="H1376" s="83"/>
      <c r="I1376" s="86"/>
      <c r="J1376" s="86"/>
      <c r="K1376" s="89"/>
      <c r="L1376" s="67"/>
      <c r="M1376" s="67"/>
      <c r="N1376" s="67"/>
      <c r="Q1376" s="65"/>
      <c r="R1376" s="69"/>
      <c r="S1376" s="69"/>
      <c r="T1376" s="70"/>
      <c r="U1376" s="70"/>
      <c r="V1376" s="70"/>
      <c r="W1376" s="71"/>
      <c r="X1376" s="64"/>
      <c r="Y1376" s="69"/>
      <c r="Z1376" s="65"/>
      <c r="AA1376" s="65"/>
      <c r="AB1376" s="66"/>
    </row>
    <row r="1377" spans="1:28" x14ac:dyDescent="0.25">
      <c r="A1377" s="79"/>
      <c r="B1377" s="80"/>
      <c r="C1377" s="82"/>
      <c r="D1377" s="83"/>
      <c r="E1377" s="83"/>
      <c r="F1377" s="84"/>
      <c r="G1377" s="85"/>
      <c r="H1377" s="83"/>
      <c r="I1377" s="86"/>
      <c r="J1377" s="86"/>
      <c r="K1377" s="89"/>
      <c r="L1377" s="67"/>
      <c r="M1377" s="67"/>
      <c r="N1377" s="67"/>
      <c r="Q1377" s="65"/>
      <c r="R1377" s="69"/>
      <c r="S1377" s="69"/>
      <c r="T1377" s="70"/>
      <c r="U1377" s="70"/>
      <c r="V1377" s="70"/>
      <c r="W1377" s="71"/>
      <c r="X1377" s="64"/>
      <c r="Y1377" s="69"/>
      <c r="Z1377" s="65"/>
      <c r="AA1377" s="65"/>
      <c r="AB1377" s="66"/>
    </row>
    <row r="1378" spans="1:28" x14ac:dyDescent="0.25">
      <c r="A1378" s="79"/>
      <c r="B1378" s="80"/>
      <c r="C1378" s="82"/>
      <c r="D1378" s="83"/>
      <c r="E1378" s="83"/>
      <c r="F1378" s="84"/>
      <c r="G1378" s="85"/>
      <c r="H1378" s="83"/>
      <c r="I1378" s="86"/>
      <c r="J1378" s="86"/>
      <c r="K1378" s="89"/>
      <c r="L1378" s="67"/>
      <c r="M1378" s="67"/>
      <c r="N1378" s="67"/>
      <c r="Q1378" s="65"/>
      <c r="R1378" s="69"/>
      <c r="S1378" s="69"/>
      <c r="T1378" s="70"/>
      <c r="U1378" s="70"/>
      <c r="V1378" s="70"/>
      <c r="W1378" s="71"/>
      <c r="X1378" s="64"/>
      <c r="Y1378" s="69"/>
      <c r="Z1378" s="65"/>
      <c r="AA1378" s="65"/>
      <c r="AB1378" s="66"/>
    </row>
    <row r="1379" spans="1:28" x14ac:dyDescent="0.25">
      <c r="A1379" s="79"/>
      <c r="B1379" s="80"/>
      <c r="C1379" s="82"/>
      <c r="D1379" s="83"/>
      <c r="E1379" s="83"/>
      <c r="F1379" s="84"/>
      <c r="G1379" s="85"/>
      <c r="H1379" s="83"/>
      <c r="I1379" s="86"/>
      <c r="J1379" s="86"/>
      <c r="K1379" s="89"/>
      <c r="L1379" s="67"/>
      <c r="M1379" s="67"/>
      <c r="N1379" s="67"/>
      <c r="Q1379" s="65"/>
      <c r="R1379" s="69"/>
      <c r="S1379" s="69"/>
      <c r="T1379" s="70"/>
      <c r="U1379" s="70"/>
      <c r="V1379" s="70"/>
      <c r="W1379" s="71"/>
      <c r="X1379" s="64"/>
      <c r="Y1379" s="69"/>
      <c r="Z1379" s="65"/>
      <c r="AA1379" s="65"/>
      <c r="AB1379" s="66"/>
    </row>
    <row r="1380" spans="1:28" x14ac:dyDescent="0.25">
      <c r="A1380" s="79"/>
      <c r="B1380" s="80"/>
      <c r="C1380" s="82"/>
      <c r="D1380" s="83"/>
      <c r="E1380" s="83"/>
      <c r="F1380" s="84"/>
      <c r="G1380" s="85"/>
      <c r="H1380" s="83"/>
      <c r="I1380" s="86"/>
      <c r="J1380" s="86"/>
      <c r="K1380" s="89"/>
      <c r="L1380" s="67"/>
      <c r="M1380" s="67"/>
      <c r="N1380" s="67"/>
      <c r="Q1380" s="65"/>
      <c r="R1380" s="69"/>
      <c r="S1380" s="69"/>
      <c r="T1380" s="70"/>
      <c r="U1380" s="70"/>
      <c r="V1380" s="70"/>
      <c r="W1380" s="71"/>
      <c r="X1380" s="64"/>
      <c r="Y1380" s="69"/>
      <c r="Z1380" s="65"/>
      <c r="AA1380" s="65"/>
      <c r="AB1380" s="66"/>
    </row>
    <row r="1381" spans="1:28" x14ac:dyDescent="0.25">
      <c r="A1381" s="79"/>
      <c r="B1381" s="80"/>
      <c r="C1381" s="82"/>
      <c r="D1381" s="83"/>
      <c r="E1381" s="83"/>
      <c r="F1381" s="84"/>
      <c r="G1381" s="85"/>
      <c r="H1381" s="83"/>
      <c r="I1381" s="86"/>
      <c r="J1381" s="86"/>
      <c r="K1381" s="89"/>
      <c r="L1381" s="67"/>
      <c r="M1381" s="67"/>
      <c r="N1381" s="67"/>
      <c r="Q1381" s="65"/>
      <c r="R1381" s="69"/>
      <c r="S1381" s="69"/>
      <c r="T1381" s="70"/>
      <c r="U1381" s="70"/>
      <c r="V1381" s="70"/>
      <c r="W1381" s="71"/>
      <c r="X1381" s="64"/>
      <c r="Y1381" s="69"/>
      <c r="Z1381" s="65"/>
      <c r="AA1381" s="65"/>
      <c r="AB1381" s="66"/>
    </row>
    <row r="1382" spans="1:28" x14ac:dyDescent="0.25">
      <c r="A1382" s="79"/>
      <c r="B1382" s="80"/>
      <c r="C1382" s="82"/>
      <c r="D1382" s="83"/>
      <c r="E1382" s="83"/>
      <c r="F1382" s="84"/>
      <c r="G1382" s="85"/>
      <c r="H1382" s="83"/>
      <c r="I1382" s="86"/>
      <c r="J1382" s="86"/>
      <c r="K1382" s="89"/>
      <c r="L1382" s="67"/>
      <c r="M1382" s="67"/>
      <c r="N1382" s="67"/>
      <c r="Q1382" s="65"/>
      <c r="R1382" s="69"/>
      <c r="S1382" s="69"/>
      <c r="T1382" s="70"/>
      <c r="U1382" s="70"/>
      <c r="V1382" s="70"/>
      <c r="W1382" s="71"/>
      <c r="X1382" s="64"/>
      <c r="Y1382" s="69"/>
      <c r="Z1382" s="65"/>
      <c r="AA1382" s="65"/>
      <c r="AB1382" s="66"/>
    </row>
    <row r="1383" spans="1:28" x14ac:dyDescent="0.25">
      <c r="A1383" s="79"/>
      <c r="B1383" s="80"/>
      <c r="C1383" s="82"/>
      <c r="D1383" s="83"/>
      <c r="E1383" s="83"/>
      <c r="F1383" s="84"/>
      <c r="G1383" s="85"/>
      <c r="H1383" s="83"/>
      <c r="I1383" s="86"/>
      <c r="J1383" s="86"/>
      <c r="K1383" s="89"/>
      <c r="L1383" s="67"/>
      <c r="M1383" s="67"/>
      <c r="N1383" s="67"/>
      <c r="Q1383" s="65"/>
      <c r="R1383" s="69"/>
      <c r="S1383" s="69"/>
      <c r="T1383" s="70"/>
      <c r="U1383" s="70"/>
      <c r="V1383" s="70"/>
      <c r="W1383" s="71"/>
      <c r="X1383" s="64"/>
      <c r="Y1383" s="69"/>
      <c r="Z1383" s="65"/>
      <c r="AA1383" s="65"/>
      <c r="AB1383" s="66"/>
    </row>
    <row r="1384" spans="1:28" x14ac:dyDescent="0.25">
      <c r="A1384" s="79"/>
      <c r="B1384" s="80"/>
      <c r="C1384" s="82"/>
      <c r="D1384" s="83"/>
      <c r="E1384" s="83"/>
      <c r="F1384" s="84"/>
      <c r="G1384" s="85"/>
      <c r="H1384" s="83"/>
      <c r="I1384" s="86"/>
      <c r="J1384" s="86"/>
      <c r="K1384" s="89"/>
      <c r="L1384" s="67"/>
      <c r="M1384" s="67"/>
      <c r="N1384" s="67"/>
      <c r="Q1384" s="65"/>
      <c r="R1384" s="69"/>
      <c r="S1384" s="69"/>
      <c r="T1384" s="70"/>
      <c r="U1384" s="70"/>
      <c r="V1384" s="70"/>
      <c r="W1384" s="71"/>
      <c r="X1384" s="64"/>
      <c r="Y1384" s="69"/>
      <c r="Z1384" s="65"/>
      <c r="AA1384" s="65"/>
      <c r="AB1384" s="66"/>
    </row>
    <row r="1385" spans="1:28" x14ac:dyDescent="0.25">
      <c r="A1385" s="79"/>
      <c r="B1385" s="80"/>
      <c r="C1385" s="82"/>
      <c r="D1385" s="83"/>
      <c r="E1385" s="83"/>
      <c r="F1385" s="84"/>
      <c r="G1385" s="85"/>
      <c r="H1385" s="83"/>
      <c r="I1385" s="86"/>
      <c r="J1385" s="86"/>
      <c r="K1385" s="89"/>
      <c r="L1385" s="67"/>
      <c r="M1385" s="67"/>
      <c r="N1385" s="67"/>
      <c r="Q1385" s="65"/>
      <c r="R1385" s="69"/>
      <c r="S1385" s="69"/>
      <c r="T1385" s="70"/>
      <c r="U1385" s="70"/>
      <c r="V1385" s="70"/>
      <c r="W1385" s="71"/>
      <c r="X1385" s="64"/>
      <c r="Y1385" s="69"/>
      <c r="Z1385" s="65"/>
      <c r="AA1385" s="65"/>
      <c r="AB1385" s="66"/>
    </row>
    <row r="1386" spans="1:28" x14ac:dyDescent="0.25">
      <c r="A1386" s="79"/>
      <c r="B1386" s="80"/>
      <c r="C1386" s="82"/>
      <c r="D1386" s="83"/>
      <c r="E1386" s="83"/>
      <c r="F1386" s="84"/>
      <c r="G1386" s="85"/>
      <c r="H1386" s="83"/>
      <c r="I1386" s="86"/>
      <c r="J1386" s="86"/>
      <c r="K1386" s="89"/>
      <c r="L1386" s="67"/>
      <c r="M1386" s="67"/>
      <c r="N1386" s="67"/>
      <c r="Q1386" s="65"/>
      <c r="R1386" s="69"/>
      <c r="S1386" s="69"/>
      <c r="T1386" s="70"/>
      <c r="U1386" s="70"/>
      <c r="V1386" s="70"/>
      <c r="W1386" s="71"/>
      <c r="X1386" s="64"/>
      <c r="Y1386" s="69"/>
      <c r="Z1386" s="65"/>
      <c r="AA1386" s="65"/>
      <c r="AB1386" s="66"/>
    </row>
    <row r="1387" spans="1:28" x14ac:dyDescent="0.25">
      <c r="A1387" s="79"/>
      <c r="B1387" s="80"/>
      <c r="C1387" s="82"/>
      <c r="D1387" s="83"/>
      <c r="E1387" s="83"/>
      <c r="F1387" s="84"/>
      <c r="G1387" s="85"/>
      <c r="H1387" s="83"/>
      <c r="I1387" s="86"/>
      <c r="J1387" s="86"/>
      <c r="K1387" s="89"/>
      <c r="L1387" s="67"/>
      <c r="M1387" s="67"/>
      <c r="N1387" s="67"/>
      <c r="Q1387" s="65"/>
      <c r="R1387" s="69"/>
      <c r="S1387" s="69"/>
      <c r="T1387" s="70"/>
      <c r="U1387" s="70"/>
      <c r="V1387" s="70"/>
      <c r="W1387" s="71"/>
      <c r="X1387" s="64"/>
      <c r="Y1387" s="69"/>
      <c r="Z1387" s="65"/>
      <c r="AA1387" s="65"/>
      <c r="AB1387" s="66"/>
    </row>
    <row r="1388" spans="1:28" x14ac:dyDescent="0.25">
      <c r="A1388" s="79"/>
      <c r="B1388" s="80"/>
      <c r="C1388" s="82"/>
      <c r="D1388" s="83"/>
      <c r="E1388" s="83"/>
      <c r="F1388" s="84"/>
      <c r="G1388" s="85"/>
      <c r="H1388" s="83"/>
      <c r="I1388" s="86"/>
      <c r="J1388" s="86"/>
      <c r="K1388" s="89"/>
      <c r="L1388" s="67"/>
      <c r="M1388" s="67"/>
      <c r="N1388" s="67"/>
      <c r="Q1388" s="65"/>
      <c r="R1388" s="69"/>
      <c r="S1388" s="69"/>
      <c r="T1388" s="70"/>
      <c r="U1388" s="70"/>
      <c r="V1388" s="70"/>
      <c r="W1388" s="71"/>
      <c r="X1388" s="64"/>
      <c r="Y1388" s="69"/>
      <c r="Z1388" s="65"/>
      <c r="AA1388" s="65"/>
      <c r="AB1388" s="66"/>
    </row>
    <row r="1389" spans="1:28" x14ac:dyDescent="0.25">
      <c r="A1389" s="79"/>
      <c r="B1389" s="80"/>
      <c r="C1389" s="82"/>
      <c r="D1389" s="83"/>
      <c r="E1389" s="83"/>
      <c r="F1389" s="84"/>
      <c r="G1389" s="85"/>
      <c r="H1389" s="83"/>
      <c r="I1389" s="86"/>
      <c r="J1389" s="86"/>
      <c r="K1389" s="89"/>
      <c r="L1389" s="67"/>
      <c r="M1389" s="67"/>
      <c r="N1389" s="67"/>
      <c r="Q1389" s="65"/>
      <c r="R1389" s="69"/>
      <c r="S1389" s="69"/>
      <c r="T1389" s="70"/>
      <c r="U1389" s="70"/>
      <c r="V1389" s="70"/>
      <c r="W1389" s="71"/>
      <c r="X1389" s="64"/>
      <c r="Y1389" s="69"/>
      <c r="Z1389" s="65"/>
      <c r="AA1389" s="65"/>
      <c r="AB1389" s="66"/>
    </row>
    <row r="1390" spans="1:28" x14ac:dyDescent="0.25">
      <c r="A1390" s="79"/>
      <c r="B1390" s="80"/>
      <c r="C1390" s="82"/>
      <c r="D1390" s="83"/>
      <c r="E1390" s="83"/>
      <c r="F1390" s="84"/>
      <c r="G1390" s="85"/>
      <c r="H1390" s="83"/>
      <c r="I1390" s="86"/>
      <c r="J1390" s="86"/>
      <c r="K1390" s="89"/>
      <c r="L1390" s="67"/>
      <c r="M1390" s="67"/>
      <c r="N1390" s="67"/>
      <c r="Q1390" s="65"/>
      <c r="R1390" s="69"/>
      <c r="S1390" s="69"/>
      <c r="T1390" s="70"/>
      <c r="U1390" s="70"/>
      <c r="V1390" s="70"/>
      <c r="W1390" s="71"/>
      <c r="X1390" s="64"/>
      <c r="Y1390" s="69"/>
      <c r="Z1390" s="65"/>
      <c r="AA1390" s="65"/>
      <c r="AB1390" s="66"/>
    </row>
    <row r="1391" spans="1:28" x14ac:dyDescent="0.25">
      <c r="A1391" s="79"/>
      <c r="B1391" s="80"/>
      <c r="C1391" s="82"/>
      <c r="D1391" s="83"/>
      <c r="E1391" s="83"/>
      <c r="F1391" s="84"/>
      <c r="G1391" s="85"/>
      <c r="H1391" s="83"/>
      <c r="I1391" s="86"/>
      <c r="J1391" s="86"/>
      <c r="K1391" s="89"/>
      <c r="L1391" s="67"/>
      <c r="M1391" s="67"/>
      <c r="N1391" s="67"/>
      <c r="Q1391" s="65"/>
      <c r="R1391" s="69"/>
      <c r="S1391" s="69"/>
      <c r="T1391" s="70"/>
      <c r="U1391" s="70"/>
      <c r="V1391" s="70"/>
      <c r="W1391" s="71"/>
      <c r="X1391" s="64"/>
      <c r="Y1391" s="69"/>
      <c r="Z1391" s="65"/>
      <c r="AA1391" s="65"/>
      <c r="AB1391" s="66"/>
    </row>
    <row r="1392" spans="1:28" x14ac:dyDescent="0.25">
      <c r="A1392" s="79"/>
      <c r="B1392" s="80"/>
      <c r="C1392" s="82"/>
      <c r="D1392" s="83"/>
      <c r="E1392" s="83"/>
      <c r="F1392" s="84"/>
      <c r="G1392" s="85"/>
      <c r="H1392" s="83"/>
      <c r="I1392" s="86"/>
      <c r="J1392" s="86"/>
      <c r="K1392" s="89"/>
      <c r="L1392" s="67"/>
      <c r="M1392" s="67"/>
      <c r="N1392" s="67"/>
      <c r="Q1392" s="65"/>
      <c r="R1392" s="69"/>
      <c r="S1392" s="69"/>
      <c r="T1392" s="70"/>
      <c r="U1392" s="70"/>
      <c r="V1392" s="70"/>
      <c r="W1392" s="71"/>
      <c r="X1392" s="64"/>
      <c r="Y1392" s="69"/>
      <c r="Z1392" s="65"/>
      <c r="AA1392" s="65"/>
      <c r="AB1392" s="66"/>
    </row>
    <row r="1393" spans="1:28" x14ac:dyDescent="0.25">
      <c r="A1393" s="79"/>
      <c r="B1393" s="80"/>
      <c r="C1393" s="82"/>
      <c r="D1393" s="83"/>
      <c r="E1393" s="83"/>
      <c r="F1393" s="84"/>
      <c r="G1393" s="85"/>
      <c r="H1393" s="83"/>
      <c r="I1393" s="86"/>
      <c r="J1393" s="86"/>
      <c r="K1393" s="89"/>
      <c r="L1393" s="67"/>
      <c r="M1393" s="67"/>
      <c r="N1393" s="67"/>
      <c r="Q1393" s="65"/>
      <c r="R1393" s="69"/>
      <c r="S1393" s="69"/>
      <c r="T1393" s="70"/>
      <c r="U1393" s="70"/>
      <c r="V1393" s="70"/>
      <c r="W1393" s="71"/>
      <c r="X1393" s="64"/>
      <c r="Y1393" s="69"/>
      <c r="Z1393" s="65"/>
      <c r="AA1393" s="65"/>
      <c r="AB1393" s="66"/>
    </row>
    <row r="1394" spans="1:28" x14ac:dyDescent="0.25">
      <c r="A1394" s="79"/>
      <c r="B1394" s="80"/>
      <c r="C1394" s="82"/>
      <c r="D1394" s="83"/>
      <c r="E1394" s="83"/>
      <c r="F1394" s="84"/>
      <c r="G1394" s="85"/>
      <c r="H1394" s="83"/>
      <c r="I1394" s="86"/>
      <c r="J1394" s="86"/>
      <c r="K1394" s="89"/>
      <c r="L1394" s="67"/>
      <c r="M1394" s="67"/>
      <c r="N1394" s="67"/>
      <c r="Q1394" s="65"/>
      <c r="R1394" s="69"/>
      <c r="S1394" s="69"/>
      <c r="T1394" s="70"/>
      <c r="U1394" s="70"/>
      <c r="V1394" s="70"/>
      <c r="W1394" s="71"/>
      <c r="X1394" s="64"/>
      <c r="Y1394" s="69"/>
      <c r="Z1394" s="65"/>
      <c r="AA1394" s="65"/>
      <c r="AB1394" s="66"/>
    </row>
    <row r="1395" spans="1:28" x14ac:dyDescent="0.25">
      <c r="A1395" s="79"/>
      <c r="B1395" s="80"/>
      <c r="C1395" s="82"/>
      <c r="D1395" s="83"/>
      <c r="E1395" s="83"/>
      <c r="F1395" s="84"/>
      <c r="G1395" s="85"/>
      <c r="H1395" s="83"/>
      <c r="I1395" s="86"/>
      <c r="J1395" s="86"/>
      <c r="K1395" s="89"/>
      <c r="L1395" s="67"/>
      <c r="M1395" s="67"/>
      <c r="N1395" s="67"/>
      <c r="Q1395" s="65"/>
      <c r="R1395" s="69"/>
      <c r="S1395" s="69"/>
      <c r="T1395" s="70"/>
      <c r="U1395" s="70"/>
      <c r="V1395" s="70"/>
      <c r="W1395" s="71"/>
      <c r="X1395" s="64"/>
      <c r="Y1395" s="69"/>
      <c r="Z1395" s="65"/>
      <c r="AA1395" s="65"/>
      <c r="AB1395" s="66"/>
    </row>
    <row r="1396" spans="1:28" x14ac:dyDescent="0.25">
      <c r="A1396" s="79"/>
      <c r="B1396" s="80"/>
      <c r="C1396" s="82"/>
      <c r="D1396" s="83"/>
      <c r="E1396" s="83"/>
      <c r="F1396" s="84"/>
      <c r="G1396" s="85"/>
      <c r="H1396" s="83"/>
      <c r="I1396" s="86"/>
      <c r="J1396" s="86"/>
      <c r="K1396" s="89"/>
      <c r="L1396" s="67"/>
      <c r="M1396" s="67"/>
      <c r="N1396" s="67"/>
      <c r="Q1396" s="65"/>
      <c r="R1396" s="69"/>
      <c r="S1396" s="69"/>
      <c r="T1396" s="70"/>
      <c r="U1396" s="70"/>
      <c r="V1396" s="70"/>
      <c r="W1396" s="71"/>
      <c r="X1396" s="64"/>
      <c r="Y1396" s="69"/>
      <c r="Z1396" s="65"/>
      <c r="AA1396" s="65"/>
      <c r="AB1396" s="66"/>
    </row>
    <row r="1397" spans="1:28" x14ac:dyDescent="0.25">
      <c r="A1397" s="79"/>
      <c r="B1397" s="80"/>
      <c r="C1397" s="82"/>
      <c r="D1397" s="83"/>
      <c r="E1397" s="83"/>
      <c r="F1397" s="84"/>
      <c r="G1397" s="85"/>
      <c r="H1397" s="83"/>
      <c r="I1397" s="86"/>
      <c r="J1397" s="86"/>
      <c r="K1397" s="89"/>
      <c r="L1397" s="67"/>
      <c r="M1397" s="67"/>
      <c r="N1397" s="67"/>
      <c r="Q1397" s="65"/>
      <c r="R1397" s="69"/>
      <c r="S1397" s="69"/>
      <c r="T1397" s="70"/>
      <c r="U1397" s="70"/>
      <c r="V1397" s="70"/>
      <c r="W1397" s="71"/>
      <c r="X1397" s="64"/>
      <c r="Y1397" s="69"/>
      <c r="Z1397" s="65"/>
      <c r="AA1397" s="65"/>
      <c r="AB1397" s="66"/>
    </row>
    <row r="1398" spans="1:28" x14ac:dyDescent="0.25">
      <c r="A1398" s="79"/>
      <c r="B1398" s="80"/>
      <c r="C1398" s="82"/>
      <c r="D1398" s="83"/>
      <c r="E1398" s="83"/>
      <c r="F1398" s="84"/>
      <c r="G1398" s="85"/>
      <c r="H1398" s="83"/>
      <c r="I1398" s="86"/>
      <c r="J1398" s="86"/>
      <c r="K1398" s="89"/>
      <c r="L1398" s="67"/>
      <c r="M1398" s="67"/>
      <c r="N1398" s="67"/>
      <c r="Q1398" s="65"/>
      <c r="R1398" s="69"/>
      <c r="S1398" s="69"/>
      <c r="T1398" s="70"/>
      <c r="U1398" s="70"/>
      <c r="V1398" s="70"/>
      <c r="W1398" s="71"/>
      <c r="X1398" s="64"/>
      <c r="Y1398" s="69"/>
      <c r="Z1398" s="65"/>
      <c r="AA1398" s="65"/>
      <c r="AB1398" s="66"/>
    </row>
    <row r="1399" spans="1:28" x14ac:dyDescent="0.25">
      <c r="A1399" s="79"/>
      <c r="B1399" s="80"/>
      <c r="C1399" s="82"/>
      <c r="D1399" s="83"/>
      <c r="E1399" s="83"/>
      <c r="F1399" s="84"/>
      <c r="G1399" s="85"/>
      <c r="H1399" s="83"/>
      <c r="I1399" s="86"/>
      <c r="J1399" s="86"/>
      <c r="K1399" s="89"/>
      <c r="L1399" s="67"/>
      <c r="M1399" s="67"/>
      <c r="N1399" s="67"/>
      <c r="Q1399" s="65"/>
      <c r="R1399" s="69"/>
      <c r="S1399" s="69"/>
      <c r="T1399" s="70"/>
      <c r="U1399" s="70"/>
      <c r="V1399" s="70"/>
      <c r="W1399" s="71"/>
      <c r="X1399" s="64"/>
      <c r="Y1399" s="69"/>
      <c r="Z1399" s="65"/>
      <c r="AA1399" s="65"/>
      <c r="AB1399" s="66"/>
    </row>
    <row r="1400" spans="1:28" x14ac:dyDescent="0.25">
      <c r="A1400" s="79"/>
      <c r="B1400" s="80"/>
      <c r="C1400" s="82"/>
      <c r="D1400" s="83"/>
      <c r="E1400" s="83"/>
      <c r="F1400" s="84"/>
      <c r="G1400" s="85"/>
      <c r="H1400" s="83"/>
      <c r="I1400" s="86"/>
      <c r="J1400" s="86"/>
      <c r="K1400" s="89"/>
      <c r="L1400" s="67"/>
      <c r="M1400" s="67"/>
      <c r="N1400" s="67"/>
      <c r="Q1400" s="65"/>
      <c r="R1400" s="69"/>
      <c r="S1400" s="69"/>
      <c r="T1400" s="70"/>
      <c r="U1400" s="70"/>
      <c r="V1400" s="70"/>
      <c r="W1400" s="71"/>
      <c r="X1400" s="64"/>
      <c r="Y1400" s="69"/>
      <c r="Z1400" s="65"/>
      <c r="AA1400" s="65"/>
      <c r="AB1400" s="66"/>
    </row>
    <row r="1401" spans="1:28" x14ac:dyDescent="0.25">
      <c r="A1401" s="79"/>
      <c r="B1401" s="80"/>
      <c r="C1401" s="82"/>
      <c r="D1401" s="83"/>
      <c r="E1401" s="83"/>
      <c r="F1401" s="84"/>
      <c r="G1401" s="85"/>
      <c r="H1401" s="83"/>
      <c r="I1401" s="86"/>
      <c r="J1401" s="86"/>
      <c r="K1401" s="89"/>
      <c r="L1401" s="67"/>
      <c r="M1401" s="67"/>
      <c r="N1401" s="67"/>
      <c r="Q1401" s="65"/>
      <c r="R1401" s="69"/>
      <c r="S1401" s="69"/>
      <c r="T1401" s="70"/>
      <c r="U1401" s="70"/>
      <c r="V1401" s="70"/>
      <c r="W1401" s="71"/>
      <c r="X1401" s="64"/>
      <c r="Y1401" s="69"/>
      <c r="Z1401" s="65"/>
      <c r="AA1401" s="65"/>
      <c r="AB1401" s="66"/>
    </row>
    <row r="1402" spans="1:28" x14ac:dyDescent="0.25">
      <c r="A1402" s="79"/>
      <c r="B1402" s="80"/>
      <c r="C1402" s="82"/>
      <c r="D1402" s="83"/>
      <c r="E1402" s="83"/>
      <c r="F1402" s="84"/>
      <c r="G1402" s="85"/>
      <c r="H1402" s="83"/>
      <c r="I1402" s="86"/>
      <c r="J1402" s="86"/>
      <c r="K1402" s="89"/>
      <c r="L1402" s="67"/>
      <c r="M1402" s="67"/>
      <c r="N1402" s="67"/>
      <c r="Q1402" s="65"/>
      <c r="R1402" s="69"/>
      <c r="S1402" s="69"/>
      <c r="T1402" s="70"/>
      <c r="U1402" s="70"/>
      <c r="V1402" s="70"/>
      <c r="W1402" s="71"/>
      <c r="X1402" s="64"/>
      <c r="Y1402" s="69"/>
      <c r="Z1402" s="65"/>
      <c r="AA1402" s="65"/>
      <c r="AB1402" s="66"/>
    </row>
    <row r="1403" spans="1:28" x14ac:dyDescent="0.25">
      <c r="A1403" s="79"/>
      <c r="B1403" s="80"/>
      <c r="C1403" s="82"/>
      <c r="D1403" s="83"/>
      <c r="E1403" s="83"/>
      <c r="F1403" s="84"/>
      <c r="G1403" s="85"/>
      <c r="H1403" s="83"/>
      <c r="I1403" s="86"/>
      <c r="J1403" s="86"/>
      <c r="K1403" s="89"/>
      <c r="L1403" s="67"/>
      <c r="M1403" s="67"/>
      <c r="N1403" s="67"/>
      <c r="Q1403" s="65"/>
      <c r="R1403" s="69"/>
      <c r="S1403" s="69"/>
      <c r="T1403" s="70"/>
      <c r="U1403" s="70"/>
      <c r="V1403" s="70"/>
      <c r="W1403" s="71"/>
      <c r="X1403" s="64"/>
      <c r="Y1403" s="69"/>
      <c r="Z1403" s="65"/>
      <c r="AA1403" s="65"/>
      <c r="AB1403" s="66"/>
    </row>
    <row r="1404" spans="1:28" x14ac:dyDescent="0.25">
      <c r="A1404" s="79"/>
      <c r="B1404" s="80"/>
      <c r="C1404" s="82"/>
      <c r="D1404" s="83"/>
      <c r="E1404" s="83"/>
      <c r="F1404" s="84"/>
      <c r="G1404" s="85"/>
      <c r="H1404" s="83"/>
      <c r="I1404" s="86"/>
      <c r="J1404" s="86"/>
      <c r="K1404" s="89"/>
      <c r="L1404" s="67"/>
      <c r="M1404" s="67"/>
      <c r="N1404" s="67"/>
      <c r="Q1404" s="65"/>
      <c r="R1404" s="69"/>
      <c r="S1404" s="69"/>
      <c r="T1404" s="70"/>
      <c r="U1404" s="70"/>
      <c r="V1404" s="70"/>
      <c r="W1404" s="71"/>
      <c r="X1404" s="64"/>
      <c r="Y1404" s="69"/>
      <c r="Z1404" s="65"/>
      <c r="AA1404" s="65"/>
      <c r="AB1404" s="66"/>
    </row>
    <row r="1405" spans="1:28" x14ac:dyDescent="0.25">
      <c r="A1405" s="79"/>
      <c r="B1405" s="80"/>
      <c r="C1405" s="82"/>
      <c r="D1405" s="83"/>
      <c r="E1405" s="83"/>
      <c r="F1405" s="84"/>
      <c r="G1405" s="85"/>
      <c r="H1405" s="83"/>
      <c r="I1405" s="86"/>
      <c r="J1405" s="86"/>
      <c r="K1405" s="89"/>
      <c r="L1405" s="67"/>
      <c r="M1405" s="67"/>
      <c r="N1405" s="67"/>
      <c r="Q1405" s="65"/>
      <c r="R1405" s="69"/>
      <c r="S1405" s="69"/>
      <c r="T1405" s="70"/>
      <c r="U1405" s="70"/>
      <c r="V1405" s="70"/>
      <c r="W1405" s="71"/>
      <c r="X1405" s="64"/>
      <c r="Y1405" s="69"/>
      <c r="Z1405" s="65"/>
      <c r="AA1405" s="65"/>
      <c r="AB1405" s="66"/>
    </row>
    <row r="1406" spans="1:28" x14ac:dyDescent="0.25">
      <c r="A1406" s="79"/>
      <c r="B1406" s="80"/>
      <c r="C1406" s="82"/>
      <c r="D1406" s="83"/>
      <c r="E1406" s="83"/>
      <c r="F1406" s="84"/>
      <c r="G1406" s="85"/>
      <c r="H1406" s="83"/>
      <c r="I1406" s="86"/>
      <c r="J1406" s="86"/>
      <c r="K1406" s="89"/>
      <c r="L1406" s="67"/>
      <c r="M1406" s="67"/>
      <c r="N1406" s="67"/>
      <c r="Q1406" s="65"/>
      <c r="R1406" s="69"/>
      <c r="S1406" s="69"/>
      <c r="T1406" s="70"/>
      <c r="U1406" s="70"/>
      <c r="V1406" s="70"/>
      <c r="W1406" s="71"/>
      <c r="X1406" s="64"/>
      <c r="Y1406" s="69"/>
      <c r="Z1406" s="65"/>
      <c r="AA1406" s="65"/>
      <c r="AB1406" s="66"/>
    </row>
    <row r="1407" spans="1:28" x14ac:dyDescent="0.25">
      <c r="A1407" s="79"/>
      <c r="B1407" s="80"/>
      <c r="C1407" s="82"/>
      <c r="D1407" s="83"/>
      <c r="E1407" s="83"/>
      <c r="F1407" s="84"/>
      <c r="G1407" s="85"/>
      <c r="H1407" s="83"/>
      <c r="I1407" s="86"/>
      <c r="J1407" s="86"/>
      <c r="K1407" s="89"/>
      <c r="L1407" s="67"/>
      <c r="M1407" s="67"/>
      <c r="N1407" s="67"/>
      <c r="Q1407" s="65"/>
      <c r="R1407" s="69"/>
      <c r="S1407" s="69"/>
      <c r="T1407" s="70"/>
      <c r="U1407" s="70"/>
      <c r="V1407" s="70"/>
      <c r="W1407" s="71"/>
      <c r="X1407" s="64"/>
      <c r="Y1407" s="69"/>
      <c r="Z1407" s="65"/>
      <c r="AA1407" s="65"/>
      <c r="AB1407" s="66"/>
    </row>
    <row r="1408" spans="1:28" x14ac:dyDescent="0.25">
      <c r="A1408" s="79"/>
      <c r="B1408" s="80"/>
      <c r="C1408" s="82"/>
      <c r="D1408" s="83"/>
      <c r="E1408" s="83"/>
      <c r="F1408" s="84"/>
      <c r="G1408" s="85"/>
      <c r="H1408" s="83"/>
      <c r="I1408" s="86"/>
      <c r="J1408" s="86"/>
      <c r="K1408" s="89"/>
      <c r="L1408" s="67"/>
      <c r="M1408" s="67"/>
      <c r="N1408" s="67"/>
      <c r="Q1408" s="65"/>
      <c r="R1408" s="69"/>
      <c r="S1408" s="69"/>
      <c r="T1408" s="70"/>
      <c r="U1408" s="70"/>
      <c r="V1408" s="70"/>
      <c r="W1408" s="71"/>
      <c r="X1408" s="64"/>
      <c r="Y1408" s="69"/>
      <c r="Z1408" s="65"/>
      <c r="AA1408" s="65"/>
      <c r="AB1408" s="66"/>
    </row>
    <row r="1409" spans="1:28" x14ac:dyDescent="0.25">
      <c r="A1409" s="79"/>
      <c r="B1409" s="80"/>
      <c r="C1409" s="82"/>
      <c r="D1409" s="83"/>
      <c r="E1409" s="83"/>
      <c r="F1409" s="84"/>
      <c r="G1409" s="85"/>
      <c r="H1409" s="83"/>
      <c r="I1409" s="86"/>
      <c r="J1409" s="86"/>
      <c r="K1409" s="89"/>
      <c r="L1409" s="67"/>
      <c r="M1409" s="67"/>
      <c r="N1409" s="67"/>
      <c r="Q1409" s="65"/>
      <c r="R1409" s="69"/>
      <c r="S1409" s="69"/>
      <c r="T1409" s="70"/>
      <c r="U1409" s="70"/>
      <c r="V1409" s="70"/>
      <c r="W1409" s="71"/>
      <c r="X1409" s="64"/>
      <c r="Y1409" s="69"/>
      <c r="Z1409" s="65"/>
      <c r="AA1409" s="65"/>
      <c r="AB1409" s="66"/>
    </row>
    <row r="1410" spans="1:28" x14ac:dyDescent="0.25">
      <c r="A1410" s="79"/>
      <c r="B1410" s="80"/>
      <c r="C1410" s="82"/>
      <c r="D1410" s="83"/>
      <c r="E1410" s="83"/>
      <c r="F1410" s="84"/>
      <c r="G1410" s="85"/>
      <c r="H1410" s="83"/>
      <c r="I1410" s="86"/>
      <c r="J1410" s="86"/>
      <c r="K1410" s="89"/>
      <c r="L1410" s="67"/>
      <c r="M1410" s="67"/>
      <c r="N1410" s="67"/>
      <c r="Q1410" s="65"/>
      <c r="R1410" s="69"/>
      <c r="S1410" s="69"/>
      <c r="T1410" s="70"/>
      <c r="U1410" s="70"/>
      <c r="V1410" s="70"/>
      <c r="W1410" s="71"/>
      <c r="X1410" s="64"/>
      <c r="Y1410" s="69"/>
      <c r="Z1410" s="65"/>
      <c r="AA1410" s="65"/>
      <c r="AB1410" s="66"/>
    </row>
    <row r="1411" spans="1:28" x14ac:dyDescent="0.25">
      <c r="A1411" s="79"/>
      <c r="B1411" s="80"/>
      <c r="C1411" s="82"/>
      <c r="D1411" s="83"/>
      <c r="E1411" s="83"/>
      <c r="F1411" s="84"/>
      <c r="G1411" s="85"/>
      <c r="H1411" s="83"/>
      <c r="I1411" s="86"/>
      <c r="J1411" s="86"/>
      <c r="K1411" s="89"/>
      <c r="L1411" s="67"/>
      <c r="M1411" s="67"/>
      <c r="N1411" s="67"/>
      <c r="Q1411" s="65"/>
      <c r="R1411" s="69"/>
      <c r="S1411" s="69"/>
      <c r="T1411" s="70"/>
      <c r="U1411" s="70"/>
      <c r="V1411" s="70"/>
      <c r="W1411" s="71"/>
      <c r="X1411" s="64"/>
      <c r="Y1411" s="69"/>
      <c r="Z1411" s="65"/>
      <c r="AA1411" s="65"/>
      <c r="AB1411" s="66"/>
    </row>
    <row r="1412" spans="1:28" x14ac:dyDescent="0.25">
      <c r="A1412" s="79"/>
      <c r="B1412" s="80"/>
      <c r="C1412" s="82"/>
      <c r="D1412" s="83"/>
      <c r="E1412" s="83"/>
      <c r="F1412" s="84"/>
      <c r="G1412" s="85"/>
      <c r="H1412" s="83"/>
      <c r="I1412" s="86"/>
      <c r="J1412" s="86"/>
      <c r="K1412" s="89"/>
      <c r="L1412" s="67"/>
      <c r="M1412" s="67"/>
      <c r="N1412" s="67"/>
      <c r="Q1412" s="65"/>
      <c r="R1412" s="69"/>
      <c r="S1412" s="69"/>
      <c r="T1412" s="70"/>
      <c r="U1412" s="70"/>
      <c r="V1412" s="70"/>
      <c r="W1412" s="71"/>
      <c r="X1412" s="64"/>
      <c r="Y1412" s="69"/>
      <c r="Z1412" s="65"/>
      <c r="AA1412" s="65"/>
      <c r="AB1412" s="66"/>
    </row>
    <row r="1413" spans="1:28" x14ac:dyDescent="0.25">
      <c r="A1413" s="79"/>
      <c r="B1413" s="80"/>
      <c r="C1413" s="82"/>
      <c r="D1413" s="83"/>
      <c r="E1413" s="83"/>
      <c r="F1413" s="84"/>
      <c r="G1413" s="85"/>
      <c r="H1413" s="83"/>
      <c r="I1413" s="86"/>
      <c r="J1413" s="86"/>
      <c r="K1413" s="89"/>
      <c r="L1413" s="67"/>
      <c r="M1413" s="67"/>
      <c r="N1413" s="67"/>
      <c r="Q1413" s="65"/>
      <c r="R1413" s="69"/>
      <c r="S1413" s="69"/>
      <c r="T1413" s="70"/>
      <c r="U1413" s="70"/>
      <c r="V1413" s="70"/>
      <c r="W1413" s="71"/>
      <c r="X1413" s="64"/>
      <c r="Y1413" s="69"/>
      <c r="Z1413" s="65"/>
      <c r="AA1413" s="65"/>
      <c r="AB1413" s="66"/>
    </row>
    <row r="1414" spans="1:28" x14ac:dyDescent="0.25">
      <c r="A1414" s="79"/>
      <c r="B1414" s="80"/>
      <c r="C1414" s="82"/>
      <c r="D1414" s="83"/>
      <c r="E1414" s="83"/>
      <c r="F1414" s="84"/>
      <c r="G1414" s="85"/>
      <c r="H1414" s="83"/>
      <c r="I1414" s="86"/>
      <c r="J1414" s="86"/>
      <c r="K1414" s="89"/>
      <c r="L1414" s="67"/>
      <c r="M1414" s="67"/>
      <c r="N1414" s="67"/>
      <c r="Q1414" s="65"/>
      <c r="R1414" s="69"/>
      <c r="S1414" s="69"/>
      <c r="T1414" s="70"/>
      <c r="U1414" s="70"/>
      <c r="V1414" s="70"/>
      <c r="W1414" s="71"/>
      <c r="X1414" s="64"/>
      <c r="Y1414" s="69"/>
      <c r="Z1414" s="65"/>
      <c r="AA1414" s="65"/>
      <c r="AB1414" s="66"/>
    </row>
    <row r="1415" spans="1:28" x14ac:dyDescent="0.25">
      <c r="A1415" s="79"/>
      <c r="B1415" s="80"/>
      <c r="C1415" s="82"/>
      <c r="D1415" s="83"/>
      <c r="E1415" s="83"/>
      <c r="F1415" s="84"/>
      <c r="G1415" s="85"/>
      <c r="H1415" s="83"/>
      <c r="I1415" s="86"/>
      <c r="J1415" s="86"/>
      <c r="K1415" s="89"/>
      <c r="L1415" s="67"/>
      <c r="M1415" s="67"/>
      <c r="N1415" s="67"/>
      <c r="Q1415" s="65"/>
      <c r="R1415" s="69"/>
      <c r="S1415" s="69"/>
      <c r="T1415" s="70"/>
      <c r="U1415" s="70"/>
      <c r="V1415" s="70"/>
      <c r="W1415" s="71"/>
      <c r="X1415" s="64"/>
      <c r="Y1415" s="69"/>
      <c r="Z1415" s="65"/>
      <c r="AA1415" s="65"/>
      <c r="AB1415" s="66"/>
    </row>
    <row r="1416" spans="1:28" x14ac:dyDescent="0.25">
      <c r="A1416" s="79"/>
      <c r="B1416" s="80"/>
      <c r="C1416" s="82"/>
      <c r="D1416" s="83"/>
      <c r="E1416" s="83"/>
      <c r="F1416" s="84"/>
      <c r="G1416" s="85"/>
      <c r="H1416" s="83"/>
      <c r="I1416" s="86"/>
      <c r="J1416" s="86"/>
      <c r="K1416" s="89"/>
      <c r="L1416" s="67"/>
      <c r="M1416" s="67"/>
      <c r="N1416" s="67"/>
      <c r="Q1416" s="65"/>
      <c r="R1416" s="69"/>
      <c r="S1416" s="69"/>
      <c r="T1416" s="70"/>
      <c r="U1416" s="70"/>
      <c r="V1416" s="70"/>
      <c r="W1416" s="71"/>
      <c r="X1416" s="64"/>
      <c r="Y1416" s="69"/>
      <c r="Z1416" s="65"/>
      <c r="AA1416" s="65"/>
      <c r="AB1416" s="66"/>
    </row>
    <row r="1417" spans="1:28" x14ac:dyDescent="0.25">
      <c r="A1417" s="79"/>
      <c r="B1417" s="80"/>
      <c r="C1417" s="82"/>
      <c r="D1417" s="83"/>
      <c r="E1417" s="83"/>
      <c r="F1417" s="84"/>
      <c r="G1417" s="85"/>
      <c r="H1417" s="83"/>
      <c r="I1417" s="86"/>
      <c r="J1417" s="86"/>
      <c r="K1417" s="89"/>
      <c r="L1417" s="67"/>
      <c r="M1417" s="67"/>
      <c r="N1417" s="67"/>
      <c r="Q1417" s="65"/>
      <c r="R1417" s="69"/>
      <c r="S1417" s="69"/>
      <c r="T1417" s="70"/>
      <c r="U1417" s="70"/>
      <c r="V1417" s="70"/>
      <c r="W1417" s="71"/>
      <c r="X1417" s="64"/>
      <c r="Y1417" s="69"/>
      <c r="Z1417" s="65"/>
      <c r="AA1417" s="65"/>
      <c r="AB1417" s="66"/>
    </row>
    <row r="1418" spans="1:28" x14ac:dyDescent="0.25">
      <c r="A1418" s="79"/>
      <c r="B1418" s="80"/>
      <c r="C1418" s="82"/>
      <c r="D1418" s="83"/>
      <c r="E1418" s="83"/>
      <c r="F1418" s="84"/>
      <c r="G1418" s="85"/>
      <c r="H1418" s="83"/>
      <c r="I1418" s="86"/>
      <c r="J1418" s="86"/>
      <c r="K1418" s="89"/>
      <c r="L1418" s="67"/>
      <c r="M1418" s="67"/>
      <c r="N1418" s="67"/>
      <c r="Q1418" s="65"/>
      <c r="R1418" s="69"/>
      <c r="S1418" s="69"/>
      <c r="T1418" s="70"/>
      <c r="U1418" s="70"/>
      <c r="V1418" s="70"/>
      <c r="W1418" s="71"/>
      <c r="X1418" s="64"/>
      <c r="Y1418" s="69"/>
      <c r="Z1418" s="65"/>
      <c r="AA1418" s="65"/>
      <c r="AB1418" s="66"/>
    </row>
    <row r="1419" spans="1:28" x14ac:dyDescent="0.25">
      <c r="A1419" s="79"/>
      <c r="B1419" s="80"/>
      <c r="C1419" s="82"/>
      <c r="D1419" s="83"/>
      <c r="E1419" s="83"/>
      <c r="F1419" s="84"/>
      <c r="G1419" s="85"/>
      <c r="H1419" s="83"/>
      <c r="I1419" s="86"/>
      <c r="J1419" s="86"/>
      <c r="K1419" s="89"/>
      <c r="L1419" s="67"/>
      <c r="M1419" s="67"/>
      <c r="N1419" s="67"/>
      <c r="Q1419" s="65"/>
      <c r="R1419" s="69"/>
      <c r="S1419" s="69"/>
      <c r="T1419" s="70"/>
      <c r="U1419" s="70"/>
      <c r="V1419" s="70"/>
      <c r="W1419" s="71"/>
      <c r="X1419" s="64"/>
      <c r="Y1419" s="69"/>
      <c r="Z1419" s="65"/>
      <c r="AA1419" s="65"/>
      <c r="AB1419" s="66"/>
    </row>
    <row r="1420" spans="1:28" x14ac:dyDescent="0.25">
      <c r="A1420" s="79"/>
      <c r="B1420" s="80"/>
      <c r="C1420" s="82"/>
      <c r="D1420" s="83"/>
      <c r="E1420" s="83"/>
      <c r="F1420" s="84"/>
      <c r="G1420" s="85"/>
      <c r="H1420" s="83"/>
      <c r="I1420" s="86"/>
      <c r="J1420" s="86"/>
      <c r="K1420" s="89"/>
      <c r="L1420" s="67"/>
      <c r="M1420" s="67"/>
      <c r="N1420" s="67"/>
      <c r="Q1420" s="65"/>
      <c r="R1420" s="69"/>
      <c r="S1420" s="69"/>
      <c r="T1420" s="70"/>
      <c r="U1420" s="70"/>
      <c r="V1420" s="70"/>
      <c r="W1420" s="71"/>
      <c r="X1420" s="64"/>
      <c r="Y1420" s="69"/>
      <c r="Z1420" s="65"/>
      <c r="AA1420" s="65"/>
      <c r="AB1420" s="66"/>
    </row>
    <row r="1421" spans="1:28" x14ac:dyDescent="0.25">
      <c r="A1421" s="79"/>
      <c r="B1421" s="80"/>
      <c r="C1421" s="82"/>
      <c r="D1421" s="83"/>
      <c r="E1421" s="83"/>
      <c r="F1421" s="84"/>
      <c r="G1421" s="85"/>
      <c r="H1421" s="83"/>
      <c r="I1421" s="86"/>
      <c r="J1421" s="86"/>
      <c r="K1421" s="89"/>
      <c r="L1421" s="67"/>
      <c r="M1421" s="67"/>
      <c r="N1421" s="67"/>
      <c r="Q1421" s="65"/>
      <c r="R1421" s="69"/>
      <c r="S1421" s="69"/>
      <c r="T1421" s="70"/>
      <c r="U1421" s="70"/>
      <c r="V1421" s="70"/>
      <c r="W1421" s="71"/>
      <c r="X1421" s="64"/>
      <c r="Y1421" s="69"/>
      <c r="Z1421" s="65"/>
      <c r="AA1421" s="65"/>
      <c r="AB1421" s="66"/>
    </row>
    <row r="1422" spans="1:28" x14ac:dyDescent="0.25">
      <c r="A1422" s="79"/>
      <c r="B1422" s="80"/>
      <c r="C1422" s="82"/>
      <c r="D1422" s="83"/>
      <c r="E1422" s="83"/>
      <c r="F1422" s="84"/>
      <c r="G1422" s="85"/>
      <c r="H1422" s="83"/>
      <c r="I1422" s="86"/>
      <c r="J1422" s="86"/>
      <c r="K1422" s="89"/>
      <c r="L1422" s="67"/>
      <c r="M1422" s="67"/>
      <c r="N1422" s="67"/>
      <c r="Q1422" s="65"/>
      <c r="R1422" s="69"/>
      <c r="S1422" s="69"/>
      <c r="T1422" s="70"/>
      <c r="U1422" s="70"/>
      <c r="V1422" s="70"/>
      <c r="W1422" s="71"/>
      <c r="X1422" s="64"/>
      <c r="Y1422" s="69"/>
      <c r="Z1422" s="65"/>
      <c r="AA1422" s="65"/>
      <c r="AB1422" s="66"/>
    </row>
    <row r="1423" spans="1:28" x14ac:dyDescent="0.25">
      <c r="A1423" s="79"/>
      <c r="B1423" s="80"/>
      <c r="C1423" s="82"/>
      <c r="D1423" s="83"/>
      <c r="E1423" s="83"/>
      <c r="F1423" s="84"/>
      <c r="G1423" s="85"/>
      <c r="H1423" s="83"/>
      <c r="I1423" s="86"/>
      <c r="J1423" s="86"/>
      <c r="K1423" s="89"/>
      <c r="L1423" s="67"/>
      <c r="M1423" s="67"/>
      <c r="N1423" s="67"/>
      <c r="Q1423" s="65"/>
      <c r="R1423" s="69"/>
      <c r="S1423" s="69"/>
      <c r="T1423" s="70"/>
      <c r="U1423" s="70"/>
      <c r="V1423" s="70"/>
      <c r="W1423" s="71"/>
      <c r="X1423" s="64"/>
      <c r="Y1423" s="69"/>
      <c r="Z1423" s="65"/>
      <c r="AA1423" s="65"/>
      <c r="AB1423" s="66"/>
    </row>
    <row r="1424" spans="1:28" x14ac:dyDescent="0.25">
      <c r="A1424" s="79"/>
      <c r="B1424" s="80"/>
      <c r="C1424" s="82"/>
      <c r="D1424" s="83"/>
      <c r="E1424" s="83"/>
      <c r="F1424" s="84"/>
      <c r="G1424" s="85"/>
      <c r="H1424" s="83"/>
      <c r="I1424" s="86"/>
      <c r="J1424" s="86"/>
      <c r="K1424" s="89"/>
      <c r="L1424" s="67"/>
      <c r="M1424" s="67"/>
      <c r="N1424" s="67"/>
      <c r="Q1424" s="65"/>
      <c r="R1424" s="69"/>
      <c r="S1424" s="69"/>
      <c r="T1424" s="70"/>
      <c r="U1424" s="70"/>
      <c r="V1424" s="70"/>
      <c r="W1424" s="71"/>
      <c r="X1424" s="64"/>
      <c r="Y1424" s="69"/>
      <c r="Z1424" s="65"/>
      <c r="AA1424" s="65"/>
      <c r="AB1424" s="66"/>
    </row>
    <row r="1425" spans="1:28" x14ac:dyDescent="0.25">
      <c r="A1425" s="79"/>
      <c r="B1425" s="80"/>
      <c r="C1425" s="82"/>
      <c r="D1425" s="83"/>
      <c r="E1425" s="83"/>
      <c r="F1425" s="84"/>
      <c r="G1425" s="85"/>
      <c r="H1425" s="83"/>
      <c r="I1425" s="86"/>
      <c r="J1425" s="86"/>
      <c r="K1425" s="89"/>
      <c r="L1425" s="67"/>
      <c r="M1425" s="67"/>
      <c r="N1425" s="67"/>
      <c r="Q1425" s="65"/>
      <c r="R1425" s="69"/>
      <c r="S1425" s="69"/>
      <c r="T1425" s="70"/>
      <c r="U1425" s="70"/>
      <c r="V1425" s="70"/>
      <c r="W1425" s="71"/>
      <c r="X1425" s="64"/>
      <c r="Y1425" s="69"/>
      <c r="Z1425" s="65"/>
      <c r="AA1425" s="65"/>
      <c r="AB1425" s="66"/>
    </row>
    <row r="1426" spans="1:28" x14ac:dyDescent="0.25">
      <c r="A1426" s="79"/>
      <c r="B1426" s="80"/>
      <c r="C1426" s="82"/>
      <c r="D1426" s="83"/>
      <c r="E1426" s="83"/>
      <c r="F1426" s="84"/>
      <c r="G1426" s="85"/>
      <c r="H1426" s="83"/>
      <c r="I1426" s="86"/>
      <c r="J1426" s="86"/>
      <c r="K1426" s="89"/>
      <c r="L1426" s="67"/>
      <c r="M1426" s="67"/>
      <c r="N1426" s="67"/>
      <c r="Q1426" s="65"/>
      <c r="R1426" s="69"/>
      <c r="S1426" s="69"/>
      <c r="T1426" s="70"/>
      <c r="U1426" s="70"/>
      <c r="V1426" s="70"/>
      <c r="W1426" s="71"/>
      <c r="X1426" s="64"/>
      <c r="Y1426" s="69"/>
      <c r="Z1426" s="65"/>
      <c r="AA1426" s="65"/>
      <c r="AB1426" s="66"/>
    </row>
    <row r="1427" spans="1:28" x14ac:dyDescent="0.25">
      <c r="A1427" s="79"/>
      <c r="B1427" s="80"/>
      <c r="C1427" s="82"/>
      <c r="D1427" s="83"/>
      <c r="E1427" s="83"/>
      <c r="F1427" s="84"/>
      <c r="G1427" s="85"/>
      <c r="H1427" s="83"/>
      <c r="I1427" s="86"/>
      <c r="J1427" s="86"/>
      <c r="K1427" s="89"/>
      <c r="L1427" s="67"/>
      <c r="M1427" s="67"/>
      <c r="N1427" s="67"/>
      <c r="Q1427" s="65"/>
      <c r="R1427" s="69"/>
      <c r="S1427" s="69"/>
      <c r="T1427" s="70"/>
      <c r="U1427" s="70"/>
      <c r="V1427" s="70"/>
      <c r="W1427" s="71"/>
      <c r="X1427" s="64"/>
      <c r="Y1427" s="69"/>
      <c r="Z1427" s="65"/>
      <c r="AA1427" s="65"/>
      <c r="AB1427" s="66"/>
    </row>
    <row r="1428" spans="1:28" x14ac:dyDescent="0.25">
      <c r="A1428" s="79"/>
      <c r="B1428" s="80"/>
      <c r="C1428" s="82"/>
      <c r="D1428" s="83"/>
      <c r="E1428" s="83"/>
      <c r="F1428" s="84"/>
      <c r="G1428" s="85"/>
      <c r="H1428" s="83"/>
      <c r="I1428" s="86"/>
      <c r="J1428" s="86"/>
      <c r="K1428" s="89"/>
      <c r="L1428" s="67"/>
      <c r="M1428" s="67"/>
      <c r="N1428" s="67"/>
      <c r="Q1428" s="65"/>
      <c r="R1428" s="69"/>
      <c r="S1428" s="69"/>
      <c r="T1428" s="70"/>
      <c r="U1428" s="70"/>
      <c r="V1428" s="70"/>
      <c r="W1428" s="71"/>
      <c r="X1428" s="64"/>
      <c r="Y1428" s="69"/>
      <c r="Z1428" s="65"/>
      <c r="AA1428" s="65"/>
      <c r="AB1428" s="66"/>
    </row>
    <row r="1429" spans="1:28" x14ac:dyDescent="0.25">
      <c r="A1429" s="79"/>
      <c r="B1429" s="80"/>
      <c r="C1429" s="82"/>
      <c r="D1429" s="83"/>
      <c r="E1429" s="83"/>
      <c r="F1429" s="84"/>
      <c r="G1429" s="85"/>
      <c r="H1429" s="83"/>
      <c r="I1429" s="86"/>
      <c r="J1429" s="86"/>
      <c r="K1429" s="89"/>
      <c r="L1429" s="67"/>
      <c r="M1429" s="67"/>
      <c r="N1429" s="67"/>
      <c r="Q1429" s="65"/>
      <c r="R1429" s="69"/>
      <c r="S1429" s="69"/>
      <c r="T1429" s="70"/>
      <c r="U1429" s="70"/>
      <c r="V1429" s="70"/>
      <c r="W1429" s="71"/>
      <c r="X1429" s="64"/>
      <c r="Y1429" s="69"/>
      <c r="Z1429" s="65"/>
      <c r="AA1429" s="65"/>
      <c r="AB1429" s="66"/>
    </row>
    <row r="1430" spans="1:28" x14ac:dyDescent="0.25">
      <c r="A1430" s="79"/>
      <c r="B1430" s="80"/>
      <c r="C1430" s="82"/>
      <c r="D1430" s="83"/>
      <c r="E1430" s="83"/>
      <c r="F1430" s="84"/>
      <c r="G1430" s="85"/>
      <c r="H1430" s="83"/>
      <c r="I1430" s="86"/>
      <c r="J1430" s="86"/>
      <c r="K1430" s="89"/>
      <c r="L1430" s="67"/>
      <c r="M1430" s="67"/>
      <c r="N1430" s="67"/>
      <c r="Q1430" s="65"/>
      <c r="R1430" s="69"/>
      <c r="S1430" s="69"/>
      <c r="T1430" s="70"/>
      <c r="U1430" s="70"/>
      <c r="V1430" s="70"/>
      <c r="W1430" s="71"/>
      <c r="X1430" s="64"/>
      <c r="Y1430" s="69"/>
      <c r="Z1430" s="65"/>
      <c r="AA1430" s="65"/>
      <c r="AB1430" s="66"/>
    </row>
    <row r="1431" spans="1:28" x14ac:dyDescent="0.25">
      <c r="A1431" s="79"/>
      <c r="B1431" s="80"/>
      <c r="C1431" s="82"/>
      <c r="D1431" s="83"/>
      <c r="E1431" s="83"/>
      <c r="F1431" s="84"/>
      <c r="G1431" s="85"/>
      <c r="H1431" s="83"/>
      <c r="I1431" s="86"/>
      <c r="J1431" s="86"/>
      <c r="K1431" s="89"/>
      <c r="L1431" s="67"/>
      <c r="M1431" s="67"/>
      <c r="N1431" s="67"/>
      <c r="Q1431" s="65"/>
      <c r="R1431" s="69"/>
      <c r="S1431" s="69"/>
      <c r="T1431" s="70"/>
      <c r="U1431" s="70"/>
      <c r="V1431" s="70"/>
      <c r="W1431" s="71"/>
      <c r="X1431" s="64"/>
      <c r="Y1431" s="69"/>
      <c r="Z1431" s="65"/>
      <c r="AA1431" s="65"/>
      <c r="AB1431" s="66"/>
    </row>
    <row r="1432" spans="1:28" x14ac:dyDescent="0.25">
      <c r="A1432" s="79"/>
      <c r="B1432" s="80"/>
      <c r="C1432" s="82"/>
      <c r="D1432" s="83"/>
      <c r="E1432" s="83"/>
      <c r="F1432" s="84"/>
      <c r="G1432" s="85"/>
      <c r="H1432" s="83"/>
      <c r="I1432" s="86"/>
      <c r="J1432" s="86"/>
      <c r="K1432" s="89"/>
      <c r="L1432" s="67"/>
      <c r="M1432" s="67"/>
      <c r="N1432" s="67"/>
      <c r="Q1432" s="65"/>
      <c r="R1432" s="69"/>
      <c r="S1432" s="69"/>
      <c r="T1432" s="70"/>
      <c r="U1432" s="70"/>
      <c r="V1432" s="70"/>
      <c r="W1432" s="71"/>
      <c r="X1432" s="64"/>
      <c r="Y1432" s="69"/>
      <c r="Z1432" s="65"/>
      <c r="AA1432" s="65"/>
      <c r="AB1432" s="66"/>
    </row>
    <row r="1433" spans="1:28" x14ac:dyDescent="0.25">
      <c r="A1433" s="79"/>
      <c r="B1433" s="80"/>
      <c r="C1433" s="82"/>
      <c r="D1433" s="83"/>
      <c r="E1433" s="83"/>
      <c r="F1433" s="84"/>
      <c r="G1433" s="85"/>
      <c r="H1433" s="83"/>
      <c r="I1433" s="86"/>
      <c r="J1433" s="86"/>
      <c r="K1433" s="89"/>
      <c r="L1433" s="67"/>
      <c r="M1433" s="67"/>
      <c r="N1433" s="67"/>
      <c r="Q1433" s="65"/>
      <c r="R1433" s="69"/>
      <c r="S1433" s="69"/>
      <c r="T1433" s="70"/>
      <c r="U1433" s="70"/>
      <c r="V1433" s="70"/>
      <c r="W1433" s="71"/>
      <c r="X1433" s="64"/>
      <c r="Y1433" s="69"/>
      <c r="Z1433" s="65"/>
      <c r="AA1433" s="65"/>
      <c r="AB1433" s="66"/>
    </row>
    <row r="1434" spans="1:28" x14ac:dyDescent="0.25">
      <c r="A1434" s="79"/>
      <c r="B1434" s="80"/>
      <c r="C1434" s="82"/>
      <c r="D1434" s="83"/>
      <c r="E1434" s="83"/>
      <c r="F1434" s="84"/>
      <c r="G1434" s="85"/>
      <c r="H1434" s="83"/>
      <c r="I1434" s="86"/>
      <c r="J1434" s="86"/>
      <c r="K1434" s="89"/>
      <c r="L1434" s="67"/>
      <c r="M1434" s="67"/>
      <c r="N1434" s="67"/>
      <c r="Q1434" s="65"/>
      <c r="R1434" s="69"/>
      <c r="S1434" s="69"/>
      <c r="T1434" s="70"/>
      <c r="U1434" s="70"/>
      <c r="V1434" s="70"/>
      <c r="W1434" s="71"/>
      <c r="X1434" s="64"/>
      <c r="Y1434" s="69"/>
      <c r="Z1434" s="65"/>
      <c r="AA1434" s="65"/>
      <c r="AB1434" s="66"/>
    </row>
    <row r="1435" spans="1:28" x14ac:dyDescent="0.25">
      <c r="A1435" s="79"/>
      <c r="B1435" s="80"/>
      <c r="C1435" s="82"/>
      <c r="D1435" s="83"/>
      <c r="E1435" s="83"/>
      <c r="F1435" s="84"/>
      <c r="G1435" s="85"/>
      <c r="H1435" s="83"/>
      <c r="I1435" s="86"/>
      <c r="J1435" s="86"/>
      <c r="K1435" s="89"/>
      <c r="L1435" s="67"/>
      <c r="M1435" s="67"/>
      <c r="N1435" s="67"/>
      <c r="Q1435" s="65"/>
      <c r="R1435" s="69"/>
      <c r="S1435" s="69"/>
      <c r="T1435" s="70"/>
      <c r="U1435" s="70"/>
      <c r="V1435" s="70"/>
      <c r="W1435" s="71"/>
      <c r="X1435" s="64"/>
      <c r="Y1435" s="69"/>
      <c r="Z1435" s="65"/>
      <c r="AA1435" s="65"/>
      <c r="AB1435" s="66"/>
    </row>
    <row r="1436" spans="1:28" x14ac:dyDescent="0.25">
      <c r="A1436" s="79"/>
      <c r="B1436" s="80"/>
      <c r="C1436" s="82"/>
      <c r="D1436" s="83"/>
      <c r="E1436" s="83"/>
      <c r="F1436" s="84"/>
      <c r="G1436" s="85"/>
      <c r="H1436" s="83"/>
      <c r="I1436" s="86"/>
      <c r="J1436" s="86"/>
      <c r="K1436" s="89"/>
      <c r="L1436" s="67"/>
      <c r="M1436" s="67"/>
      <c r="N1436" s="67"/>
      <c r="Q1436" s="65"/>
      <c r="R1436" s="69"/>
      <c r="S1436" s="69"/>
      <c r="T1436" s="70"/>
      <c r="U1436" s="70"/>
      <c r="V1436" s="70"/>
      <c r="W1436" s="71"/>
      <c r="X1436" s="64"/>
      <c r="Y1436" s="69"/>
      <c r="Z1436" s="65"/>
      <c r="AA1436" s="65"/>
      <c r="AB1436" s="66"/>
    </row>
    <row r="1437" spans="1:28" x14ac:dyDescent="0.25">
      <c r="A1437" s="79"/>
      <c r="B1437" s="80"/>
      <c r="C1437" s="82"/>
      <c r="D1437" s="83"/>
      <c r="E1437" s="83"/>
      <c r="F1437" s="84"/>
      <c r="G1437" s="85"/>
      <c r="H1437" s="83"/>
      <c r="I1437" s="86"/>
      <c r="J1437" s="86"/>
      <c r="K1437" s="89"/>
      <c r="L1437" s="67"/>
      <c r="M1437" s="67"/>
      <c r="N1437" s="67"/>
      <c r="Q1437" s="65"/>
      <c r="R1437" s="69"/>
      <c r="S1437" s="69"/>
      <c r="T1437" s="70"/>
      <c r="U1437" s="70"/>
      <c r="V1437" s="70"/>
      <c r="W1437" s="71"/>
      <c r="X1437" s="64"/>
      <c r="Y1437" s="69"/>
      <c r="Z1437" s="65"/>
      <c r="AA1437" s="65"/>
      <c r="AB1437" s="66"/>
    </row>
    <row r="1438" spans="1:28" x14ac:dyDescent="0.25">
      <c r="A1438" s="79"/>
      <c r="B1438" s="80"/>
      <c r="C1438" s="82"/>
      <c r="D1438" s="83"/>
      <c r="E1438" s="83"/>
      <c r="F1438" s="84"/>
      <c r="G1438" s="85"/>
      <c r="H1438" s="83"/>
      <c r="I1438" s="86"/>
      <c r="J1438" s="86"/>
      <c r="K1438" s="89"/>
      <c r="L1438" s="67"/>
      <c r="M1438" s="67"/>
      <c r="N1438" s="67"/>
      <c r="Q1438" s="65"/>
      <c r="R1438" s="69"/>
      <c r="S1438" s="69"/>
      <c r="T1438" s="70"/>
      <c r="U1438" s="70"/>
      <c r="V1438" s="70"/>
      <c r="W1438" s="71"/>
      <c r="X1438" s="64"/>
      <c r="Y1438" s="69"/>
      <c r="Z1438" s="65"/>
      <c r="AA1438" s="65"/>
      <c r="AB1438" s="66"/>
    </row>
    <row r="1439" spans="1:28" x14ac:dyDescent="0.25">
      <c r="A1439" s="79"/>
      <c r="B1439" s="80"/>
      <c r="C1439" s="82"/>
      <c r="D1439" s="83"/>
      <c r="E1439" s="83"/>
      <c r="F1439" s="84"/>
      <c r="G1439" s="85"/>
      <c r="H1439" s="83"/>
      <c r="I1439" s="86"/>
      <c r="J1439" s="86"/>
      <c r="K1439" s="89"/>
      <c r="L1439" s="67"/>
      <c r="M1439" s="67"/>
      <c r="N1439" s="67"/>
      <c r="Q1439" s="65"/>
      <c r="R1439" s="69"/>
      <c r="S1439" s="69"/>
      <c r="T1439" s="70"/>
      <c r="U1439" s="70"/>
      <c r="V1439" s="70"/>
      <c r="W1439" s="71"/>
      <c r="X1439" s="64"/>
      <c r="Y1439" s="69"/>
      <c r="Z1439" s="65"/>
      <c r="AA1439" s="65"/>
      <c r="AB1439" s="66"/>
    </row>
    <row r="1440" spans="1:28" x14ac:dyDescent="0.25">
      <c r="A1440" s="79"/>
      <c r="B1440" s="80"/>
      <c r="C1440" s="82"/>
      <c r="D1440" s="83"/>
      <c r="E1440" s="83"/>
      <c r="F1440" s="84"/>
      <c r="G1440" s="85"/>
      <c r="H1440" s="83"/>
      <c r="I1440" s="86"/>
      <c r="J1440" s="86"/>
      <c r="K1440" s="89"/>
      <c r="L1440" s="67"/>
      <c r="M1440" s="67"/>
      <c r="N1440" s="67"/>
      <c r="Q1440" s="65"/>
      <c r="R1440" s="69"/>
      <c r="S1440" s="69"/>
      <c r="T1440" s="70"/>
      <c r="U1440" s="70"/>
      <c r="V1440" s="70"/>
      <c r="W1440" s="71"/>
      <c r="X1440" s="64"/>
      <c r="Y1440" s="69"/>
      <c r="Z1440" s="65"/>
      <c r="AA1440" s="65"/>
      <c r="AB1440" s="66"/>
    </row>
    <row r="1441" spans="1:28" x14ac:dyDescent="0.25">
      <c r="A1441" s="79"/>
      <c r="B1441" s="80"/>
      <c r="C1441" s="82"/>
      <c r="D1441" s="83"/>
      <c r="E1441" s="83"/>
      <c r="F1441" s="84"/>
      <c r="G1441" s="85"/>
      <c r="H1441" s="83"/>
      <c r="I1441" s="86"/>
      <c r="J1441" s="86"/>
      <c r="K1441" s="89"/>
      <c r="L1441" s="67"/>
      <c r="M1441" s="67"/>
      <c r="N1441" s="67"/>
      <c r="Q1441" s="65"/>
      <c r="R1441" s="69"/>
      <c r="S1441" s="69"/>
      <c r="T1441" s="70"/>
      <c r="U1441" s="70"/>
      <c r="V1441" s="70"/>
      <c r="W1441" s="71"/>
      <c r="X1441" s="64"/>
      <c r="Y1441" s="69"/>
      <c r="Z1441" s="65"/>
      <c r="AA1441" s="65"/>
      <c r="AB1441" s="66"/>
    </row>
    <row r="1442" spans="1:28" x14ac:dyDescent="0.25">
      <c r="A1442" s="79"/>
      <c r="B1442" s="80"/>
      <c r="C1442" s="82"/>
      <c r="D1442" s="83"/>
      <c r="E1442" s="83"/>
      <c r="F1442" s="84"/>
      <c r="G1442" s="85"/>
      <c r="H1442" s="83"/>
      <c r="I1442" s="86"/>
      <c r="J1442" s="86"/>
      <c r="K1442" s="89"/>
      <c r="L1442" s="67"/>
      <c r="M1442" s="67"/>
      <c r="N1442" s="67"/>
      <c r="Q1442" s="65"/>
      <c r="R1442" s="69"/>
      <c r="S1442" s="69"/>
      <c r="T1442" s="70"/>
      <c r="U1442" s="70"/>
      <c r="V1442" s="70"/>
      <c r="W1442" s="71"/>
      <c r="X1442" s="64"/>
      <c r="Y1442" s="69"/>
      <c r="Z1442" s="65"/>
      <c r="AA1442" s="65"/>
      <c r="AB1442" s="66"/>
    </row>
    <row r="1443" spans="1:28" x14ac:dyDescent="0.25">
      <c r="A1443" s="79"/>
      <c r="B1443" s="80"/>
      <c r="C1443" s="82"/>
      <c r="D1443" s="83"/>
      <c r="E1443" s="83"/>
      <c r="F1443" s="84"/>
      <c r="G1443" s="85"/>
      <c r="H1443" s="83"/>
      <c r="I1443" s="86"/>
      <c r="J1443" s="86"/>
      <c r="K1443" s="89"/>
      <c r="L1443" s="67"/>
      <c r="M1443" s="67"/>
      <c r="N1443" s="67"/>
      <c r="Q1443" s="65"/>
      <c r="R1443" s="69"/>
      <c r="S1443" s="69"/>
      <c r="T1443" s="70"/>
      <c r="U1443" s="70"/>
      <c r="V1443" s="70"/>
      <c r="W1443" s="71"/>
      <c r="X1443" s="64"/>
      <c r="Y1443" s="69"/>
      <c r="Z1443" s="65"/>
      <c r="AA1443" s="65"/>
      <c r="AB1443" s="66"/>
    </row>
    <row r="1444" spans="1:28" x14ac:dyDescent="0.25">
      <c r="A1444" s="79"/>
      <c r="B1444" s="80"/>
      <c r="C1444" s="82"/>
      <c r="D1444" s="83"/>
      <c r="E1444" s="83"/>
      <c r="F1444" s="84"/>
      <c r="G1444" s="85"/>
      <c r="H1444" s="83"/>
      <c r="I1444" s="86"/>
      <c r="J1444" s="86"/>
      <c r="K1444" s="89"/>
      <c r="L1444" s="67"/>
      <c r="M1444" s="67"/>
      <c r="N1444" s="67"/>
      <c r="Q1444" s="65"/>
      <c r="R1444" s="69"/>
      <c r="S1444" s="69"/>
      <c r="T1444" s="70"/>
      <c r="U1444" s="70"/>
      <c r="V1444" s="70"/>
      <c r="W1444" s="71"/>
      <c r="X1444" s="64"/>
      <c r="Y1444" s="69"/>
      <c r="Z1444" s="65"/>
      <c r="AA1444" s="65"/>
      <c r="AB1444" s="66"/>
    </row>
    <row r="1445" spans="1:28" x14ac:dyDescent="0.25">
      <c r="A1445" s="79"/>
      <c r="B1445" s="80"/>
      <c r="C1445" s="82"/>
      <c r="D1445" s="83"/>
      <c r="E1445" s="83"/>
      <c r="F1445" s="84"/>
      <c r="G1445" s="85"/>
      <c r="H1445" s="83"/>
      <c r="I1445" s="86"/>
      <c r="J1445" s="86"/>
      <c r="K1445" s="89"/>
      <c r="L1445" s="67"/>
      <c r="M1445" s="67"/>
      <c r="N1445" s="67"/>
      <c r="Q1445" s="65"/>
      <c r="R1445" s="69"/>
      <c r="S1445" s="69"/>
      <c r="T1445" s="70"/>
      <c r="U1445" s="70"/>
      <c r="V1445" s="70"/>
      <c r="W1445" s="71"/>
      <c r="X1445" s="64"/>
      <c r="Y1445" s="69"/>
      <c r="Z1445" s="65"/>
      <c r="AA1445" s="65"/>
      <c r="AB1445" s="66"/>
    </row>
    <row r="1446" spans="1:28" x14ac:dyDescent="0.25">
      <c r="A1446" s="79"/>
      <c r="B1446" s="80"/>
      <c r="C1446" s="82"/>
      <c r="D1446" s="83"/>
      <c r="E1446" s="83"/>
      <c r="F1446" s="84"/>
      <c r="G1446" s="85"/>
      <c r="H1446" s="83"/>
      <c r="I1446" s="86"/>
      <c r="J1446" s="86"/>
      <c r="K1446" s="89"/>
      <c r="L1446" s="67"/>
      <c r="M1446" s="67"/>
      <c r="N1446" s="67"/>
      <c r="Q1446" s="65"/>
      <c r="R1446" s="69"/>
      <c r="S1446" s="69"/>
      <c r="T1446" s="70"/>
      <c r="U1446" s="70"/>
      <c r="V1446" s="70"/>
      <c r="W1446" s="71"/>
      <c r="X1446" s="64"/>
      <c r="Y1446" s="69"/>
      <c r="Z1446" s="65"/>
      <c r="AA1446" s="65"/>
      <c r="AB1446" s="66"/>
    </row>
    <row r="1447" spans="1:28" x14ac:dyDescent="0.25">
      <c r="A1447" s="79"/>
      <c r="B1447" s="80"/>
      <c r="C1447" s="82"/>
      <c r="D1447" s="83"/>
      <c r="E1447" s="83"/>
      <c r="F1447" s="84"/>
      <c r="G1447" s="85"/>
      <c r="H1447" s="83"/>
      <c r="I1447" s="86"/>
      <c r="J1447" s="86"/>
      <c r="K1447" s="89"/>
      <c r="L1447" s="67"/>
      <c r="M1447" s="67"/>
      <c r="N1447" s="67"/>
      <c r="Q1447" s="65"/>
      <c r="R1447" s="69"/>
      <c r="S1447" s="69"/>
      <c r="T1447" s="70"/>
      <c r="U1447" s="70"/>
      <c r="V1447" s="70"/>
      <c r="W1447" s="71"/>
      <c r="X1447" s="64"/>
      <c r="Y1447" s="69"/>
      <c r="Z1447" s="65"/>
      <c r="AA1447" s="65"/>
      <c r="AB1447" s="66"/>
    </row>
    <row r="1448" spans="1:28" x14ac:dyDescent="0.25">
      <c r="A1448" s="79"/>
      <c r="B1448" s="80"/>
      <c r="C1448" s="82"/>
      <c r="D1448" s="83"/>
      <c r="E1448" s="83"/>
      <c r="F1448" s="84"/>
      <c r="G1448" s="85"/>
      <c r="H1448" s="83"/>
      <c r="I1448" s="86"/>
      <c r="J1448" s="86"/>
      <c r="K1448" s="89"/>
      <c r="L1448" s="67"/>
      <c r="M1448" s="67"/>
      <c r="N1448" s="67"/>
      <c r="Q1448" s="65"/>
      <c r="R1448" s="69"/>
      <c r="S1448" s="69"/>
      <c r="T1448" s="70"/>
      <c r="U1448" s="70"/>
      <c r="V1448" s="70"/>
      <c r="W1448" s="71"/>
      <c r="X1448" s="64"/>
      <c r="Y1448" s="69"/>
      <c r="Z1448" s="65"/>
      <c r="AA1448" s="65"/>
      <c r="AB1448" s="66"/>
    </row>
    <row r="1449" spans="1:28" x14ac:dyDescent="0.25">
      <c r="A1449" s="79"/>
      <c r="B1449" s="80"/>
      <c r="C1449" s="82"/>
      <c r="D1449" s="83"/>
      <c r="E1449" s="83"/>
      <c r="F1449" s="84"/>
      <c r="G1449" s="85"/>
      <c r="H1449" s="83"/>
      <c r="I1449" s="86"/>
      <c r="J1449" s="86"/>
      <c r="K1449" s="89"/>
      <c r="L1449" s="67"/>
      <c r="M1449" s="67"/>
      <c r="N1449" s="67"/>
      <c r="Q1449" s="65"/>
      <c r="R1449" s="69"/>
      <c r="S1449" s="69"/>
      <c r="T1449" s="70"/>
      <c r="U1449" s="70"/>
      <c r="V1449" s="70"/>
      <c r="W1449" s="71"/>
      <c r="X1449" s="64"/>
      <c r="Y1449" s="69"/>
      <c r="Z1449" s="65"/>
      <c r="AA1449" s="65"/>
      <c r="AB1449" s="66"/>
    </row>
    <row r="1450" spans="1:28" x14ac:dyDescent="0.25">
      <c r="A1450" s="79"/>
      <c r="B1450" s="80"/>
      <c r="C1450" s="82"/>
      <c r="D1450" s="83"/>
      <c r="E1450" s="83"/>
      <c r="F1450" s="84"/>
      <c r="G1450" s="85"/>
      <c r="H1450" s="83"/>
      <c r="I1450" s="86"/>
      <c r="J1450" s="86"/>
      <c r="K1450" s="89"/>
      <c r="L1450" s="67"/>
      <c r="M1450" s="67"/>
      <c r="N1450" s="67"/>
      <c r="Q1450" s="65"/>
      <c r="R1450" s="69"/>
      <c r="S1450" s="69"/>
      <c r="T1450" s="70"/>
      <c r="U1450" s="70"/>
      <c r="V1450" s="70"/>
      <c r="W1450" s="71"/>
      <c r="X1450" s="64"/>
      <c r="Y1450" s="69"/>
      <c r="Z1450" s="65"/>
      <c r="AA1450" s="65"/>
      <c r="AB1450" s="66"/>
    </row>
    <row r="1451" spans="1:28" x14ac:dyDescent="0.25">
      <c r="A1451" s="79"/>
      <c r="B1451" s="80"/>
      <c r="C1451" s="82"/>
      <c r="D1451" s="83"/>
      <c r="E1451" s="83"/>
      <c r="F1451" s="84"/>
      <c r="G1451" s="85"/>
      <c r="H1451" s="83"/>
      <c r="I1451" s="86"/>
      <c r="J1451" s="86"/>
      <c r="K1451" s="89"/>
      <c r="L1451" s="67"/>
      <c r="M1451" s="67"/>
      <c r="N1451" s="67"/>
      <c r="Q1451" s="65"/>
      <c r="R1451" s="69"/>
      <c r="S1451" s="69"/>
      <c r="T1451" s="70"/>
      <c r="U1451" s="70"/>
      <c r="V1451" s="70"/>
      <c r="W1451" s="71"/>
      <c r="X1451" s="64"/>
      <c r="Y1451" s="69"/>
      <c r="Z1451" s="65"/>
      <c r="AA1451" s="65"/>
      <c r="AB1451" s="66"/>
    </row>
    <row r="1452" spans="1:28" x14ac:dyDescent="0.25">
      <c r="A1452" s="79"/>
      <c r="B1452" s="80"/>
      <c r="C1452" s="82"/>
      <c r="D1452" s="83"/>
      <c r="E1452" s="83"/>
      <c r="F1452" s="84"/>
      <c r="G1452" s="85"/>
      <c r="H1452" s="83"/>
      <c r="I1452" s="86"/>
      <c r="J1452" s="86"/>
      <c r="K1452" s="89"/>
      <c r="L1452" s="67"/>
      <c r="M1452" s="67"/>
      <c r="N1452" s="67"/>
      <c r="Q1452" s="65"/>
      <c r="R1452" s="69"/>
      <c r="S1452" s="69"/>
      <c r="T1452" s="70"/>
      <c r="U1452" s="70"/>
      <c r="V1452" s="70"/>
      <c r="W1452" s="71"/>
      <c r="X1452" s="64"/>
      <c r="Y1452" s="69"/>
      <c r="Z1452" s="65"/>
      <c r="AA1452" s="65"/>
      <c r="AB1452" s="66"/>
    </row>
    <row r="1453" spans="1:28" x14ac:dyDescent="0.25">
      <c r="A1453" s="79"/>
      <c r="B1453" s="80"/>
      <c r="C1453" s="82"/>
      <c r="D1453" s="83"/>
      <c r="E1453" s="83"/>
      <c r="F1453" s="84"/>
      <c r="G1453" s="85"/>
      <c r="H1453" s="83"/>
      <c r="I1453" s="86"/>
      <c r="J1453" s="86"/>
      <c r="K1453" s="89"/>
      <c r="L1453" s="67"/>
      <c r="M1453" s="67"/>
      <c r="N1453" s="67"/>
      <c r="Q1453" s="65"/>
      <c r="R1453" s="69"/>
      <c r="S1453" s="69"/>
      <c r="T1453" s="70"/>
      <c r="U1453" s="70"/>
      <c r="V1453" s="70"/>
      <c r="W1453" s="71"/>
      <c r="X1453" s="64"/>
      <c r="Y1453" s="69"/>
      <c r="Z1453" s="65"/>
      <c r="AA1453" s="65"/>
      <c r="AB1453" s="66"/>
    </row>
    <row r="1454" spans="1:28" x14ac:dyDescent="0.25">
      <c r="A1454" s="79"/>
      <c r="B1454" s="80"/>
      <c r="C1454" s="82"/>
      <c r="D1454" s="83"/>
      <c r="E1454" s="83"/>
      <c r="F1454" s="84"/>
      <c r="G1454" s="85"/>
      <c r="H1454" s="83"/>
      <c r="I1454" s="86"/>
      <c r="J1454" s="86"/>
      <c r="K1454" s="89"/>
      <c r="L1454" s="67"/>
      <c r="M1454" s="67"/>
      <c r="N1454" s="67"/>
      <c r="Q1454" s="65"/>
      <c r="R1454" s="69"/>
      <c r="S1454" s="69"/>
      <c r="T1454" s="70"/>
      <c r="U1454" s="70"/>
      <c r="V1454" s="70"/>
      <c r="W1454" s="71"/>
      <c r="X1454" s="64"/>
      <c r="Y1454" s="69"/>
      <c r="Z1454" s="65"/>
      <c r="AA1454" s="65"/>
      <c r="AB1454" s="66"/>
    </row>
    <row r="1455" spans="1:28" x14ac:dyDescent="0.25">
      <c r="A1455" s="79"/>
      <c r="B1455" s="80"/>
      <c r="C1455" s="82"/>
      <c r="D1455" s="83"/>
      <c r="E1455" s="83"/>
      <c r="F1455" s="84"/>
      <c r="G1455" s="85"/>
      <c r="H1455" s="83"/>
      <c r="I1455" s="86"/>
      <c r="J1455" s="86"/>
      <c r="K1455" s="89"/>
      <c r="L1455" s="67"/>
      <c r="M1455" s="67"/>
      <c r="N1455" s="67"/>
      <c r="Q1455" s="65"/>
      <c r="R1455" s="69"/>
      <c r="S1455" s="69"/>
      <c r="T1455" s="70"/>
      <c r="U1455" s="70"/>
      <c r="V1455" s="70"/>
      <c r="W1455" s="71"/>
      <c r="X1455" s="64"/>
      <c r="Y1455" s="69"/>
      <c r="Z1455" s="65"/>
      <c r="AA1455" s="65"/>
      <c r="AB1455" s="66"/>
    </row>
    <row r="1456" spans="1:28" x14ac:dyDescent="0.25">
      <c r="A1456" s="79"/>
      <c r="B1456" s="80"/>
      <c r="C1456" s="82"/>
      <c r="D1456" s="83"/>
      <c r="E1456" s="83"/>
      <c r="F1456" s="84"/>
      <c r="G1456" s="85"/>
      <c r="H1456" s="83"/>
      <c r="I1456" s="86"/>
      <c r="J1456" s="86"/>
      <c r="K1456" s="89"/>
      <c r="L1456" s="67"/>
      <c r="M1456" s="67"/>
      <c r="N1456" s="67"/>
      <c r="Q1456" s="65"/>
      <c r="R1456" s="69"/>
      <c r="S1456" s="69"/>
      <c r="T1456" s="70"/>
      <c r="U1456" s="70"/>
      <c r="V1456" s="70"/>
      <c r="W1456" s="71"/>
      <c r="X1456" s="64"/>
      <c r="Y1456" s="69"/>
      <c r="Z1456" s="65"/>
      <c r="AA1456" s="65"/>
      <c r="AB1456" s="66"/>
    </row>
    <row r="1457" spans="1:28" x14ac:dyDescent="0.25">
      <c r="A1457" s="79"/>
      <c r="B1457" s="80"/>
      <c r="C1457" s="82"/>
      <c r="D1457" s="83"/>
      <c r="E1457" s="83"/>
      <c r="F1457" s="84"/>
      <c r="G1457" s="85"/>
      <c r="H1457" s="83"/>
      <c r="I1457" s="86"/>
      <c r="J1457" s="86"/>
      <c r="K1457" s="89"/>
      <c r="L1457" s="67"/>
      <c r="M1457" s="67"/>
      <c r="N1457" s="67"/>
      <c r="Q1457" s="65"/>
      <c r="R1457" s="69"/>
      <c r="S1457" s="69"/>
      <c r="T1457" s="70"/>
      <c r="U1457" s="70"/>
      <c r="V1457" s="70"/>
      <c r="W1457" s="71"/>
      <c r="X1457" s="64"/>
      <c r="Y1457" s="69"/>
      <c r="Z1457" s="65"/>
      <c r="AA1457" s="65"/>
      <c r="AB1457" s="66"/>
    </row>
    <row r="1458" spans="1:28" x14ac:dyDescent="0.25">
      <c r="A1458" s="79"/>
      <c r="B1458" s="80"/>
      <c r="C1458" s="82"/>
      <c r="D1458" s="83"/>
      <c r="E1458" s="83"/>
      <c r="F1458" s="84"/>
      <c r="G1458" s="85"/>
      <c r="H1458" s="83"/>
      <c r="I1458" s="86"/>
      <c r="J1458" s="86"/>
      <c r="K1458" s="89"/>
      <c r="L1458" s="67"/>
      <c r="M1458" s="67"/>
      <c r="N1458" s="67"/>
      <c r="Q1458" s="65"/>
      <c r="R1458" s="69"/>
      <c r="S1458" s="69"/>
      <c r="T1458" s="70"/>
      <c r="U1458" s="70"/>
      <c r="V1458" s="70"/>
      <c r="W1458" s="71"/>
      <c r="X1458" s="64"/>
      <c r="Y1458" s="69"/>
      <c r="Z1458" s="65"/>
      <c r="AA1458" s="65"/>
      <c r="AB1458" s="66"/>
    </row>
    <row r="1459" spans="1:28" x14ac:dyDescent="0.25">
      <c r="A1459" s="79"/>
      <c r="B1459" s="80"/>
      <c r="C1459" s="82"/>
      <c r="D1459" s="83"/>
      <c r="E1459" s="83"/>
      <c r="F1459" s="84"/>
      <c r="G1459" s="85"/>
      <c r="H1459" s="83"/>
      <c r="I1459" s="86"/>
      <c r="J1459" s="86"/>
      <c r="K1459" s="89"/>
      <c r="L1459" s="67"/>
      <c r="M1459" s="67"/>
      <c r="N1459" s="67"/>
      <c r="Q1459" s="65"/>
      <c r="R1459" s="69"/>
      <c r="S1459" s="69"/>
      <c r="T1459" s="70"/>
      <c r="U1459" s="70"/>
      <c r="V1459" s="70"/>
      <c r="W1459" s="71"/>
      <c r="X1459" s="64"/>
      <c r="Y1459" s="69"/>
      <c r="Z1459" s="65"/>
      <c r="AA1459" s="65"/>
      <c r="AB1459" s="66"/>
    </row>
    <row r="1460" spans="1:28" x14ac:dyDescent="0.25">
      <c r="A1460" s="79"/>
      <c r="B1460" s="80"/>
      <c r="C1460" s="82"/>
      <c r="D1460" s="83"/>
      <c r="E1460" s="83"/>
      <c r="F1460" s="84"/>
      <c r="G1460" s="85"/>
      <c r="H1460" s="83"/>
      <c r="I1460" s="86"/>
      <c r="J1460" s="86"/>
      <c r="K1460" s="89"/>
      <c r="L1460" s="67"/>
      <c r="M1460" s="67"/>
      <c r="N1460" s="67"/>
      <c r="Q1460" s="65"/>
      <c r="R1460" s="69"/>
      <c r="S1460" s="69"/>
      <c r="T1460" s="70"/>
      <c r="U1460" s="70"/>
      <c r="V1460" s="70"/>
      <c r="W1460" s="71"/>
      <c r="X1460" s="64"/>
      <c r="Y1460" s="69"/>
      <c r="Z1460" s="65"/>
      <c r="AA1460" s="65"/>
      <c r="AB1460" s="66"/>
    </row>
    <row r="1461" spans="1:28" x14ac:dyDescent="0.25">
      <c r="A1461" s="79"/>
      <c r="B1461" s="80"/>
      <c r="C1461" s="82"/>
      <c r="D1461" s="83"/>
      <c r="E1461" s="83"/>
      <c r="F1461" s="84"/>
      <c r="G1461" s="85"/>
      <c r="H1461" s="83"/>
      <c r="I1461" s="86"/>
      <c r="J1461" s="86"/>
      <c r="K1461" s="89"/>
      <c r="L1461" s="67"/>
      <c r="M1461" s="67"/>
      <c r="N1461" s="67"/>
      <c r="Q1461" s="65"/>
      <c r="R1461" s="69"/>
      <c r="S1461" s="69"/>
      <c r="T1461" s="70"/>
      <c r="U1461" s="70"/>
      <c r="V1461" s="70"/>
      <c r="W1461" s="71"/>
      <c r="X1461" s="64"/>
      <c r="Y1461" s="69"/>
      <c r="Z1461" s="65"/>
      <c r="AA1461" s="65"/>
      <c r="AB1461" s="66"/>
    </row>
    <row r="1462" spans="1:28" x14ac:dyDescent="0.25">
      <c r="A1462" s="79"/>
      <c r="B1462" s="80"/>
      <c r="C1462" s="82"/>
      <c r="D1462" s="83"/>
      <c r="E1462" s="83"/>
      <c r="F1462" s="84"/>
      <c r="G1462" s="85"/>
      <c r="H1462" s="83"/>
      <c r="I1462" s="86"/>
      <c r="J1462" s="86"/>
      <c r="K1462" s="89"/>
      <c r="L1462" s="67"/>
      <c r="M1462" s="67"/>
      <c r="N1462" s="67"/>
      <c r="Q1462" s="65"/>
      <c r="R1462" s="69"/>
      <c r="S1462" s="69"/>
      <c r="T1462" s="70"/>
      <c r="U1462" s="70"/>
      <c r="V1462" s="70"/>
      <c r="W1462" s="71"/>
      <c r="X1462" s="64"/>
      <c r="Y1462" s="69"/>
      <c r="Z1462" s="65"/>
      <c r="AA1462" s="65"/>
      <c r="AB1462" s="66"/>
    </row>
    <row r="1463" spans="1:28" x14ac:dyDescent="0.25">
      <c r="A1463" s="79"/>
      <c r="B1463" s="80"/>
      <c r="C1463" s="82"/>
      <c r="D1463" s="83"/>
      <c r="E1463" s="83"/>
      <c r="F1463" s="84"/>
      <c r="G1463" s="85"/>
      <c r="H1463" s="83"/>
      <c r="I1463" s="86"/>
      <c r="J1463" s="86"/>
      <c r="K1463" s="89"/>
      <c r="L1463" s="67"/>
      <c r="M1463" s="67"/>
      <c r="N1463" s="67"/>
      <c r="Q1463" s="65"/>
      <c r="R1463" s="69"/>
      <c r="S1463" s="69"/>
      <c r="T1463" s="70"/>
      <c r="U1463" s="70"/>
      <c r="V1463" s="70"/>
      <c r="W1463" s="71"/>
      <c r="X1463" s="64"/>
      <c r="Y1463" s="69"/>
      <c r="Z1463" s="65"/>
      <c r="AA1463" s="65"/>
      <c r="AB1463" s="66"/>
    </row>
    <row r="1464" spans="1:28" x14ac:dyDescent="0.25">
      <c r="A1464" s="79"/>
      <c r="B1464" s="80"/>
      <c r="C1464" s="82"/>
      <c r="D1464" s="83"/>
      <c r="E1464" s="83"/>
      <c r="F1464" s="84"/>
      <c r="G1464" s="85"/>
      <c r="H1464" s="83"/>
      <c r="I1464" s="86"/>
      <c r="J1464" s="86"/>
      <c r="K1464" s="89"/>
      <c r="L1464" s="67"/>
      <c r="M1464" s="67"/>
      <c r="N1464" s="67"/>
      <c r="Q1464" s="65"/>
      <c r="R1464" s="69"/>
      <c r="S1464" s="69"/>
      <c r="T1464" s="70"/>
      <c r="U1464" s="70"/>
      <c r="V1464" s="70"/>
      <c r="W1464" s="71"/>
      <c r="X1464" s="64"/>
      <c r="Y1464" s="69"/>
      <c r="Z1464" s="65"/>
      <c r="AA1464" s="65"/>
      <c r="AB1464" s="66"/>
    </row>
    <row r="1465" spans="1:28" x14ac:dyDescent="0.25">
      <c r="A1465" s="79"/>
      <c r="B1465" s="80"/>
      <c r="C1465" s="82"/>
      <c r="D1465" s="83"/>
      <c r="E1465" s="83"/>
      <c r="F1465" s="84"/>
      <c r="G1465" s="85"/>
      <c r="H1465" s="83"/>
      <c r="I1465" s="86"/>
      <c r="J1465" s="86"/>
      <c r="K1465" s="89"/>
      <c r="L1465" s="67"/>
      <c r="M1465" s="67"/>
      <c r="N1465" s="67"/>
      <c r="Q1465" s="65"/>
      <c r="R1465" s="69"/>
      <c r="S1465" s="69"/>
      <c r="T1465" s="70"/>
      <c r="U1465" s="70"/>
      <c r="V1465" s="70"/>
      <c r="W1465" s="71"/>
      <c r="X1465" s="64"/>
      <c r="Y1465" s="69"/>
      <c r="Z1465" s="65"/>
      <c r="AA1465" s="65"/>
      <c r="AB1465" s="66"/>
    </row>
    <row r="1466" spans="1:28" x14ac:dyDescent="0.25">
      <c r="A1466" s="79"/>
      <c r="B1466" s="80"/>
      <c r="C1466" s="82"/>
      <c r="D1466" s="83"/>
      <c r="E1466" s="83"/>
      <c r="F1466" s="84"/>
      <c r="G1466" s="85"/>
      <c r="H1466" s="83"/>
      <c r="I1466" s="86"/>
      <c r="J1466" s="86"/>
      <c r="K1466" s="89"/>
      <c r="L1466" s="67"/>
      <c r="M1466" s="67"/>
      <c r="N1466" s="67"/>
      <c r="Q1466" s="65"/>
      <c r="R1466" s="69"/>
      <c r="S1466" s="69"/>
      <c r="T1466" s="70"/>
      <c r="U1466" s="70"/>
      <c r="V1466" s="70"/>
      <c r="W1466" s="71"/>
      <c r="X1466" s="64"/>
      <c r="Y1466" s="69"/>
      <c r="Z1466" s="65"/>
      <c r="AA1466" s="65"/>
      <c r="AB1466" s="66"/>
    </row>
    <row r="1467" spans="1:28" x14ac:dyDescent="0.25">
      <c r="A1467" s="79"/>
      <c r="B1467" s="80"/>
      <c r="C1467" s="82"/>
      <c r="D1467" s="83"/>
      <c r="E1467" s="83"/>
      <c r="F1467" s="84"/>
      <c r="G1467" s="85"/>
      <c r="H1467" s="83"/>
      <c r="I1467" s="86"/>
      <c r="J1467" s="86"/>
      <c r="K1467" s="89"/>
      <c r="L1467" s="67"/>
      <c r="M1467" s="67"/>
      <c r="N1467" s="67"/>
      <c r="Q1467" s="65"/>
      <c r="R1467" s="69"/>
      <c r="S1467" s="69"/>
      <c r="T1467" s="70"/>
      <c r="U1467" s="70"/>
      <c r="V1467" s="70"/>
      <c r="W1467" s="71"/>
      <c r="X1467" s="64"/>
      <c r="Y1467" s="69"/>
      <c r="Z1467" s="65"/>
      <c r="AA1467" s="65"/>
      <c r="AB1467" s="66"/>
    </row>
    <row r="1468" spans="1:28" x14ac:dyDescent="0.25">
      <c r="A1468" s="79"/>
      <c r="B1468" s="80"/>
      <c r="C1468" s="82"/>
      <c r="D1468" s="83"/>
      <c r="E1468" s="83"/>
      <c r="F1468" s="84"/>
      <c r="G1468" s="85"/>
      <c r="H1468" s="83"/>
      <c r="I1468" s="86"/>
      <c r="J1468" s="86"/>
      <c r="K1468" s="89"/>
      <c r="L1468" s="67"/>
      <c r="M1468" s="67"/>
      <c r="N1468" s="67"/>
      <c r="Q1468" s="65"/>
      <c r="R1468" s="69"/>
      <c r="S1468" s="69"/>
      <c r="T1468" s="70"/>
      <c r="U1468" s="70"/>
      <c r="V1468" s="70"/>
      <c r="W1468" s="71"/>
      <c r="X1468" s="64"/>
      <c r="Y1468" s="69"/>
      <c r="Z1468" s="65"/>
      <c r="AA1468" s="65"/>
      <c r="AB1468" s="66"/>
    </row>
    <row r="1469" spans="1:28" x14ac:dyDescent="0.25">
      <c r="A1469" s="79"/>
      <c r="B1469" s="80"/>
      <c r="C1469" s="82"/>
      <c r="D1469" s="83"/>
      <c r="E1469" s="83"/>
      <c r="F1469" s="84"/>
      <c r="G1469" s="85"/>
      <c r="H1469" s="83"/>
      <c r="I1469" s="86"/>
      <c r="J1469" s="86"/>
      <c r="K1469" s="89"/>
      <c r="L1469" s="67"/>
      <c r="M1469" s="67"/>
      <c r="N1469" s="67"/>
      <c r="Q1469" s="65"/>
      <c r="R1469" s="69"/>
      <c r="S1469" s="69"/>
      <c r="T1469" s="70"/>
      <c r="U1469" s="70"/>
      <c r="V1469" s="70"/>
      <c r="W1469" s="71"/>
      <c r="X1469" s="64"/>
      <c r="Y1469" s="69"/>
      <c r="Z1469" s="65"/>
      <c r="AA1469" s="65"/>
      <c r="AB1469" s="66"/>
    </row>
    <row r="1470" spans="1:28" x14ac:dyDescent="0.25">
      <c r="A1470" s="79"/>
      <c r="B1470" s="80"/>
      <c r="C1470" s="82"/>
      <c r="D1470" s="83"/>
      <c r="E1470" s="83"/>
      <c r="F1470" s="84"/>
      <c r="G1470" s="85"/>
      <c r="H1470" s="83"/>
      <c r="I1470" s="86"/>
      <c r="J1470" s="86"/>
      <c r="K1470" s="89"/>
      <c r="L1470" s="67"/>
      <c r="M1470" s="67"/>
      <c r="N1470" s="67"/>
      <c r="Q1470" s="65"/>
      <c r="R1470" s="69"/>
      <c r="S1470" s="69"/>
      <c r="T1470" s="70"/>
      <c r="U1470" s="70"/>
      <c r="V1470" s="70"/>
      <c r="W1470" s="71"/>
      <c r="X1470" s="64"/>
      <c r="Y1470" s="69"/>
      <c r="Z1470" s="65"/>
      <c r="AA1470" s="65"/>
      <c r="AB1470" s="66"/>
    </row>
    <row r="1471" spans="1:28" x14ac:dyDescent="0.25">
      <c r="A1471" s="79"/>
      <c r="B1471" s="80"/>
      <c r="C1471" s="82"/>
      <c r="D1471" s="83"/>
      <c r="E1471" s="83"/>
      <c r="F1471" s="84"/>
      <c r="G1471" s="85"/>
      <c r="H1471" s="83"/>
      <c r="I1471" s="86"/>
      <c r="J1471" s="86"/>
      <c r="K1471" s="89"/>
      <c r="L1471" s="67"/>
      <c r="M1471" s="67"/>
      <c r="N1471" s="67"/>
      <c r="Q1471" s="65"/>
      <c r="R1471" s="69"/>
      <c r="S1471" s="69"/>
      <c r="T1471" s="70"/>
      <c r="U1471" s="70"/>
      <c r="V1471" s="70"/>
      <c r="W1471" s="71"/>
      <c r="X1471" s="64"/>
      <c r="Y1471" s="69"/>
      <c r="Z1471" s="65"/>
      <c r="AA1471" s="65"/>
      <c r="AB1471" s="66"/>
    </row>
    <row r="1472" spans="1:28" x14ac:dyDescent="0.25">
      <c r="A1472" s="79"/>
      <c r="B1472" s="80"/>
      <c r="C1472" s="82"/>
      <c r="D1472" s="83"/>
      <c r="E1472" s="83"/>
      <c r="F1472" s="84"/>
      <c r="G1472" s="85"/>
      <c r="H1472" s="83"/>
      <c r="I1472" s="86"/>
      <c r="J1472" s="86"/>
      <c r="K1472" s="89"/>
      <c r="L1472" s="67"/>
      <c r="M1472" s="67"/>
      <c r="N1472" s="67"/>
      <c r="Q1472" s="65"/>
      <c r="R1472" s="69"/>
      <c r="S1472" s="69"/>
      <c r="T1472" s="70"/>
      <c r="U1472" s="70"/>
      <c r="V1472" s="70"/>
      <c r="W1472" s="71"/>
      <c r="X1472" s="64"/>
      <c r="Y1472" s="69"/>
      <c r="Z1472" s="65"/>
      <c r="AA1472" s="65"/>
      <c r="AB1472" s="66"/>
    </row>
    <row r="1473" spans="1:28" x14ac:dyDescent="0.25">
      <c r="A1473" s="79"/>
      <c r="B1473" s="80"/>
      <c r="C1473" s="82"/>
      <c r="D1473" s="83"/>
      <c r="E1473" s="83"/>
      <c r="F1473" s="84"/>
      <c r="G1473" s="85"/>
      <c r="H1473" s="83"/>
      <c r="I1473" s="86"/>
      <c r="J1473" s="86"/>
      <c r="K1473" s="89"/>
      <c r="L1473" s="67"/>
      <c r="M1473" s="67"/>
      <c r="N1473" s="67"/>
      <c r="Q1473" s="65"/>
      <c r="R1473" s="69"/>
      <c r="S1473" s="69"/>
      <c r="T1473" s="70"/>
      <c r="U1473" s="70"/>
      <c r="V1473" s="70"/>
      <c r="W1473" s="71"/>
      <c r="X1473" s="64"/>
      <c r="Y1473" s="69"/>
      <c r="Z1473" s="65"/>
      <c r="AA1473" s="65"/>
      <c r="AB1473" s="66"/>
    </row>
    <row r="1474" spans="1:28" x14ac:dyDescent="0.25">
      <c r="A1474" s="79"/>
      <c r="B1474" s="80"/>
      <c r="C1474" s="82"/>
      <c r="D1474" s="83"/>
      <c r="E1474" s="83"/>
      <c r="F1474" s="84"/>
      <c r="G1474" s="85"/>
      <c r="H1474" s="83"/>
      <c r="I1474" s="86"/>
      <c r="J1474" s="86"/>
      <c r="K1474" s="89"/>
      <c r="L1474" s="67"/>
      <c r="M1474" s="67"/>
      <c r="N1474" s="67"/>
      <c r="Q1474" s="65"/>
      <c r="R1474" s="69"/>
      <c r="S1474" s="69"/>
      <c r="T1474" s="70"/>
      <c r="U1474" s="70"/>
      <c r="V1474" s="70"/>
      <c r="W1474" s="71"/>
      <c r="X1474" s="64"/>
      <c r="Y1474" s="69"/>
      <c r="Z1474" s="65"/>
      <c r="AA1474" s="65"/>
      <c r="AB1474" s="66"/>
    </row>
    <row r="1475" spans="1:28" x14ac:dyDescent="0.25">
      <c r="A1475" s="79"/>
      <c r="B1475" s="80"/>
      <c r="C1475" s="82"/>
      <c r="D1475" s="83"/>
      <c r="E1475" s="83"/>
      <c r="F1475" s="84"/>
      <c r="G1475" s="85"/>
      <c r="H1475" s="83"/>
      <c r="I1475" s="86"/>
      <c r="J1475" s="86"/>
      <c r="K1475" s="89"/>
      <c r="L1475" s="67"/>
      <c r="M1475" s="67"/>
      <c r="N1475" s="67"/>
      <c r="Q1475" s="65"/>
      <c r="R1475" s="69"/>
      <c r="S1475" s="69"/>
      <c r="T1475" s="70"/>
      <c r="U1475" s="70"/>
      <c r="V1475" s="70"/>
      <c r="W1475" s="71"/>
      <c r="X1475" s="64"/>
      <c r="Y1475" s="69"/>
      <c r="Z1475" s="65"/>
      <c r="AA1475" s="65"/>
      <c r="AB1475" s="66"/>
    </row>
    <row r="1476" spans="1:28" x14ac:dyDescent="0.25">
      <c r="A1476" s="79"/>
      <c r="B1476" s="80"/>
      <c r="C1476" s="82"/>
      <c r="D1476" s="83"/>
      <c r="E1476" s="83"/>
      <c r="F1476" s="84"/>
      <c r="G1476" s="85"/>
      <c r="H1476" s="83"/>
      <c r="I1476" s="86"/>
      <c r="J1476" s="86"/>
      <c r="K1476" s="89"/>
      <c r="L1476" s="67"/>
      <c r="M1476" s="67"/>
      <c r="N1476" s="67"/>
      <c r="Q1476" s="65"/>
      <c r="R1476" s="69"/>
      <c r="S1476" s="69"/>
      <c r="T1476" s="70"/>
      <c r="U1476" s="70"/>
      <c r="V1476" s="70"/>
      <c r="W1476" s="71"/>
      <c r="X1476" s="64"/>
      <c r="Y1476" s="69"/>
      <c r="Z1476" s="65"/>
      <c r="AA1476" s="65"/>
      <c r="AB1476" s="66"/>
    </row>
    <row r="1477" spans="1:28" x14ac:dyDescent="0.25">
      <c r="A1477" s="79"/>
      <c r="B1477" s="80"/>
      <c r="C1477" s="82"/>
      <c r="D1477" s="83"/>
      <c r="E1477" s="83"/>
      <c r="F1477" s="84"/>
      <c r="G1477" s="85"/>
      <c r="H1477" s="83"/>
      <c r="I1477" s="86"/>
      <c r="J1477" s="86"/>
      <c r="K1477" s="89"/>
      <c r="L1477" s="67"/>
      <c r="M1477" s="67"/>
      <c r="N1477" s="67"/>
      <c r="Q1477" s="65"/>
      <c r="R1477" s="69"/>
      <c r="S1477" s="69"/>
      <c r="T1477" s="70"/>
      <c r="U1477" s="70"/>
      <c r="V1477" s="70"/>
      <c r="W1477" s="71"/>
      <c r="X1477" s="64"/>
      <c r="Y1477" s="69"/>
      <c r="Z1477" s="65"/>
      <c r="AA1477" s="65"/>
      <c r="AB1477" s="66"/>
    </row>
    <row r="1478" spans="1:28" x14ac:dyDescent="0.25">
      <c r="A1478" s="79"/>
      <c r="B1478" s="80"/>
      <c r="C1478" s="82"/>
      <c r="D1478" s="83"/>
      <c r="E1478" s="83"/>
      <c r="F1478" s="84"/>
      <c r="G1478" s="85"/>
      <c r="H1478" s="83"/>
      <c r="I1478" s="86"/>
      <c r="J1478" s="86"/>
      <c r="K1478" s="89"/>
      <c r="L1478" s="67"/>
      <c r="M1478" s="67"/>
      <c r="N1478" s="67"/>
      <c r="Q1478" s="65"/>
      <c r="R1478" s="69"/>
      <c r="S1478" s="69"/>
      <c r="T1478" s="70"/>
      <c r="U1478" s="70"/>
      <c r="V1478" s="70"/>
      <c r="W1478" s="71"/>
      <c r="X1478" s="64"/>
      <c r="Y1478" s="69"/>
      <c r="Z1478" s="65"/>
      <c r="AA1478" s="65"/>
      <c r="AB1478" s="66"/>
    </row>
    <row r="1479" spans="1:28" x14ac:dyDescent="0.25">
      <c r="A1479" s="79"/>
      <c r="B1479" s="80"/>
      <c r="C1479" s="82"/>
      <c r="D1479" s="83"/>
      <c r="E1479" s="83"/>
      <c r="F1479" s="84"/>
      <c r="G1479" s="85"/>
      <c r="H1479" s="83"/>
      <c r="I1479" s="86"/>
      <c r="J1479" s="86"/>
      <c r="K1479" s="89"/>
      <c r="L1479" s="67"/>
      <c r="M1479" s="67"/>
      <c r="N1479" s="67"/>
      <c r="Q1479" s="65"/>
      <c r="R1479" s="69"/>
      <c r="S1479" s="69"/>
      <c r="T1479" s="70"/>
      <c r="U1479" s="70"/>
      <c r="V1479" s="70"/>
      <c r="W1479" s="71"/>
      <c r="X1479" s="64"/>
      <c r="Y1479" s="69"/>
      <c r="Z1479" s="65"/>
      <c r="AA1479" s="65"/>
      <c r="AB1479" s="66"/>
    </row>
    <row r="1480" spans="1:28" x14ac:dyDescent="0.25">
      <c r="A1480" s="79"/>
      <c r="B1480" s="80"/>
      <c r="C1480" s="82"/>
      <c r="D1480" s="83"/>
      <c r="E1480" s="83"/>
      <c r="F1480" s="84"/>
      <c r="G1480" s="85"/>
      <c r="H1480" s="83"/>
      <c r="I1480" s="86"/>
      <c r="J1480" s="86"/>
      <c r="K1480" s="89"/>
      <c r="L1480" s="67"/>
      <c r="M1480" s="67"/>
      <c r="N1480" s="67"/>
      <c r="Q1480" s="65"/>
      <c r="R1480" s="69"/>
      <c r="S1480" s="69"/>
      <c r="T1480" s="70"/>
      <c r="U1480" s="70"/>
      <c r="V1480" s="70"/>
      <c r="W1480" s="71"/>
      <c r="X1480" s="64"/>
      <c r="Y1480" s="69"/>
      <c r="Z1480" s="65"/>
      <c r="AA1480" s="65"/>
      <c r="AB1480" s="66"/>
    </row>
    <row r="1481" spans="1:28" x14ac:dyDescent="0.25">
      <c r="A1481" s="79"/>
      <c r="B1481" s="80"/>
      <c r="C1481" s="82"/>
      <c r="D1481" s="83"/>
      <c r="E1481" s="83"/>
      <c r="F1481" s="84"/>
      <c r="G1481" s="85"/>
      <c r="H1481" s="83"/>
      <c r="I1481" s="86"/>
      <c r="J1481" s="86"/>
      <c r="K1481" s="89"/>
      <c r="L1481" s="67"/>
      <c r="M1481" s="67"/>
      <c r="N1481" s="67"/>
      <c r="Q1481" s="65"/>
      <c r="R1481" s="69"/>
      <c r="S1481" s="69"/>
      <c r="T1481" s="70"/>
      <c r="U1481" s="70"/>
      <c r="V1481" s="70"/>
      <c r="W1481" s="71"/>
      <c r="X1481" s="64"/>
      <c r="Y1481" s="69"/>
      <c r="Z1481" s="65"/>
      <c r="AA1481" s="65"/>
      <c r="AB1481" s="66"/>
    </row>
    <row r="1482" spans="1:28" x14ac:dyDescent="0.25">
      <c r="A1482" s="79"/>
      <c r="B1482" s="80"/>
      <c r="C1482" s="82"/>
      <c r="D1482" s="83"/>
      <c r="E1482" s="83"/>
      <c r="F1482" s="84"/>
      <c r="G1482" s="85"/>
      <c r="H1482" s="83"/>
      <c r="I1482" s="86"/>
      <c r="J1482" s="86"/>
      <c r="K1482" s="89"/>
      <c r="L1482" s="67"/>
      <c r="M1482" s="67"/>
      <c r="N1482" s="67"/>
      <c r="Q1482" s="65"/>
      <c r="R1482" s="69"/>
      <c r="S1482" s="69"/>
      <c r="T1482" s="70"/>
      <c r="U1482" s="70"/>
      <c r="V1482" s="70"/>
      <c r="W1482" s="71"/>
      <c r="X1482" s="64"/>
      <c r="Y1482" s="69"/>
      <c r="Z1482" s="65"/>
      <c r="AA1482" s="65"/>
      <c r="AB1482" s="66"/>
    </row>
    <row r="1483" spans="1:28" x14ac:dyDescent="0.25">
      <c r="A1483" s="79"/>
      <c r="B1483" s="80"/>
      <c r="C1483" s="82"/>
      <c r="D1483" s="83"/>
      <c r="E1483" s="83"/>
      <c r="F1483" s="84"/>
      <c r="G1483" s="85"/>
      <c r="H1483" s="83"/>
      <c r="I1483" s="86"/>
      <c r="J1483" s="86"/>
      <c r="K1483" s="89"/>
      <c r="L1483" s="67"/>
      <c r="M1483" s="67"/>
      <c r="N1483" s="67"/>
      <c r="Q1483" s="65"/>
      <c r="R1483" s="69"/>
      <c r="S1483" s="69"/>
      <c r="T1483" s="70"/>
      <c r="U1483" s="70"/>
      <c r="V1483" s="70"/>
      <c r="W1483" s="71"/>
      <c r="X1483" s="64"/>
      <c r="Y1483" s="69"/>
      <c r="Z1483" s="65"/>
      <c r="AA1483" s="65"/>
      <c r="AB1483" s="66"/>
    </row>
    <row r="1484" spans="1:28" x14ac:dyDescent="0.25">
      <c r="A1484" s="79"/>
      <c r="B1484" s="80"/>
      <c r="C1484" s="82"/>
      <c r="D1484" s="83"/>
      <c r="E1484" s="83"/>
      <c r="F1484" s="84"/>
      <c r="G1484" s="85"/>
      <c r="H1484" s="83"/>
      <c r="I1484" s="86"/>
      <c r="J1484" s="86"/>
      <c r="K1484" s="89"/>
      <c r="L1484" s="67"/>
      <c r="M1484" s="67"/>
      <c r="N1484" s="67"/>
      <c r="Q1484" s="65"/>
      <c r="R1484" s="69"/>
      <c r="S1484" s="69"/>
      <c r="T1484" s="70"/>
      <c r="U1484" s="70"/>
      <c r="V1484" s="70"/>
      <c r="W1484" s="71"/>
      <c r="X1484" s="64"/>
      <c r="Y1484" s="69"/>
      <c r="Z1484" s="65"/>
      <c r="AA1484" s="65"/>
      <c r="AB1484" s="66"/>
    </row>
    <row r="1485" spans="1:28" x14ac:dyDescent="0.25">
      <c r="A1485" s="79"/>
      <c r="B1485" s="80"/>
      <c r="C1485" s="82"/>
      <c r="D1485" s="83"/>
      <c r="E1485" s="83"/>
      <c r="F1485" s="84"/>
      <c r="G1485" s="85"/>
      <c r="H1485" s="83"/>
      <c r="I1485" s="86"/>
      <c r="J1485" s="86"/>
      <c r="K1485" s="89"/>
      <c r="L1485" s="67"/>
      <c r="M1485" s="67"/>
      <c r="N1485" s="67"/>
      <c r="Q1485" s="65"/>
      <c r="R1485" s="69"/>
      <c r="S1485" s="69"/>
      <c r="T1485" s="70"/>
      <c r="U1485" s="70"/>
      <c r="V1485" s="70"/>
      <c r="W1485" s="71"/>
      <c r="X1485" s="64"/>
      <c r="Y1485" s="69"/>
      <c r="Z1485" s="65"/>
      <c r="AA1485" s="65"/>
      <c r="AB1485" s="66"/>
    </row>
    <row r="1486" spans="1:28" x14ac:dyDescent="0.25">
      <c r="A1486" s="79"/>
      <c r="B1486" s="80"/>
      <c r="C1486" s="82"/>
      <c r="D1486" s="83"/>
      <c r="E1486" s="83"/>
      <c r="F1486" s="84"/>
      <c r="G1486" s="85"/>
      <c r="H1486" s="83"/>
      <c r="I1486" s="86"/>
      <c r="J1486" s="86"/>
      <c r="K1486" s="89"/>
      <c r="L1486" s="67"/>
      <c r="M1486" s="67"/>
      <c r="N1486" s="67"/>
      <c r="Q1486" s="65"/>
      <c r="R1486" s="69"/>
      <c r="S1486" s="69"/>
      <c r="T1486" s="70"/>
      <c r="U1486" s="70"/>
      <c r="V1486" s="70"/>
      <c r="W1486" s="71"/>
      <c r="X1486" s="64"/>
      <c r="Y1486" s="69"/>
      <c r="Z1486" s="65"/>
      <c r="AA1486" s="65"/>
      <c r="AB1486" s="66"/>
    </row>
    <row r="1487" spans="1:28" x14ac:dyDescent="0.25">
      <c r="A1487" s="79"/>
      <c r="B1487" s="80"/>
      <c r="C1487" s="82"/>
      <c r="D1487" s="83"/>
      <c r="E1487" s="83"/>
      <c r="F1487" s="84"/>
      <c r="G1487" s="85"/>
      <c r="H1487" s="83"/>
      <c r="I1487" s="86"/>
      <c r="J1487" s="86"/>
      <c r="K1487" s="89"/>
      <c r="L1487" s="67"/>
      <c r="M1487" s="67"/>
      <c r="N1487" s="67"/>
      <c r="Q1487" s="65"/>
      <c r="R1487" s="69"/>
      <c r="S1487" s="69"/>
      <c r="T1487" s="70"/>
      <c r="U1487" s="70"/>
      <c r="V1487" s="70"/>
      <c r="W1487" s="71"/>
      <c r="X1487" s="64"/>
      <c r="Y1487" s="69"/>
      <c r="Z1487" s="65"/>
      <c r="AA1487" s="65"/>
      <c r="AB1487" s="66"/>
    </row>
    <row r="1488" spans="1:28" x14ac:dyDescent="0.25">
      <c r="A1488" s="79"/>
      <c r="B1488" s="80"/>
      <c r="C1488" s="82"/>
      <c r="D1488" s="83"/>
      <c r="E1488" s="83"/>
      <c r="F1488" s="84"/>
      <c r="G1488" s="85"/>
      <c r="H1488" s="83"/>
      <c r="I1488" s="86"/>
      <c r="J1488" s="86"/>
      <c r="K1488" s="89"/>
      <c r="L1488" s="67"/>
      <c r="M1488" s="67"/>
      <c r="N1488" s="67"/>
      <c r="Q1488" s="65"/>
      <c r="R1488" s="69"/>
      <c r="S1488" s="69"/>
      <c r="T1488" s="70"/>
      <c r="U1488" s="70"/>
      <c r="V1488" s="70"/>
      <c r="W1488" s="71"/>
      <c r="X1488" s="64"/>
      <c r="Y1488" s="69"/>
      <c r="Z1488" s="65"/>
      <c r="AA1488" s="65"/>
      <c r="AB1488" s="66"/>
    </row>
    <row r="1489" spans="1:28" x14ac:dyDescent="0.25">
      <c r="A1489" s="79"/>
      <c r="B1489" s="80"/>
      <c r="C1489" s="82"/>
      <c r="D1489" s="83"/>
      <c r="E1489" s="83"/>
      <c r="F1489" s="84"/>
      <c r="G1489" s="85"/>
      <c r="H1489" s="83"/>
      <c r="I1489" s="86"/>
      <c r="J1489" s="86"/>
      <c r="K1489" s="89"/>
      <c r="L1489" s="67"/>
      <c r="M1489" s="67"/>
      <c r="N1489" s="67"/>
      <c r="Q1489" s="65"/>
      <c r="R1489" s="69"/>
      <c r="S1489" s="69"/>
      <c r="T1489" s="70"/>
      <c r="U1489" s="70"/>
      <c r="V1489" s="70"/>
      <c r="W1489" s="71"/>
      <c r="X1489" s="64"/>
      <c r="Y1489" s="69"/>
      <c r="Z1489" s="65"/>
      <c r="AA1489" s="65"/>
      <c r="AB1489" s="66"/>
    </row>
    <row r="1490" spans="1:28" x14ac:dyDescent="0.25">
      <c r="A1490" s="79"/>
      <c r="B1490" s="80"/>
      <c r="C1490" s="82"/>
      <c r="D1490" s="83"/>
      <c r="E1490" s="83"/>
      <c r="F1490" s="84"/>
      <c r="G1490" s="85"/>
      <c r="H1490" s="83"/>
      <c r="I1490" s="86"/>
      <c r="J1490" s="86"/>
      <c r="K1490" s="89"/>
      <c r="L1490" s="67"/>
      <c r="M1490" s="67"/>
      <c r="N1490" s="67"/>
      <c r="Q1490" s="65"/>
      <c r="R1490" s="69"/>
      <c r="S1490" s="69"/>
      <c r="T1490" s="70"/>
      <c r="U1490" s="70"/>
      <c r="V1490" s="70"/>
      <c r="W1490" s="71"/>
      <c r="X1490" s="64"/>
      <c r="Y1490" s="69"/>
      <c r="Z1490" s="65"/>
      <c r="AA1490" s="65"/>
      <c r="AB1490" s="66"/>
    </row>
    <row r="1491" spans="1:28" x14ac:dyDescent="0.25">
      <c r="A1491" s="79"/>
      <c r="B1491" s="80"/>
      <c r="C1491" s="82"/>
      <c r="D1491" s="83"/>
      <c r="E1491" s="83"/>
      <c r="F1491" s="84"/>
      <c r="G1491" s="85"/>
      <c r="H1491" s="83"/>
      <c r="I1491" s="86"/>
      <c r="J1491" s="86"/>
      <c r="K1491" s="89"/>
      <c r="L1491" s="67"/>
      <c r="M1491" s="67"/>
      <c r="N1491" s="67"/>
      <c r="Q1491" s="65"/>
      <c r="R1491" s="69"/>
      <c r="S1491" s="69"/>
      <c r="T1491" s="70"/>
      <c r="U1491" s="70"/>
      <c r="V1491" s="70"/>
      <c r="W1491" s="71"/>
      <c r="X1491" s="64"/>
      <c r="Y1491" s="69"/>
      <c r="Z1491" s="65"/>
      <c r="AA1491" s="65"/>
      <c r="AB1491" s="66"/>
    </row>
    <row r="1492" spans="1:28" x14ac:dyDescent="0.25">
      <c r="A1492" s="79"/>
      <c r="B1492" s="80"/>
      <c r="C1492" s="82"/>
      <c r="D1492" s="83"/>
      <c r="E1492" s="83"/>
      <c r="F1492" s="84"/>
      <c r="G1492" s="85"/>
      <c r="H1492" s="83"/>
      <c r="I1492" s="86"/>
      <c r="J1492" s="86"/>
      <c r="K1492" s="89"/>
      <c r="L1492" s="67"/>
      <c r="M1492" s="67"/>
      <c r="N1492" s="67"/>
      <c r="Q1492" s="65"/>
      <c r="R1492" s="69"/>
      <c r="S1492" s="69"/>
      <c r="T1492" s="70"/>
      <c r="U1492" s="70"/>
      <c r="V1492" s="70"/>
      <c r="W1492" s="71"/>
      <c r="X1492" s="64"/>
      <c r="Y1492" s="69"/>
      <c r="Z1492" s="65"/>
      <c r="AA1492" s="65"/>
      <c r="AB1492" s="66"/>
    </row>
    <row r="1493" spans="1:28" x14ac:dyDescent="0.25">
      <c r="A1493" s="79"/>
      <c r="B1493" s="80"/>
      <c r="C1493" s="82"/>
      <c r="D1493" s="83"/>
      <c r="E1493" s="83"/>
      <c r="F1493" s="84"/>
      <c r="G1493" s="85"/>
      <c r="H1493" s="83"/>
      <c r="I1493" s="86"/>
      <c r="J1493" s="86"/>
      <c r="K1493" s="89"/>
      <c r="L1493" s="67"/>
      <c r="M1493" s="67"/>
      <c r="N1493" s="67"/>
      <c r="Q1493" s="65"/>
      <c r="R1493" s="69"/>
      <c r="S1493" s="69"/>
      <c r="T1493" s="70"/>
      <c r="U1493" s="70"/>
      <c r="V1493" s="70"/>
      <c r="W1493" s="71"/>
      <c r="X1493" s="64"/>
      <c r="Y1493" s="69"/>
      <c r="Z1493" s="65"/>
      <c r="AA1493" s="65"/>
      <c r="AB1493" s="66"/>
    </row>
    <row r="1494" spans="1:28" x14ac:dyDescent="0.25">
      <c r="A1494" s="79"/>
      <c r="B1494" s="80"/>
      <c r="C1494" s="82"/>
      <c r="D1494" s="83"/>
      <c r="E1494" s="83"/>
      <c r="F1494" s="84"/>
      <c r="G1494" s="85"/>
      <c r="H1494" s="83"/>
      <c r="I1494" s="86"/>
      <c r="J1494" s="86"/>
      <c r="K1494" s="89"/>
      <c r="L1494" s="67"/>
      <c r="M1494" s="67"/>
      <c r="N1494" s="67"/>
      <c r="Q1494" s="65"/>
      <c r="R1494" s="69"/>
      <c r="S1494" s="69"/>
      <c r="T1494" s="70"/>
      <c r="U1494" s="70"/>
      <c r="V1494" s="70"/>
      <c r="W1494" s="71"/>
      <c r="X1494" s="64"/>
      <c r="Y1494" s="69"/>
      <c r="Z1494" s="65"/>
      <c r="AA1494" s="65"/>
      <c r="AB1494" s="66"/>
    </row>
    <row r="1495" spans="1:28" x14ac:dyDescent="0.25">
      <c r="A1495" s="79"/>
      <c r="B1495" s="80"/>
      <c r="C1495" s="82"/>
      <c r="D1495" s="83"/>
      <c r="E1495" s="83"/>
      <c r="F1495" s="84"/>
      <c r="G1495" s="85"/>
      <c r="H1495" s="83"/>
      <c r="I1495" s="86"/>
      <c r="J1495" s="86"/>
      <c r="K1495" s="89"/>
      <c r="L1495" s="67"/>
      <c r="M1495" s="67"/>
      <c r="N1495" s="67"/>
      <c r="Q1495" s="65"/>
      <c r="R1495" s="69"/>
      <c r="S1495" s="69"/>
      <c r="T1495" s="70"/>
      <c r="U1495" s="70"/>
      <c r="V1495" s="70"/>
      <c r="W1495" s="71"/>
      <c r="X1495" s="64"/>
      <c r="Y1495" s="69"/>
      <c r="Z1495" s="65"/>
      <c r="AA1495" s="65"/>
      <c r="AB1495" s="66"/>
    </row>
    <row r="1496" spans="1:28" x14ac:dyDescent="0.25">
      <c r="A1496" s="79"/>
      <c r="B1496" s="80"/>
      <c r="C1496" s="82"/>
      <c r="D1496" s="83"/>
      <c r="E1496" s="83"/>
      <c r="F1496" s="84"/>
      <c r="G1496" s="85"/>
      <c r="H1496" s="83"/>
      <c r="I1496" s="86"/>
      <c r="J1496" s="86"/>
      <c r="K1496" s="89"/>
      <c r="L1496" s="67"/>
      <c r="M1496" s="67"/>
      <c r="N1496" s="67"/>
      <c r="Q1496" s="65"/>
      <c r="R1496" s="69"/>
      <c r="S1496" s="69"/>
      <c r="T1496" s="70"/>
      <c r="U1496" s="70"/>
      <c r="V1496" s="70"/>
      <c r="W1496" s="71"/>
      <c r="X1496" s="64"/>
      <c r="Y1496" s="69"/>
      <c r="Z1496" s="65"/>
      <c r="AA1496" s="65"/>
      <c r="AB1496" s="66"/>
    </row>
    <row r="1497" spans="1:28" x14ac:dyDescent="0.25">
      <c r="A1497" s="79"/>
      <c r="B1497" s="80"/>
      <c r="C1497" s="82"/>
      <c r="D1497" s="83"/>
      <c r="E1497" s="83"/>
      <c r="F1497" s="84"/>
      <c r="G1497" s="85"/>
      <c r="H1497" s="83"/>
      <c r="I1497" s="86"/>
      <c r="J1497" s="86"/>
      <c r="K1497" s="89"/>
      <c r="L1497" s="67"/>
      <c r="M1497" s="67"/>
      <c r="N1497" s="67"/>
      <c r="Q1497" s="65"/>
      <c r="R1497" s="69"/>
      <c r="S1497" s="69"/>
      <c r="T1497" s="70"/>
      <c r="U1497" s="70"/>
      <c r="V1497" s="70"/>
      <c r="W1497" s="71"/>
      <c r="X1497" s="64"/>
      <c r="Y1497" s="69"/>
      <c r="Z1497" s="65"/>
      <c r="AA1497" s="65"/>
      <c r="AB1497" s="66"/>
    </row>
    <row r="1498" spans="1:28" x14ac:dyDescent="0.25">
      <c r="A1498" s="79"/>
      <c r="B1498" s="80"/>
      <c r="C1498" s="82"/>
      <c r="D1498" s="83"/>
      <c r="E1498" s="83"/>
      <c r="F1498" s="84"/>
      <c r="G1498" s="85"/>
      <c r="H1498" s="83"/>
      <c r="I1498" s="86"/>
      <c r="J1498" s="86"/>
      <c r="K1498" s="89"/>
      <c r="L1498" s="67"/>
      <c r="M1498" s="67"/>
      <c r="N1498" s="67"/>
      <c r="Q1498" s="65"/>
      <c r="R1498" s="69"/>
      <c r="S1498" s="69"/>
      <c r="T1498" s="70"/>
      <c r="U1498" s="70"/>
      <c r="V1498" s="70"/>
      <c r="W1498" s="71"/>
      <c r="X1498" s="64"/>
      <c r="Y1498" s="69"/>
      <c r="Z1498" s="65"/>
      <c r="AA1498" s="65"/>
      <c r="AB1498" s="66"/>
    </row>
    <row r="1499" spans="1:28" x14ac:dyDescent="0.25">
      <c r="A1499" s="79"/>
      <c r="B1499" s="80"/>
      <c r="C1499" s="82"/>
      <c r="D1499" s="83"/>
      <c r="E1499" s="83"/>
      <c r="F1499" s="84"/>
      <c r="G1499" s="85"/>
      <c r="H1499" s="83"/>
      <c r="I1499" s="86"/>
      <c r="J1499" s="86"/>
      <c r="K1499" s="89"/>
      <c r="L1499" s="67"/>
      <c r="M1499" s="67"/>
      <c r="N1499" s="67"/>
      <c r="Q1499" s="65"/>
      <c r="R1499" s="69"/>
      <c r="S1499" s="69"/>
      <c r="T1499" s="70"/>
      <c r="U1499" s="70"/>
      <c r="V1499" s="70"/>
      <c r="W1499" s="71"/>
      <c r="X1499" s="64"/>
      <c r="Y1499" s="69"/>
      <c r="Z1499" s="65"/>
      <c r="AA1499" s="65"/>
      <c r="AB1499" s="66"/>
    </row>
    <row r="1500" spans="1:28" x14ac:dyDescent="0.25">
      <c r="A1500" s="79"/>
      <c r="B1500" s="80"/>
      <c r="C1500" s="82"/>
      <c r="D1500" s="83"/>
      <c r="E1500" s="83"/>
      <c r="F1500" s="84"/>
      <c r="G1500" s="85"/>
      <c r="H1500" s="83"/>
      <c r="I1500" s="86"/>
      <c r="J1500" s="86"/>
      <c r="K1500" s="89"/>
      <c r="L1500" s="67"/>
      <c r="M1500" s="67"/>
      <c r="N1500" s="67"/>
      <c r="Q1500" s="65"/>
      <c r="R1500" s="69"/>
      <c r="S1500" s="69"/>
      <c r="T1500" s="70"/>
      <c r="U1500" s="70"/>
      <c r="V1500" s="70"/>
      <c r="W1500" s="71"/>
      <c r="X1500" s="64"/>
      <c r="Y1500" s="69"/>
      <c r="Z1500" s="65"/>
      <c r="AA1500" s="65"/>
      <c r="AB1500" s="66"/>
    </row>
    <row r="1501" spans="1:28" x14ac:dyDescent="0.25">
      <c r="A1501" s="79"/>
      <c r="B1501" s="80"/>
      <c r="C1501" s="82"/>
      <c r="D1501" s="83"/>
      <c r="E1501" s="83"/>
      <c r="F1501" s="84"/>
      <c r="G1501" s="85"/>
      <c r="H1501" s="83"/>
      <c r="I1501" s="86"/>
      <c r="J1501" s="86"/>
      <c r="K1501" s="89"/>
      <c r="L1501" s="67"/>
      <c r="M1501" s="67"/>
      <c r="N1501" s="67"/>
      <c r="Q1501" s="65"/>
      <c r="R1501" s="69"/>
      <c r="S1501" s="69"/>
      <c r="T1501" s="70"/>
      <c r="U1501" s="70"/>
      <c r="V1501" s="70"/>
      <c r="W1501" s="71"/>
      <c r="X1501" s="64"/>
      <c r="Y1501" s="69"/>
      <c r="Z1501" s="65"/>
      <c r="AA1501" s="65"/>
      <c r="AB1501" s="66"/>
    </row>
    <row r="1502" spans="1:28" x14ac:dyDescent="0.25">
      <c r="A1502" s="79"/>
      <c r="B1502" s="80"/>
      <c r="C1502" s="82"/>
      <c r="D1502" s="83"/>
      <c r="E1502" s="83"/>
      <c r="F1502" s="84"/>
      <c r="G1502" s="85"/>
      <c r="H1502" s="83"/>
      <c r="I1502" s="86"/>
      <c r="J1502" s="86"/>
      <c r="K1502" s="89"/>
      <c r="L1502" s="67"/>
      <c r="M1502" s="67"/>
      <c r="N1502" s="67"/>
      <c r="Q1502" s="65"/>
      <c r="R1502" s="69"/>
      <c r="S1502" s="69"/>
      <c r="T1502" s="70"/>
      <c r="U1502" s="70"/>
      <c r="V1502" s="70"/>
      <c r="W1502" s="71"/>
      <c r="X1502" s="64"/>
      <c r="Y1502" s="69"/>
      <c r="Z1502" s="65"/>
      <c r="AA1502" s="65"/>
      <c r="AB1502" s="66"/>
    </row>
    <row r="1503" spans="1:28" x14ac:dyDescent="0.25">
      <c r="A1503" s="79"/>
      <c r="B1503" s="80"/>
      <c r="C1503" s="82"/>
      <c r="D1503" s="83"/>
      <c r="E1503" s="83"/>
      <c r="F1503" s="84"/>
      <c r="G1503" s="85"/>
      <c r="H1503" s="83"/>
      <c r="I1503" s="86"/>
      <c r="J1503" s="86"/>
      <c r="K1503" s="89"/>
      <c r="L1503" s="67"/>
      <c r="M1503" s="67"/>
      <c r="N1503" s="67"/>
      <c r="Q1503" s="65"/>
      <c r="R1503" s="69"/>
      <c r="S1503" s="69"/>
      <c r="T1503" s="70"/>
      <c r="U1503" s="70"/>
      <c r="V1503" s="70"/>
      <c r="W1503" s="71"/>
      <c r="X1503" s="64"/>
      <c r="Y1503" s="69"/>
      <c r="Z1503" s="65"/>
      <c r="AA1503" s="65"/>
      <c r="AB1503" s="66"/>
    </row>
    <row r="1504" spans="1:28" x14ac:dyDescent="0.25">
      <c r="A1504" s="79"/>
      <c r="B1504" s="80"/>
      <c r="C1504" s="82"/>
      <c r="D1504" s="83"/>
      <c r="E1504" s="83"/>
      <c r="F1504" s="84"/>
      <c r="G1504" s="85"/>
      <c r="H1504" s="83"/>
      <c r="I1504" s="86"/>
      <c r="J1504" s="86"/>
      <c r="K1504" s="89"/>
      <c r="L1504" s="67"/>
      <c r="M1504" s="67"/>
      <c r="N1504" s="67"/>
      <c r="Q1504" s="65"/>
      <c r="R1504" s="69"/>
      <c r="S1504" s="69"/>
      <c r="T1504" s="70"/>
      <c r="U1504" s="70"/>
      <c r="V1504" s="70"/>
      <c r="W1504" s="71"/>
      <c r="X1504" s="64"/>
      <c r="Y1504" s="69"/>
      <c r="Z1504" s="65"/>
      <c r="AA1504" s="65"/>
      <c r="AB1504" s="66"/>
    </row>
    <row r="1505" spans="1:28" x14ac:dyDescent="0.25">
      <c r="A1505" s="79"/>
      <c r="B1505" s="80"/>
      <c r="C1505" s="82"/>
      <c r="D1505" s="83"/>
      <c r="E1505" s="83"/>
      <c r="F1505" s="84"/>
      <c r="G1505" s="85"/>
      <c r="H1505" s="83"/>
      <c r="I1505" s="86"/>
      <c r="J1505" s="86"/>
      <c r="K1505" s="89"/>
      <c r="L1505" s="67"/>
      <c r="M1505" s="67"/>
      <c r="N1505" s="67"/>
      <c r="Q1505" s="65"/>
      <c r="R1505" s="69"/>
      <c r="S1505" s="69"/>
      <c r="T1505" s="70"/>
      <c r="U1505" s="70"/>
      <c r="V1505" s="70"/>
      <c r="W1505" s="71"/>
      <c r="X1505" s="64"/>
      <c r="Y1505" s="69"/>
      <c r="Z1505" s="65"/>
      <c r="AA1505" s="65"/>
      <c r="AB1505" s="66"/>
    </row>
    <row r="1506" spans="1:28" x14ac:dyDescent="0.25">
      <c r="A1506" s="79"/>
      <c r="B1506" s="80"/>
      <c r="C1506" s="82"/>
      <c r="D1506" s="83"/>
      <c r="E1506" s="83"/>
      <c r="F1506" s="84"/>
      <c r="G1506" s="85"/>
      <c r="H1506" s="83"/>
      <c r="I1506" s="86"/>
      <c r="J1506" s="86"/>
      <c r="K1506" s="89"/>
      <c r="L1506" s="67"/>
      <c r="M1506" s="67"/>
      <c r="N1506" s="67"/>
      <c r="Q1506" s="65"/>
      <c r="R1506" s="69"/>
      <c r="S1506" s="69"/>
      <c r="T1506" s="70"/>
      <c r="U1506" s="70"/>
      <c r="V1506" s="70"/>
      <c r="W1506" s="71"/>
      <c r="X1506" s="64"/>
      <c r="Y1506" s="69"/>
      <c r="Z1506" s="65"/>
      <c r="AA1506" s="65"/>
      <c r="AB1506" s="66"/>
    </row>
    <row r="1507" spans="1:28" x14ac:dyDescent="0.25">
      <c r="A1507" s="79"/>
      <c r="B1507" s="80"/>
      <c r="C1507" s="82"/>
      <c r="D1507" s="83"/>
      <c r="E1507" s="83"/>
      <c r="F1507" s="84"/>
      <c r="G1507" s="85"/>
      <c r="H1507" s="83"/>
      <c r="I1507" s="86"/>
      <c r="J1507" s="86"/>
      <c r="K1507" s="89"/>
      <c r="L1507" s="67"/>
      <c r="M1507" s="67"/>
      <c r="N1507" s="67"/>
      <c r="Q1507" s="65"/>
      <c r="R1507" s="69"/>
      <c r="S1507" s="69"/>
      <c r="T1507" s="70"/>
      <c r="U1507" s="70"/>
      <c r="V1507" s="70"/>
      <c r="W1507" s="71"/>
      <c r="X1507" s="64"/>
      <c r="Y1507" s="69"/>
      <c r="Z1507" s="65"/>
      <c r="AA1507" s="65"/>
      <c r="AB1507" s="66"/>
    </row>
    <row r="1508" spans="1:28" x14ac:dyDescent="0.25">
      <c r="A1508" s="79"/>
      <c r="B1508" s="80"/>
      <c r="C1508" s="82"/>
      <c r="D1508" s="83"/>
      <c r="E1508" s="83"/>
      <c r="F1508" s="84"/>
      <c r="G1508" s="85"/>
      <c r="H1508" s="83"/>
      <c r="I1508" s="86"/>
      <c r="J1508" s="86"/>
      <c r="K1508" s="89"/>
      <c r="L1508" s="67"/>
      <c r="M1508" s="67"/>
      <c r="N1508" s="67"/>
      <c r="Q1508" s="65"/>
      <c r="R1508" s="69"/>
      <c r="S1508" s="69"/>
      <c r="T1508" s="70"/>
      <c r="U1508" s="70"/>
      <c r="V1508" s="70"/>
      <c r="W1508" s="71"/>
      <c r="X1508" s="64"/>
      <c r="Y1508" s="69"/>
      <c r="Z1508" s="65"/>
      <c r="AA1508" s="65"/>
      <c r="AB1508" s="66"/>
    </row>
    <row r="1509" spans="1:28" x14ac:dyDescent="0.25">
      <c r="A1509" s="79"/>
      <c r="B1509" s="80"/>
      <c r="C1509" s="82"/>
      <c r="D1509" s="83"/>
      <c r="E1509" s="83"/>
      <c r="F1509" s="84"/>
      <c r="G1509" s="85"/>
      <c r="H1509" s="83"/>
      <c r="I1509" s="86"/>
      <c r="J1509" s="86"/>
      <c r="K1509" s="89"/>
      <c r="L1509" s="67"/>
      <c r="M1509" s="67"/>
      <c r="N1509" s="67"/>
      <c r="Q1509" s="65"/>
      <c r="R1509" s="69"/>
      <c r="S1509" s="69"/>
      <c r="T1509" s="70"/>
      <c r="U1509" s="70"/>
      <c r="V1509" s="70"/>
      <c r="W1509" s="71"/>
      <c r="X1509" s="64"/>
      <c r="Y1509" s="69"/>
      <c r="Z1509" s="65"/>
      <c r="AA1509" s="65"/>
      <c r="AB1509" s="66"/>
    </row>
    <row r="1510" spans="1:28" x14ac:dyDescent="0.25">
      <c r="A1510" s="79"/>
      <c r="B1510" s="80"/>
      <c r="C1510" s="82"/>
      <c r="D1510" s="83"/>
      <c r="E1510" s="83"/>
      <c r="F1510" s="84"/>
      <c r="G1510" s="85"/>
      <c r="H1510" s="83"/>
      <c r="I1510" s="86"/>
      <c r="J1510" s="86"/>
      <c r="K1510" s="89"/>
      <c r="L1510" s="67"/>
      <c r="M1510" s="67"/>
      <c r="N1510" s="67"/>
      <c r="Q1510" s="65"/>
      <c r="R1510" s="69"/>
      <c r="S1510" s="69"/>
      <c r="T1510" s="70"/>
      <c r="U1510" s="70"/>
      <c r="V1510" s="70"/>
      <c r="W1510" s="71"/>
      <c r="X1510" s="64"/>
      <c r="Y1510" s="69"/>
      <c r="Z1510" s="65"/>
      <c r="AA1510" s="65"/>
      <c r="AB1510" s="66"/>
    </row>
    <row r="1511" spans="1:28" x14ac:dyDescent="0.25">
      <c r="A1511" s="79"/>
      <c r="B1511" s="80"/>
      <c r="C1511" s="82"/>
      <c r="D1511" s="83"/>
      <c r="E1511" s="83"/>
      <c r="F1511" s="84"/>
      <c r="G1511" s="85"/>
      <c r="H1511" s="83"/>
      <c r="I1511" s="86"/>
      <c r="J1511" s="86"/>
      <c r="K1511" s="89"/>
      <c r="L1511" s="67"/>
      <c r="M1511" s="67"/>
      <c r="N1511" s="67"/>
      <c r="Q1511" s="65"/>
      <c r="R1511" s="69"/>
      <c r="S1511" s="69"/>
      <c r="T1511" s="70"/>
      <c r="U1511" s="70"/>
      <c r="V1511" s="70"/>
      <c r="W1511" s="71"/>
      <c r="X1511" s="64"/>
      <c r="Y1511" s="69"/>
      <c r="Z1511" s="65"/>
      <c r="AA1511" s="65"/>
      <c r="AB1511" s="66"/>
    </row>
    <row r="1512" spans="1:28" x14ac:dyDescent="0.25">
      <c r="A1512" s="79"/>
      <c r="B1512" s="80"/>
      <c r="C1512" s="82"/>
      <c r="D1512" s="83"/>
      <c r="E1512" s="83"/>
      <c r="F1512" s="84"/>
      <c r="G1512" s="85"/>
      <c r="H1512" s="83"/>
      <c r="I1512" s="86"/>
      <c r="J1512" s="86"/>
      <c r="K1512" s="89"/>
      <c r="L1512" s="67"/>
      <c r="M1512" s="67"/>
      <c r="N1512" s="67"/>
      <c r="Q1512" s="65"/>
      <c r="R1512" s="69"/>
      <c r="S1512" s="69"/>
      <c r="T1512" s="70"/>
      <c r="U1512" s="70"/>
      <c r="V1512" s="70"/>
      <c r="W1512" s="71"/>
      <c r="X1512" s="64"/>
      <c r="Y1512" s="69"/>
      <c r="Z1512" s="65"/>
      <c r="AA1512" s="65"/>
      <c r="AB1512" s="66"/>
    </row>
    <row r="1513" spans="1:28" x14ac:dyDescent="0.25">
      <c r="A1513" s="79"/>
      <c r="B1513" s="80"/>
      <c r="C1513" s="82"/>
      <c r="D1513" s="83"/>
      <c r="E1513" s="83"/>
      <c r="F1513" s="84"/>
      <c r="G1513" s="85"/>
      <c r="H1513" s="83"/>
      <c r="I1513" s="86"/>
      <c r="J1513" s="86"/>
      <c r="K1513" s="89"/>
      <c r="L1513" s="67"/>
      <c r="M1513" s="67"/>
      <c r="N1513" s="67"/>
      <c r="Q1513" s="65"/>
      <c r="R1513" s="69"/>
      <c r="S1513" s="69"/>
      <c r="T1513" s="70"/>
      <c r="U1513" s="70"/>
      <c r="V1513" s="70"/>
      <c r="W1513" s="71"/>
      <c r="X1513" s="64"/>
      <c r="Y1513" s="69"/>
      <c r="Z1513" s="65"/>
      <c r="AA1513" s="65"/>
      <c r="AB1513" s="66"/>
    </row>
    <row r="1514" spans="1:28" x14ac:dyDescent="0.25">
      <c r="A1514" s="79"/>
      <c r="B1514" s="80"/>
      <c r="C1514" s="82"/>
      <c r="D1514" s="83"/>
      <c r="E1514" s="83"/>
      <c r="F1514" s="84"/>
      <c r="G1514" s="85"/>
      <c r="H1514" s="83"/>
      <c r="I1514" s="86"/>
      <c r="J1514" s="86"/>
      <c r="K1514" s="89"/>
      <c r="L1514" s="67"/>
      <c r="M1514" s="67"/>
      <c r="N1514" s="67"/>
      <c r="Q1514" s="65"/>
      <c r="R1514" s="69"/>
      <c r="S1514" s="69"/>
      <c r="T1514" s="70"/>
      <c r="U1514" s="70"/>
      <c r="V1514" s="70"/>
      <c r="W1514" s="71"/>
      <c r="X1514" s="64"/>
      <c r="Y1514" s="69"/>
      <c r="Z1514" s="65"/>
      <c r="AA1514" s="65"/>
      <c r="AB1514" s="66"/>
    </row>
    <row r="1515" spans="1:28" x14ac:dyDescent="0.25">
      <c r="A1515" s="79"/>
      <c r="B1515" s="80"/>
      <c r="C1515" s="82"/>
      <c r="D1515" s="83"/>
      <c r="E1515" s="83"/>
      <c r="F1515" s="84"/>
      <c r="G1515" s="85"/>
      <c r="H1515" s="83"/>
      <c r="I1515" s="86"/>
      <c r="J1515" s="86"/>
      <c r="K1515" s="89"/>
      <c r="L1515" s="67"/>
      <c r="M1515" s="67"/>
      <c r="N1515" s="67"/>
      <c r="Q1515" s="65"/>
      <c r="R1515" s="69"/>
      <c r="S1515" s="69"/>
      <c r="T1515" s="70"/>
      <c r="U1515" s="70"/>
      <c r="V1515" s="70"/>
      <c r="W1515" s="71"/>
      <c r="X1515" s="64"/>
      <c r="Y1515" s="69"/>
      <c r="Z1515" s="65"/>
      <c r="AA1515" s="65"/>
      <c r="AB1515" s="66"/>
    </row>
    <row r="1516" spans="1:28" x14ac:dyDescent="0.25">
      <c r="A1516" s="79"/>
      <c r="B1516" s="80"/>
      <c r="C1516" s="82"/>
      <c r="D1516" s="83"/>
      <c r="E1516" s="83"/>
      <c r="F1516" s="84"/>
      <c r="G1516" s="85"/>
      <c r="H1516" s="83"/>
      <c r="I1516" s="86"/>
      <c r="J1516" s="86"/>
      <c r="K1516" s="89"/>
      <c r="L1516" s="67"/>
      <c r="M1516" s="67"/>
      <c r="N1516" s="67"/>
      <c r="Q1516" s="65"/>
      <c r="R1516" s="69"/>
      <c r="S1516" s="69"/>
      <c r="T1516" s="70"/>
      <c r="U1516" s="70"/>
      <c r="V1516" s="70"/>
      <c r="W1516" s="71"/>
      <c r="X1516" s="64"/>
      <c r="Y1516" s="69"/>
      <c r="Z1516" s="65"/>
      <c r="AA1516" s="65"/>
      <c r="AB1516" s="66"/>
    </row>
    <row r="1517" spans="1:28" x14ac:dyDescent="0.25">
      <c r="A1517" s="79"/>
      <c r="B1517" s="80"/>
      <c r="C1517" s="82"/>
      <c r="D1517" s="83"/>
      <c r="E1517" s="83"/>
      <c r="F1517" s="84"/>
      <c r="G1517" s="85"/>
      <c r="H1517" s="83"/>
      <c r="I1517" s="86"/>
      <c r="J1517" s="86"/>
      <c r="K1517" s="89"/>
      <c r="L1517" s="67"/>
      <c r="M1517" s="67"/>
      <c r="N1517" s="67"/>
      <c r="Q1517" s="65"/>
      <c r="R1517" s="69"/>
      <c r="S1517" s="69"/>
      <c r="T1517" s="70"/>
      <c r="U1517" s="70"/>
      <c r="V1517" s="70"/>
      <c r="W1517" s="71"/>
      <c r="X1517" s="64"/>
      <c r="Y1517" s="69"/>
      <c r="Z1517" s="65"/>
      <c r="AA1517" s="65"/>
      <c r="AB1517" s="66"/>
    </row>
    <row r="1518" spans="1:28" x14ac:dyDescent="0.25">
      <c r="A1518" s="79"/>
      <c r="B1518" s="80"/>
      <c r="C1518" s="82"/>
      <c r="D1518" s="83"/>
      <c r="E1518" s="83"/>
      <c r="F1518" s="84"/>
      <c r="G1518" s="85"/>
      <c r="H1518" s="83"/>
      <c r="I1518" s="86"/>
      <c r="J1518" s="86"/>
      <c r="K1518" s="89"/>
      <c r="L1518" s="67"/>
      <c r="M1518" s="67"/>
      <c r="N1518" s="67"/>
      <c r="Q1518" s="65"/>
      <c r="R1518" s="69"/>
      <c r="S1518" s="69"/>
      <c r="T1518" s="70"/>
      <c r="U1518" s="70"/>
      <c r="V1518" s="70"/>
      <c r="W1518" s="71"/>
      <c r="X1518" s="64"/>
      <c r="Y1518" s="69"/>
      <c r="Z1518" s="65"/>
      <c r="AA1518" s="65"/>
      <c r="AB1518" s="66"/>
    </row>
    <row r="1519" spans="1:28" x14ac:dyDescent="0.25">
      <c r="A1519" s="79"/>
      <c r="B1519" s="80"/>
      <c r="C1519" s="82"/>
      <c r="D1519" s="83"/>
      <c r="E1519" s="83"/>
      <c r="F1519" s="84"/>
      <c r="G1519" s="85"/>
      <c r="H1519" s="83"/>
      <c r="I1519" s="86"/>
      <c r="J1519" s="86"/>
      <c r="K1519" s="89"/>
      <c r="L1519" s="67"/>
      <c r="M1519" s="67"/>
      <c r="N1519" s="67"/>
      <c r="Q1519" s="65"/>
      <c r="R1519" s="69"/>
      <c r="S1519" s="69"/>
      <c r="T1519" s="70"/>
      <c r="U1519" s="70"/>
      <c r="V1519" s="70"/>
      <c r="W1519" s="71"/>
      <c r="X1519" s="64"/>
      <c r="Y1519" s="69"/>
      <c r="Z1519" s="65"/>
      <c r="AA1519" s="65"/>
      <c r="AB1519" s="66"/>
    </row>
    <row r="1520" spans="1:28" x14ac:dyDescent="0.25">
      <c r="A1520" s="79"/>
      <c r="B1520" s="80"/>
      <c r="C1520" s="82"/>
      <c r="D1520" s="83"/>
      <c r="E1520" s="83"/>
      <c r="F1520" s="84"/>
      <c r="G1520" s="85"/>
      <c r="H1520" s="83"/>
      <c r="I1520" s="86"/>
      <c r="J1520" s="86"/>
      <c r="K1520" s="89"/>
      <c r="L1520" s="67"/>
      <c r="M1520" s="67"/>
      <c r="N1520" s="67"/>
      <c r="Q1520" s="65"/>
      <c r="R1520" s="69"/>
      <c r="S1520" s="69"/>
      <c r="T1520" s="70"/>
      <c r="U1520" s="70"/>
      <c r="V1520" s="70"/>
      <c r="W1520" s="71"/>
      <c r="X1520" s="64"/>
      <c r="Y1520" s="69"/>
      <c r="Z1520" s="65"/>
      <c r="AA1520" s="65"/>
      <c r="AB1520" s="66"/>
    </row>
    <row r="1521" spans="1:28" x14ac:dyDescent="0.25">
      <c r="A1521" s="79"/>
      <c r="B1521" s="80"/>
      <c r="C1521" s="82"/>
      <c r="D1521" s="83"/>
      <c r="E1521" s="83"/>
      <c r="F1521" s="84"/>
      <c r="G1521" s="85"/>
      <c r="H1521" s="83"/>
      <c r="I1521" s="86"/>
      <c r="J1521" s="86"/>
      <c r="K1521" s="89"/>
      <c r="L1521" s="67"/>
      <c r="M1521" s="67"/>
      <c r="N1521" s="67"/>
      <c r="Q1521" s="65"/>
      <c r="R1521" s="69"/>
      <c r="S1521" s="69"/>
      <c r="T1521" s="70"/>
      <c r="U1521" s="70"/>
      <c r="V1521" s="70"/>
      <c r="W1521" s="71"/>
      <c r="X1521" s="64"/>
      <c r="Y1521" s="69"/>
      <c r="Z1521" s="65"/>
      <c r="AA1521" s="65"/>
      <c r="AB1521" s="66"/>
    </row>
    <row r="1522" spans="1:28" x14ac:dyDescent="0.25">
      <c r="A1522" s="79"/>
      <c r="B1522" s="80"/>
      <c r="C1522" s="82"/>
      <c r="D1522" s="83"/>
      <c r="E1522" s="83"/>
      <c r="F1522" s="84"/>
      <c r="G1522" s="85"/>
      <c r="H1522" s="83"/>
      <c r="I1522" s="86"/>
      <c r="J1522" s="86"/>
      <c r="K1522" s="89"/>
      <c r="L1522" s="67"/>
      <c r="M1522" s="67"/>
      <c r="N1522" s="67"/>
      <c r="Q1522" s="65"/>
      <c r="R1522" s="69"/>
      <c r="S1522" s="69"/>
      <c r="T1522" s="70"/>
      <c r="U1522" s="70"/>
      <c r="V1522" s="70"/>
      <c r="W1522" s="71"/>
      <c r="X1522" s="64"/>
      <c r="Y1522" s="69"/>
      <c r="Z1522" s="65"/>
      <c r="AA1522" s="65"/>
      <c r="AB1522" s="66"/>
    </row>
    <row r="1523" spans="1:28" x14ac:dyDescent="0.25">
      <c r="A1523" s="79"/>
      <c r="B1523" s="80"/>
      <c r="C1523" s="82"/>
      <c r="D1523" s="83"/>
      <c r="E1523" s="83"/>
      <c r="F1523" s="84"/>
      <c r="G1523" s="85"/>
      <c r="H1523" s="83"/>
      <c r="I1523" s="86"/>
      <c r="J1523" s="86"/>
      <c r="K1523" s="89"/>
      <c r="L1523" s="67"/>
      <c r="M1523" s="67"/>
      <c r="N1523" s="67"/>
      <c r="Q1523" s="65"/>
      <c r="R1523" s="69"/>
      <c r="S1523" s="69"/>
      <c r="T1523" s="70"/>
      <c r="U1523" s="70"/>
      <c r="V1523" s="70"/>
      <c r="W1523" s="71"/>
      <c r="X1523" s="64"/>
      <c r="Y1523" s="69"/>
      <c r="Z1523" s="65"/>
      <c r="AA1523" s="65"/>
      <c r="AB1523" s="66"/>
    </row>
    <row r="1524" spans="1:28" x14ac:dyDescent="0.25">
      <c r="A1524" s="79"/>
      <c r="B1524" s="80"/>
      <c r="C1524" s="82"/>
      <c r="D1524" s="83"/>
      <c r="E1524" s="83"/>
      <c r="F1524" s="84"/>
      <c r="G1524" s="85"/>
      <c r="H1524" s="83"/>
      <c r="I1524" s="86"/>
      <c r="J1524" s="86"/>
      <c r="K1524" s="89"/>
      <c r="L1524" s="67"/>
      <c r="M1524" s="67"/>
      <c r="N1524" s="67"/>
      <c r="Q1524" s="65"/>
      <c r="R1524" s="69"/>
      <c r="S1524" s="69"/>
      <c r="T1524" s="70"/>
      <c r="U1524" s="70"/>
      <c r="V1524" s="70"/>
      <c r="W1524" s="71"/>
      <c r="X1524" s="64"/>
      <c r="Y1524" s="69"/>
      <c r="Z1524" s="65"/>
      <c r="AA1524" s="65"/>
      <c r="AB1524" s="66"/>
    </row>
    <row r="1525" spans="1:28" x14ac:dyDescent="0.25">
      <c r="A1525" s="79"/>
      <c r="B1525" s="80"/>
      <c r="C1525" s="82"/>
      <c r="D1525" s="83"/>
      <c r="E1525" s="83"/>
      <c r="F1525" s="84"/>
      <c r="G1525" s="85"/>
      <c r="H1525" s="83"/>
      <c r="I1525" s="86"/>
      <c r="J1525" s="86"/>
      <c r="K1525" s="89"/>
      <c r="L1525" s="67"/>
      <c r="M1525" s="67"/>
      <c r="N1525" s="67"/>
      <c r="Q1525" s="65"/>
      <c r="R1525" s="69"/>
      <c r="S1525" s="69"/>
      <c r="T1525" s="70"/>
      <c r="U1525" s="70"/>
      <c r="V1525" s="70"/>
      <c r="W1525" s="71"/>
      <c r="X1525" s="64"/>
      <c r="Y1525" s="69"/>
      <c r="Z1525" s="65"/>
      <c r="AA1525" s="65"/>
      <c r="AB1525" s="66"/>
    </row>
    <row r="1526" spans="1:28" x14ac:dyDescent="0.25">
      <c r="A1526" s="79"/>
      <c r="B1526" s="80"/>
      <c r="C1526" s="82"/>
      <c r="D1526" s="83"/>
      <c r="E1526" s="83"/>
      <c r="F1526" s="84"/>
      <c r="G1526" s="85"/>
      <c r="H1526" s="83"/>
      <c r="I1526" s="86"/>
      <c r="J1526" s="86"/>
      <c r="K1526" s="89"/>
      <c r="L1526" s="67"/>
      <c r="M1526" s="67"/>
      <c r="N1526" s="67"/>
      <c r="Q1526" s="65"/>
      <c r="R1526" s="69"/>
      <c r="S1526" s="69"/>
      <c r="T1526" s="70"/>
      <c r="U1526" s="70"/>
      <c r="V1526" s="70"/>
      <c r="W1526" s="71"/>
      <c r="X1526" s="64"/>
      <c r="Y1526" s="69"/>
      <c r="Z1526" s="65"/>
      <c r="AA1526" s="65"/>
      <c r="AB1526" s="66"/>
    </row>
    <row r="1527" spans="1:28" x14ac:dyDescent="0.25">
      <c r="A1527" s="79"/>
      <c r="B1527" s="80"/>
      <c r="C1527" s="82"/>
      <c r="D1527" s="83"/>
      <c r="E1527" s="83"/>
      <c r="F1527" s="84"/>
      <c r="G1527" s="85"/>
      <c r="H1527" s="83"/>
      <c r="I1527" s="86"/>
      <c r="J1527" s="86"/>
      <c r="K1527" s="89"/>
      <c r="L1527" s="67"/>
      <c r="M1527" s="67"/>
      <c r="N1527" s="67"/>
      <c r="Q1527" s="65"/>
      <c r="R1527" s="69"/>
      <c r="S1527" s="69"/>
      <c r="T1527" s="70"/>
      <c r="U1527" s="70"/>
      <c r="V1527" s="70"/>
      <c r="W1527" s="71"/>
      <c r="X1527" s="64"/>
      <c r="Y1527" s="69"/>
      <c r="Z1527" s="65"/>
      <c r="AA1527" s="65"/>
      <c r="AB1527" s="66"/>
    </row>
    <row r="1528" spans="1:28" x14ac:dyDescent="0.25">
      <c r="A1528" s="79"/>
      <c r="B1528" s="80"/>
      <c r="C1528" s="82"/>
      <c r="D1528" s="83"/>
      <c r="E1528" s="83"/>
      <c r="F1528" s="84"/>
      <c r="G1528" s="85"/>
      <c r="H1528" s="83"/>
      <c r="I1528" s="86"/>
      <c r="J1528" s="86"/>
      <c r="K1528" s="89"/>
      <c r="L1528" s="67"/>
      <c r="M1528" s="67"/>
      <c r="N1528" s="67"/>
      <c r="Q1528" s="65"/>
      <c r="R1528" s="69"/>
      <c r="S1528" s="69"/>
      <c r="T1528" s="70"/>
      <c r="U1528" s="70"/>
      <c r="V1528" s="70"/>
      <c r="W1528" s="71"/>
      <c r="X1528" s="64"/>
      <c r="Y1528" s="69"/>
      <c r="Z1528" s="65"/>
      <c r="AA1528" s="65"/>
      <c r="AB1528" s="66"/>
    </row>
    <row r="1529" spans="1:28" x14ac:dyDescent="0.25">
      <c r="A1529" s="79"/>
      <c r="B1529" s="80"/>
      <c r="C1529" s="82"/>
      <c r="D1529" s="83"/>
      <c r="E1529" s="83"/>
      <c r="F1529" s="84"/>
      <c r="G1529" s="85"/>
      <c r="H1529" s="83"/>
      <c r="I1529" s="86"/>
      <c r="J1529" s="86"/>
      <c r="K1529" s="89"/>
      <c r="L1529" s="67"/>
      <c r="M1529" s="67"/>
      <c r="N1529" s="67"/>
      <c r="Q1529" s="65"/>
      <c r="R1529" s="69"/>
      <c r="S1529" s="69"/>
      <c r="T1529" s="70"/>
      <c r="U1529" s="70"/>
      <c r="V1529" s="70"/>
      <c r="W1529" s="71"/>
      <c r="X1529" s="64"/>
      <c r="Y1529" s="69"/>
      <c r="Z1529" s="65"/>
      <c r="AA1529" s="65"/>
      <c r="AB1529" s="66"/>
    </row>
    <row r="1530" spans="1:28" x14ac:dyDescent="0.25">
      <c r="A1530" s="79"/>
      <c r="B1530" s="80"/>
      <c r="C1530" s="82"/>
      <c r="D1530" s="83"/>
      <c r="E1530" s="83"/>
      <c r="F1530" s="84"/>
      <c r="G1530" s="85"/>
      <c r="H1530" s="83"/>
      <c r="I1530" s="86"/>
      <c r="J1530" s="86"/>
      <c r="K1530" s="89"/>
      <c r="L1530" s="67"/>
      <c r="M1530" s="67"/>
      <c r="N1530" s="67"/>
      <c r="Q1530" s="65"/>
      <c r="R1530" s="69"/>
      <c r="S1530" s="69"/>
      <c r="T1530" s="70"/>
      <c r="U1530" s="70"/>
      <c r="V1530" s="70"/>
      <c r="W1530" s="71"/>
      <c r="X1530" s="64"/>
      <c r="Y1530" s="69"/>
      <c r="Z1530" s="65"/>
      <c r="AA1530" s="65"/>
      <c r="AB1530" s="66"/>
    </row>
    <row r="1531" spans="1:28" x14ac:dyDescent="0.25">
      <c r="A1531" s="79"/>
      <c r="B1531" s="80"/>
      <c r="C1531" s="82"/>
      <c r="D1531" s="83"/>
      <c r="E1531" s="83"/>
      <c r="F1531" s="84"/>
      <c r="G1531" s="85"/>
      <c r="H1531" s="83"/>
      <c r="I1531" s="86"/>
      <c r="J1531" s="86"/>
      <c r="K1531" s="89"/>
      <c r="L1531" s="67"/>
      <c r="M1531" s="67"/>
      <c r="N1531" s="67"/>
      <c r="Q1531" s="65"/>
      <c r="R1531" s="69"/>
      <c r="S1531" s="69"/>
      <c r="T1531" s="70"/>
      <c r="U1531" s="70"/>
      <c r="V1531" s="70"/>
      <c r="W1531" s="71"/>
      <c r="X1531" s="64"/>
      <c r="Y1531" s="69"/>
      <c r="Z1531" s="65"/>
      <c r="AA1531" s="65"/>
      <c r="AB1531" s="66"/>
    </row>
    <row r="1532" spans="1:28" x14ac:dyDescent="0.25">
      <c r="A1532" s="79"/>
      <c r="B1532" s="80"/>
      <c r="C1532" s="82"/>
      <c r="D1532" s="83"/>
      <c r="E1532" s="83"/>
      <c r="F1532" s="84"/>
      <c r="G1532" s="85"/>
      <c r="H1532" s="83"/>
      <c r="I1532" s="86"/>
      <c r="J1532" s="86"/>
      <c r="K1532" s="89"/>
      <c r="L1532" s="67"/>
      <c r="M1532" s="67"/>
      <c r="N1532" s="67"/>
      <c r="Q1532" s="65"/>
      <c r="R1532" s="69"/>
      <c r="S1532" s="69"/>
      <c r="T1532" s="70"/>
      <c r="U1532" s="70"/>
      <c r="V1532" s="70"/>
      <c r="W1532" s="71"/>
      <c r="X1532" s="64"/>
      <c r="Y1532" s="69"/>
      <c r="Z1532" s="65"/>
      <c r="AA1532" s="65"/>
      <c r="AB1532" s="66"/>
    </row>
    <row r="1533" spans="1:28" x14ac:dyDescent="0.25">
      <c r="A1533" s="79"/>
      <c r="B1533" s="80"/>
      <c r="C1533" s="82"/>
      <c r="D1533" s="83"/>
      <c r="E1533" s="83"/>
      <c r="F1533" s="84"/>
      <c r="G1533" s="85"/>
      <c r="H1533" s="83"/>
      <c r="I1533" s="86"/>
      <c r="J1533" s="86"/>
      <c r="K1533" s="89"/>
      <c r="L1533" s="67"/>
      <c r="M1533" s="67"/>
      <c r="N1533" s="67"/>
      <c r="Q1533" s="65"/>
      <c r="R1533" s="69"/>
      <c r="S1533" s="69"/>
      <c r="T1533" s="70"/>
      <c r="U1533" s="70"/>
      <c r="V1533" s="70"/>
      <c r="W1533" s="71"/>
      <c r="X1533" s="64"/>
      <c r="Y1533" s="69"/>
      <c r="Z1533" s="65"/>
      <c r="AA1533" s="65"/>
      <c r="AB1533" s="66"/>
    </row>
    <row r="1534" spans="1:28" x14ac:dyDescent="0.25">
      <c r="A1534" s="79"/>
      <c r="B1534" s="80"/>
      <c r="C1534" s="82"/>
      <c r="D1534" s="83"/>
      <c r="E1534" s="83"/>
      <c r="F1534" s="84"/>
      <c r="G1534" s="85"/>
      <c r="H1534" s="83"/>
      <c r="I1534" s="86"/>
      <c r="J1534" s="86"/>
      <c r="K1534" s="89"/>
      <c r="L1534" s="67"/>
      <c r="M1534" s="67"/>
      <c r="N1534" s="67"/>
      <c r="Q1534" s="65"/>
      <c r="R1534" s="69"/>
      <c r="S1534" s="69"/>
      <c r="T1534" s="70"/>
      <c r="U1534" s="70"/>
      <c r="V1534" s="70"/>
      <c r="W1534" s="71"/>
      <c r="X1534" s="64"/>
      <c r="Y1534" s="69"/>
      <c r="Z1534" s="65"/>
      <c r="AA1534" s="65"/>
      <c r="AB1534" s="66"/>
    </row>
    <row r="1535" spans="1:28" x14ac:dyDescent="0.25">
      <c r="A1535" s="79"/>
      <c r="B1535" s="80"/>
      <c r="C1535" s="82"/>
      <c r="D1535" s="83"/>
      <c r="E1535" s="83"/>
      <c r="F1535" s="84"/>
      <c r="G1535" s="85"/>
      <c r="H1535" s="83"/>
      <c r="I1535" s="86"/>
      <c r="J1535" s="86"/>
      <c r="K1535" s="89"/>
      <c r="L1535" s="67"/>
      <c r="M1535" s="67"/>
      <c r="N1535" s="67"/>
      <c r="Q1535" s="65"/>
      <c r="R1535" s="69"/>
      <c r="S1535" s="69"/>
      <c r="T1535" s="70"/>
      <c r="U1535" s="70"/>
      <c r="V1535" s="70"/>
      <c r="W1535" s="71"/>
      <c r="X1535" s="64"/>
      <c r="Y1535" s="69"/>
      <c r="Z1535" s="65"/>
      <c r="AA1535" s="65"/>
      <c r="AB1535" s="66"/>
    </row>
    <row r="1536" spans="1:28" x14ac:dyDescent="0.25">
      <c r="A1536" s="79"/>
      <c r="B1536" s="80"/>
      <c r="C1536" s="82"/>
      <c r="D1536" s="83"/>
      <c r="E1536" s="83"/>
      <c r="F1536" s="84"/>
      <c r="G1536" s="85"/>
      <c r="H1536" s="83"/>
      <c r="I1536" s="86"/>
      <c r="J1536" s="86"/>
      <c r="K1536" s="89"/>
      <c r="L1536" s="67"/>
      <c r="M1536" s="67"/>
      <c r="N1536" s="67"/>
      <c r="Q1536" s="65"/>
      <c r="R1536" s="69"/>
      <c r="S1536" s="69"/>
      <c r="T1536" s="70"/>
      <c r="U1536" s="70"/>
      <c r="V1536" s="70"/>
      <c r="W1536" s="71"/>
      <c r="X1536" s="64"/>
      <c r="Y1536" s="69"/>
      <c r="Z1536" s="65"/>
      <c r="AA1536" s="65"/>
      <c r="AB1536" s="66"/>
    </row>
    <row r="1537" spans="1:28" x14ac:dyDescent="0.25">
      <c r="A1537" s="79"/>
      <c r="B1537" s="80"/>
      <c r="C1537" s="82"/>
      <c r="D1537" s="83"/>
      <c r="E1537" s="83"/>
      <c r="F1537" s="84"/>
      <c r="G1537" s="85"/>
      <c r="H1537" s="83"/>
      <c r="I1537" s="86"/>
      <c r="J1537" s="86"/>
      <c r="K1537" s="89"/>
      <c r="L1537" s="67"/>
      <c r="M1537" s="67"/>
      <c r="N1537" s="67"/>
      <c r="Q1537" s="65"/>
      <c r="R1537" s="69"/>
      <c r="S1537" s="69"/>
      <c r="T1537" s="70"/>
      <c r="U1537" s="70"/>
      <c r="V1537" s="70"/>
      <c r="W1537" s="71"/>
      <c r="X1537" s="64"/>
      <c r="Y1537" s="69"/>
      <c r="Z1537" s="65"/>
      <c r="AA1537" s="65"/>
      <c r="AB1537" s="66"/>
    </row>
    <row r="1538" spans="1:28" x14ac:dyDescent="0.25">
      <c r="A1538" s="79"/>
      <c r="B1538" s="80"/>
      <c r="C1538" s="82"/>
      <c r="D1538" s="83"/>
      <c r="E1538" s="83"/>
      <c r="F1538" s="84"/>
      <c r="G1538" s="85"/>
      <c r="H1538" s="83"/>
      <c r="I1538" s="86"/>
      <c r="J1538" s="86"/>
      <c r="K1538" s="89"/>
      <c r="L1538" s="67"/>
      <c r="M1538" s="67"/>
      <c r="N1538" s="67"/>
      <c r="Q1538" s="65"/>
      <c r="R1538" s="69"/>
      <c r="S1538" s="69"/>
      <c r="T1538" s="70"/>
      <c r="U1538" s="70"/>
      <c r="V1538" s="70"/>
      <c r="W1538" s="71"/>
      <c r="X1538" s="64"/>
      <c r="Y1538" s="69"/>
      <c r="Z1538" s="65"/>
      <c r="AA1538" s="65"/>
      <c r="AB1538" s="66"/>
    </row>
    <row r="1539" spans="1:28" x14ac:dyDescent="0.25">
      <c r="A1539" s="79"/>
      <c r="B1539" s="80"/>
      <c r="C1539" s="82"/>
      <c r="D1539" s="83"/>
      <c r="E1539" s="83"/>
      <c r="F1539" s="84"/>
      <c r="G1539" s="85"/>
      <c r="H1539" s="83"/>
      <c r="I1539" s="86"/>
      <c r="J1539" s="86"/>
      <c r="K1539" s="89"/>
      <c r="L1539" s="67"/>
      <c r="M1539" s="67"/>
      <c r="N1539" s="67"/>
      <c r="Q1539" s="65"/>
      <c r="R1539" s="69"/>
      <c r="S1539" s="69"/>
      <c r="T1539" s="70"/>
      <c r="U1539" s="70"/>
      <c r="V1539" s="70"/>
      <c r="W1539" s="71"/>
      <c r="X1539" s="64"/>
      <c r="Y1539" s="69"/>
      <c r="Z1539" s="65"/>
      <c r="AA1539" s="65"/>
      <c r="AB1539" s="66"/>
    </row>
    <row r="1540" spans="1:28" x14ac:dyDescent="0.25">
      <c r="A1540" s="79"/>
      <c r="B1540" s="80"/>
      <c r="C1540" s="82"/>
      <c r="D1540" s="83"/>
      <c r="E1540" s="83"/>
      <c r="F1540" s="84"/>
      <c r="G1540" s="85"/>
      <c r="H1540" s="83"/>
      <c r="I1540" s="86"/>
      <c r="J1540" s="86"/>
      <c r="K1540" s="89"/>
      <c r="L1540" s="67"/>
      <c r="M1540" s="67"/>
      <c r="N1540" s="67"/>
      <c r="Q1540" s="65"/>
      <c r="R1540" s="69"/>
      <c r="S1540" s="69"/>
      <c r="T1540" s="70"/>
      <c r="U1540" s="70"/>
      <c r="V1540" s="70"/>
      <c r="W1540" s="71"/>
      <c r="X1540" s="64"/>
      <c r="Y1540" s="69"/>
      <c r="Z1540" s="65"/>
      <c r="AA1540" s="65"/>
      <c r="AB1540" s="66"/>
    </row>
    <row r="1541" spans="1:28" x14ac:dyDescent="0.25">
      <c r="A1541" s="79"/>
      <c r="B1541" s="80"/>
      <c r="C1541" s="82"/>
      <c r="D1541" s="83"/>
      <c r="E1541" s="83"/>
      <c r="F1541" s="84"/>
      <c r="G1541" s="85"/>
      <c r="H1541" s="83"/>
      <c r="I1541" s="86"/>
      <c r="J1541" s="86"/>
      <c r="K1541" s="89"/>
      <c r="L1541" s="67"/>
      <c r="M1541" s="67"/>
      <c r="N1541" s="67"/>
      <c r="Q1541" s="65"/>
      <c r="R1541" s="69"/>
      <c r="S1541" s="69"/>
      <c r="T1541" s="70"/>
      <c r="U1541" s="70"/>
      <c r="V1541" s="70"/>
      <c r="W1541" s="71"/>
      <c r="X1541" s="64"/>
      <c r="Y1541" s="69"/>
      <c r="Z1541" s="65"/>
      <c r="AA1541" s="65"/>
      <c r="AB1541" s="66"/>
    </row>
    <row r="1542" spans="1:28" x14ac:dyDescent="0.25">
      <c r="A1542" s="79"/>
      <c r="B1542" s="80"/>
      <c r="C1542" s="82"/>
      <c r="D1542" s="83"/>
      <c r="E1542" s="83"/>
      <c r="F1542" s="84"/>
      <c r="G1542" s="85"/>
      <c r="H1542" s="83"/>
      <c r="I1542" s="86"/>
      <c r="J1542" s="86"/>
      <c r="K1542" s="89"/>
      <c r="L1542" s="67"/>
      <c r="M1542" s="67"/>
      <c r="N1542" s="67"/>
      <c r="Q1542" s="65"/>
      <c r="R1542" s="69"/>
      <c r="S1542" s="69"/>
      <c r="T1542" s="70"/>
      <c r="U1542" s="70"/>
      <c r="V1542" s="70"/>
      <c r="W1542" s="71"/>
      <c r="X1542" s="64"/>
      <c r="Y1542" s="69"/>
      <c r="Z1542" s="65"/>
      <c r="AA1542" s="65"/>
      <c r="AB1542" s="66"/>
    </row>
    <row r="1543" spans="1:28" x14ac:dyDescent="0.25">
      <c r="A1543" s="79"/>
      <c r="B1543" s="80"/>
      <c r="C1543" s="82"/>
      <c r="D1543" s="83"/>
      <c r="E1543" s="83"/>
      <c r="F1543" s="84"/>
      <c r="G1543" s="85"/>
      <c r="H1543" s="83"/>
      <c r="I1543" s="86"/>
      <c r="J1543" s="86"/>
      <c r="K1543" s="89"/>
      <c r="L1543" s="67"/>
      <c r="M1543" s="67"/>
      <c r="N1543" s="67"/>
      <c r="Q1543" s="65"/>
      <c r="R1543" s="69"/>
      <c r="S1543" s="69"/>
      <c r="T1543" s="70"/>
      <c r="U1543" s="70"/>
      <c r="V1543" s="70"/>
      <c r="W1543" s="71"/>
      <c r="X1543" s="64"/>
      <c r="Y1543" s="69"/>
      <c r="Z1543" s="65"/>
      <c r="AA1543" s="65"/>
      <c r="AB1543" s="66"/>
    </row>
    <row r="1544" spans="1:28" x14ac:dyDescent="0.25">
      <c r="A1544" s="79"/>
      <c r="B1544" s="80"/>
      <c r="C1544" s="82"/>
      <c r="D1544" s="83"/>
      <c r="E1544" s="83"/>
      <c r="F1544" s="84"/>
      <c r="G1544" s="85"/>
      <c r="H1544" s="83"/>
      <c r="I1544" s="86"/>
      <c r="J1544" s="86"/>
      <c r="K1544" s="89"/>
      <c r="L1544" s="67"/>
      <c r="M1544" s="67"/>
      <c r="N1544" s="67"/>
      <c r="Q1544" s="65"/>
      <c r="R1544" s="69"/>
      <c r="S1544" s="69"/>
      <c r="T1544" s="70"/>
      <c r="U1544" s="70"/>
      <c r="V1544" s="70"/>
      <c r="W1544" s="71"/>
      <c r="X1544" s="64"/>
      <c r="Y1544" s="69"/>
      <c r="Z1544" s="65"/>
      <c r="AA1544" s="65"/>
      <c r="AB1544" s="66"/>
    </row>
    <row r="1545" spans="1:28" x14ac:dyDescent="0.25">
      <c r="A1545" s="79"/>
      <c r="B1545" s="80"/>
      <c r="C1545" s="82"/>
      <c r="D1545" s="83"/>
      <c r="E1545" s="83"/>
      <c r="F1545" s="84"/>
      <c r="G1545" s="85"/>
      <c r="H1545" s="83"/>
      <c r="I1545" s="86"/>
      <c r="J1545" s="86"/>
      <c r="K1545" s="89"/>
      <c r="L1545" s="67"/>
      <c r="M1545" s="67"/>
      <c r="N1545" s="67"/>
      <c r="Q1545" s="65"/>
      <c r="R1545" s="69"/>
      <c r="S1545" s="69"/>
      <c r="T1545" s="70"/>
      <c r="U1545" s="70"/>
      <c r="V1545" s="70"/>
      <c r="W1545" s="71"/>
      <c r="X1545" s="64"/>
      <c r="Y1545" s="69"/>
      <c r="Z1545" s="65"/>
      <c r="AA1545" s="65"/>
      <c r="AB1545" s="66"/>
    </row>
    <row r="1546" spans="1:28" x14ac:dyDescent="0.25">
      <c r="A1546" s="79"/>
      <c r="B1546" s="80"/>
      <c r="C1546" s="82"/>
      <c r="D1546" s="83"/>
      <c r="E1546" s="83"/>
      <c r="F1546" s="84"/>
      <c r="G1546" s="85"/>
      <c r="H1546" s="83"/>
      <c r="I1546" s="86"/>
      <c r="J1546" s="86"/>
      <c r="K1546" s="89"/>
      <c r="L1546" s="67"/>
      <c r="M1546" s="67"/>
      <c r="N1546" s="67"/>
      <c r="Q1546" s="65"/>
      <c r="R1546" s="69"/>
      <c r="S1546" s="69"/>
      <c r="T1546" s="70"/>
      <c r="U1546" s="70"/>
      <c r="V1546" s="70"/>
      <c r="W1546" s="71"/>
      <c r="X1546" s="64"/>
      <c r="Y1546" s="69"/>
      <c r="Z1546" s="65"/>
      <c r="AA1546" s="65"/>
      <c r="AB1546" s="66"/>
    </row>
    <row r="1547" spans="1:28" x14ac:dyDescent="0.25">
      <c r="A1547" s="79"/>
      <c r="B1547" s="80"/>
      <c r="C1547" s="82"/>
      <c r="D1547" s="83"/>
      <c r="E1547" s="83"/>
      <c r="F1547" s="84"/>
      <c r="G1547" s="85"/>
      <c r="H1547" s="83"/>
      <c r="I1547" s="86"/>
      <c r="J1547" s="86"/>
      <c r="K1547" s="89"/>
      <c r="L1547" s="67"/>
      <c r="M1547" s="67"/>
      <c r="N1547" s="67"/>
      <c r="Q1547" s="65"/>
      <c r="R1547" s="69"/>
      <c r="S1547" s="69"/>
      <c r="T1547" s="70"/>
      <c r="U1547" s="70"/>
      <c r="V1547" s="70"/>
      <c r="W1547" s="71"/>
      <c r="X1547" s="64"/>
      <c r="Y1547" s="69"/>
      <c r="Z1547" s="65"/>
      <c r="AA1547" s="65"/>
      <c r="AB1547" s="66"/>
    </row>
    <row r="1548" spans="1:28" x14ac:dyDescent="0.25">
      <c r="A1548" s="79"/>
      <c r="B1548" s="80"/>
      <c r="C1548" s="82"/>
      <c r="D1548" s="83"/>
      <c r="E1548" s="83"/>
      <c r="F1548" s="84"/>
      <c r="G1548" s="85"/>
      <c r="H1548" s="83"/>
      <c r="I1548" s="86"/>
      <c r="J1548" s="86"/>
      <c r="K1548" s="89"/>
      <c r="L1548" s="67"/>
      <c r="M1548" s="67"/>
      <c r="N1548" s="67"/>
      <c r="Q1548" s="65"/>
      <c r="R1548" s="69"/>
      <c r="S1548" s="69"/>
      <c r="T1548" s="70"/>
      <c r="U1548" s="70"/>
      <c r="V1548" s="70"/>
      <c r="W1548" s="71"/>
      <c r="X1548" s="64"/>
      <c r="Y1548" s="69"/>
      <c r="Z1548" s="65"/>
      <c r="AA1548" s="65"/>
      <c r="AB1548" s="66"/>
    </row>
    <row r="1549" spans="1:28" x14ac:dyDescent="0.25">
      <c r="A1549" s="79"/>
      <c r="B1549" s="80"/>
      <c r="C1549" s="82"/>
      <c r="D1549" s="83"/>
      <c r="E1549" s="83"/>
      <c r="F1549" s="84"/>
      <c r="G1549" s="85"/>
      <c r="H1549" s="83"/>
      <c r="I1549" s="86"/>
      <c r="J1549" s="86"/>
      <c r="K1549" s="89"/>
      <c r="L1549" s="67"/>
      <c r="M1549" s="67"/>
      <c r="N1549" s="67"/>
      <c r="Q1549" s="65"/>
      <c r="R1549" s="69"/>
      <c r="S1549" s="69"/>
      <c r="T1549" s="70"/>
      <c r="U1549" s="70"/>
      <c r="V1549" s="70"/>
      <c r="W1549" s="71"/>
      <c r="X1549" s="64"/>
      <c r="Y1549" s="69"/>
      <c r="Z1549" s="65"/>
      <c r="AA1549" s="65"/>
      <c r="AB1549" s="66"/>
    </row>
    <row r="1550" spans="1:28" x14ac:dyDescent="0.25">
      <c r="A1550" s="79"/>
      <c r="B1550" s="80"/>
      <c r="C1550" s="82"/>
      <c r="D1550" s="83"/>
      <c r="E1550" s="83"/>
      <c r="F1550" s="84"/>
      <c r="G1550" s="85"/>
      <c r="H1550" s="83"/>
      <c r="I1550" s="86"/>
      <c r="J1550" s="86"/>
      <c r="K1550" s="89"/>
      <c r="L1550" s="67"/>
      <c r="M1550" s="67"/>
      <c r="N1550" s="67"/>
      <c r="Q1550" s="65"/>
      <c r="R1550" s="69"/>
      <c r="S1550" s="69"/>
      <c r="T1550" s="70"/>
      <c r="U1550" s="70"/>
      <c r="V1550" s="70"/>
      <c r="W1550" s="71"/>
      <c r="X1550" s="64"/>
      <c r="Y1550" s="69"/>
      <c r="Z1550" s="65"/>
      <c r="AA1550" s="65"/>
      <c r="AB1550" s="66"/>
    </row>
    <row r="1551" spans="1:28" x14ac:dyDescent="0.25">
      <c r="A1551" s="79"/>
      <c r="B1551" s="80"/>
      <c r="C1551" s="82"/>
      <c r="D1551" s="83"/>
      <c r="E1551" s="83"/>
      <c r="F1551" s="84"/>
      <c r="G1551" s="85"/>
      <c r="H1551" s="83"/>
      <c r="I1551" s="86"/>
      <c r="J1551" s="86"/>
      <c r="K1551" s="89"/>
      <c r="L1551" s="67"/>
      <c r="M1551" s="67"/>
      <c r="N1551" s="67"/>
      <c r="Q1551" s="65"/>
      <c r="R1551" s="69"/>
      <c r="S1551" s="69"/>
      <c r="T1551" s="70"/>
      <c r="U1551" s="70"/>
      <c r="V1551" s="70"/>
      <c r="W1551" s="71"/>
      <c r="X1551" s="64"/>
      <c r="Y1551" s="69"/>
      <c r="Z1551" s="65"/>
      <c r="AA1551" s="65"/>
      <c r="AB1551" s="66"/>
    </row>
    <row r="1552" spans="1:28" x14ac:dyDescent="0.25">
      <c r="A1552" s="79"/>
      <c r="B1552" s="80"/>
      <c r="C1552" s="82"/>
      <c r="D1552" s="83"/>
      <c r="E1552" s="83"/>
      <c r="F1552" s="84"/>
      <c r="G1552" s="85"/>
      <c r="H1552" s="83"/>
      <c r="I1552" s="86"/>
      <c r="J1552" s="86"/>
      <c r="K1552" s="89"/>
      <c r="L1552" s="67"/>
      <c r="M1552" s="67"/>
      <c r="N1552" s="67"/>
      <c r="Q1552" s="65"/>
      <c r="R1552" s="69"/>
      <c r="S1552" s="69"/>
      <c r="T1552" s="70"/>
      <c r="U1552" s="70"/>
      <c r="V1552" s="70"/>
      <c r="W1552" s="71"/>
      <c r="X1552" s="64"/>
      <c r="Y1552" s="69"/>
      <c r="Z1552" s="65"/>
      <c r="AA1552" s="65"/>
      <c r="AB1552" s="66"/>
    </row>
    <row r="1553" spans="1:28" x14ac:dyDescent="0.25">
      <c r="A1553" s="79"/>
      <c r="B1553" s="80"/>
      <c r="C1553" s="82"/>
      <c r="D1553" s="83"/>
      <c r="E1553" s="83"/>
      <c r="F1553" s="84"/>
      <c r="G1553" s="85"/>
      <c r="H1553" s="83"/>
      <c r="I1553" s="86"/>
      <c r="J1553" s="86"/>
      <c r="K1553" s="89"/>
      <c r="L1553" s="67"/>
      <c r="M1553" s="67"/>
      <c r="N1553" s="67"/>
      <c r="Q1553" s="65"/>
      <c r="R1553" s="69"/>
      <c r="S1553" s="69"/>
      <c r="T1553" s="70"/>
      <c r="U1553" s="70"/>
      <c r="V1553" s="70"/>
      <c r="W1553" s="71"/>
      <c r="X1553" s="64"/>
      <c r="Y1553" s="69"/>
      <c r="Z1553" s="65"/>
      <c r="AA1553" s="65"/>
      <c r="AB1553" s="66"/>
    </row>
    <row r="1554" spans="1:28" x14ac:dyDescent="0.25">
      <c r="A1554" s="79"/>
      <c r="B1554" s="80"/>
      <c r="C1554" s="82"/>
      <c r="D1554" s="83"/>
      <c r="E1554" s="83"/>
      <c r="F1554" s="84"/>
      <c r="G1554" s="85"/>
      <c r="H1554" s="83"/>
      <c r="I1554" s="86"/>
      <c r="J1554" s="86"/>
      <c r="K1554" s="89"/>
      <c r="L1554" s="67"/>
      <c r="M1554" s="67"/>
      <c r="N1554" s="67"/>
      <c r="Q1554" s="65"/>
      <c r="R1554" s="69"/>
      <c r="S1554" s="69"/>
      <c r="T1554" s="70"/>
      <c r="U1554" s="70"/>
      <c r="V1554" s="70"/>
      <c r="W1554" s="71"/>
      <c r="X1554" s="64"/>
      <c r="Y1554" s="69"/>
      <c r="Z1554" s="65"/>
      <c r="AA1554" s="65"/>
      <c r="AB1554" s="66"/>
    </row>
    <row r="1555" spans="1:28" x14ac:dyDescent="0.25">
      <c r="A1555" s="79"/>
      <c r="B1555" s="80"/>
      <c r="C1555" s="82"/>
      <c r="D1555" s="83"/>
      <c r="E1555" s="83"/>
      <c r="F1555" s="84"/>
      <c r="G1555" s="85"/>
      <c r="H1555" s="83"/>
      <c r="I1555" s="86"/>
      <c r="J1555" s="86"/>
      <c r="K1555" s="89"/>
      <c r="L1555" s="67"/>
      <c r="M1555" s="67"/>
      <c r="N1555" s="67"/>
      <c r="Q1555" s="65"/>
      <c r="R1555" s="69"/>
      <c r="S1555" s="69"/>
      <c r="T1555" s="70"/>
      <c r="U1555" s="70"/>
      <c r="V1555" s="70"/>
      <c r="W1555" s="71"/>
      <c r="X1555" s="64"/>
      <c r="Y1555" s="69"/>
      <c r="Z1555" s="65"/>
      <c r="AA1555" s="65"/>
      <c r="AB1555" s="66"/>
    </row>
    <row r="1556" spans="1:28" x14ac:dyDescent="0.25">
      <c r="A1556" s="79"/>
      <c r="B1556" s="80"/>
      <c r="C1556" s="82"/>
      <c r="D1556" s="83"/>
      <c r="E1556" s="83"/>
      <c r="F1556" s="84"/>
      <c r="G1556" s="85"/>
      <c r="H1556" s="83"/>
      <c r="I1556" s="86"/>
      <c r="J1556" s="86"/>
      <c r="K1556" s="89"/>
      <c r="L1556" s="67"/>
      <c r="M1556" s="67"/>
      <c r="N1556" s="67"/>
      <c r="Q1556" s="65"/>
      <c r="R1556" s="69"/>
      <c r="S1556" s="69"/>
      <c r="T1556" s="70"/>
      <c r="U1556" s="70"/>
      <c r="V1556" s="70"/>
      <c r="W1556" s="71"/>
      <c r="X1556" s="64"/>
      <c r="Y1556" s="69"/>
      <c r="Z1556" s="65"/>
      <c r="AA1556" s="65"/>
      <c r="AB1556" s="66"/>
    </row>
    <row r="1557" spans="1:28" x14ac:dyDescent="0.25">
      <c r="A1557" s="79"/>
      <c r="B1557" s="80"/>
      <c r="C1557" s="82"/>
      <c r="D1557" s="83"/>
      <c r="E1557" s="83"/>
      <c r="F1557" s="84"/>
      <c r="G1557" s="85"/>
      <c r="H1557" s="83"/>
      <c r="I1557" s="86"/>
      <c r="J1557" s="86"/>
      <c r="K1557" s="89"/>
      <c r="L1557" s="67"/>
      <c r="M1557" s="67"/>
      <c r="N1557" s="67"/>
      <c r="Q1557" s="65"/>
      <c r="R1557" s="69"/>
      <c r="S1557" s="69"/>
      <c r="T1557" s="70"/>
      <c r="U1557" s="70"/>
      <c r="V1557" s="70"/>
      <c r="W1557" s="71"/>
      <c r="X1557" s="64"/>
      <c r="Y1557" s="69"/>
      <c r="Z1557" s="65"/>
      <c r="AA1557" s="65"/>
      <c r="AB1557" s="66"/>
    </row>
    <row r="1558" spans="1:28" x14ac:dyDescent="0.25">
      <c r="A1558" s="79"/>
      <c r="B1558" s="80"/>
      <c r="C1558" s="82"/>
      <c r="D1558" s="83"/>
      <c r="E1558" s="83"/>
      <c r="F1558" s="84"/>
      <c r="G1558" s="85"/>
      <c r="H1558" s="83"/>
      <c r="I1558" s="86"/>
      <c r="J1558" s="86"/>
      <c r="K1558" s="89"/>
      <c r="L1558" s="67"/>
      <c r="M1558" s="67"/>
      <c r="N1558" s="67"/>
      <c r="Q1558" s="65"/>
      <c r="R1558" s="69"/>
      <c r="S1558" s="69"/>
      <c r="T1558" s="70"/>
      <c r="U1558" s="70"/>
      <c r="V1558" s="70"/>
      <c r="W1558" s="71"/>
      <c r="X1558" s="64"/>
      <c r="Y1558" s="69"/>
      <c r="Z1558" s="65"/>
      <c r="AA1558" s="65"/>
      <c r="AB1558" s="66"/>
    </row>
    <row r="1559" spans="1:28" x14ac:dyDescent="0.25">
      <c r="A1559" s="79"/>
      <c r="B1559" s="80"/>
      <c r="C1559" s="82"/>
      <c r="D1559" s="83"/>
      <c r="E1559" s="83"/>
      <c r="F1559" s="84"/>
      <c r="G1559" s="85"/>
      <c r="H1559" s="83"/>
      <c r="I1559" s="86"/>
      <c r="J1559" s="86"/>
      <c r="K1559" s="89"/>
      <c r="L1559" s="67"/>
      <c r="M1559" s="67"/>
      <c r="N1559" s="67"/>
      <c r="Q1559" s="65"/>
      <c r="R1559" s="69"/>
      <c r="S1559" s="69"/>
      <c r="T1559" s="70"/>
      <c r="U1559" s="70"/>
      <c r="V1559" s="70"/>
      <c r="W1559" s="71"/>
      <c r="X1559" s="64"/>
      <c r="Y1559" s="69"/>
      <c r="Z1559" s="65"/>
      <c r="AA1559" s="65"/>
      <c r="AB1559" s="66"/>
    </row>
    <row r="1560" spans="1:28" x14ac:dyDescent="0.25">
      <c r="A1560" s="79"/>
      <c r="B1560" s="80"/>
      <c r="C1560" s="82"/>
      <c r="D1560" s="83"/>
      <c r="E1560" s="83"/>
      <c r="F1560" s="84"/>
      <c r="G1560" s="85"/>
      <c r="H1560" s="83"/>
      <c r="I1560" s="86"/>
      <c r="J1560" s="86"/>
      <c r="K1560" s="89"/>
      <c r="L1560" s="67"/>
      <c r="M1560" s="67"/>
      <c r="N1560" s="67"/>
      <c r="Q1560" s="65"/>
      <c r="R1560" s="69"/>
      <c r="S1560" s="69"/>
      <c r="T1560" s="70"/>
      <c r="U1560" s="70"/>
      <c r="V1560" s="70"/>
      <c r="W1560" s="71"/>
      <c r="X1560" s="64"/>
      <c r="Y1560" s="69"/>
      <c r="Z1560" s="65"/>
      <c r="AA1560" s="65"/>
      <c r="AB1560" s="66"/>
    </row>
    <row r="1561" spans="1:28" x14ac:dyDescent="0.25">
      <c r="A1561" s="79"/>
      <c r="B1561" s="80"/>
      <c r="C1561" s="82"/>
      <c r="D1561" s="83"/>
      <c r="E1561" s="83"/>
      <c r="F1561" s="84"/>
      <c r="G1561" s="85"/>
      <c r="H1561" s="83"/>
      <c r="I1561" s="86"/>
      <c r="J1561" s="86"/>
      <c r="K1561" s="89"/>
      <c r="L1561" s="67"/>
      <c r="M1561" s="67"/>
      <c r="N1561" s="67"/>
      <c r="Q1561" s="65"/>
      <c r="R1561" s="69"/>
      <c r="S1561" s="69"/>
      <c r="T1561" s="70"/>
      <c r="U1561" s="70"/>
      <c r="V1561" s="70"/>
      <c r="W1561" s="71"/>
      <c r="X1561" s="64"/>
      <c r="Y1561" s="69"/>
      <c r="Z1561" s="65"/>
      <c r="AA1561" s="65"/>
      <c r="AB1561" s="66"/>
    </row>
    <row r="1562" spans="1:28" x14ac:dyDescent="0.25">
      <c r="A1562" s="79"/>
      <c r="B1562" s="80"/>
      <c r="C1562" s="82"/>
      <c r="D1562" s="83"/>
      <c r="E1562" s="83"/>
      <c r="F1562" s="84"/>
      <c r="G1562" s="85"/>
      <c r="H1562" s="83"/>
      <c r="I1562" s="86"/>
      <c r="J1562" s="86"/>
      <c r="K1562" s="89"/>
      <c r="L1562" s="67"/>
      <c r="M1562" s="67"/>
      <c r="N1562" s="67"/>
      <c r="Q1562" s="65"/>
      <c r="R1562" s="69"/>
      <c r="S1562" s="69"/>
      <c r="T1562" s="70"/>
      <c r="U1562" s="70"/>
      <c r="V1562" s="70"/>
      <c r="W1562" s="71"/>
      <c r="X1562" s="64"/>
      <c r="Y1562" s="69"/>
      <c r="Z1562" s="65"/>
      <c r="AA1562" s="65"/>
      <c r="AB1562" s="66"/>
    </row>
    <row r="1563" spans="1:28" x14ac:dyDescent="0.25">
      <c r="A1563" s="79"/>
      <c r="B1563" s="80"/>
      <c r="C1563" s="82"/>
      <c r="D1563" s="83"/>
      <c r="E1563" s="83"/>
      <c r="F1563" s="84"/>
      <c r="G1563" s="85"/>
      <c r="H1563" s="83"/>
      <c r="I1563" s="86"/>
      <c r="J1563" s="86"/>
      <c r="K1563" s="89"/>
      <c r="L1563" s="67"/>
      <c r="M1563" s="67"/>
      <c r="N1563" s="67"/>
      <c r="Q1563" s="65"/>
      <c r="R1563" s="69"/>
      <c r="S1563" s="69"/>
      <c r="T1563" s="70"/>
      <c r="U1563" s="70"/>
      <c r="V1563" s="70"/>
      <c r="W1563" s="71"/>
      <c r="X1563" s="64"/>
      <c r="Y1563" s="69"/>
      <c r="Z1563" s="65"/>
      <c r="AA1563" s="65"/>
      <c r="AB1563" s="66"/>
    </row>
    <row r="1564" spans="1:28" x14ac:dyDescent="0.25">
      <c r="A1564" s="79"/>
      <c r="B1564" s="80"/>
      <c r="C1564" s="82"/>
      <c r="D1564" s="83"/>
      <c r="E1564" s="83"/>
      <c r="F1564" s="84"/>
      <c r="G1564" s="85"/>
      <c r="H1564" s="83"/>
      <c r="I1564" s="86"/>
      <c r="J1564" s="86"/>
      <c r="K1564" s="89"/>
      <c r="L1564" s="67"/>
      <c r="M1564" s="67"/>
      <c r="N1564" s="67"/>
      <c r="Q1564" s="65"/>
      <c r="R1564" s="69"/>
      <c r="S1564" s="69"/>
      <c r="T1564" s="70"/>
      <c r="U1564" s="70"/>
      <c r="V1564" s="70"/>
      <c r="W1564" s="71"/>
      <c r="X1564" s="64"/>
      <c r="Y1564" s="69"/>
      <c r="Z1564" s="65"/>
      <c r="AA1564" s="65"/>
      <c r="AB1564" s="66"/>
    </row>
    <row r="1565" spans="1:28" x14ac:dyDescent="0.25">
      <c r="A1565" s="79"/>
      <c r="B1565" s="80"/>
      <c r="C1565" s="82"/>
      <c r="D1565" s="83"/>
      <c r="E1565" s="83"/>
      <c r="F1565" s="84"/>
      <c r="G1565" s="85"/>
      <c r="H1565" s="83"/>
      <c r="I1565" s="86"/>
      <c r="J1565" s="86"/>
      <c r="K1565" s="89"/>
      <c r="L1565" s="67"/>
      <c r="M1565" s="67"/>
      <c r="N1565" s="67"/>
      <c r="Q1565" s="65"/>
      <c r="R1565" s="69"/>
      <c r="S1565" s="69"/>
      <c r="T1565" s="70"/>
      <c r="U1565" s="70"/>
      <c r="V1565" s="70"/>
      <c r="W1565" s="71"/>
      <c r="X1565" s="64"/>
      <c r="Y1565" s="69"/>
      <c r="Z1565" s="65"/>
      <c r="AA1565" s="65"/>
      <c r="AB1565" s="66"/>
    </row>
    <row r="1566" spans="1:28" x14ac:dyDescent="0.25">
      <c r="A1566" s="79"/>
      <c r="B1566" s="80"/>
      <c r="C1566" s="82"/>
      <c r="D1566" s="83"/>
      <c r="E1566" s="83"/>
      <c r="F1566" s="84"/>
      <c r="G1566" s="85"/>
      <c r="H1566" s="83"/>
      <c r="I1566" s="86"/>
      <c r="J1566" s="86"/>
      <c r="K1566" s="89"/>
      <c r="L1566" s="67"/>
      <c r="M1566" s="67"/>
      <c r="N1566" s="67"/>
      <c r="Q1566" s="65"/>
      <c r="R1566" s="69"/>
      <c r="S1566" s="69"/>
      <c r="T1566" s="70"/>
      <c r="U1566" s="70"/>
      <c r="V1566" s="70"/>
      <c r="W1566" s="71"/>
      <c r="X1566" s="64"/>
      <c r="Y1566" s="69"/>
      <c r="Z1566" s="65"/>
      <c r="AA1566" s="65"/>
      <c r="AB1566" s="66"/>
    </row>
    <row r="1567" spans="1:28" x14ac:dyDescent="0.25">
      <c r="A1567" s="79"/>
      <c r="B1567" s="80"/>
      <c r="C1567" s="82"/>
      <c r="D1567" s="83"/>
      <c r="E1567" s="83"/>
      <c r="F1567" s="84"/>
      <c r="G1567" s="85"/>
      <c r="H1567" s="83"/>
      <c r="I1567" s="86"/>
      <c r="J1567" s="86"/>
      <c r="K1567" s="89"/>
      <c r="L1567" s="67"/>
      <c r="M1567" s="67"/>
      <c r="N1567" s="67"/>
      <c r="Q1567" s="65"/>
      <c r="R1567" s="69"/>
      <c r="S1567" s="69"/>
      <c r="T1567" s="70"/>
      <c r="U1567" s="70"/>
      <c r="V1567" s="70"/>
      <c r="W1567" s="71"/>
      <c r="X1567" s="64"/>
      <c r="Y1567" s="69"/>
      <c r="Z1567" s="65"/>
      <c r="AA1567" s="65"/>
      <c r="AB1567" s="66"/>
    </row>
    <row r="1568" spans="1:28" x14ac:dyDescent="0.25">
      <c r="A1568" s="79"/>
      <c r="B1568" s="80"/>
      <c r="C1568" s="82"/>
      <c r="D1568" s="83"/>
      <c r="E1568" s="83"/>
      <c r="F1568" s="84"/>
      <c r="G1568" s="85"/>
      <c r="H1568" s="83"/>
      <c r="I1568" s="86"/>
      <c r="J1568" s="86"/>
      <c r="K1568" s="89"/>
      <c r="L1568" s="67"/>
      <c r="M1568" s="67"/>
      <c r="N1568" s="67"/>
      <c r="Q1568" s="65"/>
      <c r="R1568" s="69"/>
      <c r="S1568" s="69"/>
      <c r="T1568" s="70"/>
      <c r="U1568" s="70"/>
      <c r="V1568" s="70"/>
      <c r="W1568" s="71"/>
      <c r="X1568" s="64"/>
      <c r="Y1568" s="69"/>
      <c r="Z1568" s="65"/>
      <c r="AA1568" s="65"/>
      <c r="AB1568" s="66"/>
    </row>
    <row r="1569" spans="1:28" x14ac:dyDescent="0.25">
      <c r="A1569" s="79"/>
      <c r="B1569" s="80"/>
      <c r="C1569" s="82"/>
      <c r="D1569" s="83"/>
      <c r="E1569" s="83"/>
      <c r="F1569" s="84"/>
      <c r="G1569" s="85"/>
      <c r="H1569" s="83"/>
      <c r="I1569" s="86"/>
      <c r="J1569" s="86"/>
      <c r="K1569" s="89"/>
      <c r="L1569" s="67"/>
      <c r="M1569" s="67"/>
      <c r="N1569" s="67"/>
      <c r="Q1569" s="65"/>
      <c r="R1569" s="69"/>
      <c r="S1569" s="69"/>
      <c r="T1569" s="70"/>
      <c r="U1569" s="70"/>
      <c r="V1569" s="70"/>
      <c r="W1569" s="71"/>
      <c r="X1569" s="64"/>
      <c r="Y1569" s="69"/>
      <c r="Z1569" s="65"/>
      <c r="AA1569" s="65"/>
      <c r="AB1569" s="66"/>
    </row>
    <row r="1570" spans="1:28" x14ac:dyDescent="0.25">
      <c r="A1570" s="79"/>
      <c r="B1570" s="80"/>
      <c r="C1570" s="82"/>
      <c r="D1570" s="83"/>
      <c r="E1570" s="83"/>
      <c r="F1570" s="84"/>
      <c r="G1570" s="85"/>
      <c r="H1570" s="83"/>
      <c r="I1570" s="86"/>
      <c r="J1570" s="86"/>
      <c r="K1570" s="89"/>
      <c r="L1570" s="67"/>
      <c r="M1570" s="67"/>
      <c r="N1570" s="67"/>
      <c r="Q1570" s="65"/>
      <c r="R1570" s="69"/>
      <c r="S1570" s="69"/>
      <c r="T1570" s="70"/>
      <c r="U1570" s="70"/>
      <c r="V1570" s="70"/>
      <c r="W1570" s="71"/>
      <c r="X1570" s="64"/>
      <c r="Y1570" s="69"/>
      <c r="Z1570" s="65"/>
      <c r="AA1570" s="65"/>
      <c r="AB1570" s="66"/>
    </row>
    <row r="1571" spans="1:28" x14ac:dyDescent="0.25">
      <c r="A1571" s="79"/>
      <c r="B1571" s="80"/>
      <c r="C1571" s="82"/>
      <c r="D1571" s="83"/>
      <c r="E1571" s="83"/>
      <c r="F1571" s="84"/>
      <c r="G1571" s="85"/>
      <c r="H1571" s="83"/>
      <c r="I1571" s="86"/>
      <c r="J1571" s="86"/>
      <c r="K1571" s="89"/>
      <c r="L1571" s="67"/>
      <c r="M1571" s="67"/>
      <c r="N1571" s="67"/>
      <c r="Q1571" s="65"/>
      <c r="R1571" s="69"/>
      <c r="S1571" s="69"/>
      <c r="T1571" s="70"/>
      <c r="U1571" s="70"/>
      <c r="V1571" s="70"/>
      <c r="W1571" s="71"/>
      <c r="X1571" s="64"/>
      <c r="Y1571" s="69"/>
      <c r="Z1571" s="65"/>
      <c r="AA1571" s="65"/>
      <c r="AB1571" s="66"/>
    </row>
    <row r="1572" spans="1:28" x14ac:dyDescent="0.25">
      <c r="A1572" s="79"/>
      <c r="B1572" s="80"/>
      <c r="C1572" s="82"/>
      <c r="D1572" s="83"/>
      <c r="E1572" s="83"/>
      <c r="F1572" s="84"/>
      <c r="G1572" s="85"/>
      <c r="H1572" s="83"/>
      <c r="I1572" s="86"/>
      <c r="J1572" s="86"/>
      <c r="K1572" s="89"/>
      <c r="L1572" s="67"/>
      <c r="M1572" s="67"/>
      <c r="N1572" s="67"/>
      <c r="Q1572" s="65"/>
      <c r="R1572" s="69"/>
      <c r="S1572" s="69"/>
      <c r="T1572" s="70"/>
      <c r="U1572" s="70"/>
      <c r="V1572" s="70"/>
      <c r="W1572" s="71"/>
      <c r="X1572" s="64"/>
      <c r="Y1572" s="69"/>
      <c r="Z1572" s="65"/>
      <c r="AA1572" s="65"/>
      <c r="AB1572" s="66"/>
    </row>
    <row r="1573" spans="1:28" x14ac:dyDescent="0.25">
      <c r="A1573" s="79"/>
      <c r="B1573" s="80"/>
      <c r="C1573" s="82"/>
      <c r="D1573" s="83"/>
      <c r="E1573" s="83"/>
      <c r="F1573" s="84"/>
      <c r="G1573" s="85"/>
      <c r="H1573" s="83"/>
      <c r="I1573" s="86"/>
      <c r="J1573" s="86"/>
      <c r="K1573" s="89"/>
      <c r="L1573" s="67"/>
      <c r="M1573" s="67"/>
      <c r="N1573" s="67"/>
      <c r="Q1573" s="65"/>
      <c r="R1573" s="69"/>
      <c r="S1573" s="69"/>
      <c r="T1573" s="70"/>
      <c r="U1573" s="70"/>
      <c r="V1573" s="70"/>
      <c r="W1573" s="71"/>
      <c r="X1573" s="64"/>
      <c r="Y1573" s="69"/>
      <c r="Z1573" s="65"/>
      <c r="AA1573" s="65"/>
      <c r="AB1573" s="66"/>
    </row>
    <row r="1574" spans="1:28" x14ac:dyDescent="0.25">
      <c r="A1574" s="79"/>
      <c r="B1574" s="80"/>
      <c r="C1574" s="82"/>
      <c r="D1574" s="83"/>
      <c r="E1574" s="83"/>
      <c r="F1574" s="84"/>
      <c r="G1574" s="85"/>
      <c r="H1574" s="83"/>
      <c r="I1574" s="86"/>
      <c r="J1574" s="86"/>
      <c r="K1574" s="89"/>
      <c r="L1574" s="67"/>
      <c r="M1574" s="67"/>
      <c r="N1574" s="67"/>
      <c r="Q1574" s="65"/>
      <c r="R1574" s="69"/>
      <c r="S1574" s="69"/>
      <c r="T1574" s="70"/>
      <c r="U1574" s="70"/>
      <c r="V1574" s="70"/>
      <c r="W1574" s="71"/>
      <c r="X1574" s="64"/>
      <c r="Y1574" s="69"/>
      <c r="Z1574" s="65"/>
      <c r="AA1574" s="65"/>
      <c r="AB1574" s="66"/>
    </row>
    <row r="1575" spans="1:28" x14ac:dyDescent="0.25">
      <c r="A1575" s="79"/>
      <c r="B1575" s="80"/>
      <c r="C1575" s="82"/>
      <c r="D1575" s="83"/>
      <c r="E1575" s="83"/>
      <c r="F1575" s="84"/>
      <c r="G1575" s="85"/>
      <c r="H1575" s="83"/>
      <c r="I1575" s="86"/>
      <c r="J1575" s="86"/>
      <c r="K1575" s="89"/>
      <c r="L1575" s="67"/>
      <c r="M1575" s="67"/>
      <c r="N1575" s="67"/>
      <c r="Q1575" s="65"/>
      <c r="R1575" s="69"/>
      <c r="S1575" s="69"/>
      <c r="T1575" s="70"/>
      <c r="U1575" s="70"/>
      <c r="V1575" s="70"/>
      <c r="W1575" s="71"/>
      <c r="X1575" s="64"/>
      <c r="Y1575" s="69"/>
      <c r="Z1575" s="65"/>
      <c r="AA1575" s="65"/>
      <c r="AB1575" s="66"/>
    </row>
    <row r="1576" spans="1:28" x14ac:dyDescent="0.25">
      <c r="A1576" s="79"/>
      <c r="B1576" s="80"/>
      <c r="C1576" s="82"/>
      <c r="D1576" s="83"/>
      <c r="E1576" s="83"/>
      <c r="F1576" s="84"/>
      <c r="G1576" s="85"/>
      <c r="H1576" s="83"/>
      <c r="I1576" s="86"/>
      <c r="J1576" s="86"/>
      <c r="K1576" s="89"/>
      <c r="L1576" s="67"/>
      <c r="M1576" s="67"/>
      <c r="N1576" s="67"/>
      <c r="Q1576" s="65"/>
      <c r="R1576" s="69"/>
      <c r="S1576" s="69"/>
      <c r="T1576" s="70"/>
      <c r="U1576" s="70"/>
      <c r="V1576" s="70"/>
      <c r="W1576" s="71"/>
      <c r="X1576" s="64"/>
      <c r="Y1576" s="69"/>
      <c r="Z1576" s="65"/>
      <c r="AA1576" s="65"/>
      <c r="AB1576" s="66"/>
    </row>
    <row r="1577" spans="1:28" x14ac:dyDescent="0.25">
      <c r="A1577" s="79"/>
      <c r="B1577" s="80"/>
      <c r="C1577" s="82"/>
      <c r="D1577" s="83"/>
      <c r="E1577" s="83"/>
      <c r="F1577" s="84"/>
      <c r="G1577" s="85"/>
      <c r="H1577" s="83"/>
      <c r="I1577" s="86"/>
      <c r="J1577" s="86"/>
      <c r="K1577" s="89"/>
      <c r="L1577" s="67"/>
      <c r="M1577" s="67"/>
      <c r="N1577" s="67"/>
      <c r="Q1577" s="65"/>
      <c r="R1577" s="69"/>
      <c r="S1577" s="69"/>
      <c r="T1577" s="70"/>
      <c r="U1577" s="70"/>
      <c r="V1577" s="70"/>
      <c r="W1577" s="71"/>
      <c r="X1577" s="64"/>
      <c r="Y1577" s="69"/>
      <c r="Z1577" s="65"/>
      <c r="AA1577" s="65"/>
      <c r="AB1577" s="66"/>
    </row>
    <row r="1578" spans="1:28" x14ac:dyDescent="0.25">
      <c r="A1578" s="79"/>
      <c r="B1578" s="80"/>
      <c r="C1578" s="82"/>
      <c r="D1578" s="83"/>
      <c r="E1578" s="83"/>
      <c r="F1578" s="84"/>
      <c r="G1578" s="85"/>
      <c r="H1578" s="83"/>
      <c r="I1578" s="86"/>
      <c r="J1578" s="86"/>
      <c r="K1578" s="89"/>
      <c r="L1578" s="67"/>
      <c r="M1578" s="67"/>
      <c r="N1578" s="67"/>
      <c r="Q1578" s="65"/>
      <c r="R1578" s="69"/>
      <c r="S1578" s="69"/>
      <c r="T1578" s="70"/>
      <c r="U1578" s="70"/>
      <c r="V1578" s="70"/>
      <c r="W1578" s="71"/>
      <c r="X1578" s="64"/>
      <c r="Y1578" s="69"/>
      <c r="Z1578" s="65"/>
      <c r="AA1578" s="65"/>
      <c r="AB1578" s="66"/>
    </row>
    <row r="1579" spans="1:28" x14ac:dyDescent="0.25">
      <c r="A1579" s="79"/>
      <c r="B1579" s="80"/>
      <c r="C1579" s="82"/>
      <c r="D1579" s="83"/>
      <c r="E1579" s="83"/>
      <c r="F1579" s="84"/>
      <c r="G1579" s="85"/>
      <c r="H1579" s="83"/>
      <c r="I1579" s="86"/>
      <c r="J1579" s="86"/>
      <c r="K1579" s="89"/>
      <c r="L1579" s="67"/>
      <c r="M1579" s="67"/>
      <c r="N1579" s="67"/>
      <c r="Q1579" s="65"/>
      <c r="R1579" s="69"/>
      <c r="S1579" s="69"/>
      <c r="T1579" s="70"/>
      <c r="U1579" s="70"/>
      <c r="V1579" s="70"/>
      <c r="W1579" s="71"/>
      <c r="X1579" s="64"/>
      <c r="Y1579" s="69"/>
      <c r="Z1579" s="65"/>
      <c r="AA1579" s="65"/>
      <c r="AB1579" s="66"/>
    </row>
    <row r="1580" spans="1:28" x14ac:dyDescent="0.25">
      <c r="A1580" s="79"/>
      <c r="B1580" s="80"/>
      <c r="C1580" s="82"/>
      <c r="D1580" s="83"/>
      <c r="E1580" s="83"/>
      <c r="F1580" s="84"/>
      <c r="G1580" s="85"/>
      <c r="H1580" s="83"/>
      <c r="I1580" s="86"/>
      <c r="J1580" s="86"/>
      <c r="K1580" s="89"/>
      <c r="L1580" s="67"/>
      <c r="M1580" s="67"/>
      <c r="N1580" s="67"/>
      <c r="Q1580" s="65"/>
      <c r="R1580" s="69"/>
      <c r="S1580" s="69"/>
      <c r="T1580" s="70"/>
      <c r="U1580" s="70"/>
      <c r="V1580" s="70"/>
      <c r="W1580" s="71"/>
      <c r="X1580" s="64"/>
      <c r="Y1580" s="69"/>
      <c r="Z1580" s="65"/>
      <c r="AA1580" s="65"/>
      <c r="AB1580" s="66"/>
    </row>
    <row r="1581" spans="1:28" x14ac:dyDescent="0.25">
      <c r="A1581" s="79"/>
      <c r="B1581" s="80"/>
      <c r="C1581" s="82"/>
      <c r="D1581" s="83"/>
      <c r="E1581" s="83"/>
      <c r="F1581" s="84"/>
      <c r="G1581" s="85"/>
      <c r="H1581" s="83"/>
      <c r="I1581" s="86"/>
      <c r="J1581" s="86"/>
      <c r="K1581" s="89"/>
      <c r="L1581" s="67"/>
      <c r="M1581" s="67"/>
      <c r="N1581" s="67"/>
      <c r="Q1581" s="65"/>
      <c r="R1581" s="69"/>
      <c r="S1581" s="69"/>
      <c r="T1581" s="70"/>
      <c r="U1581" s="70"/>
      <c r="V1581" s="70"/>
      <c r="W1581" s="71"/>
      <c r="X1581" s="64"/>
      <c r="Y1581" s="69"/>
      <c r="Z1581" s="65"/>
      <c r="AA1581" s="65"/>
      <c r="AB1581" s="66"/>
    </row>
    <row r="1582" spans="1:28" x14ac:dyDescent="0.25">
      <c r="A1582" s="79"/>
      <c r="B1582" s="80"/>
      <c r="C1582" s="82"/>
      <c r="D1582" s="83"/>
      <c r="E1582" s="83"/>
      <c r="F1582" s="84"/>
      <c r="G1582" s="85"/>
      <c r="H1582" s="83"/>
      <c r="I1582" s="86"/>
      <c r="J1582" s="86"/>
      <c r="K1582" s="89"/>
      <c r="L1582" s="67"/>
      <c r="M1582" s="67"/>
      <c r="N1582" s="67"/>
      <c r="Q1582" s="65"/>
      <c r="R1582" s="69"/>
      <c r="S1582" s="69"/>
      <c r="T1582" s="70"/>
      <c r="U1582" s="70"/>
      <c r="V1582" s="70"/>
      <c r="W1582" s="71"/>
      <c r="X1582" s="64"/>
      <c r="Y1582" s="69"/>
      <c r="Z1582" s="65"/>
      <c r="AA1582" s="65"/>
      <c r="AB1582" s="66"/>
    </row>
    <row r="1583" spans="1:28" x14ac:dyDescent="0.25">
      <c r="A1583" s="79"/>
      <c r="B1583" s="80"/>
      <c r="C1583" s="82"/>
      <c r="D1583" s="83"/>
      <c r="E1583" s="83"/>
      <c r="F1583" s="84"/>
      <c r="G1583" s="85"/>
      <c r="H1583" s="83"/>
      <c r="I1583" s="86"/>
      <c r="J1583" s="86"/>
      <c r="K1583" s="89"/>
      <c r="L1583" s="67"/>
      <c r="M1583" s="67"/>
      <c r="N1583" s="67"/>
      <c r="Q1583" s="65"/>
      <c r="R1583" s="69"/>
      <c r="S1583" s="69"/>
      <c r="T1583" s="70"/>
      <c r="U1583" s="70"/>
      <c r="V1583" s="70"/>
      <c r="W1583" s="71"/>
      <c r="X1583" s="64"/>
      <c r="Y1583" s="69"/>
      <c r="Z1583" s="65"/>
      <c r="AA1583" s="65"/>
      <c r="AB1583" s="66"/>
    </row>
    <row r="1584" spans="1:28" x14ac:dyDescent="0.25">
      <c r="A1584" s="79"/>
      <c r="B1584" s="80"/>
      <c r="C1584" s="82"/>
      <c r="D1584" s="83"/>
      <c r="E1584" s="83"/>
      <c r="F1584" s="84"/>
      <c r="G1584" s="85"/>
      <c r="H1584" s="83"/>
      <c r="I1584" s="86"/>
      <c r="J1584" s="86"/>
      <c r="K1584" s="89"/>
      <c r="L1584" s="67"/>
      <c r="M1584" s="67"/>
      <c r="N1584" s="67"/>
      <c r="Q1584" s="65"/>
      <c r="R1584" s="69"/>
      <c r="S1584" s="69"/>
      <c r="T1584" s="70"/>
      <c r="U1584" s="70"/>
      <c r="V1584" s="70"/>
      <c r="W1584" s="71"/>
      <c r="X1584" s="64"/>
      <c r="Y1584" s="69"/>
      <c r="Z1584" s="65"/>
      <c r="AA1584" s="65"/>
      <c r="AB1584" s="66"/>
    </row>
    <row r="1585" spans="1:28" x14ac:dyDescent="0.25">
      <c r="A1585" s="79"/>
      <c r="B1585" s="80"/>
      <c r="C1585" s="82"/>
      <c r="D1585" s="83"/>
      <c r="E1585" s="83"/>
      <c r="F1585" s="84"/>
      <c r="G1585" s="85"/>
      <c r="H1585" s="83"/>
      <c r="I1585" s="86"/>
      <c r="J1585" s="86"/>
      <c r="K1585" s="89"/>
      <c r="L1585" s="67"/>
      <c r="M1585" s="67"/>
      <c r="N1585" s="67"/>
      <c r="Q1585" s="65"/>
      <c r="R1585" s="69"/>
      <c r="S1585" s="69"/>
      <c r="T1585" s="70"/>
      <c r="U1585" s="70"/>
      <c r="V1585" s="70"/>
      <c r="W1585" s="71"/>
      <c r="X1585" s="64"/>
      <c r="Y1585" s="69"/>
      <c r="Z1585" s="65"/>
      <c r="AA1585" s="65"/>
      <c r="AB1585" s="66"/>
    </row>
    <row r="1586" spans="1:28" x14ac:dyDescent="0.25">
      <c r="A1586" s="79"/>
      <c r="B1586" s="80"/>
      <c r="C1586" s="82"/>
      <c r="D1586" s="83"/>
      <c r="E1586" s="83"/>
      <c r="F1586" s="84"/>
      <c r="G1586" s="85"/>
      <c r="H1586" s="83"/>
      <c r="I1586" s="86"/>
      <c r="J1586" s="86"/>
      <c r="K1586" s="89"/>
      <c r="L1586" s="67"/>
      <c r="M1586" s="67"/>
      <c r="N1586" s="67"/>
      <c r="Q1586" s="65"/>
      <c r="R1586" s="69"/>
      <c r="S1586" s="69"/>
      <c r="T1586" s="70"/>
      <c r="U1586" s="70"/>
      <c r="V1586" s="70"/>
      <c r="W1586" s="71"/>
      <c r="X1586" s="64"/>
      <c r="Y1586" s="69"/>
      <c r="Z1586" s="65"/>
      <c r="AA1586" s="65"/>
      <c r="AB1586" s="66"/>
    </row>
    <row r="1587" spans="1:28" x14ac:dyDescent="0.25">
      <c r="A1587" s="79"/>
      <c r="B1587" s="80"/>
      <c r="C1587" s="82"/>
      <c r="D1587" s="83"/>
      <c r="E1587" s="83"/>
      <c r="F1587" s="84"/>
      <c r="G1587" s="85"/>
      <c r="H1587" s="83"/>
      <c r="I1587" s="86"/>
      <c r="J1587" s="86"/>
      <c r="K1587" s="89"/>
      <c r="L1587" s="67"/>
      <c r="M1587" s="67"/>
      <c r="N1587" s="67"/>
      <c r="Q1587" s="65"/>
      <c r="R1587" s="69"/>
      <c r="S1587" s="69"/>
      <c r="T1587" s="70"/>
      <c r="U1587" s="70"/>
      <c r="V1587" s="70"/>
      <c r="W1587" s="71"/>
      <c r="X1587" s="64"/>
      <c r="Y1587" s="69"/>
      <c r="Z1587" s="65"/>
      <c r="AA1587" s="65"/>
      <c r="AB1587" s="66"/>
    </row>
    <row r="1588" spans="1:28" x14ac:dyDescent="0.25">
      <c r="A1588" s="79"/>
      <c r="B1588" s="80"/>
      <c r="C1588" s="82"/>
      <c r="D1588" s="83"/>
      <c r="E1588" s="83"/>
      <c r="F1588" s="84"/>
      <c r="G1588" s="85"/>
      <c r="H1588" s="83"/>
      <c r="I1588" s="86"/>
      <c r="J1588" s="86"/>
      <c r="K1588" s="89"/>
      <c r="L1588" s="67"/>
      <c r="M1588" s="67"/>
      <c r="N1588" s="67"/>
      <c r="Q1588" s="65"/>
      <c r="R1588" s="69"/>
      <c r="S1588" s="69"/>
      <c r="T1588" s="70"/>
      <c r="U1588" s="70"/>
      <c r="V1588" s="70"/>
      <c r="W1588" s="71"/>
      <c r="X1588" s="64"/>
      <c r="Y1588" s="69"/>
      <c r="Z1588" s="65"/>
      <c r="AA1588" s="65"/>
      <c r="AB1588" s="66"/>
    </row>
    <row r="1589" spans="1:28" x14ac:dyDescent="0.25">
      <c r="A1589" s="79"/>
      <c r="B1589" s="80"/>
      <c r="C1589" s="82"/>
      <c r="D1589" s="83"/>
      <c r="E1589" s="83"/>
      <c r="F1589" s="84"/>
      <c r="G1589" s="85"/>
      <c r="H1589" s="83"/>
      <c r="I1589" s="86"/>
      <c r="J1589" s="86"/>
      <c r="K1589" s="89"/>
      <c r="L1589" s="67"/>
      <c r="M1589" s="67"/>
      <c r="N1589" s="67"/>
      <c r="Q1589" s="65"/>
      <c r="R1589" s="69"/>
      <c r="S1589" s="69"/>
      <c r="T1589" s="70"/>
      <c r="U1589" s="70"/>
      <c r="V1589" s="70"/>
      <c r="W1589" s="71"/>
      <c r="X1589" s="64"/>
      <c r="Y1589" s="69"/>
      <c r="Z1589" s="65"/>
      <c r="AA1589" s="65"/>
      <c r="AB1589" s="66"/>
    </row>
    <row r="1590" spans="1:28" x14ac:dyDescent="0.25">
      <c r="A1590" s="79"/>
      <c r="B1590" s="80"/>
      <c r="C1590" s="82"/>
      <c r="D1590" s="83"/>
      <c r="E1590" s="83"/>
      <c r="F1590" s="84"/>
      <c r="G1590" s="85"/>
      <c r="H1590" s="83"/>
      <c r="I1590" s="86"/>
      <c r="J1590" s="86"/>
      <c r="K1590" s="89"/>
      <c r="L1590" s="67"/>
      <c r="M1590" s="67"/>
      <c r="N1590" s="67"/>
      <c r="Q1590" s="65"/>
      <c r="R1590" s="69"/>
      <c r="S1590" s="69"/>
      <c r="T1590" s="70"/>
      <c r="U1590" s="70"/>
      <c r="V1590" s="70"/>
      <c r="W1590" s="71"/>
      <c r="X1590" s="64"/>
      <c r="Y1590" s="69"/>
      <c r="Z1590" s="65"/>
      <c r="AA1590" s="65"/>
      <c r="AB1590" s="66"/>
    </row>
    <row r="1591" spans="1:28" x14ac:dyDescent="0.25">
      <c r="A1591" s="79"/>
      <c r="B1591" s="80"/>
      <c r="C1591" s="82"/>
      <c r="D1591" s="83"/>
      <c r="E1591" s="83"/>
      <c r="F1591" s="84"/>
      <c r="G1591" s="85"/>
      <c r="H1591" s="83"/>
      <c r="I1591" s="86"/>
      <c r="J1591" s="86"/>
      <c r="K1591" s="89"/>
      <c r="L1591" s="67"/>
      <c r="M1591" s="67"/>
      <c r="N1591" s="67"/>
      <c r="Q1591" s="65"/>
      <c r="R1591" s="69"/>
      <c r="S1591" s="69"/>
      <c r="T1591" s="70"/>
      <c r="U1591" s="70"/>
      <c r="V1591" s="70"/>
      <c r="W1591" s="71"/>
      <c r="X1591" s="64"/>
      <c r="Y1591" s="69"/>
      <c r="Z1591" s="65"/>
      <c r="AA1591" s="65"/>
      <c r="AB1591" s="66"/>
    </row>
    <row r="1592" spans="1:28" x14ac:dyDescent="0.25">
      <c r="A1592" s="79"/>
      <c r="B1592" s="80"/>
      <c r="C1592" s="82"/>
      <c r="D1592" s="83"/>
      <c r="E1592" s="83"/>
      <c r="F1592" s="84"/>
      <c r="G1592" s="85"/>
      <c r="H1592" s="83"/>
      <c r="I1592" s="86"/>
      <c r="J1592" s="86"/>
      <c r="K1592" s="89"/>
      <c r="L1592" s="67"/>
      <c r="M1592" s="67"/>
      <c r="N1592" s="67"/>
      <c r="Q1592" s="65"/>
      <c r="R1592" s="69"/>
      <c r="S1592" s="69"/>
      <c r="T1592" s="70"/>
      <c r="U1592" s="70"/>
      <c r="V1592" s="70"/>
      <c r="W1592" s="71"/>
      <c r="X1592" s="64"/>
      <c r="Y1592" s="69"/>
      <c r="Z1592" s="65"/>
      <c r="AA1592" s="65"/>
      <c r="AB1592" s="66"/>
    </row>
    <row r="1593" spans="1:28" x14ac:dyDescent="0.25">
      <c r="A1593" s="79"/>
      <c r="B1593" s="80"/>
      <c r="C1593" s="82"/>
      <c r="D1593" s="83"/>
      <c r="E1593" s="83"/>
      <c r="F1593" s="84"/>
      <c r="G1593" s="85"/>
      <c r="H1593" s="83"/>
      <c r="I1593" s="86"/>
      <c r="J1593" s="86"/>
      <c r="K1593" s="89"/>
      <c r="L1593" s="67"/>
      <c r="M1593" s="67"/>
      <c r="N1593" s="67"/>
      <c r="Q1593" s="65"/>
      <c r="R1593" s="69"/>
      <c r="S1593" s="69"/>
      <c r="T1593" s="70"/>
      <c r="U1593" s="70"/>
      <c r="V1593" s="70"/>
      <c r="W1593" s="71"/>
      <c r="X1593" s="64"/>
      <c r="Y1593" s="69"/>
      <c r="Z1593" s="65"/>
      <c r="AA1593" s="65"/>
      <c r="AB1593" s="66"/>
    </row>
    <row r="1594" spans="1:28" x14ac:dyDescent="0.25">
      <c r="A1594" s="79"/>
      <c r="B1594" s="80"/>
      <c r="C1594" s="82"/>
      <c r="D1594" s="83"/>
      <c r="E1594" s="83"/>
      <c r="F1594" s="84"/>
      <c r="G1594" s="85"/>
      <c r="H1594" s="83"/>
      <c r="I1594" s="86"/>
      <c r="J1594" s="86"/>
      <c r="K1594" s="89"/>
      <c r="L1594" s="67"/>
      <c r="M1594" s="67"/>
      <c r="N1594" s="67"/>
      <c r="Q1594" s="65"/>
      <c r="R1594" s="69"/>
      <c r="S1594" s="69"/>
      <c r="T1594" s="70"/>
      <c r="U1594" s="70"/>
      <c r="V1594" s="70"/>
      <c r="W1594" s="71"/>
      <c r="X1594" s="64"/>
      <c r="Y1594" s="69"/>
      <c r="Z1594" s="65"/>
      <c r="AA1594" s="65"/>
      <c r="AB1594" s="66"/>
    </row>
    <row r="1595" spans="1:28" x14ac:dyDescent="0.25">
      <c r="A1595" s="79"/>
      <c r="B1595" s="80"/>
      <c r="C1595" s="82"/>
      <c r="D1595" s="83"/>
      <c r="E1595" s="83"/>
      <c r="F1595" s="84"/>
      <c r="G1595" s="85"/>
      <c r="H1595" s="83"/>
      <c r="I1595" s="86"/>
      <c r="J1595" s="86"/>
      <c r="K1595" s="89"/>
      <c r="L1595" s="67"/>
      <c r="M1595" s="67"/>
      <c r="N1595" s="67"/>
      <c r="Q1595" s="65"/>
      <c r="R1595" s="69"/>
      <c r="S1595" s="69"/>
      <c r="T1595" s="70"/>
      <c r="U1595" s="70"/>
      <c r="V1595" s="70"/>
      <c r="W1595" s="71"/>
      <c r="X1595" s="64"/>
      <c r="Y1595" s="69"/>
      <c r="Z1595" s="65"/>
      <c r="AA1595" s="65"/>
      <c r="AB1595" s="66"/>
    </row>
    <row r="1596" spans="1:28" x14ac:dyDescent="0.25">
      <c r="A1596" s="79"/>
      <c r="B1596" s="80"/>
      <c r="C1596" s="82"/>
      <c r="D1596" s="83"/>
      <c r="E1596" s="83"/>
      <c r="F1596" s="84"/>
      <c r="G1596" s="85"/>
      <c r="H1596" s="83"/>
      <c r="I1596" s="86"/>
      <c r="J1596" s="86"/>
      <c r="K1596" s="89"/>
      <c r="L1596" s="67"/>
      <c r="M1596" s="67"/>
      <c r="N1596" s="67"/>
      <c r="Q1596" s="65"/>
      <c r="R1596" s="69"/>
      <c r="S1596" s="69"/>
      <c r="T1596" s="70"/>
      <c r="U1596" s="70"/>
      <c r="V1596" s="70"/>
      <c r="W1596" s="71"/>
      <c r="X1596" s="64"/>
      <c r="Y1596" s="69"/>
      <c r="Z1596" s="65"/>
      <c r="AA1596" s="65"/>
      <c r="AB1596" s="66"/>
    </row>
    <row r="1597" spans="1:28" x14ac:dyDescent="0.25">
      <c r="A1597" s="79"/>
      <c r="B1597" s="80"/>
      <c r="C1597" s="82"/>
      <c r="D1597" s="83"/>
      <c r="E1597" s="83"/>
      <c r="F1597" s="84"/>
      <c r="G1597" s="85"/>
      <c r="H1597" s="83"/>
      <c r="I1597" s="86"/>
      <c r="J1597" s="86"/>
      <c r="K1597" s="89"/>
      <c r="L1597" s="67"/>
      <c r="M1597" s="67"/>
      <c r="N1597" s="67"/>
      <c r="Q1597" s="65"/>
      <c r="R1597" s="69"/>
      <c r="S1597" s="69"/>
      <c r="T1597" s="70"/>
      <c r="U1597" s="70"/>
      <c r="V1597" s="70"/>
      <c r="W1597" s="71"/>
      <c r="X1597" s="64"/>
      <c r="Y1597" s="69"/>
      <c r="Z1597" s="65"/>
      <c r="AA1597" s="65"/>
      <c r="AB1597" s="66"/>
    </row>
    <row r="1598" spans="1:28" x14ac:dyDescent="0.25">
      <c r="A1598" s="79"/>
      <c r="B1598" s="80"/>
      <c r="C1598" s="82"/>
      <c r="D1598" s="83"/>
      <c r="E1598" s="83"/>
      <c r="F1598" s="84"/>
      <c r="G1598" s="85"/>
      <c r="H1598" s="83"/>
      <c r="I1598" s="86"/>
      <c r="J1598" s="86"/>
      <c r="K1598" s="89"/>
      <c r="L1598" s="67"/>
      <c r="M1598" s="67"/>
      <c r="N1598" s="67"/>
      <c r="Q1598" s="65"/>
      <c r="R1598" s="69"/>
      <c r="S1598" s="69"/>
      <c r="T1598" s="70"/>
      <c r="U1598" s="70"/>
      <c r="V1598" s="70"/>
      <c r="W1598" s="71"/>
      <c r="X1598" s="64"/>
      <c r="Y1598" s="69"/>
      <c r="Z1598" s="65"/>
      <c r="AA1598" s="65"/>
      <c r="AB1598" s="66"/>
    </row>
    <row r="1599" spans="1:28" x14ac:dyDescent="0.25">
      <c r="A1599" s="79"/>
      <c r="B1599" s="80"/>
      <c r="C1599" s="82"/>
      <c r="D1599" s="83"/>
      <c r="E1599" s="83"/>
      <c r="F1599" s="84"/>
      <c r="G1599" s="85"/>
      <c r="H1599" s="83"/>
      <c r="I1599" s="86"/>
      <c r="J1599" s="86"/>
      <c r="K1599" s="89"/>
      <c r="L1599" s="67"/>
      <c r="M1599" s="67"/>
      <c r="N1599" s="67"/>
      <c r="Q1599" s="65"/>
      <c r="R1599" s="69"/>
      <c r="S1599" s="69"/>
      <c r="T1599" s="70"/>
      <c r="U1599" s="70"/>
      <c r="V1599" s="70"/>
      <c r="W1599" s="71"/>
      <c r="X1599" s="64"/>
      <c r="Y1599" s="69"/>
      <c r="Z1599" s="65"/>
      <c r="AA1599" s="65"/>
      <c r="AB1599" s="66"/>
    </row>
    <row r="1600" spans="1:28" x14ac:dyDescent="0.25">
      <c r="A1600" s="79"/>
      <c r="B1600" s="80"/>
      <c r="C1600" s="82"/>
      <c r="D1600" s="83"/>
      <c r="E1600" s="83"/>
      <c r="F1600" s="84"/>
      <c r="G1600" s="85"/>
      <c r="H1600" s="83"/>
      <c r="I1600" s="86"/>
      <c r="J1600" s="86"/>
      <c r="K1600" s="89"/>
      <c r="L1600" s="67"/>
      <c r="M1600" s="67"/>
      <c r="N1600" s="67"/>
      <c r="Q1600" s="65"/>
      <c r="R1600" s="69"/>
      <c r="S1600" s="69"/>
      <c r="T1600" s="70"/>
      <c r="U1600" s="70"/>
      <c r="V1600" s="70"/>
      <c r="W1600" s="71"/>
      <c r="X1600" s="64"/>
      <c r="Y1600" s="69"/>
      <c r="Z1600" s="65"/>
      <c r="AA1600" s="65"/>
      <c r="AB1600" s="66"/>
    </row>
    <row r="1601" spans="1:28" x14ac:dyDescent="0.25">
      <c r="A1601" s="79"/>
      <c r="B1601" s="80"/>
      <c r="C1601" s="82"/>
      <c r="D1601" s="83"/>
      <c r="E1601" s="83"/>
      <c r="F1601" s="84"/>
      <c r="G1601" s="85"/>
      <c r="H1601" s="83"/>
      <c r="I1601" s="86"/>
      <c r="J1601" s="86"/>
      <c r="K1601" s="89"/>
      <c r="L1601" s="67"/>
      <c r="M1601" s="67"/>
      <c r="N1601" s="67"/>
      <c r="Q1601" s="65"/>
      <c r="R1601" s="69"/>
      <c r="S1601" s="69"/>
      <c r="T1601" s="70"/>
      <c r="U1601" s="70"/>
      <c r="V1601" s="70"/>
      <c r="W1601" s="71"/>
      <c r="X1601" s="64"/>
      <c r="Y1601" s="69"/>
      <c r="Z1601" s="65"/>
      <c r="AA1601" s="65"/>
      <c r="AB1601" s="66"/>
    </row>
    <row r="1602" spans="1:28" x14ac:dyDescent="0.25">
      <c r="A1602" s="79"/>
      <c r="B1602" s="80"/>
      <c r="C1602" s="82"/>
      <c r="D1602" s="83"/>
      <c r="E1602" s="83"/>
      <c r="F1602" s="84"/>
      <c r="G1602" s="85"/>
      <c r="H1602" s="83"/>
      <c r="I1602" s="86"/>
      <c r="J1602" s="86"/>
      <c r="K1602" s="89"/>
      <c r="L1602" s="67"/>
      <c r="M1602" s="67"/>
      <c r="N1602" s="67"/>
      <c r="Q1602" s="65"/>
      <c r="R1602" s="69"/>
      <c r="S1602" s="69"/>
      <c r="T1602" s="70"/>
      <c r="U1602" s="70"/>
      <c r="V1602" s="70"/>
      <c r="W1602" s="71"/>
      <c r="X1602" s="64"/>
      <c r="Y1602" s="69"/>
      <c r="Z1602" s="65"/>
      <c r="AA1602" s="65"/>
      <c r="AB1602" s="66"/>
    </row>
    <row r="1603" spans="1:28" x14ac:dyDescent="0.25">
      <c r="A1603" s="79"/>
      <c r="B1603" s="80"/>
      <c r="C1603" s="82"/>
      <c r="D1603" s="83"/>
      <c r="E1603" s="83"/>
      <c r="F1603" s="84"/>
      <c r="G1603" s="85"/>
      <c r="H1603" s="83"/>
      <c r="I1603" s="86"/>
      <c r="J1603" s="86"/>
      <c r="K1603" s="89"/>
      <c r="L1603" s="67"/>
      <c r="M1603" s="67"/>
      <c r="N1603" s="67"/>
      <c r="Q1603" s="65"/>
      <c r="R1603" s="69"/>
      <c r="S1603" s="69"/>
      <c r="T1603" s="70"/>
      <c r="U1603" s="70"/>
      <c r="V1603" s="70"/>
      <c r="W1603" s="71"/>
      <c r="X1603" s="64"/>
      <c r="Y1603" s="69"/>
      <c r="Z1603" s="65"/>
      <c r="AA1603" s="65"/>
      <c r="AB1603" s="66"/>
    </row>
    <row r="1604" spans="1:28" x14ac:dyDescent="0.25">
      <c r="A1604" s="79"/>
      <c r="B1604" s="80"/>
      <c r="C1604" s="82"/>
      <c r="D1604" s="83"/>
      <c r="E1604" s="83"/>
      <c r="F1604" s="84"/>
      <c r="G1604" s="85"/>
      <c r="H1604" s="83"/>
      <c r="I1604" s="86"/>
      <c r="J1604" s="86"/>
      <c r="K1604" s="89"/>
      <c r="L1604" s="67"/>
      <c r="M1604" s="67"/>
      <c r="N1604" s="67"/>
      <c r="Q1604" s="65"/>
      <c r="R1604" s="69"/>
      <c r="S1604" s="69"/>
      <c r="T1604" s="70"/>
      <c r="U1604" s="70"/>
      <c r="V1604" s="70"/>
      <c r="W1604" s="71"/>
      <c r="X1604" s="64"/>
      <c r="Y1604" s="69"/>
      <c r="Z1604" s="65"/>
      <c r="AA1604" s="65"/>
      <c r="AB1604" s="66"/>
    </row>
    <row r="1605" spans="1:28" x14ac:dyDescent="0.25">
      <c r="A1605" s="79"/>
      <c r="B1605" s="80"/>
      <c r="C1605" s="82"/>
      <c r="D1605" s="83"/>
      <c r="E1605" s="83"/>
      <c r="F1605" s="84"/>
      <c r="G1605" s="85"/>
      <c r="H1605" s="83"/>
      <c r="I1605" s="86"/>
      <c r="J1605" s="86"/>
      <c r="K1605" s="89"/>
      <c r="L1605" s="67"/>
      <c r="M1605" s="67"/>
      <c r="N1605" s="67"/>
      <c r="Q1605" s="65"/>
      <c r="R1605" s="69"/>
      <c r="S1605" s="69"/>
      <c r="T1605" s="70"/>
      <c r="U1605" s="70"/>
      <c r="V1605" s="70"/>
      <c r="W1605" s="71"/>
      <c r="X1605" s="64"/>
      <c r="Y1605" s="69"/>
      <c r="Z1605" s="65"/>
      <c r="AA1605" s="65"/>
      <c r="AB1605" s="66"/>
    </row>
    <row r="1606" spans="1:28" x14ac:dyDescent="0.25">
      <c r="A1606" s="79"/>
      <c r="B1606" s="80"/>
      <c r="C1606" s="82"/>
      <c r="D1606" s="83"/>
      <c r="E1606" s="83"/>
      <c r="F1606" s="84"/>
      <c r="G1606" s="85"/>
      <c r="H1606" s="83"/>
      <c r="I1606" s="86"/>
      <c r="J1606" s="86"/>
      <c r="K1606" s="89"/>
      <c r="L1606" s="67"/>
      <c r="M1606" s="67"/>
      <c r="N1606" s="67"/>
      <c r="Q1606" s="65"/>
      <c r="R1606" s="69"/>
      <c r="S1606" s="69"/>
      <c r="T1606" s="70"/>
      <c r="U1606" s="70"/>
      <c r="V1606" s="70"/>
      <c r="W1606" s="71"/>
      <c r="X1606" s="64"/>
      <c r="Y1606" s="69"/>
      <c r="Z1606" s="65"/>
      <c r="AA1606" s="65"/>
      <c r="AB1606" s="66"/>
    </row>
    <row r="1607" spans="1:28" x14ac:dyDescent="0.25">
      <c r="A1607" s="79"/>
      <c r="B1607" s="80"/>
      <c r="C1607" s="82"/>
      <c r="D1607" s="83"/>
      <c r="E1607" s="83"/>
      <c r="F1607" s="84"/>
      <c r="G1607" s="85"/>
      <c r="H1607" s="83"/>
      <c r="I1607" s="86"/>
      <c r="J1607" s="86"/>
      <c r="K1607" s="89"/>
      <c r="L1607" s="67"/>
      <c r="M1607" s="67"/>
      <c r="N1607" s="67"/>
      <c r="Q1607" s="65"/>
      <c r="R1607" s="69"/>
      <c r="S1607" s="69"/>
      <c r="T1607" s="70"/>
      <c r="U1607" s="70"/>
      <c r="V1607" s="70"/>
      <c r="W1607" s="71"/>
      <c r="X1607" s="64"/>
      <c r="Y1607" s="69"/>
      <c r="Z1607" s="65"/>
      <c r="AA1607" s="65"/>
      <c r="AB1607" s="66"/>
    </row>
    <row r="1608" spans="1:28" x14ac:dyDescent="0.25">
      <c r="A1608" s="79"/>
      <c r="B1608" s="80"/>
      <c r="C1608" s="82"/>
      <c r="D1608" s="83"/>
      <c r="E1608" s="83"/>
      <c r="F1608" s="84"/>
      <c r="G1608" s="85"/>
      <c r="H1608" s="83"/>
      <c r="I1608" s="86"/>
      <c r="J1608" s="86"/>
      <c r="K1608" s="89"/>
      <c r="L1608" s="67"/>
      <c r="M1608" s="67"/>
      <c r="N1608" s="67"/>
      <c r="Q1608" s="65"/>
      <c r="R1608" s="69"/>
      <c r="S1608" s="69"/>
      <c r="T1608" s="70"/>
      <c r="U1608" s="70"/>
      <c r="V1608" s="70"/>
      <c r="W1608" s="71"/>
      <c r="X1608" s="64"/>
      <c r="Y1608" s="69"/>
      <c r="Z1608" s="65"/>
      <c r="AA1608" s="65"/>
      <c r="AB1608" s="66"/>
    </row>
    <row r="1609" spans="1:28" x14ac:dyDescent="0.25">
      <c r="A1609" s="79"/>
      <c r="B1609" s="80"/>
      <c r="C1609" s="82"/>
      <c r="D1609" s="83"/>
      <c r="E1609" s="83"/>
      <c r="F1609" s="84"/>
      <c r="G1609" s="85"/>
      <c r="H1609" s="83"/>
      <c r="I1609" s="86"/>
      <c r="J1609" s="86"/>
      <c r="K1609" s="89"/>
      <c r="L1609" s="67"/>
      <c r="M1609" s="67"/>
      <c r="N1609" s="67"/>
      <c r="Q1609" s="65"/>
      <c r="R1609" s="69"/>
      <c r="S1609" s="69"/>
      <c r="T1609" s="70"/>
      <c r="U1609" s="70"/>
      <c r="V1609" s="70"/>
      <c r="W1609" s="71"/>
      <c r="X1609" s="64"/>
      <c r="Y1609" s="69"/>
      <c r="Z1609" s="65"/>
      <c r="AA1609" s="65"/>
      <c r="AB1609" s="66"/>
    </row>
    <row r="1610" spans="1:28" x14ac:dyDescent="0.25">
      <c r="A1610" s="79"/>
      <c r="B1610" s="80"/>
      <c r="C1610" s="82"/>
      <c r="D1610" s="83"/>
      <c r="E1610" s="83"/>
      <c r="F1610" s="84"/>
      <c r="G1610" s="85"/>
      <c r="H1610" s="83"/>
      <c r="I1610" s="86"/>
      <c r="J1610" s="86"/>
      <c r="K1610" s="89"/>
      <c r="L1610" s="67"/>
      <c r="M1610" s="67"/>
      <c r="N1610" s="67"/>
      <c r="Q1610" s="65"/>
      <c r="R1610" s="69"/>
      <c r="S1610" s="69"/>
      <c r="T1610" s="70"/>
      <c r="U1610" s="70"/>
      <c r="V1610" s="70"/>
      <c r="W1610" s="71"/>
      <c r="X1610" s="64"/>
      <c r="Y1610" s="69"/>
      <c r="Z1610" s="65"/>
      <c r="AA1610" s="65"/>
      <c r="AB1610" s="66"/>
    </row>
    <row r="1611" spans="1:28" x14ac:dyDescent="0.25">
      <c r="A1611" s="79"/>
      <c r="B1611" s="80"/>
      <c r="C1611" s="82"/>
      <c r="D1611" s="83"/>
      <c r="E1611" s="83"/>
      <c r="F1611" s="84"/>
      <c r="G1611" s="85"/>
      <c r="H1611" s="83"/>
      <c r="I1611" s="86"/>
      <c r="J1611" s="86"/>
      <c r="K1611" s="89"/>
      <c r="L1611" s="67"/>
      <c r="M1611" s="67"/>
      <c r="N1611" s="67"/>
      <c r="Q1611" s="65"/>
      <c r="R1611" s="69"/>
      <c r="S1611" s="69"/>
      <c r="T1611" s="70"/>
      <c r="U1611" s="70"/>
      <c r="V1611" s="70"/>
      <c r="W1611" s="71"/>
      <c r="X1611" s="64"/>
      <c r="Y1611" s="69"/>
      <c r="Z1611" s="65"/>
      <c r="AA1611" s="65"/>
      <c r="AB1611" s="66"/>
    </row>
    <row r="1612" spans="1:28" x14ac:dyDescent="0.25">
      <c r="A1612" s="79"/>
      <c r="B1612" s="80"/>
      <c r="C1612" s="82"/>
      <c r="D1612" s="83"/>
      <c r="E1612" s="83"/>
      <c r="F1612" s="84"/>
      <c r="G1612" s="85"/>
      <c r="H1612" s="83"/>
      <c r="I1612" s="86"/>
      <c r="J1612" s="86"/>
      <c r="K1612" s="89"/>
      <c r="L1612" s="67"/>
      <c r="M1612" s="67"/>
      <c r="N1612" s="67"/>
      <c r="Q1612" s="65"/>
      <c r="R1612" s="69"/>
      <c r="S1612" s="69"/>
      <c r="T1612" s="70"/>
      <c r="U1612" s="70"/>
      <c r="V1612" s="70"/>
      <c r="W1612" s="71"/>
      <c r="X1612" s="64"/>
      <c r="Y1612" s="69"/>
      <c r="Z1612" s="65"/>
      <c r="AA1612" s="65"/>
      <c r="AB1612" s="66"/>
    </row>
    <row r="1613" spans="1:28" x14ac:dyDescent="0.25">
      <c r="A1613" s="79"/>
      <c r="B1613" s="80"/>
      <c r="C1613" s="82"/>
      <c r="D1613" s="83"/>
      <c r="E1613" s="83"/>
      <c r="F1613" s="84"/>
      <c r="G1613" s="85"/>
      <c r="H1613" s="83"/>
      <c r="I1613" s="86"/>
      <c r="J1613" s="86"/>
      <c r="K1613" s="89"/>
      <c r="L1613" s="67"/>
      <c r="M1613" s="67"/>
      <c r="N1613" s="67"/>
      <c r="Q1613" s="65"/>
      <c r="R1613" s="69"/>
      <c r="S1613" s="69"/>
      <c r="T1613" s="70"/>
      <c r="U1613" s="70"/>
      <c r="V1613" s="70"/>
      <c r="W1613" s="71"/>
      <c r="X1613" s="64"/>
      <c r="Y1613" s="69"/>
      <c r="Z1613" s="65"/>
      <c r="AA1613" s="65"/>
      <c r="AB1613" s="66"/>
    </row>
    <row r="1614" spans="1:28" x14ac:dyDescent="0.25">
      <c r="A1614" s="79"/>
      <c r="B1614" s="80"/>
      <c r="C1614" s="82"/>
      <c r="D1614" s="83"/>
      <c r="E1614" s="83"/>
      <c r="F1614" s="84"/>
      <c r="G1614" s="85"/>
      <c r="H1614" s="83"/>
      <c r="I1614" s="86"/>
      <c r="J1614" s="86"/>
      <c r="K1614" s="89"/>
      <c r="L1614" s="67"/>
      <c r="M1614" s="67"/>
      <c r="N1614" s="67"/>
      <c r="Q1614" s="65"/>
      <c r="R1614" s="69"/>
      <c r="S1614" s="69"/>
      <c r="T1614" s="70"/>
      <c r="U1614" s="70"/>
      <c r="V1614" s="70"/>
      <c r="W1614" s="71"/>
      <c r="X1614" s="64"/>
      <c r="Y1614" s="69"/>
      <c r="Z1614" s="65"/>
      <c r="AA1614" s="65"/>
      <c r="AB1614" s="66"/>
    </row>
    <row r="1615" spans="1:28" x14ac:dyDescent="0.25">
      <c r="A1615" s="79"/>
      <c r="B1615" s="80"/>
      <c r="C1615" s="82"/>
      <c r="D1615" s="83"/>
      <c r="E1615" s="83"/>
      <c r="F1615" s="84"/>
      <c r="G1615" s="85"/>
      <c r="H1615" s="83"/>
      <c r="I1615" s="86"/>
      <c r="J1615" s="86"/>
      <c r="K1615" s="89"/>
      <c r="L1615" s="67"/>
      <c r="M1615" s="67"/>
      <c r="N1615" s="67"/>
      <c r="Q1615" s="65"/>
      <c r="R1615" s="69"/>
      <c r="S1615" s="69"/>
      <c r="T1615" s="70"/>
      <c r="U1615" s="70"/>
      <c r="V1615" s="70"/>
      <c r="W1615" s="71"/>
      <c r="X1615" s="64"/>
      <c r="Y1615" s="69"/>
      <c r="Z1615" s="65"/>
      <c r="AA1615" s="65"/>
      <c r="AB1615" s="66"/>
    </row>
    <row r="1616" spans="1:28" x14ac:dyDescent="0.25">
      <c r="A1616" s="79"/>
      <c r="B1616" s="80"/>
      <c r="C1616" s="82"/>
      <c r="D1616" s="83"/>
      <c r="E1616" s="83"/>
      <c r="F1616" s="84"/>
      <c r="G1616" s="85"/>
      <c r="H1616" s="83"/>
      <c r="I1616" s="86"/>
      <c r="J1616" s="86"/>
      <c r="K1616" s="89"/>
      <c r="L1616" s="67"/>
      <c r="M1616" s="67"/>
      <c r="N1616" s="67"/>
      <c r="Q1616" s="65"/>
      <c r="R1616" s="69"/>
      <c r="S1616" s="69"/>
      <c r="T1616" s="70"/>
      <c r="U1616" s="70"/>
      <c r="V1616" s="70"/>
      <c r="W1616" s="71"/>
      <c r="X1616" s="64"/>
      <c r="Y1616" s="69"/>
      <c r="Z1616" s="65"/>
      <c r="AA1616" s="65"/>
      <c r="AB1616" s="66"/>
    </row>
    <row r="1617" spans="1:28" x14ac:dyDescent="0.25">
      <c r="A1617" s="79"/>
      <c r="B1617" s="80"/>
      <c r="C1617" s="82"/>
      <c r="D1617" s="83"/>
      <c r="E1617" s="83"/>
      <c r="F1617" s="84"/>
      <c r="G1617" s="85"/>
      <c r="H1617" s="83"/>
      <c r="I1617" s="86"/>
      <c r="J1617" s="86"/>
      <c r="K1617" s="89"/>
      <c r="L1617" s="67"/>
      <c r="M1617" s="67"/>
      <c r="N1617" s="67"/>
      <c r="Q1617" s="65"/>
      <c r="R1617" s="69"/>
      <c r="S1617" s="69"/>
      <c r="T1617" s="70"/>
      <c r="U1617" s="70"/>
      <c r="V1617" s="70"/>
      <c r="W1617" s="71"/>
      <c r="X1617" s="64"/>
      <c r="Y1617" s="69"/>
      <c r="Z1617" s="65"/>
      <c r="AA1617" s="65"/>
      <c r="AB1617" s="66"/>
    </row>
    <row r="1618" spans="1:28" x14ac:dyDescent="0.25">
      <c r="A1618" s="79"/>
      <c r="B1618" s="80"/>
      <c r="C1618" s="82"/>
      <c r="D1618" s="83"/>
      <c r="E1618" s="83"/>
      <c r="F1618" s="84"/>
      <c r="G1618" s="85"/>
      <c r="H1618" s="83"/>
      <c r="I1618" s="86"/>
      <c r="J1618" s="86"/>
      <c r="K1618" s="89"/>
      <c r="L1618" s="67"/>
      <c r="M1618" s="67"/>
      <c r="N1618" s="67"/>
      <c r="Q1618" s="65"/>
      <c r="R1618" s="69"/>
      <c r="S1618" s="69"/>
      <c r="T1618" s="70"/>
      <c r="U1618" s="70"/>
      <c r="V1618" s="70"/>
      <c r="W1618" s="71"/>
      <c r="X1618" s="64"/>
      <c r="Y1618" s="69"/>
      <c r="Z1618" s="65"/>
      <c r="AA1618" s="65"/>
      <c r="AB1618" s="66"/>
    </row>
    <row r="1619" spans="1:28" x14ac:dyDescent="0.25">
      <c r="A1619" s="79"/>
      <c r="B1619" s="80"/>
      <c r="C1619" s="82"/>
      <c r="D1619" s="83"/>
      <c r="E1619" s="83"/>
      <c r="F1619" s="84"/>
      <c r="G1619" s="85"/>
      <c r="H1619" s="83"/>
      <c r="I1619" s="86"/>
      <c r="J1619" s="86"/>
      <c r="K1619" s="89"/>
      <c r="L1619" s="67"/>
      <c r="M1619" s="67"/>
      <c r="N1619" s="67"/>
      <c r="Q1619" s="65"/>
      <c r="R1619" s="69"/>
      <c r="S1619" s="69"/>
      <c r="T1619" s="70"/>
      <c r="U1619" s="70"/>
      <c r="V1619" s="70"/>
      <c r="W1619" s="71"/>
      <c r="X1619" s="64"/>
      <c r="Y1619" s="69"/>
      <c r="Z1619" s="65"/>
      <c r="AA1619" s="65"/>
      <c r="AB1619" s="66"/>
    </row>
    <row r="1620" spans="1:28" x14ac:dyDescent="0.25">
      <c r="A1620" s="79"/>
      <c r="B1620" s="80"/>
      <c r="C1620" s="82"/>
      <c r="D1620" s="83"/>
      <c r="E1620" s="83"/>
      <c r="F1620" s="84"/>
      <c r="G1620" s="85"/>
      <c r="H1620" s="83"/>
      <c r="I1620" s="86"/>
      <c r="J1620" s="86"/>
      <c r="K1620" s="89"/>
      <c r="L1620" s="67"/>
      <c r="M1620" s="67"/>
      <c r="N1620" s="67"/>
      <c r="Q1620" s="65"/>
      <c r="R1620" s="69"/>
      <c r="S1620" s="69"/>
      <c r="T1620" s="70"/>
      <c r="U1620" s="70"/>
      <c r="V1620" s="70"/>
      <c r="W1620" s="71"/>
      <c r="X1620" s="64"/>
      <c r="Y1620" s="69"/>
      <c r="Z1620" s="65"/>
      <c r="AA1620" s="65"/>
      <c r="AB1620" s="66"/>
    </row>
    <row r="1621" spans="1:28" x14ac:dyDescent="0.25">
      <c r="A1621" s="79"/>
      <c r="B1621" s="80"/>
      <c r="C1621" s="82"/>
      <c r="D1621" s="83"/>
      <c r="E1621" s="83"/>
      <c r="F1621" s="84"/>
      <c r="G1621" s="85"/>
      <c r="H1621" s="83"/>
      <c r="I1621" s="86"/>
      <c r="J1621" s="86"/>
      <c r="K1621" s="89"/>
      <c r="L1621" s="67"/>
      <c r="M1621" s="67"/>
      <c r="N1621" s="67"/>
      <c r="Q1621" s="65"/>
      <c r="R1621" s="69"/>
      <c r="S1621" s="69"/>
      <c r="T1621" s="70"/>
      <c r="U1621" s="70"/>
      <c r="V1621" s="70"/>
      <c r="W1621" s="71"/>
      <c r="X1621" s="64"/>
      <c r="Y1621" s="69"/>
      <c r="Z1621" s="65"/>
      <c r="AA1621" s="65"/>
      <c r="AB1621" s="66"/>
    </row>
    <row r="1622" spans="1:28" x14ac:dyDescent="0.25">
      <c r="A1622" s="79"/>
      <c r="B1622" s="80"/>
      <c r="C1622" s="82"/>
      <c r="D1622" s="83"/>
      <c r="E1622" s="83"/>
      <c r="F1622" s="84"/>
      <c r="G1622" s="85"/>
      <c r="H1622" s="83"/>
      <c r="I1622" s="86"/>
      <c r="J1622" s="86"/>
      <c r="K1622" s="89"/>
      <c r="L1622" s="67"/>
      <c r="M1622" s="67"/>
      <c r="N1622" s="67"/>
      <c r="Q1622" s="65"/>
      <c r="R1622" s="69"/>
      <c r="S1622" s="69"/>
      <c r="T1622" s="70"/>
      <c r="U1622" s="70"/>
      <c r="V1622" s="70"/>
      <c r="W1622" s="71"/>
      <c r="X1622" s="64"/>
      <c r="Y1622" s="69"/>
      <c r="Z1622" s="65"/>
      <c r="AA1622" s="65"/>
      <c r="AB1622" s="66"/>
    </row>
    <row r="1623" spans="1:28" x14ac:dyDescent="0.25">
      <c r="A1623" s="79"/>
      <c r="B1623" s="80"/>
      <c r="C1623" s="82"/>
      <c r="D1623" s="83"/>
      <c r="E1623" s="83"/>
      <c r="F1623" s="84"/>
      <c r="G1623" s="85"/>
      <c r="H1623" s="83"/>
      <c r="I1623" s="86"/>
      <c r="J1623" s="86"/>
      <c r="K1623" s="89"/>
      <c r="L1623" s="67"/>
      <c r="M1623" s="67"/>
      <c r="N1623" s="67"/>
      <c r="Q1623" s="65"/>
      <c r="R1623" s="69"/>
      <c r="S1623" s="69"/>
      <c r="T1623" s="70"/>
      <c r="U1623" s="70"/>
      <c r="V1623" s="70"/>
      <c r="W1623" s="71"/>
      <c r="X1623" s="64"/>
      <c r="Y1623" s="69"/>
      <c r="Z1623" s="65"/>
      <c r="AA1623" s="65"/>
      <c r="AB1623" s="66"/>
    </row>
    <row r="1624" spans="1:28" x14ac:dyDescent="0.25">
      <c r="A1624" s="79"/>
      <c r="B1624" s="80"/>
      <c r="C1624" s="82"/>
      <c r="D1624" s="83"/>
      <c r="E1624" s="83"/>
      <c r="F1624" s="84"/>
      <c r="G1624" s="85"/>
      <c r="H1624" s="83"/>
      <c r="I1624" s="86"/>
      <c r="J1624" s="86"/>
      <c r="K1624" s="89"/>
      <c r="L1624" s="67"/>
      <c r="M1624" s="67"/>
      <c r="N1624" s="67"/>
      <c r="Q1624" s="65"/>
      <c r="R1624" s="69"/>
      <c r="S1624" s="69"/>
      <c r="T1624" s="70"/>
      <c r="U1624" s="70"/>
      <c r="V1624" s="70"/>
      <c r="W1624" s="71"/>
      <c r="X1624" s="64"/>
      <c r="Y1624" s="69"/>
      <c r="Z1624" s="65"/>
      <c r="AA1624" s="65"/>
      <c r="AB1624" s="66"/>
    </row>
    <row r="1625" spans="1:28" x14ac:dyDescent="0.25">
      <c r="A1625" s="79"/>
      <c r="B1625" s="80"/>
      <c r="C1625" s="82"/>
      <c r="D1625" s="83"/>
      <c r="E1625" s="83"/>
      <c r="F1625" s="84"/>
      <c r="G1625" s="85"/>
      <c r="H1625" s="83"/>
      <c r="I1625" s="86"/>
      <c r="J1625" s="86"/>
      <c r="K1625" s="89"/>
      <c r="L1625" s="67"/>
      <c r="M1625" s="67"/>
      <c r="N1625" s="67"/>
      <c r="Q1625" s="65"/>
      <c r="R1625" s="69"/>
      <c r="S1625" s="69"/>
      <c r="T1625" s="70"/>
      <c r="U1625" s="70"/>
      <c r="V1625" s="70"/>
      <c r="W1625" s="71"/>
      <c r="X1625" s="64"/>
      <c r="Y1625" s="69"/>
      <c r="Z1625" s="65"/>
      <c r="AA1625" s="65"/>
      <c r="AB1625" s="66"/>
    </row>
    <row r="1626" spans="1:28" x14ac:dyDescent="0.25">
      <c r="A1626" s="79"/>
      <c r="B1626" s="80"/>
      <c r="C1626" s="82"/>
      <c r="D1626" s="83"/>
      <c r="E1626" s="83"/>
      <c r="F1626" s="84"/>
      <c r="G1626" s="85"/>
      <c r="H1626" s="83"/>
      <c r="I1626" s="86"/>
      <c r="J1626" s="86"/>
      <c r="K1626" s="89"/>
      <c r="L1626" s="67"/>
      <c r="M1626" s="67"/>
      <c r="N1626" s="67"/>
      <c r="Q1626" s="65"/>
      <c r="R1626" s="69"/>
      <c r="S1626" s="69"/>
      <c r="T1626" s="70"/>
      <c r="U1626" s="70"/>
      <c r="V1626" s="70"/>
      <c r="W1626" s="71"/>
      <c r="X1626" s="64"/>
      <c r="Y1626" s="69"/>
      <c r="Z1626" s="65"/>
      <c r="AA1626" s="65"/>
      <c r="AB1626" s="66"/>
    </row>
    <row r="1627" spans="1:28" x14ac:dyDescent="0.25">
      <c r="A1627" s="79"/>
      <c r="B1627" s="80"/>
      <c r="C1627" s="82"/>
      <c r="D1627" s="83"/>
      <c r="E1627" s="83"/>
      <c r="F1627" s="84"/>
      <c r="G1627" s="85"/>
      <c r="H1627" s="83"/>
      <c r="I1627" s="86"/>
      <c r="J1627" s="86"/>
      <c r="K1627" s="89"/>
      <c r="L1627" s="67"/>
      <c r="M1627" s="67"/>
      <c r="N1627" s="67"/>
      <c r="Q1627" s="65"/>
      <c r="R1627" s="69"/>
      <c r="S1627" s="69"/>
      <c r="T1627" s="70"/>
      <c r="U1627" s="70"/>
      <c r="V1627" s="70"/>
      <c r="W1627" s="71"/>
      <c r="X1627" s="64"/>
      <c r="Y1627" s="69"/>
      <c r="Z1627" s="65"/>
      <c r="AA1627" s="65"/>
      <c r="AB1627" s="66"/>
    </row>
    <row r="1628" spans="1:28" x14ac:dyDescent="0.25">
      <c r="A1628" s="79"/>
      <c r="B1628" s="80"/>
      <c r="C1628" s="82"/>
      <c r="D1628" s="83"/>
      <c r="E1628" s="83"/>
      <c r="F1628" s="84"/>
      <c r="G1628" s="85"/>
      <c r="H1628" s="83"/>
      <c r="I1628" s="86"/>
      <c r="J1628" s="86"/>
      <c r="K1628" s="89"/>
      <c r="L1628" s="67"/>
      <c r="M1628" s="67"/>
      <c r="N1628" s="67"/>
      <c r="Q1628" s="65"/>
      <c r="R1628" s="69"/>
      <c r="S1628" s="69"/>
      <c r="T1628" s="70"/>
      <c r="U1628" s="70"/>
      <c r="V1628" s="70"/>
      <c r="W1628" s="71"/>
      <c r="X1628" s="64"/>
      <c r="Y1628" s="69"/>
      <c r="Z1628" s="65"/>
      <c r="AA1628" s="65"/>
      <c r="AB1628" s="66"/>
    </row>
    <row r="1629" spans="1:28" x14ac:dyDescent="0.25">
      <c r="A1629" s="79"/>
      <c r="B1629" s="80"/>
      <c r="C1629" s="82"/>
      <c r="D1629" s="83"/>
      <c r="E1629" s="83"/>
      <c r="F1629" s="84"/>
      <c r="G1629" s="85"/>
      <c r="H1629" s="83"/>
      <c r="I1629" s="86"/>
      <c r="J1629" s="86"/>
      <c r="K1629" s="89"/>
      <c r="L1629" s="67"/>
      <c r="M1629" s="67"/>
      <c r="N1629" s="67"/>
      <c r="Q1629" s="65"/>
      <c r="R1629" s="69"/>
      <c r="S1629" s="69"/>
      <c r="T1629" s="70"/>
      <c r="U1629" s="70"/>
      <c r="V1629" s="70"/>
      <c r="W1629" s="71"/>
      <c r="X1629" s="64"/>
      <c r="Y1629" s="69"/>
      <c r="Z1629" s="65"/>
      <c r="AA1629" s="65"/>
      <c r="AB1629" s="66"/>
    </row>
    <row r="1630" spans="1:28" x14ac:dyDescent="0.25">
      <c r="A1630" s="79"/>
      <c r="B1630" s="80"/>
      <c r="C1630" s="82"/>
      <c r="D1630" s="83"/>
      <c r="E1630" s="83"/>
      <c r="F1630" s="84"/>
      <c r="G1630" s="85"/>
      <c r="H1630" s="83"/>
      <c r="I1630" s="86"/>
      <c r="J1630" s="86"/>
      <c r="K1630" s="89"/>
      <c r="L1630" s="67"/>
      <c r="M1630" s="67"/>
      <c r="N1630" s="67"/>
      <c r="Q1630" s="65"/>
      <c r="R1630" s="69"/>
      <c r="S1630" s="69"/>
      <c r="T1630" s="70"/>
      <c r="U1630" s="70"/>
      <c r="V1630" s="70"/>
      <c r="W1630" s="71"/>
      <c r="X1630" s="64"/>
      <c r="Y1630" s="69"/>
      <c r="Z1630" s="65"/>
      <c r="AA1630" s="65"/>
      <c r="AB1630" s="66"/>
    </row>
    <row r="1631" spans="1:28" x14ac:dyDescent="0.25">
      <c r="A1631" s="79"/>
      <c r="B1631" s="80"/>
      <c r="C1631" s="82"/>
      <c r="D1631" s="83"/>
      <c r="E1631" s="83"/>
      <c r="F1631" s="84"/>
      <c r="G1631" s="85"/>
      <c r="H1631" s="83"/>
      <c r="I1631" s="86"/>
      <c r="J1631" s="86"/>
      <c r="K1631" s="89"/>
      <c r="L1631" s="67"/>
      <c r="M1631" s="67"/>
      <c r="N1631" s="67"/>
      <c r="Q1631" s="65"/>
      <c r="R1631" s="69"/>
      <c r="S1631" s="69"/>
      <c r="T1631" s="70"/>
      <c r="U1631" s="70"/>
      <c r="V1631" s="70"/>
      <c r="W1631" s="71"/>
      <c r="X1631" s="64"/>
      <c r="Y1631" s="69"/>
      <c r="Z1631" s="65"/>
      <c r="AA1631" s="65"/>
      <c r="AB1631" s="66"/>
    </row>
    <row r="1632" spans="1:28" x14ac:dyDescent="0.25">
      <c r="A1632" s="79"/>
      <c r="B1632" s="80"/>
      <c r="C1632" s="82"/>
      <c r="D1632" s="83"/>
      <c r="E1632" s="83"/>
      <c r="F1632" s="84"/>
      <c r="G1632" s="85"/>
      <c r="H1632" s="83"/>
      <c r="I1632" s="86"/>
      <c r="J1632" s="86"/>
      <c r="K1632" s="89"/>
      <c r="L1632" s="67"/>
      <c r="M1632" s="67"/>
      <c r="N1632" s="67"/>
      <c r="Q1632" s="65"/>
      <c r="R1632" s="69"/>
      <c r="S1632" s="69"/>
      <c r="T1632" s="70"/>
      <c r="U1632" s="70"/>
      <c r="V1632" s="70"/>
      <c r="W1632" s="71"/>
      <c r="X1632" s="64"/>
      <c r="Y1632" s="69"/>
      <c r="Z1632" s="65"/>
      <c r="AA1632" s="65"/>
      <c r="AB1632" s="66"/>
    </row>
    <row r="1633" spans="1:28" x14ac:dyDescent="0.25">
      <c r="A1633" s="79"/>
      <c r="B1633" s="80"/>
      <c r="C1633" s="82"/>
      <c r="D1633" s="83"/>
      <c r="E1633" s="83"/>
      <c r="F1633" s="84"/>
      <c r="G1633" s="85"/>
      <c r="H1633" s="83"/>
      <c r="I1633" s="86"/>
      <c r="J1633" s="86"/>
      <c r="K1633" s="89"/>
      <c r="L1633" s="67"/>
      <c r="M1633" s="67"/>
      <c r="N1633" s="67"/>
      <c r="Q1633" s="65"/>
      <c r="R1633" s="69"/>
      <c r="S1633" s="69"/>
      <c r="T1633" s="70"/>
      <c r="U1633" s="70"/>
      <c r="V1633" s="70"/>
      <c r="W1633" s="71"/>
      <c r="X1633" s="64"/>
      <c r="Y1633" s="69"/>
      <c r="Z1633" s="65"/>
      <c r="AA1633" s="65"/>
      <c r="AB1633" s="66"/>
    </row>
    <row r="1634" spans="1:28" x14ac:dyDescent="0.25">
      <c r="A1634" s="79"/>
      <c r="B1634" s="80"/>
      <c r="C1634" s="82"/>
      <c r="D1634" s="83"/>
      <c r="E1634" s="83"/>
      <c r="F1634" s="84"/>
      <c r="G1634" s="85"/>
      <c r="H1634" s="83"/>
      <c r="I1634" s="86"/>
      <c r="J1634" s="86"/>
      <c r="K1634" s="89"/>
      <c r="L1634" s="67"/>
      <c r="M1634" s="67"/>
      <c r="N1634" s="67"/>
      <c r="Q1634" s="65"/>
      <c r="R1634" s="69"/>
      <c r="S1634" s="69"/>
      <c r="T1634" s="70"/>
      <c r="U1634" s="70"/>
      <c r="V1634" s="70"/>
      <c r="W1634" s="71"/>
      <c r="X1634" s="64"/>
      <c r="Y1634" s="69"/>
      <c r="Z1634" s="65"/>
      <c r="AA1634" s="65"/>
      <c r="AB1634" s="66"/>
    </row>
    <row r="1635" spans="1:28" x14ac:dyDescent="0.25">
      <c r="A1635" s="79"/>
      <c r="B1635" s="80"/>
      <c r="C1635" s="82"/>
      <c r="D1635" s="83"/>
      <c r="E1635" s="83"/>
      <c r="F1635" s="84"/>
      <c r="G1635" s="85"/>
      <c r="H1635" s="83"/>
      <c r="I1635" s="86"/>
      <c r="J1635" s="86"/>
      <c r="K1635" s="89"/>
      <c r="L1635" s="67"/>
      <c r="M1635" s="67"/>
      <c r="N1635" s="67"/>
      <c r="Q1635" s="65"/>
      <c r="R1635" s="69"/>
      <c r="S1635" s="69"/>
      <c r="T1635" s="70"/>
      <c r="U1635" s="70"/>
      <c r="V1635" s="70"/>
      <c r="W1635" s="71"/>
      <c r="X1635" s="64"/>
      <c r="Y1635" s="69"/>
      <c r="Z1635" s="65"/>
      <c r="AA1635" s="65"/>
      <c r="AB1635" s="66"/>
    </row>
    <row r="1636" spans="1:28" x14ac:dyDescent="0.25">
      <c r="A1636" s="79"/>
      <c r="B1636" s="80"/>
      <c r="C1636" s="82"/>
      <c r="D1636" s="83"/>
      <c r="E1636" s="83"/>
      <c r="F1636" s="84"/>
      <c r="G1636" s="85"/>
      <c r="H1636" s="83"/>
      <c r="I1636" s="86"/>
      <c r="J1636" s="86"/>
      <c r="K1636" s="89"/>
      <c r="L1636" s="67"/>
      <c r="M1636" s="67"/>
      <c r="N1636" s="67"/>
      <c r="Q1636" s="65"/>
      <c r="R1636" s="69"/>
      <c r="S1636" s="69"/>
      <c r="T1636" s="70"/>
      <c r="U1636" s="70"/>
      <c r="V1636" s="70"/>
      <c r="W1636" s="71"/>
      <c r="X1636" s="64"/>
      <c r="Y1636" s="69"/>
      <c r="Z1636" s="65"/>
      <c r="AA1636" s="65"/>
      <c r="AB1636" s="66"/>
    </row>
    <row r="1637" spans="1:28" x14ac:dyDescent="0.25">
      <c r="A1637" s="79"/>
      <c r="B1637" s="80"/>
      <c r="C1637" s="82"/>
      <c r="D1637" s="83"/>
      <c r="E1637" s="83"/>
      <c r="F1637" s="84"/>
      <c r="G1637" s="85"/>
      <c r="H1637" s="83"/>
      <c r="I1637" s="86"/>
      <c r="J1637" s="86"/>
      <c r="K1637" s="89"/>
      <c r="L1637" s="67"/>
      <c r="M1637" s="67"/>
      <c r="N1637" s="67"/>
      <c r="Q1637" s="65"/>
      <c r="R1637" s="69"/>
      <c r="S1637" s="69"/>
      <c r="T1637" s="70"/>
      <c r="U1637" s="70"/>
      <c r="V1637" s="70"/>
      <c r="W1637" s="71"/>
      <c r="X1637" s="64"/>
      <c r="Y1637" s="69"/>
      <c r="Z1637" s="65"/>
      <c r="AA1637" s="65"/>
      <c r="AB1637" s="66"/>
    </row>
    <row r="1638" spans="1:28" x14ac:dyDescent="0.25">
      <c r="A1638" s="79"/>
      <c r="B1638" s="80"/>
      <c r="C1638" s="82"/>
      <c r="D1638" s="83"/>
      <c r="E1638" s="83"/>
      <c r="F1638" s="84"/>
      <c r="G1638" s="85"/>
      <c r="H1638" s="83"/>
      <c r="I1638" s="86"/>
      <c r="J1638" s="86"/>
      <c r="K1638" s="89"/>
      <c r="L1638" s="67"/>
      <c r="M1638" s="67"/>
      <c r="N1638" s="67"/>
      <c r="Q1638" s="65"/>
      <c r="R1638" s="69"/>
      <c r="S1638" s="69"/>
      <c r="T1638" s="70"/>
      <c r="U1638" s="70"/>
      <c r="V1638" s="70"/>
      <c r="W1638" s="71"/>
      <c r="X1638" s="64"/>
      <c r="Y1638" s="69"/>
      <c r="Z1638" s="65"/>
      <c r="AA1638" s="65"/>
      <c r="AB1638" s="66"/>
    </row>
    <row r="1639" spans="1:28" x14ac:dyDescent="0.25">
      <c r="A1639" s="79"/>
      <c r="B1639" s="80"/>
      <c r="C1639" s="82"/>
      <c r="D1639" s="83"/>
      <c r="E1639" s="83"/>
      <c r="F1639" s="84"/>
      <c r="G1639" s="85"/>
      <c r="H1639" s="83"/>
      <c r="I1639" s="86"/>
      <c r="J1639" s="86"/>
      <c r="K1639" s="89"/>
      <c r="L1639" s="67"/>
      <c r="M1639" s="67"/>
      <c r="N1639" s="67"/>
      <c r="Q1639" s="65"/>
      <c r="R1639" s="69"/>
      <c r="S1639" s="69"/>
      <c r="T1639" s="70"/>
      <c r="U1639" s="70"/>
      <c r="V1639" s="70"/>
      <c r="W1639" s="71"/>
      <c r="X1639" s="64"/>
      <c r="Y1639" s="69"/>
      <c r="Z1639" s="65"/>
      <c r="AA1639" s="65"/>
      <c r="AB1639" s="66"/>
    </row>
    <row r="1640" spans="1:28" x14ac:dyDescent="0.25">
      <c r="A1640" s="79"/>
      <c r="B1640" s="80"/>
      <c r="C1640" s="82"/>
      <c r="D1640" s="83"/>
      <c r="E1640" s="83"/>
      <c r="F1640" s="84"/>
      <c r="G1640" s="85"/>
      <c r="H1640" s="83"/>
      <c r="I1640" s="86"/>
      <c r="J1640" s="86"/>
      <c r="K1640" s="89"/>
      <c r="L1640" s="67"/>
      <c r="M1640" s="67"/>
      <c r="N1640" s="67"/>
      <c r="Q1640" s="65"/>
      <c r="R1640" s="69"/>
      <c r="S1640" s="69"/>
      <c r="T1640" s="70"/>
      <c r="U1640" s="70"/>
      <c r="V1640" s="70"/>
      <c r="W1640" s="71"/>
      <c r="X1640" s="64"/>
      <c r="Y1640" s="69"/>
      <c r="Z1640" s="65"/>
      <c r="AA1640" s="65"/>
      <c r="AB1640" s="66"/>
    </row>
    <row r="1641" spans="1:28" x14ac:dyDescent="0.25">
      <c r="A1641" s="79"/>
      <c r="B1641" s="80"/>
      <c r="C1641" s="82"/>
      <c r="D1641" s="83"/>
      <c r="E1641" s="83"/>
      <c r="F1641" s="84"/>
      <c r="G1641" s="85"/>
      <c r="H1641" s="83"/>
      <c r="I1641" s="86"/>
      <c r="J1641" s="86"/>
      <c r="K1641" s="89"/>
      <c r="L1641" s="67"/>
      <c r="M1641" s="67"/>
      <c r="N1641" s="67"/>
      <c r="Q1641" s="65"/>
      <c r="R1641" s="69"/>
      <c r="S1641" s="69"/>
      <c r="T1641" s="70"/>
      <c r="U1641" s="70"/>
      <c r="V1641" s="70"/>
      <c r="W1641" s="71"/>
      <c r="X1641" s="64"/>
      <c r="Y1641" s="69"/>
      <c r="Z1641" s="65"/>
      <c r="AA1641" s="65"/>
      <c r="AB1641" s="66"/>
    </row>
    <row r="1642" spans="1:28" x14ac:dyDescent="0.25">
      <c r="A1642" s="79"/>
      <c r="B1642" s="80"/>
      <c r="C1642" s="82"/>
      <c r="D1642" s="83"/>
      <c r="E1642" s="83"/>
      <c r="F1642" s="84"/>
      <c r="G1642" s="85"/>
      <c r="H1642" s="83"/>
      <c r="I1642" s="86"/>
      <c r="J1642" s="86"/>
      <c r="K1642" s="89"/>
      <c r="L1642" s="67"/>
      <c r="M1642" s="67"/>
      <c r="N1642" s="67"/>
      <c r="Q1642" s="65"/>
      <c r="R1642" s="69"/>
      <c r="S1642" s="69"/>
      <c r="T1642" s="70"/>
      <c r="U1642" s="70"/>
      <c r="V1642" s="70"/>
      <c r="W1642" s="71"/>
      <c r="X1642" s="64"/>
      <c r="Y1642" s="69"/>
      <c r="Z1642" s="65"/>
      <c r="AA1642" s="65"/>
      <c r="AB1642" s="66"/>
    </row>
    <row r="1643" spans="1:28" x14ac:dyDescent="0.25">
      <c r="A1643" s="79"/>
      <c r="B1643" s="80"/>
      <c r="C1643" s="82"/>
      <c r="D1643" s="83"/>
      <c r="E1643" s="83"/>
      <c r="F1643" s="84"/>
      <c r="G1643" s="85"/>
      <c r="H1643" s="83"/>
      <c r="I1643" s="86"/>
      <c r="J1643" s="86"/>
      <c r="K1643" s="89"/>
      <c r="L1643" s="67"/>
      <c r="M1643" s="67"/>
      <c r="N1643" s="67"/>
      <c r="Q1643" s="65"/>
      <c r="R1643" s="69"/>
      <c r="S1643" s="69"/>
      <c r="T1643" s="70"/>
      <c r="U1643" s="70"/>
      <c r="V1643" s="70"/>
      <c r="W1643" s="71"/>
      <c r="X1643" s="64"/>
      <c r="Y1643" s="69"/>
      <c r="Z1643" s="65"/>
      <c r="AA1643" s="65"/>
      <c r="AB1643" s="66"/>
    </row>
    <row r="1644" spans="1:28" x14ac:dyDescent="0.25">
      <c r="A1644" s="79"/>
      <c r="B1644" s="80"/>
      <c r="C1644" s="82"/>
      <c r="D1644" s="83"/>
      <c r="E1644" s="83"/>
      <c r="F1644" s="84"/>
      <c r="G1644" s="85"/>
      <c r="H1644" s="83"/>
      <c r="I1644" s="86"/>
      <c r="J1644" s="86"/>
      <c r="K1644" s="89"/>
      <c r="L1644" s="67"/>
      <c r="M1644" s="67"/>
      <c r="N1644" s="67"/>
      <c r="Q1644" s="65"/>
      <c r="R1644" s="69"/>
      <c r="S1644" s="69"/>
      <c r="T1644" s="70"/>
      <c r="U1644" s="70"/>
      <c r="V1644" s="70"/>
      <c r="W1644" s="71"/>
      <c r="X1644" s="64"/>
      <c r="Y1644" s="69"/>
      <c r="Z1644" s="65"/>
      <c r="AA1644" s="65"/>
      <c r="AB1644" s="66"/>
    </row>
    <row r="1645" spans="1:28" x14ac:dyDescent="0.25">
      <c r="A1645" s="79"/>
      <c r="B1645" s="80"/>
      <c r="C1645" s="82"/>
      <c r="D1645" s="83"/>
      <c r="E1645" s="83"/>
      <c r="F1645" s="84"/>
      <c r="G1645" s="85"/>
      <c r="H1645" s="83"/>
      <c r="I1645" s="86"/>
      <c r="J1645" s="86"/>
      <c r="K1645" s="89"/>
      <c r="L1645" s="67"/>
      <c r="M1645" s="67"/>
      <c r="N1645" s="67"/>
      <c r="Q1645" s="65"/>
      <c r="R1645" s="69"/>
      <c r="S1645" s="69"/>
      <c r="T1645" s="70"/>
      <c r="U1645" s="70"/>
      <c r="V1645" s="70"/>
      <c r="W1645" s="71"/>
      <c r="X1645" s="64"/>
      <c r="Y1645" s="69"/>
      <c r="Z1645" s="65"/>
      <c r="AA1645" s="65"/>
      <c r="AB1645" s="66"/>
    </row>
    <row r="1646" spans="1:28" x14ac:dyDescent="0.25">
      <c r="A1646" s="79"/>
      <c r="B1646" s="80"/>
      <c r="C1646" s="82"/>
      <c r="D1646" s="83"/>
      <c r="E1646" s="83"/>
      <c r="F1646" s="84"/>
      <c r="G1646" s="85"/>
      <c r="H1646" s="83"/>
      <c r="I1646" s="86"/>
      <c r="J1646" s="86"/>
      <c r="K1646" s="89"/>
      <c r="L1646" s="67"/>
      <c r="M1646" s="67"/>
      <c r="N1646" s="67"/>
      <c r="Q1646" s="65"/>
      <c r="R1646" s="69"/>
      <c r="S1646" s="69"/>
      <c r="T1646" s="70"/>
      <c r="U1646" s="70"/>
      <c r="V1646" s="70"/>
      <c r="W1646" s="71"/>
      <c r="X1646" s="64"/>
      <c r="Y1646" s="69"/>
      <c r="Z1646" s="65"/>
      <c r="AA1646" s="65"/>
      <c r="AB1646" s="66"/>
    </row>
    <row r="1647" spans="1:28" x14ac:dyDescent="0.25">
      <c r="A1647" s="79"/>
      <c r="B1647" s="80"/>
      <c r="C1647" s="82"/>
      <c r="D1647" s="83"/>
      <c r="E1647" s="83"/>
      <c r="F1647" s="84"/>
      <c r="G1647" s="85"/>
      <c r="H1647" s="83"/>
      <c r="I1647" s="86"/>
      <c r="J1647" s="86"/>
      <c r="K1647" s="89"/>
      <c r="L1647" s="67"/>
      <c r="M1647" s="67"/>
      <c r="N1647" s="67"/>
      <c r="Q1647" s="65"/>
      <c r="R1647" s="69"/>
      <c r="S1647" s="69"/>
      <c r="T1647" s="70"/>
      <c r="U1647" s="70"/>
      <c r="V1647" s="70"/>
      <c r="W1647" s="71"/>
      <c r="X1647" s="64"/>
      <c r="Y1647" s="69"/>
      <c r="Z1647" s="65"/>
      <c r="AA1647" s="65"/>
      <c r="AB1647" s="66"/>
    </row>
    <row r="1648" spans="1:28" x14ac:dyDescent="0.25">
      <c r="A1648" s="79"/>
      <c r="B1648" s="80"/>
      <c r="C1648" s="82"/>
      <c r="D1648" s="83"/>
      <c r="E1648" s="83"/>
      <c r="F1648" s="84"/>
      <c r="G1648" s="85"/>
      <c r="H1648" s="83"/>
      <c r="I1648" s="86"/>
      <c r="J1648" s="86"/>
      <c r="K1648" s="89"/>
      <c r="L1648" s="67"/>
      <c r="M1648" s="67"/>
      <c r="N1648" s="67"/>
      <c r="Q1648" s="65"/>
      <c r="R1648" s="69"/>
      <c r="S1648" s="69"/>
      <c r="T1648" s="70"/>
      <c r="U1648" s="70"/>
      <c r="V1648" s="70"/>
      <c r="W1648" s="71"/>
      <c r="X1648" s="64"/>
      <c r="Y1648" s="69"/>
      <c r="Z1648" s="65"/>
      <c r="AA1648" s="65"/>
      <c r="AB1648" s="66"/>
    </row>
    <row r="1649" spans="1:28" x14ac:dyDescent="0.25">
      <c r="A1649" s="79"/>
      <c r="B1649" s="80"/>
      <c r="C1649" s="82"/>
      <c r="D1649" s="83"/>
      <c r="E1649" s="83"/>
      <c r="F1649" s="84"/>
      <c r="G1649" s="85"/>
      <c r="H1649" s="83"/>
      <c r="I1649" s="86"/>
      <c r="J1649" s="86"/>
      <c r="K1649" s="89"/>
      <c r="L1649" s="67"/>
      <c r="M1649" s="67"/>
      <c r="N1649" s="67"/>
      <c r="Q1649" s="65"/>
      <c r="R1649" s="69"/>
      <c r="S1649" s="69"/>
      <c r="T1649" s="70"/>
      <c r="U1649" s="70"/>
      <c r="V1649" s="70"/>
      <c r="W1649" s="71"/>
      <c r="X1649" s="64"/>
      <c r="Y1649" s="69"/>
      <c r="Z1649" s="65"/>
      <c r="AA1649" s="65"/>
      <c r="AB1649" s="66"/>
    </row>
    <row r="1650" spans="1:28" x14ac:dyDescent="0.25">
      <c r="A1650" s="79"/>
      <c r="B1650" s="80"/>
      <c r="C1650" s="82"/>
      <c r="D1650" s="83"/>
      <c r="E1650" s="83"/>
      <c r="F1650" s="84"/>
      <c r="G1650" s="85"/>
      <c r="H1650" s="83"/>
      <c r="I1650" s="86"/>
      <c r="J1650" s="86"/>
      <c r="K1650" s="89"/>
      <c r="L1650" s="67"/>
      <c r="M1650" s="67"/>
      <c r="N1650" s="67"/>
      <c r="Q1650" s="65"/>
      <c r="R1650" s="69"/>
      <c r="S1650" s="69"/>
      <c r="T1650" s="70"/>
      <c r="U1650" s="70"/>
      <c r="V1650" s="70"/>
      <c r="W1650" s="71"/>
      <c r="X1650" s="64"/>
      <c r="Y1650" s="69"/>
      <c r="Z1650" s="65"/>
      <c r="AA1650" s="65"/>
      <c r="AB1650" s="66"/>
    </row>
    <row r="1651" spans="1:28" x14ac:dyDescent="0.25">
      <c r="A1651" s="79"/>
      <c r="B1651" s="80"/>
      <c r="C1651" s="82"/>
      <c r="D1651" s="83"/>
      <c r="E1651" s="83"/>
      <c r="F1651" s="84"/>
      <c r="G1651" s="85"/>
      <c r="H1651" s="83"/>
      <c r="I1651" s="86"/>
      <c r="J1651" s="86"/>
      <c r="K1651" s="89"/>
      <c r="L1651" s="67"/>
      <c r="M1651" s="67"/>
      <c r="N1651" s="67"/>
      <c r="Q1651" s="65"/>
      <c r="R1651" s="69"/>
      <c r="S1651" s="69"/>
      <c r="T1651" s="70"/>
      <c r="U1651" s="70"/>
      <c r="V1651" s="70"/>
      <c r="W1651" s="71"/>
      <c r="X1651" s="64"/>
      <c r="Y1651" s="69"/>
      <c r="Z1651" s="65"/>
      <c r="AA1651" s="65"/>
      <c r="AB1651" s="66"/>
    </row>
    <row r="1652" spans="1:28" x14ac:dyDescent="0.25">
      <c r="A1652" s="79"/>
      <c r="B1652" s="80"/>
      <c r="C1652" s="82"/>
      <c r="D1652" s="83"/>
      <c r="E1652" s="83"/>
      <c r="F1652" s="84"/>
      <c r="G1652" s="85"/>
      <c r="H1652" s="83"/>
      <c r="I1652" s="86"/>
      <c r="J1652" s="86"/>
      <c r="K1652" s="89"/>
      <c r="L1652" s="67"/>
      <c r="M1652" s="67"/>
      <c r="N1652" s="67"/>
      <c r="Q1652" s="65"/>
      <c r="R1652" s="69"/>
      <c r="S1652" s="69"/>
      <c r="T1652" s="70"/>
      <c r="U1652" s="70"/>
      <c r="V1652" s="70"/>
      <c r="W1652" s="71"/>
      <c r="X1652" s="64"/>
      <c r="Y1652" s="69"/>
      <c r="Z1652" s="65"/>
      <c r="AA1652" s="65"/>
      <c r="AB1652" s="66"/>
    </row>
    <row r="1653" spans="1:28" x14ac:dyDescent="0.25">
      <c r="A1653" s="79"/>
      <c r="B1653" s="80"/>
      <c r="C1653" s="82"/>
      <c r="D1653" s="83"/>
      <c r="E1653" s="83"/>
      <c r="F1653" s="84"/>
      <c r="G1653" s="85"/>
      <c r="H1653" s="83"/>
      <c r="I1653" s="86"/>
      <c r="J1653" s="86"/>
      <c r="K1653" s="89"/>
      <c r="L1653" s="67"/>
      <c r="M1653" s="67"/>
      <c r="N1653" s="67"/>
      <c r="Q1653" s="65"/>
      <c r="R1653" s="69"/>
      <c r="S1653" s="69"/>
      <c r="T1653" s="70"/>
      <c r="U1653" s="70"/>
      <c r="V1653" s="70"/>
      <c r="W1653" s="71"/>
      <c r="X1653" s="64"/>
      <c r="Y1653" s="69"/>
      <c r="Z1653" s="65"/>
      <c r="AA1653" s="65"/>
      <c r="AB1653" s="66"/>
    </row>
    <row r="1654" spans="1:28" x14ac:dyDescent="0.25">
      <c r="A1654" s="79"/>
      <c r="B1654" s="80"/>
      <c r="C1654" s="82"/>
      <c r="D1654" s="83"/>
      <c r="E1654" s="83"/>
      <c r="F1654" s="84"/>
      <c r="G1654" s="85"/>
      <c r="H1654" s="83"/>
      <c r="I1654" s="86"/>
      <c r="J1654" s="86"/>
      <c r="K1654" s="89"/>
      <c r="L1654" s="67"/>
      <c r="M1654" s="67"/>
      <c r="N1654" s="67"/>
      <c r="Q1654" s="65"/>
      <c r="R1654" s="69"/>
      <c r="S1654" s="69"/>
      <c r="T1654" s="70"/>
      <c r="U1654" s="70"/>
      <c r="V1654" s="70"/>
      <c r="W1654" s="71"/>
      <c r="X1654" s="64"/>
      <c r="Y1654" s="69"/>
      <c r="Z1654" s="65"/>
      <c r="AA1654" s="65"/>
      <c r="AB1654" s="66"/>
    </row>
    <row r="1655" spans="1:28" x14ac:dyDescent="0.25">
      <c r="A1655" s="79"/>
      <c r="B1655" s="80"/>
      <c r="C1655" s="82"/>
      <c r="D1655" s="83"/>
      <c r="E1655" s="83"/>
      <c r="F1655" s="84"/>
      <c r="G1655" s="85"/>
      <c r="H1655" s="83"/>
      <c r="I1655" s="86"/>
      <c r="J1655" s="86"/>
      <c r="K1655" s="89"/>
      <c r="L1655" s="67"/>
      <c r="M1655" s="67"/>
      <c r="N1655" s="67"/>
      <c r="Q1655" s="65"/>
      <c r="R1655" s="69"/>
      <c r="S1655" s="69"/>
      <c r="T1655" s="70"/>
      <c r="U1655" s="70"/>
      <c r="V1655" s="70"/>
      <c r="W1655" s="71"/>
      <c r="X1655" s="64"/>
      <c r="Y1655" s="69"/>
      <c r="Z1655" s="65"/>
      <c r="AA1655" s="65"/>
      <c r="AB1655" s="66"/>
    </row>
    <row r="1656" spans="1:28" x14ac:dyDescent="0.25">
      <c r="A1656" s="79"/>
      <c r="B1656" s="80"/>
      <c r="C1656" s="82"/>
      <c r="D1656" s="83"/>
      <c r="E1656" s="83"/>
      <c r="F1656" s="84"/>
      <c r="G1656" s="85"/>
      <c r="H1656" s="83"/>
      <c r="I1656" s="86"/>
      <c r="J1656" s="86"/>
      <c r="K1656" s="89"/>
      <c r="L1656" s="67"/>
      <c r="M1656" s="67"/>
      <c r="N1656" s="67"/>
      <c r="Q1656" s="65"/>
      <c r="R1656" s="69"/>
      <c r="S1656" s="69"/>
      <c r="T1656" s="70"/>
      <c r="U1656" s="70"/>
      <c r="V1656" s="70"/>
      <c r="W1656" s="71"/>
      <c r="X1656" s="64"/>
      <c r="Y1656" s="69"/>
      <c r="Z1656" s="65"/>
      <c r="AA1656" s="65"/>
      <c r="AB1656" s="66"/>
    </row>
    <row r="1657" spans="1:28" x14ac:dyDescent="0.25">
      <c r="A1657" s="79"/>
      <c r="B1657" s="80"/>
      <c r="C1657" s="82"/>
      <c r="D1657" s="83"/>
      <c r="E1657" s="83"/>
      <c r="F1657" s="84"/>
      <c r="G1657" s="85"/>
      <c r="H1657" s="83"/>
      <c r="I1657" s="86"/>
      <c r="J1657" s="86"/>
      <c r="K1657" s="89"/>
      <c r="L1657" s="67"/>
      <c r="M1657" s="67"/>
      <c r="N1657" s="67"/>
      <c r="Q1657" s="65"/>
      <c r="R1657" s="69"/>
      <c r="S1657" s="69"/>
      <c r="T1657" s="70"/>
      <c r="U1657" s="70"/>
      <c r="V1657" s="70"/>
      <c r="W1657" s="71"/>
      <c r="X1657" s="64"/>
      <c r="Y1657" s="69"/>
      <c r="Z1657" s="65"/>
      <c r="AA1657" s="65"/>
      <c r="AB1657" s="66"/>
    </row>
    <row r="1658" spans="1:28" x14ac:dyDescent="0.25">
      <c r="A1658" s="79"/>
      <c r="B1658" s="80"/>
      <c r="C1658" s="82"/>
      <c r="D1658" s="83"/>
      <c r="E1658" s="83"/>
      <c r="F1658" s="84"/>
      <c r="G1658" s="85"/>
      <c r="H1658" s="83"/>
      <c r="I1658" s="86"/>
      <c r="J1658" s="86"/>
      <c r="K1658" s="89"/>
      <c r="L1658" s="67"/>
      <c r="M1658" s="67"/>
      <c r="N1658" s="67"/>
      <c r="Q1658" s="65"/>
      <c r="R1658" s="69"/>
      <c r="S1658" s="69"/>
      <c r="T1658" s="70"/>
      <c r="U1658" s="70"/>
      <c r="V1658" s="70"/>
      <c r="W1658" s="71"/>
      <c r="X1658" s="64"/>
      <c r="Y1658" s="69"/>
      <c r="Z1658" s="65"/>
      <c r="AA1658" s="65"/>
      <c r="AB1658" s="66"/>
    </row>
    <row r="1659" spans="1:28" x14ac:dyDescent="0.25">
      <c r="A1659" s="79"/>
      <c r="B1659" s="80"/>
      <c r="C1659" s="82"/>
      <c r="D1659" s="83"/>
      <c r="E1659" s="83"/>
      <c r="F1659" s="84"/>
      <c r="G1659" s="85"/>
      <c r="H1659" s="83"/>
      <c r="I1659" s="86"/>
      <c r="J1659" s="86"/>
      <c r="K1659" s="89"/>
      <c r="L1659" s="67"/>
      <c r="M1659" s="67"/>
      <c r="N1659" s="67"/>
      <c r="Q1659" s="65"/>
      <c r="R1659" s="69"/>
      <c r="S1659" s="69"/>
      <c r="T1659" s="70"/>
      <c r="U1659" s="70"/>
      <c r="V1659" s="70"/>
      <c r="W1659" s="71"/>
      <c r="X1659" s="64"/>
      <c r="Y1659" s="69"/>
      <c r="Z1659" s="65"/>
      <c r="AA1659" s="65"/>
      <c r="AB1659" s="66"/>
    </row>
    <row r="1660" spans="1:28" x14ac:dyDescent="0.25">
      <c r="A1660" s="79"/>
      <c r="B1660" s="80"/>
      <c r="C1660" s="82"/>
      <c r="D1660" s="83"/>
      <c r="E1660" s="83"/>
      <c r="F1660" s="84"/>
      <c r="G1660" s="85"/>
      <c r="H1660" s="83"/>
      <c r="I1660" s="86"/>
      <c r="J1660" s="86"/>
      <c r="K1660" s="89"/>
      <c r="L1660" s="67"/>
      <c r="M1660" s="67"/>
      <c r="N1660" s="67"/>
      <c r="Q1660" s="65"/>
      <c r="R1660" s="69"/>
      <c r="S1660" s="69"/>
      <c r="T1660" s="70"/>
      <c r="U1660" s="70"/>
      <c r="V1660" s="70"/>
      <c r="W1660" s="71"/>
      <c r="X1660" s="64"/>
      <c r="Y1660" s="69"/>
      <c r="Z1660" s="65"/>
      <c r="AA1660" s="65"/>
      <c r="AB1660" s="66"/>
    </row>
    <row r="1661" spans="1:28" x14ac:dyDescent="0.25">
      <c r="A1661" s="79"/>
      <c r="B1661" s="80"/>
      <c r="C1661" s="82"/>
      <c r="D1661" s="83"/>
      <c r="E1661" s="83"/>
      <c r="F1661" s="84"/>
      <c r="G1661" s="85"/>
      <c r="H1661" s="83"/>
      <c r="I1661" s="86"/>
      <c r="J1661" s="86"/>
      <c r="K1661" s="89"/>
      <c r="L1661" s="67"/>
      <c r="M1661" s="67"/>
      <c r="N1661" s="67"/>
      <c r="Q1661" s="65"/>
      <c r="R1661" s="69"/>
      <c r="S1661" s="69"/>
      <c r="T1661" s="70"/>
      <c r="U1661" s="70"/>
      <c r="V1661" s="70"/>
      <c r="W1661" s="71"/>
      <c r="X1661" s="64"/>
      <c r="Y1661" s="69"/>
      <c r="Z1661" s="65"/>
      <c r="AA1661" s="65"/>
      <c r="AB1661" s="66"/>
    </row>
    <row r="1662" spans="1:28" x14ac:dyDescent="0.25">
      <c r="A1662" s="79"/>
      <c r="B1662" s="80"/>
      <c r="C1662" s="82"/>
      <c r="D1662" s="83"/>
      <c r="E1662" s="83"/>
      <c r="F1662" s="84"/>
      <c r="G1662" s="85"/>
      <c r="H1662" s="83"/>
      <c r="I1662" s="86"/>
      <c r="J1662" s="86"/>
      <c r="K1662" s="89"/>
      <c r="L1662" s="67"/>
      <c r="M1662" s="67"/>
      <c r="N1662" s="67"/>
      <c r="Q1662" s="65"/>
      <c r="R1662" s="69"/>
      <c r="S1662" s="69"/>
      <c r="T1662" s="70"/>
      <c r="U1662" s="70"/>
      <c r="V1662" s="70"/>
      <c r="W1662" s="71"/>
      <c r="X1662" s="64"/>
      <c r="Y1662" s="69"/>
      <c r="Z1662" s="65"/>
      <c r="AA1662" s="65"/>
      <c r="AB1662" s="66"/>
    </row>
    <row r="1663" spans="1:28" x14ac:dyDescent="0.25">
      <c r="A1663" s="79"/>
      <c r="B1663" s="80"/>
      <c r="C1663" s="82"/>
      <c r="D1663" s="83"/>
      <c r="E1663" s="83"/>
      <c r="F1663" s="84"/>
      <c r="G1663" s="85"/>
      <c r="H1663" s="83"/>
      <c r="I1663" s="86"/>
      <c r="J1663" s="86"/>
      <c r="K1663" s="89"/>
      <c r="L1663" s="67"/>
      <c r="M1663" s="67"/>
      <c r="N1663" s="67"/>
      <c r="Q1663" s="65"/>
      <c r="R1663" s="69"/>
      <c r="S1663" s="69"/>
      <c r="T1663" s="70"/>
      <c r="U1663" s="70"/>
      <c r="V1663" s="70"/>
      <c r="W1663" s="71"/>
      <c r="X1663" s="64"/>
      <c r="Y1663" s="69"/>
      <c r="Z1663" s="65"/>
      <c r="AA1663" s="65"/>
      <c r="AB1663" s="66"/>
    </row>
    <row r="1664" spans="1:28" x14ac:dyDescent="0.25">
      <c r="A1664" s="79"/>
      <c r="B1664" s="80"/>
      <c r="C1664" s="82"/>
      <c r="D1664" s="83"/>
      <c r="E1664" s="83"/>
      <c r="F1664" s="84"/>
      <c r="G1664" s="85"/>
      <c r="H1664" s="83"/>
      <c r="I1664" s="86"/>
      <c r="J1664" s="86"/>
      <c r="K1664" s="89"/>
      <c r="L1664" s="67"/>
      <c r="M1664" s="67"/>
      <c r="N1664" s="67"/>
      <c r="Q1664" s="65"/>
      <c r="R1664" s="69"/>
      <c r="S1664" s="69"/>
      <c r="T1664" s="70"/>
      <c r="U1664" s="70"/>
      <c r="V1664" s="70"/>
      <c r="W1664" s="71"/>
      <c r="X1664" s="64"/>
      <c r="Y1664" s="69"/>
      <c r="Z1664" s="65"/>
      <c r="AA1664" s="65"/>
      <c r="AB1664" s="66"/>
    </row>
    <row r="1665" spans="1:28" x14ac:dyDescent="0.25">
      <c r="A1665" s="79"/>
      <c r="B1665" s="80"/>
      <c r="C1665" s="82"/>
      <c r="D1665" s="83"/>
      <c r="E1665" s="83"/>
      <c r="F1665" s="84"/>
      <c r="G1665" s="85"/>
      <c r="H1665" s="83"/>
      <c r="I1665" s="86"/>
      <c r="J1665" s="86"/>
      <c r="K1665" s="89"/>
      <c r="L1665" s="67"/>
      <c r="M1665" s="67"/>
      <c r="N1665" s="67"/>
      <c r="Q1665" s="65"/>
      <c r="R1665" s="69"/>
      <c r="S1665" s="69"/>
      <c r="T1665" s="70"/>
      <c r="U1665" s="70"/>
      <c r="V1665" s="70"/>
      <c r="W1665" s="71"/>
      <c r="X1665" s="64"/>
      <c r="Y1665" s="69"/>
      <c r="Z1665" s="65"/>
      <c r="AA1665" s="65"/>
      <c r="AB1665" s="66"/>
    </row>
    <row r="1666" spans="1:28" x14ac:dyDescent="0.25">
      <c r="A1666" s="79"/>
      <c r="B1666" s="80"/>
      <c r="C1666" s="82"/>
      <c r="D1666" s="83"/>
      <c r="E1666" s="83"/>
      <c r="F1666" s="84"/>
      <c r="G1666" s="85"/>
      <c r="H1666" s="83"/>
      <c r="I1666" s="86"/>
      <c r="J1666" s="86"/>
      <c r="K1666" s="89"/>
      <c r="L1666" s="67"/>
      <c r="M1666" s="67"/>
      <c r="N1666" s="67"/>
      <c r="Q1666" s="65"/>
      <c r="R1666" s="69"/>
      <c r="S1666" s="69"/>
      <c r="T1666" s="70"/>
      <c r="U1666" s="70"/>
      <c r="V1666" s="70"/>
      <c r="W1666" s="71"/>
      <c r="X1666" s="64"/>
      <c r="Y1666" s="69"/>
      <c r="Z1666" s="65"/>
      <c r="AA1666" s="65"/>
      <c r="AB1666" s="66"/>
    </row>
    <row r="1667" spans="1:28" x14ac:dyDescent="0.25">
      <c r="A1667" s="79"/>
      <c r="B1667" s="80"/>
      <c r="C1667" s="82"/>
      <c r="D1667" s="83"/>
      <c r="E1667" s="83"/>
      <c r="F1667" s="84"/>
      <c r="G1667" s="85"/>
      <c r="H1667" s="83"/>
      <c r="I1667" s="86"/>
      <c r="J1667" s="86"/>
      <c r="K1667" s="89"/>
      <c r="L1667" s="67"/>
      <c r="M1667" s="67"/>
      <c r="N1667" s="67"/>
      <c r="Q1667" s="65"/>
      <c r="R1667" s="69"/>
      <c r="S1667" s="69"/>
      <c r="T1667" s="70"/>
      <c r="U1667" s="70"/>
      <c r="V1667" s="70"/>
      <c r="W1667" s="71"/>
      <c r="X1667" s="64"/>
      <c r="Y1667" s="69"/>
      <c r="Z1667" s="65"/>
      <c r="AA1667" s="65"/>
      <c r="AB1667" s="66"/>
    </row>
    <row r="1668" spans="1:28" x14ac:dyDescent="0.25">
      <c r="A1668" s="79"/>
      <c r="B1668" s="80"/>
      <c r="C1668" s="82"/>
      <c r="D1668" s="83"/>
      <c r="E1668" s="83"/>
      <c r="F1668" s="84"/>
      <c r="G1668" s="85"/>
      <c r="H1668" s="83"/>
      <c r="I1668" s="86"/>
      <c r="J1668" s="86"/>
      <c r="K1668" s="89"/>
      <c r="L1668" s="67"/>
      <c r="M1668" s="67"/>
      <c r="N1668" s="67"/>
      <c r="Q1668" s="65"/>
      <c r="R1668" s="69"/>
      <c r="S1668" s="69"/>
      <c r="T1668" s="70"/>
      <c r="U1668" s="70"/>
      <c r="V1668" s="70"/>
      <c r="W1668" s="71"/>
      <c r="X1668" s="64"/>
      <c r="Y1668" s="69"/>
      <c r="Z1668" s="65"/>
      <c r="AA1668" s="65"/>
      <c r="AB1668" s="66"/>
    </row>
    <row r="1669" spans="1:28" x14ac:dyDescent="0.25">
      <c r="A1669" s="79"/>
      <c r="B1669" s="80"/>
      <c r="C1669" s="82"/>
      <c r="D1669" s="83"/>
      <c r="E1669" s="83"/>
      <c r="F1669" s="84"/>
      <c r="G1669" s="85"/>
      <c r="H1669" s="83"/>
      <c r="I1669" s="86"/>
      <c r="J1669" s="86"/>
      <c r="K1669" s="89"/>
      <c r="L1669" s="67"/>
      <c r="M1669" s="67"/>
      <c r="N1669" s="67"/>
      <c r="Q1669" s="65"/>
      <c r="R1669" s="69"/>
      <c r="S1669" s="69"/>
      <c r="T1669" s="70"/>
      <c r="U1669" s="70"/>
      <c r="V1669" s="70"/>
      <c r="W1669" s="71"/>
      <c r="X1669" s="64"/>
      <c r="Y1669" s="69"/>
      <c r="Z1669" s="65"/>
      <c r="AA1669" s="65"/>
      <c r="AB1669" s="66"/>
    </row>
    <row r="1670" spans="1:28" x14ac:dyDescent="0.25">
      <c r="A1670" s="79"/>
      <c r="B1670" s="80"/>
      <c r="C1670" s="82"/>
      <c r="D1670" s="83"/>
      <c r="E1670" s="83"/>
      <c r="F1670" s="84"/>
      <c r="G1670" s="85"/>
      <c r="H1670" s="83"/>
      <c r="I1670" s="86"/>
      <c r="J1670" s="86"/>
      <c r="K1670" s="89"/>
      <c r="L1670" s="67"/>
      <c r="M1670" s="67"/>
      <c r="N1670" s="67"/>
      <c r="Q1670" s="65"/>
      <c r="R1670" s="69"/>
      <c r="S1670" s="69"/>
      <c r="T1670" s="70"/>
      <c r="U1670" s="70"/>
      <c r="V1670" s="70"/>
      <c r="W1670" s="71"/>
      <c r="X1670" s="64"/>
      <c r="Y1670" s="69"/>
      <c r="Z1670" s="65"/>
      <c r="AA1670" s="65"/>
      <c r="AB1670" s="66"/>
    </row>
    <row r="1671" spans="1:28" x14ac:dyDescent="0.25">
      <c r="A1671" s="79"/>
      <c r="B1671" s="80"/>
      <c r="C1671" s="82"/>
      <c r="D1671" s="83"/>
      <c r="E1671" s="83"/>
      <c r="F1671" s="84"/>
      <c r="G1671" s="85"/>
      <c r="H1671" s="83"/>
      <c r="I1671" s="86"/>
      <c r="J1671" s="86"/>
      <c r="K1671" s="89"/>
      <c r="L1671" s="67"/>
      <c r="M1671" s="67"/>
      <c r="N1671" s="67"/>
      <c r="Q1671" s="65"/>
      <c r="R1671" s="69"/>
      <c r="S1671" s="69"/>
      <c r="T1671" s="70"/>
      <c r="U1671" s="70"/>
      <c r="V1671" s="70"/>
      <c r="W1671" s="71"/>
      <c r="X1671" s="64"/>
      <c r="Y1671" s="69"/>
      <c r="Z1671" s="65"/>
      <c r="AA1671" s="65"/>
      <c r="AB1671" s="66"/>
    </row>
    <row r="1672" spans="1:28" x14ac:dyDescent="0.25">
      <c r="A1672" s="79"/>
      <c r="B1672" s="80"/>
      <c r="C1672" s="82"/>
      <c r="D1672" s="83"/>
      <c r="E1672" s="83"/>
      <c r="F1672" s="84"/>
      <c r="G1672" s="85"/>
      <c r="H1672" s="83"/>
      <c r="I1672" s="86"/>
      <c r="J1672" s="86"/>
      <c r="K1672" s="89"/>
      <c r="L1672" s="67"/>
      <c r="M1672" s="67"/>
      <c r="N1672" s="67"/>
      <c r="Q1672" s="65"/>
      <c r="R1672" s="69"/>
      <c r="S1672" s="69"/>
      <c r="T1672" s="70"/>
      <c r="U1672" s="70"/>
      <c r="V1672" s="70"/>
      <c r="W1672" s="71"/>
      <c r="X1672" s="64"/>
      <c r="Y1672" s="69"/>
      <c r="Z1672" s="65"/>
      <c r="AA1672" s="65"/>
      <c r="AB1672" s="66"/>
    </row>
    <row r="1673" spans="1:28" x14ac:dyDescent="0.25">
      <c r="A1673" s="79"/>
      <c r="B1673" s="80"/>
      <c r="C1673" s="82"/>
      <c r="D1673" s="83"/>
      <c r="E1673" s="83"/>
      <c r="F1673" s="84"/>
      <c r="G1673" s="85"/>
      <c r="H1673" s="83"/>
      <c r="I1673" s="86"/>
      <c r="J1673" s="86"/>
      <c r="K1673" s="89"/>
      <c r="L1673" s="67"/>
      <c r="M1673" s="67"/>
      <c r="N1673" s="67"/>
      <c r="Q1673" s="65"/>
      <c r="R1673" s="69"/>
      <c r="S1673" s="69"/>
      <c r="T1673" s="70"/>
      <c r="U1673" s="70"/>
      <c r="V1673" s="70"/>
      <c r="W1673" s="71"/>
      <c r="X1673" s="64"/>
      <c r="Y1673" s="69"/>
      <c r="Z1673" s="65"/>
      <c r="AA1673" s="65"/>
      <c r="AB1673" s="66"/>
    </row>
    <row r="1674" spans="1:28" x14ac:dyDescent="0.25">
      <c r="A1674" s="79"/>
      <c r="B1674" s="80"/>
      <c r="C1674" s="82"/>
      <c r="D1674" s="83"/>
      <c r="E1674" s="83"/>
      <c r="F1674" s="84"/>
      <c r="G1674" s="85"/>
      <c r="H1674" s="83"/>
      <c r="I1674" s="86"/>
      <c r="J1674" s="86"/>
      <c r="K1674" s="89"/>
      <c r="L1674" s="67"/>
      <c r="M1674" s="67"/>
      <c r="N1674" s="67"/>
      <c r="Q1674" s="65"/>
      <c r="R1674" s="69"/>
      <c r="S1674" s="69"/>
      <c r="T1674" s="70"/>
      <c r="U1674" s="70"/>
      <c r="V1674" s="70"/>
      <c r="W1674" s="71"/>
      <c r="X1674" s="64"/>
      <c r="Y1674" s="69"/>
      <c r="Z1674" s="65"/>
      <c r="AA1674" s="65"/>
      <c r="AB1674" s="66"/>
    </row>
    <row r="1675" spans="1:28" x14ac:dyDescent="0.25">
      <c r="A1675" s="79"/>
      <c r="B1675" s="80"/>
      <c r="C1675" s="82"/>
      <c r="D1675" s="83"/>
      <c r="E1675" s="83"/>
      <c r="F1675" s="84"/>
      <c r="G1675" s="85"/>
      <c r="H1675" s="83"/>
      <c r="I1675" s="86"/>
      <c r="J1675" s="86"/>
      <c r="K1675" s="89"/>
      <c r="L1675" s="67"/>
      <c r="M1675" s="67"/>
      <c r="N1675" s="67"/>
      <c r="Q1675" s="65"/>
      <c r="R1675" s="69"/>
      <c r="S1675" s="69"/>
      <c r="T1675" s="70"/>
      <c r="U1675" s="70"/>
      <c r="V1675" s="70"/>
      <c r="W1675" s="71"/>
      <c r="X1675" s="64"/>
      <c r="Y1675" s="69"/>
      <c r="Z1675" s="65"/>
      <c r="AA1675" s="65"/>
      <c r="AB1675" s="66"/>
    </row>
    <row r="1676" spans="1:28" x14ac:dyDescent="0.25">
      <c r="A1676" s="79"/>
      <c r="B1676" s="80"/>
      <c r="C1676" s="82"/>
      <c r="D1676" s="83"/>
      <c r="E1676" s="83"/>
      <c r="F1676" s="84"/>
      <c r="G1676" s="85"/>
      <c r="H1676" s="83"/>
      <c r="I1676" s="86"/>
      <c r="J1676" s="86"/>
      <c r="K1676" s="89"/>
      <c r="L1676" s="67"/>
      <c r="M1676" s="67"/>
      <c r="N1676" s="67"/>
      <c r="Q1676" s="65"/>
      <c r="R1676" s="69"/>
      <c r="S1676" s="69"/>
      <c r="T1676" s="70"/>
      <c r="U1676" s="70"/>
      <c r="V1676" s="70"/>
      <c r="W1676" s="71"/>
      <c r="X1676" s="64"/>
      <c r="Y1676" s="69"/>
      <c r="Z1676" s="65"/>
      <c r="AA1676" s="65"/>
      <c r="AB1676" s="66"/>
    </row>
    <row r="1677" spans="1:28" x14ac:dyDescent="0.25">
      <c r="A1677" s="79"/>
      <c r="B1677" s="80"/>
      <c r="C1677" s="82"/>
      <c r="D1677" s="83"/>
      <c r="E1677" s="83"/>
      <c r="F1677" s="84"/>
      <c r="G1677" s="85"/>
      <c r="H1677" s="83"/>
      <c r="I1677" s="86"/>
      <c r="J1677" s="86"/>
      <c r="K1677" s="89"/>
      <c r="L1677" s="67"/>
      <c r="M1677" s="67"/>
      <c r="N1677" s="67"/>
      <c r="Q1677" s="65"/>
      <c r="R1677" s="69"/>
      <c r="S1677" s="69"/>
      <c r="T1677" s="70"/>
      <c r="U1677" s="70"/>
      <c r="V1677" s="70"/>
      <c r="W1677" s="71"/>
      <c r="X1677" s="64"/>
      <c r="Y1677" s="69"/>
      <c r="Z1677" s="65"/>
      <c r="AA1677" s="65"/>
      <c r="AB1677" s="66"/>
    </row>
    <row r="1678" spans="1:28" x14ac:dyDescent="0.25">
      <c r="A1678" s="79"/>
      <c r="B1678" s="80"/>
      <c r="C1678" s="82"/>
      <c r="D1678" s="83"/>
      <c r="E1678" s="83"/>
      <c r="F1678" s="84"/>
      <c r="G1678" s="85"/>
      <c r="H1678" s="83"/>
      <c r="I1678" s="86"/>
      <c r="J1678" s="86"/>
      <c r="K1678" s="89"/>
      <c r="L1678" s="67"/>
      <c r="M1678" s="67"/>
      <c r="N1678" s="67"/>
      <c r="Q1678" s="65"/>
      <c r="R1678" s="69"/>
      <c r="S1678" s="69"/>
      <c r="T1678" s="70"/>
      <c r="U1678" s="70"/>
      <c r="V1678" s="70"/>
      <c r="W1678" s="71"/>
      <c r="X1678" s="64"/>
      <c r="Y1678" s="69"/>
      <c r="Z1678" s="65"/>
      <c r="AA1678" s="65"/>
      <c r="AB1678" s="66"/>
    </row>
    <row r="1679" spans="1:28" x14ac:dyDescent="0.25">
      <c r="A1679" s="79"/>
      <c r="B1679" s="80"/>
      <c r="C1679" s="82"/>
      <c r="D1679" s="83"/>
      <c r="E1679" s="83"/>
      <c r="F1679" s="84"/>
      <c r="G1679" s="85"/>
      <c r="H1679" s="83"/>
      <c r="I1679" s="86"/>
      <c r="J1679" s="86"/>
      <c r="K1679" s="89"/>
      <c r="L1679" s="67"/>
      <c r="M1679" s="67"/>
      <c r="N1679" s="67"/>
      <c r="Q1679" s="65"/>
      <c r="R1679" s="69"/>
      <c r="S1679" s="69"/>
      <c r="T1679" s="70"/>
      <c r="U1679" s="70"/>
      <c r="V1679" s="70"/>
      <c r="W1679" s="71"/>
      <c r="X1679" s="64"/>
      <c r="Y1679" s="69"/>
      <c r="Z1679" s="65"/>
      <c r="AA1679" s="65"/>
      <c r="AB1679" s="66"/>
    </row>
    <row r="1680" spans="1:28" x14ac:dyDescent="0.25">
      <c r="A1680" s="79"/>
      <c r="B1680" s="80"/>
      <c r="C1680" s="82"/>
      <c r="D1680" s="83"/>
      <c r="E1680" s="83"/>
      <c r="F1680" s="84"/>
      <c r="G1680" s="85"/>
      <c r="H1680" s="83"/>
      <c r="I1680" s="86"/>
      <c r="J1680" s="86"/>
      <c r="K1680" s="89"/>
      <c r="L1680" s="67"/>
      <c r="M1680" s="67"/>
      <c r="N1680" s="67"/>
      <c r="Q1680" s="65"/>
      <c r="R1680" s="69"/>
      <c r="S1680" s="69"/>
      <c r="T1680" s="70"/>
      <c r="U1680" s="70"/>
      <c r="V1680" s="70"/>
      <c r="W1680" s="71"/>
      <c r="X1680" s="64"/>
      <c r="Y1680" s="69"/>
      <c r="Z1680" s="65"/>
      <c r="AA1680" s="65"/>
      <c r="AB1680" s="66"/>
    </row>
    <row r="1681" spans="1:28" x14ac:dyDescent="0.25">
      <c r="A1681" s="79"/>
      <c r="B1681" s="80"/>
      <c r="C1681" s="82"/>
      <c r="D1681" s="83"/>
      <c r="E1681" s="83"/>
      <c r="F1681" s="84"/>
      <c r="G1681" s="85"/>
      <c r="H1681" s="83"/>
      <c r="I1681" s="86"/>
      <c r="J1681" s="86"/>
      <c r="K1681" s="89"/>
      <c r="L1681" s="67"/>
      <c r="M1681" s="67"/>
      <c r="N1681" s="67"/>
      <c r="Q1681" s="65"/>
      <c r="R1681" s="69"/>
      <c r="S1681" s="69"/>
      <c r="T1681" s="70"/>
      <c r="U1681" s="70"/>
      <c r="V1681" s="70"/>
      <c r="W1681" s="71"/>
      <c r="X1681" s="64"/>
      <c r="Y1681" s="69"/>
      <c r="Z1681" s="65"/>
      <c r="AA1681" s="65"/>
      <c r="AB1681" s="66"/>
    </row>
    <row r="1682" spans="1:28" x14ac:dyDescent="0.25">
      <c r="A1682" s="79"/>
      <c r="B1682" s="80"/>
      <c r="C1682" s="82"/>
      <c r="D1682" s="83"/>
      <c r="E1682" s="83"/>
      <c r="F1682" s="84"/>
      <c r="G1682" s="85"/>
      <c r="H1682" s="83"/>
      <c r="I1682" s="86"/>
      <c r="J1682" s="86"/>
      <c r="K1682" s="89"/>
      <c r="L1682" s="67"/>
      <c r="M1682" s="67"/>
      <c r="N1682" s="67"/>
      <c r="Q1682" s="65"/>
      <c r="R1682" s="69"/>
      <c r="S1682" s="69"/>
      <c r="T1682" s="70"/>
      <c r="U1682" s="70"/>
      <c r="V1682" s="70"/>
      <c r="W1682" s="71"/>
      <c r="X1682" s="64"/>
      <c r="Y1682" s="69"/>
      <c r="Z1682" s="65"/>
      <c r="AA1682" s="65"/>
      <c r="AB1682" s="66"/>
    </row>
    <row r="1683" spans="1:28" x14ac:dyDescent="0.25">
      <c r="A1683" s="79"/>
      <c r="B1683" s="80"/>
      <c r="C1683" s="82"/>
      <c r="D1683" s="83"/>
      <c r="E1683" s="83"/>
      <c r="F1683" s="84"/>
      <c r="G1683" s="85"/>
      <c r="H1683" s="83"/>
      <c r="I1683" s="86"/>
      <c r="J1683" s="86"/>
      <c r="K1683" s="89"/>
      <c r="L1683" s="67"/>
      <c r="M1683" s="67"/>
      <c r="N1683" s="67"/>
      <c r="Q1683" s="65"/>
      <c r="R1683" s="69"/>
      <c r="S1683" s="69"/>
      <c r="T1683" s="70"/>
      <c r="U1683" s="70"/>
      <c r="V1683" s="70"/>
      <c r="W1683" s="71"/>
      <c r="X1683" s="64"/>
      <c r="Y1683" s="69"/>
      <c r="Z1683" s="65"/>
      <c r="AA1683" s="65"/>
      <c r="AB1683" s="66"/>
    </row>
    <row r="1684" spans="1:28" x14ac:dyDescent="0.25">
      <c r="A1684" s="79"/>
      <c r="B1684" s="80"/>
      <c r="C1684" s="82"/>
      <c r="D1684" s="83"/>
      <c r="E1684" s="83"/>
      <c r="F1684" s="84"/>
      <c r="G1684" s="85"/>
      <c r="H1684" s="83"/>
      <c r="I1684" s="86"/>
      <c r="J1684" s="86"/>
      <c r="K1684" s="89"/>
      <c r="L1684" s="67"/>
      <c r="M1684" s="67"/>
      <c r="N1684" s="67"/>
      <c r="Q1684" s="65"/>
      <c r="R1684" s="69"/>
      <c r="S1684" s="69"/>
      <c r="T1684" s="70"/>
      <c r="U1684" s="70"/>
      <c r="V1684" s="70"/>
      <c r="W1684" s="71"/>
      <c r="X1684" s="64"/>
      <c r="Y1684" s="69"/>
      <c r="Z1684" s="65"/>
      <c r="AA1684" s="65"/>
      <c r="AB1684" s="66"/>
    </row>
    <row r="1685" spans="1:28" x14ac:dyDescent="0.25">
      <c r="A1685" s="79"/>
      <c r="B1685" s="80"/>
      <c r="C1685" s="82"/>
      <c r="D1685" s="83"/>
      <c r="E1685" s="83"/>
      <c r="F1685" s="84"/>
      <c r="G1685" s="85"/>
      <c r="H1685" s="83"/>
      <c r="I1685" s="86"/>
      <c r="J1685" s="86"/>
      <c r="K1685" s="89"/>
      <c r="L1685" s="67"/>
      <c r="M1685" s="67"/>
      <c r="N1685" s="67"/>
      <c r="Q1685" s="65"/>
      <c r="R1685" s="69"/>
      <c r="S1685" s="69"/>
      <c r="T1685" s="70"/>
      <c r="U1685" s="70"/>
      <c r="V1685" s="70"/>
      <c r="W1685" s="71"/>
      <c r="X1685" s="64"/>
      <c r="Y1685" s="69"/>
      <c r="Z1685" s="65"/>
      <c r="AA1685" s="65"/>
      <c r="AB1685" s="66"/>
    </row>
    <row r="1686" spans="1:28" x14ac:dyDescent="0.25">
      <c r="A1686" s="79"/>
      <c r="B1686" s="80"/>
      <c r="C1686" s="82"/>
      <c r="D1686" s="83"/>
      <c r="E1686" s="83"/>
      <c r="F1686" s="84"/>
      <c r="G1686" s="85"/>
      <c r="H1686" s="83"/>
      <c r="I1686" s="86"/>
      <c r="J1686" s="86"/>
      <c r="K1686" s="89"/>
      <c r="L1686" s="67"/>
      <c r="M1686" s="67"/>
      <c r="N1686" s="67"/>
      <c r="Q1686" s="65"/>
      <c r="R1686" s="69"/>
      <c r="S1686" s="69"/>
      <c r="T1686" s="70"/>
      <c r="U1686" s="70"/>
      <c r="V1686" s="70"/>
      <c r="W1686" s="71"/>
      <c r="X1686" s="64"/>
      <c r="Y1686" s="69"/>
      <c r="Z1686" s="65"/>
      <c r="AA1686" s="65"/>
      <c r="AB1686" s="66"/>
    </row>
    <row r="1687" spans="1:28" x14ac:dyDescent="0.25">
      <c r="A1687" s="79"/>
      <c r="B1687" s="80"/>
      <c r="C1687" s="82"/>
      <c r="D1687" s="83"/>
      <c r="E1687" s="83"/>
      <c r="F1687" s="84"/>
      <c r="G1687" s="85"/>
      <c r="H1687" s="83"/>
      <c r="I1687" s="86"/>
      <c r="J1687" s="86"/>
      <c r="K1687" s="89"/>
      <c r="L1687" s="67"/>
      <c r="M1687" s="67"/>
      <c r="N1687" s="67"/>
      <c r="Q1687" s="65"/>
      <c r="R1687" s="69"/>
      <c r="S1687" s="69"/>
      <c r="T1687" s="70"/>
      <c r="U1687" s="70"/>
      <c r="V1687" s="70"/>
      <c r="W1687" s="71"/>
      <c r="X1687" s="64"/>
      <c r="Y1687" s="69"/>
      <c r="Z1687" s="65"/>
      <c r="AA1687" s="65"/>
      <c r="AB1687" s="66"/>
    </row>
    <row r="1688" spans="1:28" x14ac:dyDescent="0.25">
      <c r="A1688" s="79"/>
      <c r="B1688" s="80"/>
      <c r="C1688" s="82"/>
      <c r="D1688" s="83"/>
      <c r="E1688" s="83"/>
      <c r="F1688" s="84"/>
      <c r="G1688" s="85"/>
      <c r="H1688" s="83"/>
      <c r="I1688" s="86"/>
      <c r="J1688" s="86"/>
      <c r="K1688" s="89"/>
      <c r="L1688" s="67"/>
      <c r="M1688" s="67"/>
      <c r="N1688" s="67"/>
      <c r="Q1688" s="65"/>
      <c r="R1688" s="69"/>
      <c r="S1688" s="69"/>
      <c r="T1688" s="70"/>
      <c r="U1688" s="70"/>
      <c r="V1688" s="70"/>
      <c r="W1688" s="71"/>
      <c r="X1688" s="64"/>
      <c r="Y1688" s="69"/>
      <c r="Z1688" s="65"/>
      <c r="AA1688" s="65"/>
      <c r="AB1688" s="66"/>
    </row>
    <row r="1689" spans="1:28" x14ac:dyDescent="0.25">
      <c r="A1689" s="79"/>
      <c r="B1689" s="80"/>
      <c r="C1689" s="82"/>
      <c r="D1689" s="83"/>
      <c r="E1689" s="83"/>
      <c r="F1689" s="84"/>
      <c r="G1689" s="85"/>
      <c r="H1689" s="83"/>
      <c r="I1689" s="86"/>
      <c r="J1689" s="86"/>
      <c r="K1689" s="89"/>
      <c r="L1689" s="67"/>
      <c r="M1689" s="67"/>
      <c r="N1689" s="67"/>
      <c r="Q1689" s="65"/>
      <c r="R1689" s="69"/>
      <c r="S1689" s="69"/>
      <c r="T1689" s="70"/>
      <c r="U1689" s="70"/>
      <c r="V1689" s="70"/>
      <c r="W1689" s="71"/>
      <c r="X1689" s="64"/>
      <c r="Y1689" s="69"/>
      <c r="Z1689" s="65"/>
      <c r="AA1689" s="65"/>
      <c r="AB1689" s="66"/>
    </row>
    <row r="1690" spans="1:28" x14ac:dyDescent="0.25">
      <c r="A1690" s="79"/>
      <c r="B1690" s="80"/>
      <c r="C1690" s="82"/>
      <c r="D1690" s="83"/>
      <c r="E1690" s="83"/>
      <c r="F1690" s="84"/>
      <c r="G1690" s="85"/>
      <c r="H1690" s="83"/>
      <c r="I1690" s="86"/>
      <c r="J1690" s="86"/>
      <c r="K1690" s="89"/>
      <c r="L1690" s="67"/>
      <c r="M1690" s="67"/>
      <c r="N1690" s="67"/>
      <c r="Q1690" s="65"/>
      <c r="R1690" s="69"/>
      <c r="S1690" s="69"/>
      <c r="T1690" s="70"/>
      <c r="U1690" s="70"/>
      <c r="V1690" s="70"/>
      <c r="W1690" s="71"/>
      <c r="X1690" s="64"/>
      <c r="Y1690" s="69"/>
      <c r="Z1690" s="65"/>
      <c r="AA1690" s="65"/>
      <c r="AB1690" s="66"/>
    </row>
    <row r="1691" spans="1:28" x14ac:dyDescent="0.25">
      <c r="A1691" s="79"/>
      <c r="B1691" s="80"/>
      <c r="C1691" s="82"/>
      <c r="D1691" s="83"/>
      <c r="E1691" s="83"/>
      <c r="F1691" s="84"/>
      <c r="G1691" s="85"/>
      <c r="H1691" s="83"/>
      <c r="I1691" s="86"/>
      <c r="J1691" s="86"/>
      <c r="K1691" s="89"/>
      <c r="L1691" s="67"/>
      <c r="M1691" s="67"/>
      <c r="N1691" s="67"/>
      <c r="Q1691" s="65"/>
      <c r="R1691" s="69"/>
      <c r="S1691" s="69"/>
      <c r="T1691" s="70"/>
      <c r="U1691" s="70"/>
      <c r="V1691" s="70"/>
      <c r="W1691" s="71"/>
      <c r="X1691" s="64"/>
      <c r="Y1691" s="69"/>
      <c r="Z1691" s="65"/>
      <c r="AA1691" s="65"/>
      <c r="AB1691" s="66"/>
    </row>
    <row r="1692" spans="1:28" x14ac:dyDescent="0.25">
      <c r="A1692" s="79"/>
      <c r="B1692" s="80"/>
      <c r="C1692" s="82"/>
      <c r="D1692" s="83"/>
      <c r="E1692" s="83"/>
      <c r="F1692" s="84"/>
      <c r="G1692" s="85"/>
      <c r="H1692" s="83"/>
      <c r="I1692" s="86"/>
      <c r="J1692" s="86"/>
      <c r="K1692" s="89"/>
      <c r="L1692" s="67"/>
      <c r="M1692" s="67"/>
      <c r="N1692" s="67"/>
      <c r="Q1692" s="65"/>
      <c r="R1692" s="69"/>
      <c r="S1692" s="69"/>
      <c r="T1692" s="70"/>
      <c r="U1692" s="70"/>
      <c r="V1692" s="70"/>
      <c r="W1692" s="71"/>
      <c r="X1692" s="64"/>
      <c r="Y1692" s="69"/>
      <c r="Z1692" s="65"/>
      <c r="AA1692" s="65"/>
      <c r="AB1692" s="66"/>
    </row>
    <row r="1693" spans="1:28" x14ac:dyDescent="0.25">
      <c r="A1693" s="79"/>
      <c r="B1693" s="80"/>
      <c r="C1693" s="82"/>
      <c r="D1693" s="83"/>
      <c r="E1693" s="83"/>
      <c r="F1693" s="84"/>
      <c r="G1693" s="85"/>
      <c r="H1693" s="83"/>
      <c r="I1693" s="86"/>
      <c r="J1693" s="86"/>
      <c r="K1693" s="89"/>
      <c r="L1693" s="67"/>
      <c r="M1693" s="67"/>
      <c r="N1693" s="67"/>
      <c r="Q1693" s="65"/>
      <c r="R1693" s="69"/>
      <c r="S1693" s="69"/>
      <c r="T1693" s="70"/>
      <c r="U1693" s="70"/>
      <c r="V1693" s="70"/>
      <c r="W1693" s="71"/>
      <c r="X1693" s="64"/>
      <c r="Y1693" s="69"/>
      <c r="Z1693" s="65"/>
      <c r="AA1693" s="65"/>
      <c r="AB1693" s="66"/>
    </row>
    <row r="1694" spans="1:28" x14ac:dyDescent="0.25">
      <c r="A1694" s="79"/>
      <c r="B1694" s="80"/>
      <c r="C1694" s="82"/>
      <c r="D1694" s="83"/>
      <c r="E1694" s="83"/>
      <c r="F1694" s="84"/>
      <c r="G1694" s="85"/>
      <c r="H1694" s="83"/>
      <c r="I1694" s="86"/>
      <c r="J1694" s="86"/>
      <c r="K1694" s="89"/>
      <c r="L1694" s="67"/>
      <c r="M1694" s="67"/>
      <c r="N1694" s="67"/>
      <c r="Q1694" s="65"/>
      <c r="R1694" s="69"/>
      <c r="S1694" s="69"/>
      <c r="T1694" s="70"/>
      <c r="U1694" s="70"/>
      <c r="V1694" s="70"/>
      <c r="W1694" s="71"/>
      <c r="X1694" s="64"/>
      <c r="Y1694" s="69"/>
      <c r="Z1694" s="65"/>
      <c r="AA1694" s="65"/>
      <c r="AB1694" s="66"/>
    </row>
    <row r="1695" spans="1:28" x14ac:dyDescent="0.25">
      <c r="A1695" s="79"/>
      <c r="B1695" s="80"/>
      <c r="C1695" s="82"/>
      <c r="D1695" s="83"/>
      <c r="E1695" s="83"/>
      <c r="F1695" s="84"/>
      <c r="G1695" s="85"/>
      <c r="H1695" s="83"/>
      <c r="I1695" s="86"/>
      <c r="J1695" s="86"/>
      <c r="K1695" s="89"/>
      <c r="L1695" s="67"/>
      <c r="M1695" s="67"/>
      <c r="N1695" s="67"/>
      <c r="Q1695" s="65"/>
      <c r="R1695" s="69"/>
      <c r="S1695" s="69"/>
      <c r="T1695" s="70"/>
      <c r="U1695" s="70"/>
      <c r="V1695" s="70"/>
      <c r="W1695" s="71"/>
      <c r="X1695" s="64"/>
      <c r="Y1695" s="69"/>
      <c r="Z1695" s="65"/>
      <c r="AA1695" s="65"/>
      <c r="AB1695" s="66"/>
    </row>
    <row r="1696" spans="1:28" x14ac:dyDescent="0.25">
      <c r="A1696" s="79"/>
      <c r="B1696" s="80"/>
      <c r="C1696" s="82"/>
      <c r="D1696" s="83"/>
      <c r="E1696" s="83"/>
      <c r="F1696" s="84"/>
      <c r="G1696" s="85"/>
      <c r="H1696" s="83"/>
      <c r="I1696" s="86"/>
      <c r="J1696" s="86"/>
      <c r="K1696" s="89"/>
      <c r="L1696" s="67"/>
      <c r="M1696" s="67"/>
      <c r="N1696" s="67"/>
      <c r="Q1696" s="65"/>
      <c r="R1696" s="69"/>
      <c r="S1696" s="69"/>
      <c r="T1696" s="70"/>
      <c r="U1696" s="70"/>
      <c r="V1696" s="70"/>
      <c r="W1696" s="71"/>
      <c r="X1696" s="64"/>
      <c r="Y1696" s="69"/>
      <c r="Z1696" s="65"/>
      <c r="AA1696" s="65"/>
      <c r="AB1696" s="66"/>
    </row>
    <row r="1697" spans="1:28" x14ac:dyDescent="0.25">
      <c r="A1697" s="79"/>
      <c r="B1697" s="80"/>
      <c r="C1697" s="82"/>
      <c r="D1697" s="83"/>
      <c r="E1697" s="83"/>
      <c r="F1697" s="84"/>
      <c r="G1697" s="85"/>
      <c r="H1697" s="83"/>
      <c r="I1697" s="86"/>
      <c r="J1697" s="86"/>
      <c r="K1697" s="89"/>
      <c r="L1697" s="67"/>
      <c r="M1697" s="67"/>
      <c r="N1697" s="67"/>
      <c r="Q1697" s="65"/>
      <c r="R1697" s="69"/>
      <c r="S1697" s="69"/>
      <c r="T1697" s="70"/>
      <c r="U1697" s="70"/>
      <c r="V1697" s="70"/>
      <c r="W1697" s="71"/>
      <c r="X1697" s="64"/>
      <c r="Y1697" s="69"/>
      <c r="Z1697" s="65"/>
      <c r="AA1697" s="65"/>
      <c r="AB1697" s="66"/>
    </row>
    <row r="1698" spans="1:28" x14ac:dyDescent="0.25">
      <c r="A1698" s="79"/>
      <c r="B1698" s="80"/>
      <c r="C1698" s="82"/>
      <c r="D1698" s="83"/>
      <c r="E1698" s="83"/>
      <c r="F1698" s="84"/>
      <c r="G1698" s="85"/>
      <c r="H1698" s="83"/>
      <c r="I1698" s="86"/>
      <c r="J1698" s="86"/>
      <c r="K1698" s="89"/>
      <c r="L1698" s="67"/>
      <c r="M1698" s="67"/>
      <c r="N1698" s="67"/>
      <c r="Q1698" s="65"/>
      <c r="R1698" s="69"/>
      <c r="S1698" s="69"/>
      <c r="T1698" s="70"/>
      <c r="U1698" s="70"/>
      <c r="V1698" s="70"/>
      <c r="W1698" s="71"/>
      <c r="X1698" s="64"/>
      <c r="Y1698" s="69"/>
      <c r="Z1698" s="65"/>
      <c r="AA1698" s="65"/>
      <c r="AB1698" s="66"/>
    </row>
    <row r="1699" spans="1:28" x14ac:dyDescent="0.25">
      <c r="A1699" s="79"/>
      <c r="B1699" s="80"/>
      <c r="C1699" s="82"/>
      <c r="D1699" s="83"/>
      <c r="E1699" s="83"/>
      <c r="F1699" s="84"/>
      <c r="G1699" s="85"/>
      <c r="H1699" s="83"/>
      <c r="I1699" s="86"/>
      <c r="J1699" s="86"/>
      <c r="K1699" s="89"/>
      <c r="L1699" s="67"/>
      <c r="M1699" s="67"/>
      <c r="N1699" s="67"/>
      <c r="Q1699" s="65"/>
      <c r="R1699" s="69"/>
      <c r="S1699" s="69"/>
      <c r="T1699" s="70"/>
      <c r="U1699" s="70"/>
      <c r="V1699" s="70"/>
      <c r="W1699" s="71"/>
      <c r="X1699" s="64"/>
      <c r="Y1699" s="69"/>
      <c r="Z1699" s="65"/>
      <c r="AA1699" s="65"/>
      <c r="AB1699" s="66"/>
    </row>
    <row r="1700" spans="1:28" x14ac:dyDescent="0.25">
      <c r="A1700" s="79"/>
      <c r="B1700" s="80"/>
      <c r="C1700" s="82"/>
      <c r="D1700" s="83"/>
      <c r="E1700" s="83"/>
      <c r="F1700" s="84"/>
      <c r="G1700" s="85"/>
      <c r="H1700" s="83"/>
      <c r="I1700" s="86"/>
      <c r="J1700" s="86"/>
      <c r="K1700" s="89"/>
      <c r="L1700" s="67"/>
      <c r="M1700" s="67"/>
      <c r="N1700" s="67"/>
      <c r="Q1700" s="65"/>
      <c r="R1700" s="69"/>
      <c r="S1700" s="69"/>
      <c r="T1700" s="70"/>
      <c r="U1700" s="70"/>
      <c r="V1700" s="70"/>
      <c r="W1700" s="71"/>
      <c r="X1700" s="64"/>
      <c r="Y1700" s="69"/>
      <c r="Z1700" s="65"/>
      <c r="AA1700" s="65"/>
      <c r="AB1700" s="66"/>
    </row>
    <row r="1701" spans="1:28" x14ac:dyDescent="0.25">
      <c r="A1701" s="79"/>
      <c r="B1701" s="80"/>
      <c r="C1701" s="82"/>
      <c r="D1701" s="83"/>
      <c r="E1701" s="83"/>
      <c r="F1701" s="84"/>
      <c r="G1701" s="85"/>
      <c r="H1701" s="83"/>
      <c r="I1701" s="86"/>
      <c r="J1701" s="86"/>
      <c r="K1701" s="89"/>
      <c r="L1701" s="67"/>
      <c r="M1701" s="67"/>
      <c r="N1701" s="67"/>
      <c r="Q1701" s="65"/>
      <c r="R1701" s="69"/>
      <c r="S1701" s="69"/>
      <c r="T1701" s="70"/>
      <c r="U1701" s="70"/>
      <c r="V1701" s="70"/>
      <c r="W1701" s="71"/>
      <c r="X1701" s="64"/>
      <c r="Y1701" s="69"/>
      <c r="Z1701" s="65"/>
      <c r="AA1701" s="65"/>
      <c r="AB1701" s="66"/>
    </row>
    <row r="1702" spans="1:28" x14ac:dyDescent="0.25">
      <c r="A1702" s="79"/>
      <c r="B1702" s="80"/>
      <c r="C1702" s="82"/>
      <c r="D1702" s="83"/>
      <c r="E1702" s="83"/>
      <c r="F1702" s="84"/>
      <c r="G1702" s="85"/>
      <c r="H1702" s="83"/>
      <c r="I1702" s="86"/>
      <c r="J1702" s="86"/>
      <c r="K1702" s="89"/>
      <c r="L1702" s="67"/>
      <c r="M1702" s="67"/>
      <c r="N1702" s="67"/>
      <c r="Q1702" s="65"/>
      <c r="R1702" s="69"/>
      <c r="S1702" s="69"/>
      <c r="T1702" s="70"/>
      <c r="U1702" s="70"/>
      <c r="V1702" s="70"/>
      <c r="W1702" s="71"/>
      <c r="X1702" s="64"/>
      <c r="Y1702" s="69"/>
      <c r="Z1702" s="65"/>
      <c r="AA1702" s="65"/>
      <c r="AB1702" s="66"/>
    </row>
    <row r="1703" spans="1:28" x14ac:dyDescent="0.25">
      <c r="A1703" s="79"/>
      <c r="B1703" s="80"/>
      <c r="C1703" s="82"/>
      <c r="D1703" s="83"/>
      <c r="E1703" s="83"/>
      <c r="F1703" s="84"/>
      <c r="G1703" s="85"/>
      <c r="H1703" s="83"/>
      <c r="I1703" s="86"/>
      <c r="J1703" s="86"/>
      <c r="K1703" s="89"/>
      <c r="L1703" s="67"/>
      <c r="M1703" s="67"/>
      <c r="N1703" s="67"/>
      <c r="Q1703" s="65"/>
      <c r="R1703" s="69"/>
      <c r="S1703" s="69"/>
      <c r="T1703" s="70"/>
      <c r="U1703" s="70"/>
      <c r="V1703" s="70"/>
      <c r="W1703" s="71"/>
      <c r="X1703" s="64"/>
      <c r="Y1703" s="69"/>
      <c r="Z1703" s="65"/>
      <c r="AA1703" s="65"/>
      <c r="AB1703" s="66"/>
    </row>
    <row r="1704" spans="1:28" x14ac:dyDescent="0.25">
      <c r="A1704" s="79"/>
      <c r="B1704" s="80"/>
      <c r="C1704" s="82"/>
      <c r="D1704" s="83"/>
      <c r="E1704" s="83"/>
      <c r="F1704" s="84"/>
      <c r="G1704" s="85"/>
      <c r="H1704" s="83"/>
      <c r="I1704" s="86"/>
      <c r="J1704" s="86"/>
      <c r="K1704" s="89"/>
      <c r="L1704" s="67"/>
      <c r="M1704" s="67"/>
      <c r="N1704" s="67"/>
      <c r="Q1704" s="65"/>
      <c r="R1704" s="69"/>
      <c r="S1704" s="69"/>
      <c r="T1704" s="70"/>
      <c r="U1704" s="70"/>
      <c r="V1704" s="70"/>
      <c r="W1704" s="71"/>
      <c r="X1704" s="64"/>
      <c r="Y1704" s="69"/>
      <c r="Z1704" s="65"/>
      <c r="AA1704" s="65"/>
      <c r="AB1704" s="66"/>
    </row>
    <row r="1705" spans="1:28" x14ac:dyDescent="0.25">
      <c r="A1705" s="79"/>
      <c r="B1705" s="80"/>
      <c r="C1705" s="82"/>
      <c r="D1705" s="83"/>
      <c r="E1705" s="83"/>
      <c r="F1705" s="84"/>
      <c r="G1705" s="85"/>
      <c r="H1705" s="83"/>
      <c r="I1705" s="86"/>
      <c r="J1705" s="86"/>
      <c r="K1705" s="89"/>
      <c r="L1705" s="67"/>
      <c r="M1705" s="67"/>
      <c r="N1705" s="67"/>
      <c r="Q1705" s="65"/>
      <c r="R1705" s="69"/>
      <c r="S1705" s="69"/>
      <c r="T1705" s="70"/>
      <c r="U1705" s="70"/>
      <c r="V1705" s="70"/>
      <c r="W1705" s="71"/>
      <c r="X1705" s="64"/>
      <c r="Y1705" s="69"/>
      <c r="Z1705" s="65"/>
      <c r="AA1705" s="65"/>
      <c r="AB1705" s="66"/>
    </row>
    <row r="1706" spans="1:28" x14ac:dyDescent="0.25">
      <c r="A1706" s="79"/>
      <c r="B1706" s="80"/>
      <c r="C1706" s="82"/>
      <c r="D1706" s="83"/>
      <c r="E1706" s="83"/>
      <c r="F1706" s="84"/>
      <c r="G1706" s="85"/>
      <c r="H1706" s="83"/>
      <c r="I1706" s="86"/>
      <c r="J1706" s="86"/>
      <c r="K1706" s="89"/>
      <c r="L1706" s="67"/>
      <c r="M1706" s="67"/>
      <c r="N1706" s="67"/>
      <c r="Q1706" s="65"/>
      <c r="R1706" s="69"/>
      <c r="S1706" s="69"/>
      <c r="T1706" s="70"/>
      <c r="U1706" s="70"/>
      <c r="V1706" s="70"/>
      <c r="W1706" s="71"/>
      <c r="X1706" s="64"/>
      <c r="Y1706" s="69"/>
      <c r="Z1706" s="65"/>
      <c r="AA1706" s="65"/>
      <c r="AB1706" s="66"/>
    </row>
    <row r="1707" spans="1:28" x14ac:dyDescent="0.25">
      <c r="A1707" s="79"/>
      <c r="B1707" s="80"/>
      <c r="C1707" s="82"/>
      <c r="D1707" s="83"/>
      <c r="E1707" s="83"/>
      <c r="F1707" s="84"/>
      <c r="G1707" s="85"/>
      <c r="H1707" s="83"/>
      <c r="I1707" s="86"/>
      <c r="J1707" s="86"/>
      <c r="K1707" s="89"/>
      <c r="L1707" s="67"/>
      <c r="M1707" s="67"/>
      <c r="N1707" s="67"/>
      <c r="Q1707" s="65"/>
      <c r="R1707" s="69"/>
      <c r="S1707" s="69"/>
      <c r="T1707" s="70"/>
      <c r="U1707" s="70"/>
      <c r="V1707" s="70"/>
      <c r="W1707" s="71"/>
      <c r="X1707" s="64"/>
      <c r="Y1707" s="69"/>
      <c r="Z1707" s="65"/>
      <c r="AA1707" s="65"/>
      <c r="AB1707" s="66"/>
    </row>
    <row r="1708" spans="1:28" x14ac:dyDescent="0.25">
      <c r="A1708" s="79"/>
      <c r="B1708" s="80"/>
      <c r="C1708" s="82"/>
      <c r="D1708" s="83"/>
      <c r="E1708" s="83"/>
      <c r="F1708" s="84"/>
      <c r="G1708" s="85"/>
      <c r="H1708" s="83"/>
      <c r="I1708" s="86"/>
      <c r="J1708" s="86"/>
      <c r="K1708" s="89"/>
      <c r="L1708" s="67"/>
      <c r="M1708" s="67"/>
      <c r="N1708" s="67"/>
      <c r="Q1708" s="65"/>
      <c r="R1708" s="69"/>
      <c r="S1708" s="69"/>
      <c r="T1708" s="70"/>
      <c r="U1708" s="70"/>
      <c r="V1708" s="70"/>
      <c r="W1708" s="71"/>
      <c r="X1708" s="64"/>
      <c r="Y1708" s="69"/>
      <c r="Z1708" s="65"/>
      <c r="AA1708" s="65"/>
      <c r="AB1708" s="66"/>
    </row>
    <row r="1709" spans="1:28" x14ac:dyDescent="0.25">
      <c r="A1709" s="79"/>
      <c r="B1709" s="80"/>
      <c r="C1709" s="82"/>
      <c r="D1709" s="83"/>
      <c r="E1709" s="83"/>
      <c r="F1709" s="84"/>
      <c r="G1709" s="85"/>
      <c r="H1709" s="83"/>
      <c r="I1709" s="86"/>
      <c r="J1709" s="86"/>
      <c r="K1709" s="89"/>
      <c r="L1709" s="67"/>
      <c r="M1709" s="67"/>
      <c r="N1709" s="67"/>
      <c r="Q1709" s="65"/>
      <c r="R1709" s="69"/>
      <c r="S1709" s="69"/>
      <c r="T1709" s="70"/>
      <c r="U1709" s="70"/>
      <c r="V1709" s="70"/>
      <c r="W1709" s="71"/>
      <c r="X1709" s="64"/>
      <c r="Y1709" s="69"/>
      <c r="Z1709" s="65"/>
      <c r="AA1709" s="65"/>
      <c r="AB1709" s="66"/>
    </row>
    <row r="1710" spans="1:28" x14ac:dyDescent="0.25">
      <c r="A1710" s="79"/>
      <c r="B1710" s="80"/>
      <c r="C1710" s="82"/>
      <c r="D1710" s="83"/>
      <c r="E1710" s="83"/>
      <c r="F1710" s="84"/>
      <c r="G1710" s="85"/>
      <c r="H1710" s="83"/>
      <c r="I1710" s="86"/>
      <c r="J1710" s="86"/>
      <c r="K1710" s="89"/>
      <c r="L1710" s="67"/>
      <c r="M1710" s="67"/>
      <c r="N1710" s="67"/>
      <c r="Q1710" s="65"/>
      <c r="R1710" s="69"/>
      <c r="S1710" s="69"/>
      <c r="T1710" s="70"/>
      <c r="U1710" s="70"/>
      <c r="V1710" s="70"/>
      <c r="W1710" s="71"/>
      <c r="X1710" s="64"/>
      <c r="Y1710" s="69"/>
      <c r="Z1710" s="65"/>
      <c r="AA1710" s="65"/>
      <c r="AB1710" s="66"/>
    </row>
    <row r="1711" spans="1:28" x14ac:dyDescent="0.25">
      <c r="A1711" s="79"/>
      <c r="B1711" s="80"/>
      <c r="C1711" s="82"/>
      <c r="D1711" s="83"/>
      <c r="E1711" s="83"/>
      <c r="F1711" s="84"/>
      <c r="G1711" s="85"/>
      <c r="H1711" s="83"/>
      <c r="I1711" s="86"/>
      <c r="J1711" s="86"/>
      <c r="K1711" s="89"/>
      <c r="L1711" s="67"/>
      <c r="M1711" s="67"/>
      <c r="N1711" s="67"/>
      <c r="Q1711" s="65"/>
      <c r="R1711" s="69"/>
      <c r="S1711" s="69"/>
      <c r="T1711" s="70"/>
      <c r="U1711" s="70"/>
      <c r="V1711" s="70"/>
      <c r="W1711" s="71"/>
      <c r="X1711" s="64"/>
      <c r="Y1711" s="69"/>
      <c r="Z1711" s="65"/>
      <c r="AA1711" s="65"/>
      <c r="AB1711" s="66"/>
    </row>
    <row r="1712" spans="1:28" x14ac:dyDescent="0.25">
      <c r="A1712" s="79"/>
      <c r="B1712" s="80"/>
      <c r="C1712" s="82"/>
      <c r="D1712" s="83"/>
      <c r="E1712" s="83"/>
      <c r="F1712" s="84"/>
      <c r="G1712" s="85"/>
      <c r="H1712" s="83"/>
      <c r="I1712" s="86"/>
      <c r="J1712" s="86"/>
      <c r="K1712" s="89"/>
      <c r="L1712" s="67"/>
      <c r="M1712" s="67"/>
      <c r="N1712" s="67"/>
      <c r="Q1712" s="65"/>
      <c r="R1712" s="69"/>
      <c r="S1712" s="69"/>
      <c r="T1712" s="70"/>
      <c r="U1712" s="70"/>
      <c r="V1712" s="70"/>
      <c r="W1712" s="71"/>
      <c r="X1712" s="64"/>
      <c r="Y1712" s="69"/>
      <c r="Z1712" s="65"/>
      <c r="AA1712" s="65"/>
      <c r="AB1712" s="66"/>
    </row>
    <row r="1713" spans="1:28" x14ac:dyDescent="0.25">
      <c r="A1713" s="79"/>
      <c r="B1713" s="80"/>
      <c r="C1713" s="82"/>
      <c r="D1713" s="83"/>
      <c r="E1713" s="83"/>
      <c r="F1713" s="84"/>
      <c r="G1713" s="85"/>
      <c r="H1713" s="83"/>
      <c r="I1713" s="86"/>
      <c r="J1713" s="86"/>
      <c r="K1713" s="89"/>
      <c r="L1713" s="67"/>
      <c r="M1713" s="67"/>
      <c r="N1713" s="67"/>
      <c r="Q1713" s="65"/>
      <c r="R1713" s="69"/>
      <c r="S1713" s="69"/>
      <c r="T1713" s="70"/>
      <c r="U1713" s="70"/>
      <c r="V1713" s="70"/>
      <c r="W1713" s="71"/>
      <c r="X1713" s="64"/>
      <c r="Y1713" s="69"/>
      <c r="Z1713" s="65"/>
      <c r="AA1713" s="65"/>
      <c r="AB1713" s="66"/>
    </row>
    <row r="1714" spans="1:28" x14ac:dyDescent="0.25">
      <c r="A1714" s="79"/>
      <c r="B1714" s="80"/>
      <c r="C1714" s="82"/>
      <c r="D1714" s="83"/>
      <c r="E1714" s="83"/>
      <c r="F1714" s="84"/>
      <c r="G1714" s="85"/>
      <c r="H1714" s="83"/>
      <c r="I1714" s="86"/>
      <c r="J1714" s="86"/>
      <c r="K1714" s="89"/>
      <c r="L1714" s="67"/>
      <c r="M1714" s="67"/>
      <c r="N1714" s="67"/>
      <c r="Q1714" s="65"/>
      <c r="R1714" s="69"/>
      <c r="S1714" s="69"/>
      <c r="T1714" s="70"/>
      <c r="U1714" s="70"/>
      <c r="V1714" s="70"/>
      <c r="W1714" s="71"/>
      <c r="X1714" s="64"/>
      <c r="Y1714" s="69"/>
      <c r="Z1714" s="65"/>
      <c r="AA1714" s="65"/>
      <c r="AB1714" s="66"/>
    </row>
    <row r="1715" spans="1:28" x14ac:dyDescent="0.25">
      <c r="A1715" s="79"/>
      <c r="B1715" s="80"/>
      <c r="C1715" s="82"/>
      <c r="D1715" s="83"/>
      <c r="E1715" s="83"/>
      <c r="F1715" s="84"/>
      <c r="G1715" s="85"/>
      <c r="H1715" s="83"/>
      <c r="I1715" s="86"/>
      <c r="J1715" s="86"/>
      <c r="K1715" s="89"/>
      <c r="L1715" s="67"/>
      <c r="M1715" s="67"/>
      <c r="N1715" s="67"/>
      <c r="Q1715" s="65"/>
      <c r="R1715" s="69"/>
      <c r="S1715" s="69"/>
      <c r="T1715" s="70"/>
      <c r="U1715" s="70"/>
      <c r="V1715" s="70"/>
      <c r="W1715" s="71"/>
      <c r="X1715" s="64"/>
      <c r="Y1715" s="69"/>
      <c r="Z1715" s="65"/>
      <c r="AA1715" s="65"/>
      <c r="AB1715" s="66"/>
    </row>
    <row r="1716" spans="1:28" x14ac:dyDescent="0.25">
      <c r="A1716" s="79"/>
      <c r="B1716" s="80"/>
      <c r="C1716" s="82"/>
      <c r="D1716" s="83"/>
      <c r="E1716" s="83"/>
      <c r="F1716" s="84"/>
      <c r="G1716" s="85"/>
      <c r="H1716" s="83"/>
      <c r="I1716" s="86"/>
      <c r="J1716" s="86"/>
      <c r="K1716" s="89"/>
      <c r="L1716" s="67"/>
      <c r="M1716" s="67"/>
      <c r="N1716" s="67"/>
      <c r="Q1716" s="65"/>
      <c r="R1716" s="69"/>
      <c r="S1716" s="69"/>
      <c r="T1716" s="70"/>
      <c r="U1716" s="70"/>
      <c r="V1716" s="70"/>
      <c r="W1716" s="71"/>
      <c r="X1716" s="64"/>
      <c r="Y1716" s="69"/>
      <c r="Z1716" s="65"/>
      <c r="AA1716" s="65"/>
      <c r="AB1716" s="66"/>
    </row>
    <row r="1717" spans="1:28" x14ac:dyDescent="0.25">
      <c r="A1717" s="79"/>
      <c r="B1717" s="80"/>
      <c r="C1717" s="82"/>
      <c r="D1717" s="83"/>
      <c r="E1717" s="83"/>
      <c r="F1717" s="84"/>
      <c r="G1717" s="85"/>
      <c r="H1717" s="83"/>
      <c r="I1717" s="86"/>
      <c r="J1717" s="86"/>
      <c r="K1717" s="89"/>
      <c r="L1717" s="67"/>
      <c r="M1717" s="67"/>
      <c r="N1717" s="67"/>
      <c r="Q1717" s="65"/>
      <c r="R1717" s="69"/>
      <c r="S1717" s="69"/>
      <c r="T1717" s="70"/>
      <c r="U1717" s="70"/>
      <c r="V1717" s="70"/>
      <c r="W1717" s="71"/>
      <c r="X1717" s="64"/>
      <c r="Y1717" s="69"/>
      <c r="Z1717" s="65"/>
      <c r="AA1717" s="65"/>
      <c r="AB1717" s="66"/>
    </row>
    <row r="1718" spans="1:28" x14ac:dyDescent="0.25">
      <c r="A1718" s="79"/>
      <c r="B1718" s="80"/>
      <c r="C1718" s="82"/>
      <c r="D1718" s="83"/>
      <c r="E1718" s="83"/>
      <c r="F1718" s="84"/>
      <c r="G1718" s="85"/>
      <c r="H1718" s="83"/>
      <c r="I1718" s="86"/>
      <c r="J1718" s="86"/>
      <c r="K1718" s="89"/>
      <c r="L1718" s="67"/>
      <c r="M1718" s="67"/>
      <c r="N1718" s="67"/>
      <c r="Q1718" s="65"/>
      <c r="R1718" s="69"/>
      <c r="S1718" s="69"/>
      <c r="T1718" s="70"/>
      <c r="U1718" s="70"/>
      <c r="V1718" s="70"/>
      <c r="W1718" s="71"/>
      <c r="X1718" s="64"/>
      <c r="Y1718" s="69"/>
      <c r="Z1718" s="65"/>
      <c r="AA1718" s="65"/>
      <c r="AB1718" s="66"/>
    </row>
    <row r="1719" spans="1:28" x14ac:dyDescent="0.25">
      <c r="A1719" s="79"/>
      <c r="B1719" s="80"/>
      <c r="C1719" s="82"/>
      <c r="D1719" s="83"/>
      <c r="E1719" s="83"/>
      <c r="F1719" s="84"/>
      <c r="G1719" s="85"/>
      <c r="H1719" s="83"/>
      <c r="I1719" s="86"/>
      <c r="J1719" s="86"/>
      <c r="K1719" s="89"/>
      <c r="L1719" s="67"/>
      <c r="M1719" s="67"/>
      <c r="N1719" s="67"/>
      <c r="Q1719" s="65"/>
      <c r="R1719" s="69"/>
      <c r="S1719" s="69"/>
      <c r="T1719" s="70"/>
      <c r="U1719" s="70"/>
      <c r="V1719" s="70"/>
      <c r="W1719" s="71"/>
      <c r="X1719" s="64"/>
      <c r="Y1719" s="69"/>
      <c r="Z1719" s="65"/>
      <c r="AA1719" s="65"/>
      <c r="AB1719" s="66"/>
    </row>
    <row r="1720" spans="1:28" x14ac:dyDescent="0.25">
      <c r="A1720" s="79"/>
      <c r="B1720" s="80"/>
      <c r="C1720" s="82"/>
      <c r="D1720" s="83"/>
      <c r="E1720" s="83"/>
      <c r="F1720" s="84"/>
      <c r="G1720" s="85"/>
      <c r="H1720" s="83"/>
      <c r="I1720" s="86"/>
      <c r="J1720" s="86"/>
      <c r="K1720" s="89"/>
      <c r="L1720" s="67"/>
      <c r="M1720" s="67"/>
      <c r="N1720" s="67"/>
      <c r="Q1720" s="65"/>
      <c r="R1720" s="69"/>
      <c r="S1720" s="69"/>
      <c r="T1720" s="70"/>
      <c r="U1720" s="70"/>
      <c r="V1720" s="70"/>
      <c r="W1720" s="71"/>
      <c r="X1720" s="64"/>
      <c r="Y1720" s="69"/>
      <c r="Z1720" s="65"/>
      <c r="AA1720" s="65"/>
      <c r="AB1720" s="66"/>
    </row>
    <row r="1721" spans="1:28" x14ac:dyDescent="0.25">
      <c r="A1721" s="79"/>
      <c r="B1721" s="80"/>
      <c r="C1721" s="82"/>
      <c r="D1721" s="83"/>
      <c r="E1721" s="83"/>
      <c r="F1721" s="84"/>
      <c r="G1721" s="85"/>
      <c r="H1721" s="83"/>
      <c r="I1721" s="86"/>
      <c r="J1721" s="86"/>
      <c r="K1721" s="89"/>
      <c r="L1721" s="67"/>
      <c r="M1721" s="67"/>
      <c r="N1721" s="67"/>
      <c r="Q1721" s="65"/>
      <c r="R1721" s="69"/>
      <c r="S1721" s="69"/>
      <c r="T1721" s="70"/>
      <c r="U1721" s="70"/>
      <c r="V1721" s="70"/>
      <c r="W1721" s="71"/>
      <c r="X1721" s="64"/>
      <c r="Y1721" s="69"/>
      <c r="Z1721" s="65"/>
      <c r="AA1721" s="65"/>
      <c r="AB1721" s="66"/>
    </row>
    <row r="1722" spans="1:28" x14ac:dyDescent="0.25">
      <c r="A1722" s="79"/>
      <c r="B1722" s="80"/>
      <c r="C1722" s="82"/>
      <c r="D1722" s="83"/>
      <c r="E1722" s="83"/>
      <c r="F1722" s="84"/>
      <c r="G1722" s="85"/>
      <c r="H1722" s="83"/>
      <c r="I1722" s="86"/>
      <c r="J1722" s="86"/>
      <c r="K1722" s="89"/>
      <c r="L1722" s="67"/>
      <c r="M1722" s="67"/>
      <c r="N1722" s="67"/>
      <c r="Q1722" s="65"/>
      <c r="R1722" s="69"/>
      <c r="S1722" s="69"/>
      <c r="T1722" s="70"/>
      <c r="U1722" s="70"/>
      <c r="V1722" s="70"/>
      <c r="W1722" s="71"/>
      <c r="X1722" s="64"/>
      <c r="Y1722" s="69"/>
      <c r="Z1722" s="65"/>
      <c r="AA1722" s="65"/>
      <c r="AB1722" s="66"/>
    </row>
    <row r="1723" spans="1:28" x14ac:dyDescent="0.25">
      <c r="A1723" s="79"/>
      <c r="B1723" s="80"/>
      <c r="C1723" s="82"/>
      <c r="D1723" s="83"/>
      <c r="E1723" s="83"/>
      <c r="F1723" s="84"/>
      <c r="G1723" s="85"/>
      <c r="H1723" s="83"/>
      <c r="I1723" s="86"/>
      <c r="J1723" s="86"/>
      <c r="K1723" s="89"/>
      <c r="L1723" s="67"/>
      <c r="M1723" s="67"/>
      <c r="N1723" s="67"/>
      <c r="Q1723" s="65"/>
      <c r="R1723" s="69"/>
      <c r="S1723" s="69"/>
      <c r="T1723" s="70"/>
      <c r="U1723" s="70"/>
      <c r="V1723" s="70"/>
      <c r="W1723" s="71"/>
      <c r="X1723" s="64"/>
      <c r="Y1723" s="69"/>
      <c r="Z1723" s="65"/>
      <c r="AA1723" s="65"/>
      <c r="AB1723" s="66"/>
    </row>
    <row r="1724" spans="1:28" x14ac:dyDescent="0.25">
      <c r="A1724" s="79"/>
      <c r="B1724" s="80"/>
      <c r="C1724" s="82"/>
      <c r="D1724" s="83"/>
      <c r="E1724" s="83"/>
      <c r="F1724" s="84"/>
      <c r="G1724" s="85"/>
      <c r="H1724" s="83"/>
      <c r="I1724" s="86"/>
      <c r="J1724" s="86"/>
      <c r="K1724" s="89"/>
      <c r="L1724" s="67"/>
      <c r="M1724" s="67"/>
      <c r="N1724" s="67"/>
      <c r="Q1724" s="65"/>
      <c r="R1724" s="69"/>
      <c r="S1724" s="69"/>
      <c r="T1724" s="70"/>
      <c r="U1724" s="70"/>
      <c r="V1724" s="70"/>
      <c r="W1724" s="71"/>
      <c r="X1724" s="64"/>
      <c r="Y1724" s="69"/>
      <c r="Z1724" s="65"/>
      <c r="AA1724" s="65"/>
      <c r="AB1724" s="66"/>
    </row>
    <row r="1725" spans="1:28" x14ac:dyDescent="0.25">
      <c r="A1725" s="79"/>
      <c r="B1725" s="80"/>
      <c r="C1725" s="82"/>
      <c r="D1725" s="83"/>
      <c r="E1725" s="83"/>
      <c r="F1725" s="84"/>
      <c r="G1725" s="85"/>
      <c r="H1725" s="83"/>
      <c r="I1725" s="86"/>
      <c r="J1725" s="86"/>
      <c r="K1725" s="89"/>
      <c r="L1725" s="67"/>
      <c r="M1725" s="67"/>
      <c r="N1725" s="67"/>
      <c r="Q1725" s="65"/>
      <c r="R1725" s="69"/>
      <c r="S1725" s="69"/>
      <c r="T1725" s="70"/>
      <c r="U1725" s="70"/>
      <c r="V1725" s="70"/>
      <c r="W1725" s="71"/>
      <c r="X1725" s="64"/>
      <c r="Y1725" s="69"/>
      <c r="Z1725" s="65"/>
      <c r="AA1725" s="65"/>
      <c r="AB1725" s="66"/>
    </row>
    <row r="1726" spans="1:28" x14ac:dyDescent="0.25">
      <c r="A1726" s="79"/>
      <c r="B1726" s="80"/>
      <c r="C1726" s="82"/>
      <c r="D1726" s="83"/>
      <c r="E1726" s="83"/>
      <c r="F1726" s="84"/>
      <c r="G1726" s="85"/>
      <c r="H1726" s="83"/>
      <c r="I1726" s="86"/>
      <c r="J1726" s="86"/>
      <c r="K1726" s="89"/>
      <c r="L1726" s="67"/>
      <c r="M1726" s="67"/>
      <c r="N1726" s="67"/>
      <c r="Q1726" s="65"/>
      <c r="R1726" s="69"/>
      <c r="S1726" s="69"/>
      <c r="T1726" s="70"/>
      <c r="U1726" s="70"/>
      <c r="V1726" s="70"/>
      <c r="W1726" s="71"/>
      <c r="X1726" s="64"/>
      <c r="Y1726" s="69"/>
      <c r="Z1726" s="65"/>
      <c r="AA1726" s="65"/>
      <c r="AB1726" s="66"/>
    </row>
    <row r="1727" spans="1:28" x14ac:dyDescent="0.25">
      <c r="A1727" s="79"/>
      <c r="B1727" s="80"/>
      <c r="C1727" s="82"/>
      <c r="D1727" s="83"/>
      <c r="E1727" s="83"/>
      <c r="F1727" s="84"/>
      <c r="G1727" s="85"/>
      <c r="H1727" s="83"/>
      <c r="I1727" s="86"/>
      <c r="J1727" s="86"/>
      <c r="K1727" s="89"/>
      <c r="L1727" s="67"/>
      <c r="M1727" s="67"/>
      <c r="N1727" s="67"/>
      <c r="Q1727" s="65"/>
      <c r="R1727" s="69"/>
      <c r="S1727" s="69"/>
      <c r="T1727" s="70"/>
      <c r="U1727" s="70"/>
      <c r="V1727" s="70"/>
      <c r="W1727" s="71"/>
      <c r="X1727" s="64"/>
      <c r="Y1727" s="69"/>
      <c r="Z1727" s="65"/>
      <c r="AA1727" s="65"/>
      <c r="AB1727" s="66"/>
    </row>
    <row r="1728" spans="1:28" x14ac:dyDescent="0.25">
      <c r="A1728" s="79"/>
      <c r="B1728" s="80"/>
      <c r="C1728" s="82"/>
      <c r="D1728" s="83"/>
      <c r="E1728" s="83"/>
      <c r="F1728" s="84"/>
      <c r="G1728" s="85"/>
      <c r="H1728" s="83"/>
      <c r="I1728" s="86"/>
      <c r="J1728" s="86"/>
      <c r="K1728" s="89"/>
      <c r="L1728" s="67"/>
      <c r="M1728" s="67"/>
      <c r="N1728" s="67"/>
      <c r="Q1728" s="65"/>
      <c r="R1728" s="69"/>
      <c r="S1728" s="69"/>
      <c r="T1728" s="70"/>
      <c r="U1728" s="70"/>
      <c r="V1728" s="70"/>
      <c r="W1728" s="71"/>
      <c r="X1728" s="64"/>
      <c r="Y1728" s="69"/>
      <c r="Z1728" s="65"/>
      <c r="AA1728" s="65"/>
      <c r="AB1728" s="66"/>
    </row>
    <row r="1729" spans="1:28" x14ac:dyDescent="0.25">
      <c r="A1729" s="79"/>
      <c r="B1729" s="80"/>
      <c r="C1729" s="82"/>
      <c r="D1729" s="83"/>
      <c r="E1729" s="83"/>
      <c r="F1729" s="84"/>
      <c r="G1729" s="85"/>
      <c r="H1729" s="83"/>
      <c r="I1729" s="86"/>
      <c r="J1729" s="86"/>
      <c r="K1729" s="89"/>
      <c r="L1729" s="67"/>
      <c r="M1729" s="67"/>
      <c r="N1729" s="67"/>
      <c r="Q1729" s="65"/>
      <c r="R1729" s="69"/>
      <c r="S1729" s="69"/>
      <c r="T1729" s="70"/>
      <c r="U1729" s="70"/>
      <c r="V1729" s="70"/>
      <c r="W1729" s="71"/>
      <c r="X1729" s="64"/>
      <c r="Y1729" s="69"/>
      <c r="Z1729" s="65"/>
      <c r="AA1729" s="65"/>
      <c r="AB1729" s="66"/>
    </row>
    <row r="1730" spans="1:28" x14ac:dyDescent="0.25">
      <c r="A1730" s="79"/>
      <c r="B1730" s="80"/>
      <c r="C1730" s="82"/>
      <c r="D1730" s="83"/>
      <c r="E1730" s="83"/>
      <c r="F1730" s="84"/>
      <c r="G1730" s="85"/>
      <c r="H1730" s="83"/>
      <c r="I1730" s="86"/>
      <c r="J1730" s="86"/>
      <c r="K1730" s="89"/>
      <c r="L1730" s="67"/>
      <c r="M1730" s="67"/>
      <c r="N1730" s="67"/>
      <c r="Q1730" s="65"/>
      <c r="R1730" s="69"/>
      <c r="S1730" s="69"/>
      <c r="T1730" s="70"/>
      <c r="U1730" s="70"/>
      <c r="V1730" s="70"/>
      <c r="W1730" s="71"/>
      <c r="X1730" s="64"/>
      <c r="Y1730" s="69"/>
      <c r="Z1730" s="65"/>
      <c r="AA1730" s="65"/>
      <c r="AB1730" s="66"/>
    </row>
    <row r="1731" spans="1:28" x14ac:dyDescent="0.25">
      <c r="A1731" s="79"/>
      <c r="B1731" s="80"/>
      <c r="C1731" s="82"/>
      <c r="D1731" s="83"/>
      <c r="E1731" s="83"/>
      <c r="F1731" s="84"/>
      <c r="G1731" s="85"/>
      <c r="H1731" s="83"/>
      <c r="I1731" s="86"/>
      <c r="J1731" s="86"/>
      <c r="K1731" s="89"/>
      <c r="L1731" s="67"/>
      <c r="M1731" s="67"/>
      <c r="N1731" s="67"/>
      <c r="Q1731" s="65"/>
      <c r="R1731" s="69"/>
      <c r="S1731" s="69"/>
      <c r="T1731" s="70"/>
      <c r="U1731" s="70"/>
      <c r="V1731" s="70"/>
      <c r="W1731" s="71"/>
      <c r="X1731" s="64"/>
      <c r="Y1731" s="69"/>
      <c r="Z1731" s="65"/>
      <c r="AA1731" s="65"/>
      <c r="AB1731" s="66"/>
    </row>
    <row r="1732" spans="1:28" x14ac:dyDescent="0.25">
      <c r="A1732" s="79"/>
      <c r="B1732" s="80"/>
      <c r="C1732" s="82"/>
      <c r="D1732" s="83"/>
      <c r="E1732" s="83"/>
      <c r="F1732" s="84"/>
      <c r="G1732" s="85"/>
      <c r="H1732" s="83"/>
      <c r="I1732" s="86"/>
      <c r="J1732" s="86"/>
      <c r="K1732" s="89"/>
      <c r="L1732" s="67"/>
      <c r="M1732" s="67"/>
      <c r="N1732" s="67"/>
      <c r="Q1732" s="65"/>
      <c r="R1732" s="69"/>
      <c r="S1732" s="69"/>
      <c r="T1732" s="70"/>
      <c r="U1732" s="70"/>
      <c r="V1732" s="70"/>
      <c r="W1732" s="71"/>
      <c r="X1732" s="64"/>
      <c r="Y1732" s="69"/>
      <c r="Z1732" s="65"/>
      <c r="AA1732" s="65"/>
      <c r="AB1732" s="66"/>
    </row>
    <row r="1733" spans="1:28" x14ac:dyDescent="0.25">
      <c r="A1733" s="79"/>
      <c r="B1733" s="80"/>
      <c r="C1733" s="82"/>
      <c r="D1733" s="83"/>
      <c r="E1733" s="83"/>
      <c r="F1733" s="84"/>
      <c r="G1733" s="85"/>
      <c r="H1733" s="83"/>
      <c r="I1733" s="86"/>
      <c r="J1733" s="86"/>
      <c r="K1733" s="89"/>
      <c r="L1733" s="67"/>
      <c r="M1733" s="67"/>
      <c r="N1733" s="67"/>
      <c r="Q1733" s="65"/>
      <c r="R1733" s="69"/>
      <c r="S1733" s="69"/>
      <c r="T1733" s="70"/>
      <c r="U1733" s="70"/>
      <c r="V1733" s="70"/>
      <c r="W1733" s="71"/>
      <c r="X1733" s="64"/>
      <c r="Y1733" s="69"/>
      <c r="Z1733" s="65"/>
      <c r="AA1733" s="65"/>
      <c r="AB1733" s="66"/>
    </row>
    <row r="1734" spans="1:28" x14ac:dyDescent="0.25">
      <c r="A1734" s="79"/>
      <c r="B1734" s="80"/>
      <c r="C1734" s="82"/>
      <c r="D1734" s="83"/>
      <c r="E1734" s="83"/>
      <c r="F1734" s="84"/>
      <c r="G1734" s="85"/>
      <c r="H1734" s="83"/>
      <c r="I1734" s="86"/>
      <c r="J1734" s="86"/>
      <c r="K1734" s="89"/>
      <c r="L1734" s="67"/>
      <c r="M1734" s="67"/>
      <c r="N1734" s="67"/>
      <c r="Q1734" s="65"/>
      <c r="R1734" s="69"/>
      <c r="S1734" s="69"/>
      <c r="T1734" s="70"/>
      <c r="U1734" s="70"/>
      <c r="V1734" s="70"/>
      <c r="W1734" s="71"/>
      <c r="X1734" s="64"/>
      <c r="Y1734" s="69"/>
      <c r="Z1734" s="65"/>
      <c r="AA1734" s="65"/>
      <c r="AB1734" s="66"/>
    </row>
    <row r="1735" spans="1:28" x14ac:dyDescent="0.25">
      <c r="A1735" s="79"/>
      <c r="B1735" s="80"/>
      <c r="C1735" s="82"/>
      <c r="D1735" s="83"/>
      <c r="E1735" s="83"/>
      <c r="F1735" s="84"/>
      <c r="G1735" s="85"/>
      <c r="H1735" s="83"/>
      <c r="I1735" s="86"/>
      <c r="J1735" s="86"/>
      <c r="K1735" s="89"/>
      <c r="L1735" s="67"/>
      <c r="M1735" s="67"/>
      <c r="N1735" s="67"/>
      <c r="Q1735" s="65"/>
      <c r="R1735" s="69"/>
      <c r="S1735" s="69"/>
      <c r="T1735" s="70"/>
      <c r="U1735" s="70"/>
      <c r="V1735" s="70"/>
      <c r="W1735" s="71"/>
      <c r="X1735" s="64"/>
      <c r="Y1735" s="69"/>
      <c r="Z1735" s="65"/>
      <c r="AA1735" s="65"/>
      <c r="AB1735" s="66"/>
    </row>
    <row r="1736" spans="1:28" x14ac:dyDescent="0.25">
      <c r="A1736" s="79"/>
      <c r="B1736" s="80"/>
      <c r="C1736" s="82"/>
      <c r="D1736" s="83"/>
      <c r="E1736" s="83"/>
      <c r="F1736" s="84"/>
      <c r="G1736" s="85"/>
      <c r="H1736" s="83"/>
      <c r="I1736" s="86"/>
      <c r="J1736" s="86"/>
      <c r="K1736" s="89"/>
      <c r="L1736" s="67"/>
      <c r="M1736" s="67"/>
      <c r="N1736" s="67"/>
      <c r="Q1736" s="65"/>
      <c r="R1736" s="69"/>
      <c r="S1736" s="69"/>
      <c r="T1736" s="70"/>
      <c r="U1736" s="70"/>
      <c r="V1736" s="70"/>
      <c r="W1736" s="71"/>
      <c r="X1736" s="64"/>
      <c r="Y1736" s="69"/>
      <c r="Z1736" s="65"/>
      <c r="AA1736" s="65"/>
      <c r="AB1736" s="66"/>
    </row>
    <row r="1737" spans="1:28" x14ac:dyDescent="0.25">
      <c r="A1737" s="79"/>
      <c r="B1737" s="80"/>
      <c r="C1737" s="82"/>
      <c r="D1737" s="83"/>
      <c r="E1737" s="83"/>
      <c r="F1737" s="84"/>
      <c r="G1737" s="85"/>
      <c r="H1737" s="83"/>
      <c r="I1737" s="86"/>
      <c r="J1737" s="86"/>
      <c r="K1737" s="89"/>
      <c r="L1737" s="67"/>
      <c r="M1737" s="67"/>
      <c r="N1737" s="67"/>
      <c r="Q1737" s="65"/>
      <c r="R1737" s="69"/>
      <c r="S1737" s="69"/>
      <c r="T1737" s="70"/>
      <c r="U1737" s="70"/>
      <c r="V1737" s="70"/>
      <c r="W1737" s="71"/>
      <c r="X1737" s="64"/>
      <c r="Y1737" s="69"/>
      <c r="Z1737" s="65"/>
      <c r="AA1737" s="65"/>
      <c r="AB1737" s="66"/>
    </row>
    <row r="1738" spans="1:28" x14ac:dyDescent="0.25">
      <c r="A1738" s="79"/>
      <c r="B1738" s="80"/>
      <c r="C1738" s="82"/>
      <c r="D1738" s="83"/>
      <c r="E1738" s="83"/>
      <c r="F1738" s="84"/>
      <c r="G1738" s="85"/>
      <c r="H1738" s="83"/>
      <c r="I1738" s="86"/>
      <c r="J1738" s="86"/>
      <c r="K1738" s="89"/>
      <c r="L1738" s="67"/>
      <c r="M1738" s="67"/>
      <c r="N1738" s="67"/>
      <c r="Q1738" s="65"/>
      <c r="R1738" s="69"/>
      <c r="S1738" s="69"/>
      <c r="T1738" s="70"/>
      <c r="U1738" s="70"/>
      <c r="V1738" s="70"/>
      <c r="W1738" s="71"/>
      <c r="X1738" s="64"/>
      <c r="Y1738" s="69"/>
      <c r="Z1738" s="65"/>
      <c r="AA1738" s="65"/>
      <c r="AB1738" s="66"/>
    </row>
    <row r="1739" spans="1:28" x14ac:dyDescent="0.25">
      <c r="A1739" s="79"/>
      <c r="B1739" s="80"/>
      <c r="C1739" s="82"/>
      <c r="D1739" s="83"/>
      <c r="E1739" s="83"/>
      <c r="F1739" s="84"/>
      <c r="G1739" s="85"/>
      <c r="H1739" s="83"/>
      <c r="I1739" s="86"/>
      <c r="J1739" s="86"/>
      <c r="K1739" s="89"/>
      <c r="L1739" s="67"/>
      <c r="M1739" s="67"/>
      <c r="N1739" s="67"/>
      <c r="Q1739" s="65"/>
      <c r="R1739" s="69"/>
      <c r="S1739" s="69"/>
      <c r="T1739" s="70"/>
      <c r="U1739" s="70"/>
      <c r="V1739" s="70"/>
      <c r="W1739" s="71"/>
      <c r="X1739" s="64"/>
      <c r="Y1739" s="69"/>
      <c r="Z1739" s="65"/>
      <c r="AA1739" s="65"/>
      <c r="AB1739" s="66"/>
    </row>
    <row r="1740" spans="1:28" x14ac:dyDescent="0.25">
      <c r="A1740" s="79"/>
      <c r="B1740" s="80"/>
      <c r="C1740" s="82"/>
      <c r="D1740" s="83"/>
      <c r="E1740" s="83"/>
      <c r="F1740" s="84"/>
      <c r="G1740" s="85"/>
      <c r="H1740" s="83"/>
      <c r="I1740" s="86"/>
      <c r="J1740" s="86"/>
      <c r="K1740" s="89"/>
      <c r="L1740" s="67"/>
      <c r="M1740" s="67"/>
      <c r="N1740" s="67"/>
      <c r="Q1740" s="65"/>
      <c r="R1740" s="69"/>
      <c r="S1740" s="69"/>
      <c r="T1740" s="70"/>
      <c r="U1740" s="70"/>
      <c r="V1740" s="70"/>
      <c r="W1740" s="71"/>
      <c r="X1740" s="64"/>
      <c r="Y1740" s="69"/>
      <c r="Z1740" s="65"/>
      <c r="AA1740" s="65"/>
      <c r="AB1740" s="66"/>
    </row>
    <row r="1741" spans="1:28" x14ac:dyDescent="0.25">
      <c r="A1741" s="79"/>
      <c r="B1741" s="80"/>
      <c r="C1741" s="82"/>
      <c r="D1741" s="83"/>
      <c r="E1741" s="83"/>
      <c r="F1741" s="84"/>
      <c r="G1741" s="85"/>
      <c r="H1741" s="83"/>
      <c r="I1741" s="86"/>
      <c r="J1741" s="86"/>
      <c r="K1741" s="89"/>
      <c r="L1741" s="67"/>
      <c r="M1741" s="67"/>
      <c r="N1741" s="67"/>
      <c r="Q1741" s="65"/>
      <c r="R1741" s="69"/>
      <c r="S1741" s="69"/>
      <c r="T1741" s="70"/>
      <c r="U1741" s="70"/>
      <c r="V1741" s="70"/>
      <c r="W1741" s="71"/>
      <c r="X1741" s="64"/>
      <c r="Y1741" s="69"/>
      <c r="Z1741" s="65"/>
      <c r="AA1741" s="65"/>
      <c r="AB1741" s="66"/>
    </row>
    <row r="1742" spans="1:28" x14ac:dyDescent="0.25">
      <c r="A1742" s="79"/>
      <c r="B1742" s="80"/>
      <c r="C1742" s="82"/>
      <c r="D1742" s="83"/>
      <c r="E1742" s="83"/>
      <c r="F1742" s="84"/>
      <c r="G1742" s="85"/>
      <c r="H1742" s="83"/>
      <c r="I1742" s="86"/>
      <c r="J1742" s="86"/>
      <c r="K1742" s="89"/>
      <c r="L1742" s="67"/>
      <c r="M1742" s="67"/>
      <c r="N1742" s="67"/>
      <c r="Q1742" s="65"/>
      <c r="R1742" s="69"/>
      <c r="S1742" s="69"/>
      <c r="T1742" s="70"/>
      <c r="U1742" s="70"/>
      <c r="V1742" s="70"/>
      <c r="W1742" s="71"/>
      <c r="X1742" s="64"/>
      <c r="Y1742" s="69"/>
      <c r="Z1742" s="65"/>
      <c r="AA1742" s="65"/>
      <c r="AB1742" s="66"/>
    </row>
    <row r="1743" spans="1:28" x14ac:dyDescent="0.25">
      <c r="A1743" s="79"/>
      <c r="B1743" s="80"/>
      <c r="C1743" s="82"/>
      <c r="D1743" s="83"/>
      <c r="E1743" s="83"/>
      <c r="F1743" s="84"/>
      <c r="G1743" s="85"/>
      <c r="H1743" s="83"/>
      <c r="I1743" s="86"/>
      <c r="J1743" s="86"/>
      <c r="K1743" s="89"/>
      <c r="L1743" s="67"/>
      <c r="M1743" s="67"/>
      <c r="N1743" s="67"/>
      <c r="Q1743" s="65"/>
      <c r="R1743" s="69"/>
      <c r="S1743" s="69"/>
      <c r="T1743" s="70"/>
      <c r="U1743" s="70"/>
      <c r="V1743" s="70"/>
      <c r="W1743" s="71"/>
      <c r="X1743" s="64"/>
      <c r="Y1743" s="69"/>
      <c r="Z1743" s="65"/>
      <c r="AA1743" s="65"/>
      <c r="AB1743" s="66"/>
    </row>
    <row r="1744" spans="1:28" x14ac:dyDescent="0.25">
      <c r="A1744" s="79"/>
      <c r="B1744" s="80"/>
      <c r="C1744" s="82"/>
      <c r="D1744" s="83"/>
      <c r="E1744" s="83"/>
      <c r="F1744" s="84"/>
      <c r="G1744" s="85"/>
      <c r="H1744" s="83"/>
      <c r="I1744" s="86"/>
      <c r="J1744" s="86"/>
      <c r="K1744" s="89"/>
      <c r="L1744" s="67"/>
      <c r="M1744" s="67"/>
      <c r="N1744" s="67"/>
      <c r="Q1744" s="65"/>
      <c r="R1744" s="69"/>
      <c r="S1744" s="69"/>
      <c r="T1744" s="70"/>
      <c r="U1744" s="70"/>
      <c r="V1744" s="70"/>
      <c r="W1744" s="71"/>
      <c r="X1744" s="64"/>
      <c r="Y1744" s="69"/>
      <c r="Z1744" s="65"/>
      <c r="AA1744" s="65"/>
      <c r="AB1744" s="66"/>
    </row>
    <row r="1745" spans="1:28" x14ac:dyDescent="0.25">
      <c r="A1745" s="79"/>
      <c r="B1745" s="80"/>
      <c r="C1745" s="82"/>
      <c r="D1745" s="83"/>
      <c r="E1745" s="83"/>
      <c r="F1745" s="84"/>
      <c r="G1745" s="85"/>
      <c r="H1745" s="83"/>
      <c r="I1745" s="86"/>
      <c r="J1745" s="86"/>
      <c r="K1745" s="89"/>
      <c r="L1745" s="67"/>
      <c r="M1745" s="67"/>
      <c r="N1745" s="67"/>
      <c r="Q1745" s="65"/>
      <c r="R1745" s="69"/>
      <c r="S1745" s="69"/>
      <c r="T1745" s="70"/>
      <c r="U1745" s="70"/>
      <c r="V1745" s="70"/>
      <c r="W1745" s="71"/>
      <c r="X1745" s="64"/>
      <c r="Y1745" s="69"/>
      <c r="Z1745" s="65"/>
      <c r="AA1745" s="65"/>
      <c r="AB1745" s="66"/>
    </row>
    <row r="1746" spans="1:28" x14ac:dyDescent="0.25">
      <c r="A1746" s="79"/>
      <c r="B1746" s="80"/>
      <c r="C1746" s="82"/>
      <c r="D1746" s="83"/>
      <c r="E1746" s="83"/>
      <c r="F1746" s="84"/>
      <c r="G1746" s="85"/>
      <c r="H1746" s="83"/>
      <c r="I1746" s="86"/>
      <c r="J1746" s="86"/>
      <c r="K1746" s="89"/>
      <c r="L1746" s="67"/>
      <c r="M1746" s="67"/>
      <c r="N1746" s="67"/>
      <c r="Q1746" s="65"/>
      <c r="R1746" s="69"/>
      <c r="S1746" s="69"/>
      <c r="T1746" s="70"/>
      <c r="U1746" s="70"/>
      <c r="V1746" s="70"/>
      <c r="W1746" s="71"/>
      <c r="X1746" s="64"/>
      <c r="Y1746" s="69"/>
      <c r="Z1746" s="65"/>
      <c r="AA1746" s="65"/>
      <c r="AB1746" s="66"/>
    </row>
    <row r="1747" spans="1:28" x14ac:dyDescent="0.25">
      <c r="A1747" s="79"/>
      <c r="B1747" s="80"/>
      <c r="C1747" s="82"/>
      <c r="D1747" s="83"/>
      <c r="E1747" s="83"/>
      <c r="F1747" s="84"/>
      <c r="G1747" s="85"/>
      <c r="H1747" s="83"/>
      <c r="I1747" s="86"/>
      <c r="J1747" s="86"/>
      <c r="K1747" s="89"/>
      <c r="L1747" s="67"/>
      <c r="M1747" s="67"/>
      <c r="N1747" s="67"/>
      <c r="Q1747" s="65"/>
      <c r="R1747" s="69"/>
      <c r="S1747" s="69"/>
      <c r="T1747" s="70"/>
      <c r="U1747" s="70"/>
      <c r="V1747" s="70"/>
      <c r="W1747" s="71"/>
      <c r="X1747" s="64"/>
      <c r="Y1747" s="69"/>
      <c r="Z1747" s="65"/>
      <c r="AA1747" s="65"/>
      <c r="AB1747" s="66"/>
    </row>
    <row r="1748" spans="1:28" x14ac:dyDescent="0.25">
      <c r="A1748" s="79"/>
      <c r="B1748" s="80"/>
      <c r="C1748" s="82"/>
      <c r="D1748" s="83"/>
      <c r="E1748" s="83"/>
      <c r="F1748" s="84"/>
      <c r="G1748" s="85"/>
      <c r="H1748" s="83"/>
      <c r="I1748" s="86"/>
      <c r="J1748" s="86"/>
      <c r="K1748" s="89"/>
      <c r="L1748" s="67"/>
      <c r="M1748" s="67"/>
      <c r="N1748" s="67"/>
      <c r="Q1748" s="65"/>
      <c r="R1748" s="69"/>
      <c r="S1748" s="69"/>
      <c r="T1748" s="70"/>
      <c r="U1748" s="70"/>
      <c r="V1748" s="70"/>
      <c r="W1748" s="71"/>
      <c r="X1748" s="64"/>
      <c r="Y1748" s="69"/>
      <c r="Z1748" s="65"/>
      <c r="AA1748" s="65"/>
      <c r="AB1748" s="66"/>
    </row>
    <row r="1749" spans="1:28" x14ac:dyDescent="0.25">
      <c r="A1749" s="79"/>
      <c r="B1749" s="80"/>
      <c r="C1749" s="82"/>
      <c r="D1749" s="83"/>
      <c r="E1749" s="83"/>
      <c r="F1749" s="84"/>
      <c r="G1749" s="85"/>
      <c r="H1749" s="83"/>
      <c r="I1749" s="86"/>
      <c r="J1749" s="86"/>
      <c r="K1749" s="89"/>
      <c r="L1749" s="67"/>
      <c r="M1749" s="67"/>
      <c r="N1749" s="67"/>
      <c r="Q1749" s="65"/>
      <c r="R1749" s="69"/>
      <c r="S1749" s="69"/>
      <c r="T1749" s="70"/>
      <c r="U1749" s="70"/>
      <c r="V1749" s="70"/>
      <c r="W1749" s="71"/>
      <c r="X1749" s="64"/>
      <c r="Y1749" s="69"/>
      <c r="Z1749" s="65"/>
      <c r="AA1749" s="65"/>
      <c r="AB1749" s="66"/>
    </row>
    <row r="1750" spans="1:28" x14ac:dyDescent="0.25">
      <c r="A1750" s="79"/>
      <c r="B1750" s="80"/>
      <c r="C1750" s="82"/>
      <c r="D1750" s="83"/>
      <c r="E1750" s="83"/>
      <c r="F1750" s="84"/>
      <c r="G1750" s="85"/>
      <c r="H1750" s="83"/>
      <c r="I1750" s="86"/>
      <c r="J1750" s="86"/>
      <c r="K1750" s="89"/>
      <c r="L1750" s="67"/>
      <c r="M1750" s="67"/>
      <c r="N1750" s="67"/>
      <c r="Q1750" s="65"/>
      <c r="R1750" s="69"/>
      <c r="S1750" s="69"/>
      <c r="T1750" s="70"/>
      <c r="U1750" s="70"/>
      <c r="V1750" s="70"/>
      <c r="W1750" s="71"/>
      <c r="X1750" s="64"/>
      <c r="Y1750" s="69"/>
      <c r="Z1750" s="65"/>
      <c r="AA1750" s="65"/>
      <c r="AB1750" s="66"/>
    </row>
    <row r="1751" spans="1:28" x14ac:dyDescent="0.25">
      <c r="A1751" s="79"/>
      <c r="B1751" s="80"/>
      <c r="C1751" s="82"/>
      <c r="D1751" s="83"/>
      <c r="E1751" s="83"/>
      <c r="F1751" s="84"/>
      <c r="G1751" s="85"/>
      <c r="H1751" s="83"/>
      <c r="I1751" s="86"/>
      <c r="J1751" s="86"/>
      <c r="K1751" s="89"/>
      <c r="L1751" s="67"/>
      <c r="M1751" s="67"/>
      <c r="N1751" s="67"/>
      <c r="Q1751" s="65"/>
      <c r="R1751" s="69"/>
      <c r="S1751" s="69"/>
      <c r="T1751" s="70"/>
      <c r="U1751" s="70"/>
      <c r="V1751" s="70"/>
      <c r="W1751" s="71"/>
      <c r="X1751" s="64"/>
      <c r="Y1751" s="69"/>
      <c r="Z1751" s="65"/>
      <c r="AA1751" s="65"/>
      <c r="AB1751" s="66"/>
    </row>
    <row r="1752" spans="1:28" x14ac:dyDescent="0.25">
      <c r="A1752" s="79"/>
      <c r="B1752" s="80"/>
      <c r="C1752" s="82"/>
      <c r="D1752" s="83"/>
      <c r="E1752" s="83"/>
      <c r="F1752" s="84"/>
      <c r="G1752" s="85"/>
      <c r="H1752" s="83"/>
      <c r="I1752" s="86"/>
      <c r="J1752" s="86"/>
      <c r="K1752" s="89"/>
      <c r="L1752" s="67"/>
      <c r="M1752" s="67"/>
      <c r="N1752" s="67"/>
      <c r="Q1752" s="65"/>
      <c r="R1752" s="69"/>
      <c r="S1752" s="69"/>
      <c r="T1752" s="70"/>
      <c r="U1752" s="70"/>
      <c r="V1752" s="70"/>
      <c r="W1752" s="71"/>
      <c r="X1752" s="64"/>
      <c r="Y1752" s="69"/>
      <c r="Z1752" s="65"/>
      <c r="AA1752" s="65"/>
      <c r="AB1752" s="66"/>
    </row>
    <row r="1753" spans="1:28" x14ac:dyDescent="0.25">
      <c r="A1753" s="79"/>
      <c r="B1753" s="80"/>
      <c r="C1753" s="82"/>
      <c r="D1753" s="83"/>
      <c r="E1753" s="83"/>
      <c r="F1753" s="84"/>
      <c r="G1753" s="85"/>
      <c r="H1753" s="83"/>
      <c r="I1753" s="86"/>
      <c r="J1753" s="86"/>
      <c r="K1753" s="89"/>
      <c r="L1753" s="67"/>
      <c r="M1753" s="67"/>
      <c r="N1753" s="67"/>
      <c r="Q1753" s="65"/>
      <c r="R1753" s="69"/>
      <c r="S1753" s="69"/>
      <c r="T1753" s="70"/>
      <c r="U1753" s="70"/>
      <c r="V1753" s="70"/>
      <c r="W1753" s="71"/>
      <c r="X1753" s="64"/>
      <c r="Y1753" s="69"/>
      <c r="Z1753" s="65"/>
      <c r="AA1753" s="65"/>
      <c r="AB1753" s="66"/>
    </row>
    <row r="1754" spans="1:28" x14ac:dyDescent="0.25">
      <c r="A1754" s="79"/>
      <c r="B1754" s="80"/>
      <c r="C1754" s="82"/>
      <c r="D1754" s="83"/>
      <c r="E1754" s="83"/>
      <c r="F1754" s="84"/>
      <c r="G1754" s="85"/>
      <c r="H1754" s="83"/>
      <c r="I1754" s="86"/>
      <c r="J1754" s="86"/>
      <c r="K1754" s="89"/>
      <c r="L1754" s="67"/>
      <c r="M1754" s="67"/>
      <c r="N1754" s="67"/>
      <c r="Q1754" s="65"/>
      <c r="R1754" s="69"/>
      <c r="S1754" s="69"/>
      <c r="T1754" s="70"/>
      <c r="U1754" s="70"/>
      <c r="V1754" s="70"/>
      <c r="W1754" s="71"/>
      <c r="X1754" s="64"/>
      <c r="Y1754" s="69"/>
      <c r="Z1754" s="65"/>
      <c r="AA1754" s="65"/>
      <c r="AB1754" s="66"/>
    </row>
    <row r="1755" spans="1:28" x14ac:dyDescent="0.25">
      <c r="A1755" s="79"/>
      <c r="B1755" s="80"/>
      <c r="C1755" s="82"/>
      <c r="D1755" s="83"/>
      <c r="E1755" s="83"/>
      <c r="F1755" s="84"/>
      <c r="G1755" s="85"/>
      <c r="H1755" s="83"/>
      <c r="I1755" s="86"/>
      <c r="J1755" s="86"/>
      <c r="K1755" s="89"/>
      <c r="L1755" s="67"/>
      <c r="M1755" s="67"/>
      <c r="N1755" s="67"/>
      <c r="Q1755" s="65"/>
      <c r="R1755" s="69"/>
      <c r="S1755" s="69"/>
      <c r="T1755" s="70"/>
      <c r="U1755" s="70"/>
      <c r="V1755" s="70"/>
      <c r="W1755" s="71"/>
      <c r="X1755" s="64"/>
      <c r="Y1755" s="69"/>
      <c r="Z1755" s="65"/>
      <c r="AA1755" s="65"/>
      <c r="AB1755" s="66"/>
    </row>
    <row r="1756" spans="1:28" x14ac:dyDescent="0.25">
      <c r="A1756" s="79"/>
      <c r="B1756" s="80"/>
      <c r="C1756" s="82"/>
      <c r="D1756" s="83"/>
      <c r="E1756" s="83"/>
      <c r="F1756" s="84"/>
      <c r="G1756" s="85"/>
      <c r="H1756" s="83"/>
      <c r="I1756" s="86"/>
      <c r="J1756" s="86"/>
      <c r="K1756" s="89"/>
      <c r="L1756" s="67"/>
      <c r="M1756" s="67"/>
      <c r="N1756" s="67"/>
      <c r="Q1756" s="65"/>
      <c r="R1756" s="69"/>
      <c r="S1756" s="69"/>
      <c r="T1756" s="70"/>
      <c r="U1756" s="70"/>
      <c r="V1756" s="70"/>
      <c r="W1756" s="71"/>
      <c r="X1756" s="64"/>
      <c r="Y1756" s="69"/>
      <c r="Z1756" s="65"/>
      <c r="AA1756" s="65"/>
      <c r="AB1756" s="66"/>
    </row>
    <row r="1757" spans="1:28" x14ac:dyDescent="0.25">
      <c r="A1757" s="79"/>
      <c r="B1757" s="80"/>
      <c r="C1757" s="82"/>
      <c r="D1757" s="83"/>
      <c r="E1757" s="83"/>
      <c r="F1757" s="84"/>
      <c r="G1757" s="85"/>
      <c r="H1757" s="83"/>
      <c r="I1757" s="86"/>
      <c r="J1757" s="86"/>
      <c r="K1757" s="89"/>
      <c r="L1757" s="67"/>
      <c r="M1757" s="67"/>
      <c r="N1757" s="67"/>
      <c r="Q1757" s="65"/>
      <c r="R1757" s="69"/>
      <c r="S1757" s="69"/>
      <c r="T1757" s="70"/>
      <c r="U1757" s="70"/>
      <c r="V1757" s="70"/>
      <c r="W1757" s="71"/>
      <c r="X1757" s="64"/>
      <c r="Y1757" s="69"/>
      <c r="Z1757" s="65"/>
      <c r="AA1757" s="65"/>
      <c r="AB1757" s="66"/>
    </row>
    <row r="1758" spans="1:28" x14ac:dyDescent="0.25">
      <c r="A1758" s="79"/>
      <c r="B1758" s="80"/>
      <c r="C1758" s="82"/>
      <c r="D1758" s="83"/>
      <c r="E1758" s="83"/>
      <c r="F1758" s="84"/>
      <c r="G1758" s="85"/>
      <c r="H1758" s="83"/>
      <c r="I1758" s="86"/>
      <c r="J1758" s="86"/>
      <c r="K1758" s="89"/>
      <c r="L1758" s="67"/>
      <c r="M1758" s="67"/>
      <c r="N1758" s="67"/>
      <c r="Q1758" s="65"/>
      <c r="R1758" s="69"/>
      <c r="S1758" s="69"/>
      <c r="T1758" s="70"/>
      <c r="U1758" s="70"/>
      <c r="V1758" s="70"/>
      <c r="W1758" s="71"/>
      <c r="X1758" s="64"/>
      <c r="Y1758" s="69"/>
      <c r="Z1758" s="65"/>
      <c r="AA1758" s="65"/>
      <c r="AB1758" s="66"/>
    </row>
    <row r="1759" spans="1:28" x14ac:dyDescent="0.25">
      <c r="A1759" s="79"/>
      <c r="B1759" s="80"/>
      <c r="C1759" s="82"/>
      <c r="D1759" s="83"/>
      <c r="E1759" s="83"/>
      <c r="F1759" s="84"/>
      <c r="G1759" s="85"/>
      <c r="H1759" s="83"/>
      <c r="I1759" s="86"/>
      <c r="J1759" s="86"/>
      <c r="K1759" s="89"/>
      <c r="L1759" s="67"/>
      <c r="M1759" s="67"/>
      <c r="N1759" s="67"/>
      <c r="Q1759" s="65"/>
      <c r="R1759" s="69"/>
      <c r="S1759" s="69"/>
      <c r="T1759" s="70"/>
      <c r="U1759" s="70"/>
      <c r="V1759" s="70"/>
      <c r="W1759" s="71"/>
      <c r="X1759" s="64"/>
      <c r="Y1759" s="69"/>
      <c r="Z1759" s="65"/>
      <c r="AA1759" s="65"/>
      <c r="AB1759" s="66"/>
    </row>
    <row r="1760" spans="1:28" x14ac:dyDescent="0.25">
      <c r="A1760" s="79"/>
      <c r="B1760" s="80"/>
      <c r="C1760" s="82"/>
      <c r="D1760" s="83"/>
      <c r="E1760" s="83"/>
      <c r="F1760" s="84"/>
      <c r="G1760" s="85"/>
      <c r="H1760" s="83"/>
      <c r="I1760" s="86"/>
      <c r="J1760" s="86"/>
      <c r="K1760" s="89"/>
      <c r="L1760" s="67"/>
      <c r="M1760" s="67"/>
      <c r="N1760" s="67"/>
      <c r="Q1760" s="65"/>
      <c r="R1760" s="69"/>
      <c r="S1760" s="69"/>
      <c r="T1760" s="70"/>
      <c r="U1760" s="70"/>
      <c r="V1760" s="70"/>
      <c r="W1760" s="71"/>
      <c r="X1760" s="64"/>
      <c r="Y1760" s="69"/>
      <c r="Z1760" s="65"/>
      <c r="AA1760" s="65"/>
      <c r="AB1760" s="66"/>
    </row>
    <row r="1761" spans="1:28" x14ac:dyDescent="0.25">
      <c r="A1761" s="79"/>
      <c r="B1761" s="80"/>
      <c r="C1761" s="82"/>
      <c r="D1761" s="83"/>
      <c r="E1761" s="83"/>
      <c r="F1761" s="84"/>
      <c r="G1761" s="85"/>
      <c r="H1761" s="83"/>
      <c r="I1761" s="86"/>
      <c r="J1761" s="86"/>
      <c r="K1761" s="89"/>
      <c r="L1761" s="67"/>
      <c r="M1761" s="67"/>
      <c r="N1761" s="67"/>
      <c r="Q1761" s="65"/>
      <c r="R1761" s="69"/>
      <c r="S1761" s="69"/>
      <c r="T1761" s="70"/>
      <c r="U1761" s="70"/>
      <c r="V1761" s="70"/>
      <c r="W1761" s="71"/>
      <c r="X1761" s="64"/>
      <c r="Y1761" s="69"/>
      <c r="Z1761" s="65"/>
      <c r="AA1761" s="65"/>
      <c r="AB1761" s="66"/>
    </row>
    <row r="1762" spans="1:28" x14ac:dyDescent="0.25">
      <c r="A1762" s="79"/>
      <c r="B1762" s="80"/>
      <c r="C1762" s="82"/>
      <c r="D1762" s="83"/>
      <c r="E1762" s="83"/>
      <c r="F1762" s="84"/>
      <c r="G1762" s="85"/>
      <c r="H1762" s="83"/>
      <c r="I1762" s="86"/>
      <c r="J1762" s="86"/>
      <c r="K1762" s="89"/>
      <c r="L1762" s="67"/>
      <c r="M1762" s="67"/>
      <c r="N1762" s="67"/>
      <c r="Q1762" s="65"/>
      <c r="R1762" s="69"/>
      <c r="S1762" s="69"/>
      <c r="T1762" s="70"/>
      <c r="U1762" s="70"/>
      <c r="V1762" s="70"/>
      <c r="W1762" s="71"/>
      <c r="X1762" s="64"/>
      <c r="Y1762" s="69"/>
      <c r="Z1762" s="65"/>
      <c r="AA1762" s="65"/>
      <c r="AB1762" s="66"/>
    </row>
    <row r="1763" spans="1:28" x14ac:dyDescent="0.25">
      <c r="A1763" s="79"/>
      <c r="B1763" s="80"/>
      <c r="C1763" s="82"/>
      <c r="D1763" s="83"/>
      <c r="E1763" s="83"/>
      <c r="F1763" s="84"/>
      <c r="G1763" s="85"/>
      <c r="H1763" s="83"/>
      <c r="I1763" s="86"/>
      <c r="J1763" s="86"/>
      <c r="K1763" s="89"/>
      <c r="L1763" s="67"/>
      <c r="M1763" s="67"/>
      <c r="N1763" s="67"/>
      <c r="Q1763" s="65"/>
      <c r="R1763" s="69"/>
      <c r="S1763" s="69"/>
      <c r="T1763" s="70"/>
      <c r="U1763" s="70"/>
      <c r="V1763" s="70"/>
      <c r="W1763" s="71"/>
      <c r="X1763" s="64"/>
      <c r="Y1763" s="69"/>
      <c r="Z1763" s="65"/>
      <c r="AA1763" s="65"/>
      <c r="AB1763" s="66"/>
    </row>
    <row r="1764" spans="1:28" x14ac:dyDescent="0.25">
      <c r="A1764" s="79"/>
      <c r="B1764" s="80"/>
      <c r="C1764" s="82"/>
      <c r="D1764" s="83"/>
      <c r="E1764" s="83"/>
      <c r="F1764" s="84"/>
      <c r="G1764" s="85"/>
      <c r="H1764" s="83"/>
      <c r="I1764" s="86"/>
      <c r="J1764" s="86"/>
      <c r="K1764" s="89"/>
      <c r="L1764" s="67"/>
      <c r="M1764" s="67"/>
      <c r="N1764" s="67"/>
      <c r="Q1764" s="65"/>
      <c r="R1764" s="69"/>
      <c r="S1764" s="69"/>
      <c r="T1764" s="70"/>
      <c r="U1764" s="70"/>
      <c r="V1764" s="70"/>
      <c r="W1764" s="71"/>
      <c r="X1764" s="64"/>
      <c r="Y1764" s="69"/>
      <c r="Z1764" s="65"/>
      <c r="AA1764" s="65"/>
      <c r="AB1764" s="66"/>
    </row>
    <row r="1765" spans="1:28" x14ac:dyDescent="0.25">
      <c r="A1765" s="79"/>
      <c r="B1765" s="80"/>
      <c r="C1765" s="82"/>
      <c r="D1765" s="83"/>
      <c r="E1765" s="83"/>
      <c r="F1765" s="84"/>
      <c r="G1765" s="85"/>
      <c r="H1765" s="83"/>
      <c r="I1765" s="86"/>
      <c r="J1765" s="86"/>
      <c r="K1765" s="89"/>
      <c r="L1765" s="67"/>
      <c r="M1765" s="67"/>
      <c r="N1765" s="67"/>
      <c r="Q1765" s="65"/>
      <c r="R1765" s="69"/>
      <c r="S1765" s="69"/>
      <c r="T1765" s="70"/>
      <c r="U1765" s="70"/>
      <c r="V1765" s="70"/>
      <c r="W1765" s="71"/>
      <c r="X1765" s="64"/>
      <c r="Y1765" s="69"/>
      <c r="Z1765" s="65"/>
      <c r="AA1765" s="65"/>
      <c r="AB1765" s="66"/>
    </row>
    <row r="1766" spans="1:28" x14ac:dyDescent="0.25">
      <c r="A1766" s="79"/>
      <c r="B1766" s="80"/>
      <c r="C1766" s="82"/>
      <c r="D1766" s="83"/>
      <c r="E1766" s="83"/>
      <c r="F1766" s="84"/>
      <c r="G1766" s="85"/>
      <c r="H1766" s="83"/>
      <c r="I1766" s="86"/>
      <c r="J1766" s="86"/>
      <c r="K1766" s="89"/>
      <c r="L1766" s="67"/>
      <c r="M1766" s="67"/>
      <c r="N1766" s="67"/>
      <c r="Q1766" s="65"/>
      <c r="R1766" s="69"/>
      <c r="S1766" s="69"/>
      <c r="T1766" s="70"/>
      <c r="U1766" s="70"/>
      <c r="V1766" s="70"/>
      <c r="W1766" s="71"/>
      <c r="X1766" s="64"/>
      <c r="Y1766" s="69"/>
      <c r="Z1766" s="65"/>
      <c r="AA1766" s="65"/>
      <c r="AB1766" s="66"/>
    </row>
    <row r="1767" spans="1:28" x14ac:dyDescent="0.25">
      <c r="A1767" s="79"/>
      <c r="B1767" s="80"/>
      <c r="C1767" s="82"/>
      <c r="D1767" s="83"/>
      <c r="E1767" s="83"/>
      <c r="F1767" s="84"/>
      <c r="G1767" s="85"/>
      <c r="H1767" s="83"/>
      <c r="I1767" s="86"/>
      <c r="J1767" s="86"/>
      <c r="K1767" s="89"/>
      <c r="L1767" s="67"/>
      <c r="M1767" s="67"/>
      <c r="N1767" s="67"/>
      <c r="Q1767" s="65"/>
      <c r="R1767" s="69"/>
      <c r="S1767" s="69"/>
      <c r="T1767" s="70"/>
      <c r="U1767" s="70"/>
      <c r="V1767" s="70"/>
      <c r="W1767" s="71"/>
      <c r="X1767" s="64"/>
      <c r="Y1767" s="69"/>
      <c r="Z1767" s="65"/>
      <c r="AA1767" s="65"/>
      <c r="AB1767" s="66"/>
    </row>
    <row r="1768" spans="1:28" x14ac:dyDescent="0.25">
      <c r="A1768" s="79"/>
      <c r="B1768" s="80"/>
      <c r="C1768" s="82"/>
      <c r="D1768" s="83"/>
      <c r="E1768" s="83"/>
      <c r="F1768" s="84"/>
      <c r="G1768" s="85"/>
      <c r="H1768" s="83"/>
      <c r="I1768" s="86"/>
      <c r="J1768" s="86"/>
      <c r="K1768" s="89"/>
      <c r="L1768" s="67"/>
      <c r="M1768" s="67"/>
      <c r="N1768" s="67"/>
      <c r="Q1768" s="65"/>
      <c r="R1768" s="69"/>
      <c r="S1768" s="69"/>
      <c r="T1768" s="70"/>
      <c r="U1768" s="70"/>
      <c r="V1768" s="70"/>
      <c r="W1768" s="71"/>
      <c r="X1768" s="64"/>
      <c r="Y1768" s="69"/>
      <c r="Z1768" s="65"/>
      <c r="AA1768" s="65"/>
      <c r="AB1768" s="66"/>
    </row>
    <row r="1769" spans="1:28" x14ac:dyDescent="0.25">
      <c r="A1769" s="79"/>
      <c r="B1769" s="80"/>
      <c r="C1769" s="82"/>
      <c r="D1769" s="83"/>
      <c r="E1769" s="83"/>
      <c r="F1769" s="84"/>
      <c r="G1769" s="85"/>
      <c r="H1769" s="83"/>
      <c r="I1769" s="86"/>
      <c r="J1769" s="86"/>
      <c r="K1769" s="89"/>
      <c r="L1769" s="67"/>
      <c r="M1769" s="67"/>
      <c r="N1769" s="67"/>
      <c r="Q1769" s="65"/>
      <c r="R1769" s="69"/>
      <c r="S1769" s="69"/>
      <c r="T1769" s="70"/>
      <c r="U1769" s="70"/>
      <c r="V1769" s="70"/>
      <c r="W1769" s="71"/>
      <c r="X1769" s="64"/>
      <c r="Y1769" s="69"/>
      <c r="Z1769" s="65"/>
      <c r="AA1769" s="65"/>
      <c r="AB1769" s="66"/>
    </row>
    <row r="1770" spans="1:28" x14ac:dyDescent="0.25">
      <c r="A1770" s="79"/>
      <c r="B1770" s="80"/>
      <c r="C1770" s="82"/>
      <c r="D1770" s="83"/>
      <c r="E1770" s="83"/>
      <c r="F1770" s="84"/>
      <c r="G1770" s="85"/>
      <c r="H1770" s="83"/>
      <c r="I1770" s="86"/>
      <c r="J1770" s="86"/>
      <c r="K1770" s="89"/>
      <c r="L1770" s="67"/>
      <c r="M1770" s="67"/>
      <c r="N1770" s="67"/>
      <c r="Q1770" s="65"/>
      <c r="R1770" s="69"/>
      <c r="S1770" s="69"/>
      <c r="T1770" s="70"/>
      <c r="U1770" s="70"/>
      <c r="V1770" s="70"/>
      <c r="W1770" s="71"/>
      <c r="X1770" s="64"/>
      <c r="Y1770" s="69"/>
      <c r="Z1770" s="65"/>
      <c r="AA1770" s="65"/>
      <c r="AB1770" s="66"/>
    </row>
    <row r="1771" spans="1:28" x14ac:dyDescent="0.25">
      <c r="A1771" s="79"/>
      <c r="B1771" s="80"/>
      <c r="C1771" s="82"/>
      <c r="D1771" s="83"/>
      <c r="E1771" s="83"/>
      <c r="F1771" s="84"/>
      <c r="G1771" s="85"/>
      <c r="H1771" s="83"/>
      <c r="I1771" s="86"/>
      <c r="J1771" s="86"/>
      <c r="K1771" s="89"/>
      <c r="L1771" s="67"/>
      <c r="M1771" s="67"/>
      <c r="N1771" s="67"/>
      <c r="Q1771" s="65"/>
      <c r="R1771" s="69"/>
      <c r="S1771" s="69"/>
      <c r="T1771" s="70"/>
      <c r="U1771" s="70"/>
      <c r="V1771" s="70"/>
      <c r="W1771" s="71"/>
      <c r="X1771" s="64"/>
      <c r="Y1771" s="69"/>
      <c r="Z1771" s="65"/>
      <c r="AA1771" s="65"/>
      <c r="AB1771" s="66"/>
    </row>
    <row r="1772" spans="1:28" x14ac:dyDescent="0.25">
      <c r="A1772" s="79"/>
      <c r="B1772" s="80"/>
      <c r="C1772" s="82"/>
      <c r="D1772" s="83"/>
      <c r="E1772" s="83"/>
      <c r="F1772" s="84"/>
      <c r="G1772" s="85"/>
      <c r="H1772" s="83"/>
      <c r="I1772" s="86"/>
      <c r="J1772" s="86"/>
      <c r="K1772" s="89"/>
      <c r="L1772" s="67"/>
      <c r="M1772" s="67"/>
      <c r="N1772" s="67"/>
      <c r="Q1772" s="65"/>
      <c r="R1772" s="69"/>
      <c r="S1772" s="69"/>
      <c r="T1772" s="70"/>
      <c r="U1772" s="70"/>
      <c r="V1772" s="70"/>
      <c r="W1772" s="71"/>
      <c r="X1772" s="64"/>
      <c r="Y1772" s="69"/>
      <c r="Z1772" s="65"/>
      <c r="AA1772" s="65"/>
      <c r="AB1772" s="66"/>
    </row>
    <row r="1773" spans="1:28" x14ac:dyDescent="0.25">
      <c r="A1773" s="79"/>
      <c r="B1773" s="80"/>
      <c r="C1773" s="82"/>
      <c r="D1773" s="83"/>
      <c r="E1773" s="83"/>
      <c r="F1773" s="84"/>
      <c r="G1773" s="85"/>
      <c r="H1773" s="83"/>
      <c r="I1773" s="86"/>
      <c r="J1773" s="86"/>
      <c r="K1773" s="89"/>
      <c r="L1773" s="67"/>
      <c r="M1773" s="67"/>
      <c r="N1773" s="67"/>
      <c r="Q1773" s="65"/>
      <c r="R1773" s="69"/>
      <c r="S1773" s="69"/>
      <c r="T1773" s="70"/>
      <c r="U1773" s="70"/>
      <c r="V1773" s="70"/>
      <c r="W1773" s="71"/>
      <c r="X1773" s="64"/>
      <c r="Y1773" s="69"/>
      <c r="Z1773" s="65"/>
      <c r="AA1773" s="65"/>
      <c r="AB1773" s="66"/>
    </row>
    <row r="1774" spans="1:28" x14ac:dyDescent="0.25">
      <c r="A1774" s="79"/>
      <c r="B1774" s="80"/>
      <c r="C1774" s="82"/>
      <c r="D1774" s="83"/>
      <c r="E1774" s="83"/>
      <c r="F1774" s="84"/>
      <c r="G1774" s="85"/>
      <c r="H1774" s="83"/>
      <c r="I1774" s="86"/>
      <c r="J1774" s="86"/>
      <c r="K1774" s="89"/>
      <c r="L1774" s="67"/>
      <c r="M1774" s="67"/>
      <c r="N1774" s="67"/>
      <c r="Q1774" s="65"/>
      <c r="R1774" s="69"/>
      <c r="S1774" s="69"/>
      <c r="T1774" s="70"/>
      <c r="U1774" s="70"/>
      <c r="V1774" s="70"/>
      <c r="W1774" s="71"/>
      <c r="X1774" s="64"/>
      <c r="Y1774" s="69"/>
      <c r="Z1774" s="65"/>
      <c r="AA1774" s="65"/>
      <c r="AB1774" s="66"/>
    </row>
    <row r="1775" spans="1:28" x14ac:dyDescent="0.25">
      <c r="A1775" s="79"/>
      <c r="B1775" s="80"/>
      <c r="C1775" s="82"/>
      <c r="D1775" s="83"/>
      <c r="E1775" s="83"/>
      <c r="F1775" s="84"/>
      <c r="G1775" s="85"/>
      <c r="H1775" s="83"/>
      <c r="I1775" s="86"/>
      <c r="J1775" s="86"/>
      <c r="K1775" s="89"/>
      <c r="L1775" s="67"/>
      <c r="M1775" s="67"/>
      <c r="N1775" s="67"/>
      <c r="Q1775" s="65"/>
      <c r="R1775" s="69"/>
      <c r="S1775" s="69"/>
      <c r="T1775" s="70"/>
      <c r="U1775" s="70"/>
      <c r="V1775" s="70"/>
      <c r="W1775" s="71"/>
      <c r="X1775" s="64"/>
      <c r="Y1775" s="69"/>
      <c r="Z1775" s="65"/>
      <c r="AA1775" s="65"/>
      <c r="AB1775" s="66"/>
    </row>
    <row r="1776" spans="1:28" x14ac:dyDescent="0.25">
      <c r="A1776" s="79"/>
      <c r="B1776" s="80"/>
      <c r="C1776" s="82"/>
      <c r="D1776" s="83"/>
      <c r="E1776" s="83"/>
      <c r="F1776" s="84"/>
      <c r="G1776" s="85"/>
      <c r="H1776" s="83"/>
      <c r="I1776" s="86"/>
      <c r="J1776" s="86"/>
      <c r="K1776" s="89"/>
      <c r="L1776" s="67"/>
      <c r="M1776" s="67"/>
      <c r="N1776" s="67"/>
      <c r="Q1776" s="65"/>
      <c r="R1776" s="69"/>
      <c r="S1776" s="69"/>
      <c r="T1776" s="70"/>
      <c r="U1776" s="70"/>
      <c r="V1776" s="70"/>
      <c r="W1776" s="71"/>
      <c r="X1776" s="64"/>
      <c r="Y1776" s="69"/>
      <c r="Z1776" s="65"/>
      <c r="AA1776" s="65"/>
      <c r="AB1776" s="66"/>
    </row>
    <row r="1777" spans="1:28" x14ac:dyDescent="0.25">
      <c r="A1777" s="79"/>
      <c r="B1777" s="80"/>
      <c r="C1777" s="82"/>
      <c r="D1777" s="83"/>
      <c r="E1777" s="83"/>
      <c r="F1777" s="84"/>
      <c r="G1777" s="85"/>
      <c r="H1777" s="83"/>
      <c r="I1777" s="86"/>
      <c r="J1777" s="86"/>
      <c r="K1777" s="89"/>
      <c r="L1777" s="67"/>
      <c r="M1777" s="67"/>
      <c r="N1777" s="67"/>
      <c r="Q1777" s="65"/>
      <c r="R1777" s="69"/>
      <c r="S1777" s="69"/>
      <c r="T1777" s="70"/>
      <c r="U1777" s="70"/>
      <c r="V1777" s="70"/>
      <c r="W1777" s="71"/>
      <c r="X1777" s="64"/>
      <c r="Y1777" s="69"/>
      <c r="Z1777" s="65"/>
      <c r="AA1777" s="65"/>
      <c r="AB1777" s="66"/>
    </row>
    <row r="1778" spans="1:28" x14ac:dyDescent="0.25">
      <c r="A1778" s="79"/>
      <c r="B1778" s="80"/>
      <c r="C1778" s="82"/>
      <c r="D1778" s="83"/>
      <c r="E1778" s="83"/>
      <c r="F1778" s="84"/>
      <c r="G1778" s="85"/>
      <c r="H1778" s="83"/>
      <c r="I1778" s="86"/>
      <c r="J1778" s="86"/>
      <c r="K1778" s="89"/>
      <c r="L1778" s="67"/>
      <c r="M1778" s="67"/>
      <c r="N1778" s="67"/>
      <c r="Q1778" s="65"/>
      <c r="R1778" s="69"/>
      <c r="S1778" s="69"/>
      <c r="T1778" s="70"/>
      <c r="U1778" s="70"/>
      <c r="V1778" s="70"/>
      <c r="W1778" s="71"/>
      <c r="X1778" s="64"/>
      <c r="Y1778" s="69"/>
      <c r="Z1778" s="65"/>
      <c r="AA1778" s="65"/>
      <c r="AB1778" s="66"/>
    </row>
    <row r="1779" spans="1:28" x14ac:dyDescent="0.25">
      <c r="A1779" s="79"/>
      <c r="B1779" s="80"/>
      <c r="C1779" s="82"/>
      <c r="D1779" s="83"/>
      <c r="E1779" s="83"/>
      <c r="F1779" s="84"/>
      <c r="G1779" s="85"/>
      <c r="H1779" s="83"/>
      <c r="I1779" s="86"/>
      <c r="J1779" s="86"/>
      <c r="K1779" s="89"/>
      <c r="L1779" s="67"/>
      <c r="M1779" s="67"/>
      <c r="N1779" s="67"/>
      <c r="Q1779" s="65"/>
      <c r="R1779" s="69"/>
      <c r="S1779" s="69"/>
      <c r="T1779" s="70"/>
      <c r="U1779" s="70"/>
      <c r="V1779" s="70"/>
      <c r="W1779" s="71"/>
      <c r="X1779" s="64"/>
      <c r="Y1779" s="69"/>
      <c r="Z1779" s="65"/>
      <c r="AA1779" s="65"/>
      <c r="AB1779" s="66"/>
    </row>
    <row r="1780" spans="1:28" x14ac:dyDescent="0.25">
      <c r="A1780" s="79"/>
      <c r="B1780" s="80"/>
      <c r="C1780" s="82"/>
      <c r="D1780" s="83"/>
      <c r="E1780" s="83"/>
      <c r="F1780" s="84"/>
      <c r="G1780" s="85"/>
      <c r="H1780" s="83"/>
      <c r="I1780" s="86"/>
      <c r="J1780" s="86"/>
      <c r="K1780" s="89"/>
      <c r="L1780" s="67"/>
      <c r="M1780" s="67"/>
      <c r="N1780" s="67"/>
      <c r="Q1780" s="65"/>
      <c r="R1780" s="69"/>
      <c r="S1780" s="69"/>
      <c r="T1780" s="70"/>
      <c r="U1780" s="70"/>
      <c r="V1780" s="70"/>
      <c r="W1780" s="71"/>
      <c r="X1780" s="64"/>
      <c r="Y1780" s="69"/>
      <c r="Z1780" s="65"/>
      <c r="AA1780" s="65"/>
      <c r="AB1780" s="66"/>
    </row>
    <row r="1781" spans="1:28" x14ac:dyDescent="0.25">
      <c r="A1781" s="79"/>
      <c r="B1781" s="80"/>
      <c r="C1781" s="82"/>
      <c r="D1781" s="83"/>
      <c r="E1781" s="83"/>
      <c r="F1781" s="84"/>
      <c r="G1781" s="85"/>
      <c r="H1781" s="83"/>
      <c r="I1781" s="86"/>
      <c r="J1781" s="86"/>
      <c r="K1781" s="89"/>
      <c r="L1781" s="67"/>
      <c r="M1781" s="67"/>
      <c r="N1781" s="67"/>
      <c r="Q1781" s="65"/>
      <c r="R1781" s="69"/>
      <c r="S1781" s="69"/>
      <c r="T1781" s="70"/>
      <c r="U1781" s="70"/>
      <c r="V1781" s="70"/>
      <c r="W1781" s="71"/>
      <c r="X1781" s="64"/>
      <c r="Y1781" s="69"/>
      <c r="Z1781" s="65"/>
      <c r="AA1781" s="65"/>
      <c r="AB1781" s="66"/>
    </row>
    <row r="1782" spans="1:28" x14ac:dyDescent="0.25">
      <c r="A1782" s="79"/>
      <c r="B1782" s="80"/>
      <c r="C1782" s="82"/>
      <c r="D1782" s="83"/>
      <c r="E1782" s="83"/>
      <c r="F1782" s="84"/>
      <c r="G1782" s="85"/>
      <c r="H1782" s="83"/>
      <c r="I1782" s="86"/>
      <c r="J1782" s="86"/>
      <c r="K1782" s="89"/>
      <c r="L1782" s="67"/>
      <c r="M1782" s="67"/>
      <c r="N1782" s="67"/>
      <c r="Q1782" s="65"/>
      <c r="R1782" s="69"/>
      <c r="S1782" s="69"/>
      <c r="T1782" s="70"/>
      <c r="U1782" s="70"/>
      <c r="V1782" s="70"/>
      <c r="W1782" s="71"/>
      <c r="X1782" s="64"/>
      <c r="Y1782" s="69"/>
      <c r="Z1782" s="65"/>
      <c r="AA1782" s="65"/>
      <c r="AB1782" s="66"/>
    </row>
    <row r="1783" spans="1:28" x14ac:dyDescent="0.25">
      <c r="A1783" s="79"/>
      <c r="B1783" s="80"/>
      <c r="C1783" s="82"/>
      <c r="D1783" s="83"/>
      <c r="E1783" s="83"/>
      <c r="F1783" s="84"/>
      <c r="G1783" s="85"/>
      <c r="H1783" s="83"/>
      <c r="I1783" s="86"/>
      <c r="J1783" s="86"/>
      <c r="K1783" s="89"/>
      <c r="L1783" s="67"/>
      <c r="M1783" s="67"/>
      <c r="N1783" s="67"/>
      <c r="Q1783" s="65"/>
      <c r="R1783" s="69"/>
      <c r="S1783" s="69"/>
      <c r="T1783" s="70"/>
      <c r="U1783" s="70"/>
      <c r="V1783" s="70"/>
      <c r="W1783" s="71"/>
      <c r="X1783" s="64"/>
      <c r="Y1783" s="69"/>
      <c r="Z1783" s="65"/>
      <c r="AA1783" s="65"/>
      <c r="AB1783" s="66"/>
    </row>
    <row r="1784" spans="1:28" x14ac:dyDescent="0.25">
      <c r="A1784" s="79"/>
      <c r="B1784" s="80"/>
      <c r="C1784" s="82"/>
      <c r="D1784" s="83"/>
      <c r="E1784" s="83"/>
      <c r="F1784" s="84"/>
      <c r="G1784" s="85"/>
      <c r="H1784" s="83"/>
      <c r="I1784" s="86"/>
      <c r="J1784" s="86"/>
      <c r="K1784" s="89"/>
      <c r="L1784" s="67"/>
      <c r="M1784" s="67"/>
      <c r="N1784" s="67"/>
      <c r="Q1784" s="65"/>
      <c r="R1784" s="69"/>
      <c r="S1784" s="69"/>
      <c r="T1784" s="70"/>
      <c r="U1784" s="70"/>
      <c r="V1784" s="70"/>
      <c r="W1784" s="71"/>
      <c r="X1784" s="64"/>
      <c r="Y1784" s="69"/>
      <c r="Z1784" s="65"/>
      <c r="AA1784" s="65"/>
      <c r="AB1784" s="66"/>
    </row>
    <row r="1785" spans="1:28" x14ac:dyDescent="0.25">
      <c r="A1785" s="79"/>
      <c r="B1785" s="80"/>
      <c r="C1785" s="82"/>
      <c r="D1785" s="83"/>
      <c r="E1785" s="83"/>
      <c r="F1785" s="84"/>
      <c r="G1785" s="85"/>
      <c r="H1785" s="83"/>
      <c r="I1785" s="86"/>
      <c r="J1785" s="86"/>
      <c r="K1785" s="89"/>
      <c r="L1785" s="67"/>
      <c r="M1785" s="67"/>
      <c r="N1785" s="67"/>
      <c r="Q1785" s="65"/>
      <c r="R1785" s="69"/>
      <c r="S1785" s="69"/>
      <c r="T1785" s="70"/>
      <c r="U1785" s="70"/>
      <c r="V1785" s="70"/>
      <c r="W1785" s="71"/>
      <c r="X1785" s="64"/>
      <c r="Y1785" s="69"/>
      <c r="Z1785" s="65"/>
      <c r="AA1785" s="65"/>
      <c r="AB1785" s="66"/>
    </row>
    <row r="1786" spans="1:28" x14ac:dyDescent="0.25">
      <c r="A1786" s="79"/>
      <c r="B1786" s="80"/>
      <c r="C1786" s="82"/>
      <c r="D1786" s="83"/>
      <c r="E1786" s="83"/>
      <c r="F1786" s="84"/>
      <c r="G1786" s="85"/>
      <c r="H1786" s="83"/>
      <c r="I1786" s="86"/>
      <c r="J1786" s="86"/>
      <c r="K1786" s="89"/>
      <c r="L1786" s="67"/>
      <c r="M1786" s="67"/>
      <c r="N1786" s="67"/>
      <c r="Q1786" s="65"/>
      <c r="R1786" s="69"/>
      <c r="S1786" s="69"/>
      <c r="T1786" s="70"/>
      <c r="U1786" s="70"/>
      <c r="V1786" s="70"/>
      <c r="W1786" s="71"/>
      <c r="X1786" s="64"/>
      <c r="Y1786" s="69"/>
      <c r="Z1786" s="65"/>
      <c r="AA1786" s="65"/>
      <c r="AB1786" s="66"/>
    </row>
    <row r="1787" spans="1:28" x14ac:dyDescent="0.25">
      <c r="A1787" s="79"/>
      <c r="B1787" s="80"/>
      <c r="C1787" s="82"/>
      <c r="D1787" s="83"/>
      <c r="E1787" s="83"/>
      <c r="F1787" s="84"/>
      <c r="G1787" s="85"/>
      <c r="H1787" s="83"/>
      <c r="I1787" s="86"/>
      <c r="J1787" s="86"/>
      <c r="K1787" s="89"/>
      <c r="L1787" s="67"/>
      <c r="M1787" s="67"/>
      <c r="N1787" s="67"/>
      <c r="Q1787" s="65"/>
      <c r="R1787" s="69"/>
      <c r="S1787" s="69"/>
      <c r="T1787" s="70"/>
      <c r="U1787" s="70"/>
      <c r="V1787" s="70"/>
      <c r="W1787" s="71"/>
      <c r="X1787" s="64"/>
      <c r="Y1787" s="69"/>
      <c r="Z1787" s="65"/>
      <c r="AA1787" s="65"/>
      <c r="AB1787" s="66"/>
    </row>
    <row r="1788" spans="1:28" x14ac:dyDescent="0.25">
      <c r="A1788" s="79"/>
      <c r="B1788" s="80"/>
      <c r="C1788" s="82"/>
      <c r="D1788" s="83"/>
      <c r="E1788" s="83"/>
      <c r="F1788" s="84"/>
      <c r="G1788" s="85"/>
      <c r="H1788" s="83"/>
      <c r="I1788" s="86"/>
      <c r="J1788" s="86"/>
      <c r="K1788" s="89"/>
      <c r="L1788" s="67"/>
      <c r="M1788" s="67"/>
      <c r="N1788" s="67"/>
      <c r="Q1788" s="65"/>
      <c r="R1788" s="69"/>
      <c r="S1788" s="69"/>
      <c r="T1788" s="70"/>
      <c r="U1788" s="70"/>
      <c r="V1788" s="70"/>
      <c r="W1788" s="71"/>
      <c r="X1788" s="64"/>
      <c r="Y1788" s="69"/>
      <c r="Z1788" s="65"/>
      <c r="AA1788" s="65"/>
      <c r="AB1788" s="66"/>
    </row>
    <row r="1789" spans="1:28" x14ac:dyDescent="0.25">
      <c r="A1789" s="79"/>
      <c r="B1789" s="80"/>
      <c r="C1789" s="82"/>
      <c r="D1789" s="83"/>
      <c r="E1789" s="83"/>
      <c r="F1789" s="84"/>
      <c r="G1789" s="85"/>
      <c r="H1789" s="83"/>
      <c r="I1789" s="86"/>
      <c r="J1789" s="86"/>
      <c r="K1789" s="89"/>
      <c r="L1789" s="67"/>
      <c r="M1789" s="67"/>
      <c r="N1789" s="67"/>
      <c r="Q1789" s="65"/>
      <c r="R1789" s="69"/>
      <c r="S1789" s="69"/>
      <c r="T1789" s="70"/>
      <c r="U1789" s="70"/>
      <c r="V1789" s="70"/>
      <c r="W1789" s="71"/>
      <c r="X1789" s="64"/>
      <c r="Y1789" s="69"/>
      <c r="Z1789" s="65"/>
      <c r="AA1789" s="65"/>
      <c r="AB1789" s="66"/>
    </row>
    <row r="1790" spans="1:28" x14ac:dyDescent="0.25">
      <c r="A1790" s="79"/>
      <c r="B1790" s="80"/>
      <c r="C1790" s="82"/>
      <c r="D1790" s="83"/>
      <c r="E1790" s="83"/>
      <c r="F1790" s="84"/>
      <c r="G1790" s="85"/>
      <c r="H1790" s="83"/>
      <c r="I1790" s="86"/>
      <c r="J1790" s="86"/>
      <c r="K1790" s="89"/>
      <c r="L1790" s="67"/>
      <c r="M1790" s="67"/>
      <c r="N1790" s="67"/>
      <c r="Q1790" s="65"/>
      <c r="R1790" s="69"/>
      <c r="S1790" s="69"/>
      <c r="T1790" s="70"/>
      <c r="U1790" s="70"/>
      <c r="V1790" s="70"/>
      <c r="W1790" s="71"/>
      <c r="X1790" s="64"/>
      <c r="Y1790" s="69"/>
      <c r="Z1790" s="65"/>
      <c r="AA1790" s="65"/>
      <c r="AB1790" s="66"/>
    </row>
    <row r="1791" spans="1:28" x14ac:dyDescent="0.25">
      <c r="A1791" s="79"/>
      <c r="B1791" s="80"/>
      <c r="C1791" s="82"/>
      <c r="D1791" s="83"/>
      <c r="E1791" s="83"/>
      <c r="F1791" s="84"/>
      <c r="G1791" s="85"/>
      <c r="H1791" s="83"/>
      <c r="I1791" s="86"/>
      <c r="J1791" s="86"/>
      <c r="K1791" s="89"/>
      <c r="L1791" s="67"/>
      <c r="M1791" s="67"/>
      <c r="N1791" s="67"/>
      <c r="Q1791" s="65"/>
      <c r="R1791" s="69"/>
      <c r="S1791" s="69"/>
      <c r="T1791" s="70"/>
      <c r="U1791" s="70"/>
      <c r="V1791" s="70"/>
      <c r="W1791" s="71"/>
      <c r="X1791" s="64"/>
      <c r="Y1791" s="69"/>
      <c r="Z1791" s="65"/>
      <c r="AA1791" s="65"/>
      <c r="AB1791" s="66"/>
    </row>
    <row r="1792" spans="1:28" x14ac:dyDescent="0.25">
      <c r="A1792" s="79"/>
      <c r="B1792" s="80"/>
      <c r="C1792" s="82"/>
      <c r="D1792" s="83"/>
      <c r="E1792" s="83"/>
      <c r="F1792" s="84"/>
      <c r="G1792" s="85"/>
      <c r="H1792" s="83"/>
      <c r="I1792" s="86"/>
      <c r="J1792" s="86"/>
      <c r="K1792" s="89"/>
      <c r="L1792" s="67"/>
      <c r="M1792" s="67"/>
      <c r="N1792" s="67"/>
      <c r="Q1792" s="65"/>
      <c r="R1792" s="69"/>
      <c r="S1792" s="69"/>
      <c r="T1792" s="70"/>
      <c r="U1792" s="70"/>
      <c r="V1792" s="70"/>
      <c r="W1792" s="71"/>
      <c r="X1792" s="64"/>
      <c r="Y1792" s="69"/>
      <c r="Z1792" s="65"/>
      <c r="AA1792" s="65"/>
      <c r="AB1792" s="66"/>
    </row>
    <row r="1793" spans="1:28" x14ac:dyDescent="0.25">
      <c r="A1793" s="79"/>
      <c r="B1793" s="80"/>
      <c r="C1793" s="82"/>
      <c r="D1793" s="83"/>
      <c r="E1793" s="83"/>
      <c r="F1793" s="84"/>
      <c r="G1793" s="85"/>
      <c r="H1793" s="83"/>
      <c r="I1793" s="86"/>
      <c r="J1793" s="86"/>
      <c r="K1793" s="89"/>
      <c r="L1793" s="67"/>
      <c r="M1793" s="67"/>
      <c r="N1793" s="67"/>
      <c r="Q1793" s="65"/>
      <c r="R1793" s="69"/>
      <c r="S1793" s="69"/>
      <c r="T1793" s="70"/>
      <c r="U1793" s="70"/>
      <c r="V1793" s="70"/>
      <c r="W1793" s="71"/>
      <c r="X1793" s="64"/>
      <c r="Y1793" s="69"/>
      <c r="Z1793" s="65"/>
      <c r="AA1793" s="65"/>
      <c r="AB1793" s="66"/>
    </row>
    <row r="1794" spans="1:28" x14ac:dyDescent="0.25">
      <c r="A1794" s="79"/>
      <c r="B1794" s="80"/>
      <c r="C1794" s="82"/>
      <c r="D1794" s="83"/>
      <c r="E1794" s="83"/>
      <c r="F1794" s="84"/>
      <c r="G1794" s="85"/>
      <c r="H1794" s="83"/>
      <c r="I1794" s="86"/>
      <c r="J1794" s="86"/>
      <c r="K1794" s="89"/>
      <c r="L1794" s="67"/>
      <c r="M1794" s="67"/>
      <c r="N1794" s="67"/>
      <c r="Q1794" s="65"/>
      <c r="R1794" s="69"/>
      <c r="S1794" s="69"/>
      <c r="T1794" s="70"/>
      <c r="U1794" s="70"/>
      <c r="V1794" s="70"/>
      <c r="W1794" s="71"/>
      <c r="X1794" s="64"/>
      <c r="Y1794" s="69"/>
      <c r="Z1794" s="65"/>
      <c r="AA1794" s="65"/>
      <c r="AB1794" s="66"/>
    </row>
    <row r="1795" spans="1:28" x14ac:dyDescent="0.25">
      <c r="A1795" s="79"/>
      <c r="B1795" s="80"/>
      <c r="C1795" s="82"/>
      <c r="D1795" s="83"/>
      <c r="E1795" s="83"/>
      <c r="F1795" s="84"/>
      <c r="G1795" s="85"/>
      <c r="H1795" s="83"/>
      <c r="I1795" s="86"/>
      <c r="J1795" s="86"/>
      <c r="K1795" s="89"/>
      <c r="L1795" s="67"/>
      <c r="M1795" s="67"/>
      <c r="N1795" s="67"/>
      <c r="Q1795" s="65"/>
      <c r="R1795" s="69"/>
      <c r="S1795" s="69"/>
      <c r="T1795" s="70"/>
      <c r="U1795" s="70"/>
      <c r="V1795" s="70"/>
      <c r="W1795" s="71"/>
      <c r="X1795" s="64"/>
      <c r="Y1795" s="69"/>
      <c r="Z1795" s="65"/>
      <c r="AA1795" s="65"/>
      <c r="AB1795" s="66"/>
    </row>
    <row r="1796" spans="1:28" x14ac:dyDescent="0.25">
      <c r="A1796" s="79"/>
      <c r="B1796" s="80"/>
      <c r="C1796" s="82"/>
      <c r="D1796" s="83"/>
      <c r="E1796" s="83"/>
      <c r="F1796" s="84"/>
      <c r="G1796" s="85"/>
      <c r="H1796" s="83"/>
      <c r="I1796" s="86"/>
      <c r="J1796" s="86"/>
      <c r="K1796" s="89"/>
      <c r="L1796" s="67"/>
      <c r="M1796" s="67"/>
      <c r="N1796" s="67"/>
      <c r="Q1796" s="65"/>
      <c r="R1796" s="69"/>
      <c r="S1796" s="69"/>
      <c r="T1796" s="70"/>
      <c r="U1796" s="70"/>
      <c r="V1796" s="70"/>
      <c r="W1796" s="71"/>
      <c r="X1796" s="64"/>
      <c r="Y1796" s="69"/>
      <c r="Z1796" s="65"/>
      <c r="AA1796" s="65"/>
      <c r="AB1796" s="66"/>
    </row>
    <row r="1797" spans="1:28" x14ac:dyDescent="0.25">
      <c r="A1797" s="79"/>
      <c r="B1797" s="80"/>
      <c r="C1797" s="82"/>
      <c r="D1797" s="83"/>
      <c r="E1797" s="83"/>
      <c r="F1797" s="84"/>
      <c r="G1797" s="85"/>
      <c r="H1797" s="83"/>
      <c r="I1797" s="86"/>
      <c r="J1797" s="86"/>
      <c r="K1797" s="89"/>
      <c r="L1797" s="67"/>
      <c r="M1797" s="67"/>
      <c r="N1797" s="67"/>
      <c r="Q1797" s="65"/>
      <c r="R1797" s="69"/>
      <c r="S1797" s="69"/>
      <c r="T1797" s="70"/>
      <c r="U1797" s="70"/>
      <c r="V1797" s="70"/>
      <c r="W1797" s="71"/>
      <c r="X1797" s="64"/>
      <c r="Y1797" s="69"/>
      <c r="Z1797" s="65"/>
      <c r="AA1797" s="65"/>
      <c r="AB1797" s="66"/>
    </row>
    <row r="1798" spans="1:28" x14ac:dyDescent="0.25">
      <c r="A1798" s="79"/>
      <c r="B1798" s="80"/>
      <c r="C1798" s="82"/>
      <c r="D1798" s="83"/>
      <c r="E1798" s="83"/>
      <c r="F1798" s="84"/>
      <c r="G1798" s="85"/>
      <c r="H1798" s="83"/>
      <c r="I1798" s="86"/>
      <c r="J1798" s="86"/>
      <c r="K1798" s="89"/>
      <c r="L1798" s="67"/>
      <c r="M1798" s="67"/>
      <c r="N1798" s="67"/>
      <c r="Q1798" s="65"/>
      <c r="R1798" s="69"/>
      <c r="S1798" s="69"/>
      <c r="T1798" s="70"/>
      <c r="U1798" s="70"/>
      <c r="V1798" s="70"/>
      <c r="W1798" s="71"/>
      <c r="X1798" s="64"/>
      <c r="Y1798" s="69"/>
      <c r="Z1798" s="65"/>
      <c r="AA1798" s="65"/>
      <c r="AB1798" s="66"/>
    </row>
    <row r="1799" spans="1:28" x14ac:dyDescent="0.25">
      <c r="A1799" s="79"/>
      <c r="B1799" s="80"/>
      <c r="C1799" s="82"/>
      <c r="D1799" s="83"/>
      <c r="E1799" s="83"/>
      <c r="F1799" s="84"/>
      <c r="G1799" s="85"/>
      <c r="H1799" s="83"/>
      <c r="I1799" s="86"/>
      <c r="J1799" s="86"/>
      <c r="K1799" s="89"/>
      <c r="L1799" s="67"/>
      <c r="M1799" s="67"/>
      <c r="N1799" s="67"/>
      <c r="Q1799" s="65"/>
      <c r="R1799" s="69"/>
      <c r="S1799" s="69"/>
      <c r="T1799" s="70"/>
      <c r="U1799" s="70"/>
      <c r="V1799" s="70"/>
      <c r="W1799" s="71"/>
      <c r="X1799" s="64"/>
      <c r="Y1799" s="69"/>
      <c r="Z1799" s="65"/>
      <c r="AA1799" s="65"/>
      <c r="AB1799" s="66"/>
    </row>
    <row r="1800" spans="1:28" x14ac:dyDescent="0.25">
      <c r="A1800" s="79"/>
      <c r="B1800" s="80"/>
      <c r="C1800" s="82"/>
      <c r="D1800" s="83"/>
      <c r="E1800" s="83"/>
      <c r="F1800" s="84"/>
      <c r="G1800" s="85"/>
      <c r="H1800" s="83"/>
      <c r="I1800" s="86"/>
      <c r="J1800" s="86"/>
      <c r="K1800" s="89"/>
      <c r="L1800" s="67"/>
      <c r="M1800" s="67"/>
      <c r="N1800" s="67"/>
      <c r="Q1800" s="65"/>
      <c r="R1800" s="69"/>
      <c r="S1800" s="69"/>
      <c r="T1800" s="70"/>
      <c r="U1800" s="70"/>
      <c r="V1800" s="70"/>
      <c r="W1800" s="71"/>
      <c r="X1800" s="64"/>
      <c r="Y1800" s="69"/>
      <c r="Z1800" s="65"/>
      <c r="AA1800" s="65"/>
      <c r="AB1800" s="66"/>
    </row>
    <row r="1801" spans="1:28" x14ac:dyDescent="0.25">
      <c r="A1801" s="79"/>
      <c r="B1801" s="80"/>
      <c r="C1801" s="82"/>
      <c r="D1801" s="83"/>
      <c r="E1801" s="83"/>
      <c r="F1801" s="84"/>
      <c r="G1801" s="85"/>
      <c r="H1801" s="83"/>
      <c r="I1801" s="86"/>
      <c r="J1801" s="86"/>
      <c r="K1801" s="89"/>
      <c r="L1801" s="67"/>
      <c r="M1801" s="67"/>
      <c r="N1801" s="67"/>
      <c r="Q1801" s="65"/>
      <c r="R1801" s="69"/>
      <c r="S1801" s="69"/>
      <c r="T1801" s="70"/>
      <c r="U1801" s="70"/>
      <c r="V1801" s="70"/>
      <c r="W1801" s="71"/>
      <c r="X1801" s="64"/>
      <c r="Y1801" s="69"/>
      <c r="Z1801" s="65"/>
      <c r="AA1801" s="65"/>
      <c r="AB1801" s="66"/>
    </row>
    <row r="1802" spans="1:28" x14ac:dyDescent="0.25">
      <c r="A1802" s="79"/>
      <c r="B1802" s="80"/>
      <c r="C1802" s="82"/>
      <c r="D1802" s="83"/>
      <c r="E1802" s="83"/>
      <c r="F1802" s="84"/>
      <c r="G1802" s="85"/>
      <c r="H1802" s="83"/>
      <c r="I1802" s="86"/>
      <c r="J1802" s="86"/>
      <c r="K1802" s="89"/>
      <c r="L1802" s="67"/>
      <c r="M1802" s="67"/>
      <c r="N1802" s="67"/>
      <c r="Q1802" s="65"/>
      <c r="R1802" s="69"/>
      <c r="S1802" s="69"/>
      <c r="T1802" s="70"/>
      <c r="U1802" s="70"/>
      <c r="V1802" s="70"/>
      <c r="W1802" s="71"/>
      <c r="X1802" s="64"/>
      <c r="Y1802" s="69"/>
      <c r="Z1802" s="65"/>
      <c r="AA1802" s="65"/>
      <c r="AB1802" s="66"/>
    </row>
    <row r="1803" spans="1:28" x14ac:dyDescent="0.25">
      <c r="A1803" s="79"/>
      <c r="B1803" s="80"/>
      <c r="C1803" s="82"/>
      <c r="D1803" s="83"/>
      <c r="E1803" s="83"/>
      <c r="F1803" s="84"/>
      <c r="G1803" s="85"/>
      <c r="H1803" s="83"/>
      <c r="I1803" s="86"/>
      <c r="J1803" s="86"/>
      <c r="K1803" s="89"/>
      <c r="L1803" s="67"/>
      <c r="M1803" s="67"/>
      <c r="N1803" s="67"/>
      <c r="Q1803" s="65"/>
      <c r="R1803" s="69"/>
      <c r="S1803" s="69"/>
      <c r="T1803" s="70"/>
      <c r="U1803" s="70"/>
      <c r="V1803" s="70"/>
      <c r="W1803" s="71"/>
      <c r="X1803" s="64"/>
      <c r="Y1803" s="69"/>
      <c r="Z1803" s="65"/>
      <c r="AA1803" s="65"/>
      <c r="AB1803" s="66"/>
    </row>
    <row r="1804" spans="1:28" x14ac:dyDescent="0.25">
      <c r="A1804" s="79"/>
      <c r="B1804" s="80"/>
      <c r="C1804" s="82"/>
      <c r="D1804" s="83"/>
      <c r="E1804" s="83"/>
      <c r="F1804" s="84"/>
      <c r="G1804" s="85"/>
      <c r="H1804" s="83"/>
      <c r="I1804" s="86"/>
      <c r="J1804" s="86"/>
      <c r="K1804" s="89"/>
      <c r="L1804" s="67"/>
      <c r="M1804" s="67"/>
      <c r="N1804" s="67"/>
      <c r="Q1804" s="65"/>
      <c r="R1804" s="69"/>
      <c r="S1804" s="69"/>
      <c r="T1804" s="70"/>
      <c r="U1804" s="70"/>
      <c r="V1804" s="70"/>
      <c r="W1804" s="71"/>
      <c r="X1804" s="64"/>
      <c r="Y1804" s="69"/>
      <c r="Z1804" s="65"/>
      <c r="AA1804" s="65"/>
      <c r="AB1804" s="66"/>
    </row>
    <row r="1805" spans="1:28" x14ac:dyDescent="0.25">
      <c r="A1805" s="79"/>
      <c r="B1805" s="80"/>
      <c r="C1805" s="82"/>
      <c r="D1805" s="83"/>
      <c r="E1805" s="83"/>
      <c r="F1805" s="84"/>
      <c r="G1805" s="85"/>
      <c r="H1805" s="83"/>
      <c r="I1805" s="86"/>
      <c r="J1805" s="86"/>
      <c r="K1805" s="89"/>
      <c r="L1805" s="67"/>
      <c r="M1805" s="67"/>
      <c r="N1805" s="67"/>
      <c r="Q1805" s="65"/>
      <c r="R1805" s="69"/>
      <c r="S1805" s="69"/>
      <c r="T1805" s="70"/>
      <c r="U1805" s="70"/>
      <c r="V1805" s="70"/>
      <c r="W1805" s="71"/>
      <c r="X1805" s="64"/>
      <c r="Y1805" s="69"/>
      <c r="Z1805" s="65"/>
      <c r="AA1805" s="65"/>
      <c r="AB1805" s="66"/>
    </row>
    <row r="1806" spans="1:28" x14ac:dyDescent="0.25">
      <c r="A1806" s="79"/>
      <c r="B1806" s="80"/>
      <c r="C1806" s="82"/>
      <c r="D1806" s="83"/>
      <c r="E1806" s="83"/>
      <c r="F1806" s="84"/>
      <c r="G1806" s="85"/>
      <c r="H1806" s="83"/>
      <c r="I1806" s="86"/>
      <c r="J1806" s="86"/>
      <c r="K1806" s="89"/>
      <c r="L1806" s="67"/>
      <c r="M1806" s="67"/>
      <c r="N1806" s="67"/>
      <c r="Q1806" s="65"/>
      <c r="R1806" s="69"/>
      <c r="S1806" s="69"/>
      <c r="T1806" s="70"/>
      <c r="U1806" s="70"/>
      <c r="V1806" s="70"/>
      <c r="W1806" s="71"/>
      <c r="X1806" s="64"/>
      <c r="Y1806" s="69"/>
      <c r="Z1806" s="65"/>
      <c r="AA1806" s="65"/>
      <c r="AB1806" s="66"/>
    </row>
    <row r="1807" spans="1:28" x14ac:dyDescent="0.25">
      <c r="A1807" s="79"/>
      <c r="B1807" s="80"/>
      <c r="C1807" s="82"/>
      <c r="D1807" s="83"/>
      <c r="E1807" s="83"/>
      <c r="F1807" s="84"/>
      <c r="G1807" s="85"/>
      <c r="H1807" s="83"/>
      <c r="I1807" s="86"/>
      <c r="J1807" s="86"/>
      <c r="K1807" s="89"/>
      <c r="L1807" s="67"/>
      <c r="M1807" s="67"/>
      <c r="N1807" s="67"/>
      <c r="Q1807" s="65"/>
      <c r="R1807" s="69"/>
      <c r="S1807" s="69"/>
      <c r="T1807" s="70"/>
      <c r="U1807" s="70"/>
      <c r="V1807" s="70"/>
      <c r="W1807" s="71"/>
      <c r="X1807" s="64"/>
      <c r="Y1807" s="69"/>
      <c r="Z1807" s="65"/>
      <c r="AA1807" s="65"/>
      <c r="AB1807" s="66"/>
    </row>
    <row r="1808" spans="1:28" x14ac:dyDescent="0.25">
      <c r="A1808" s="79"/>
      <c r="B1808" s="80"/>
      <c r="C1808" s="82"/>
      <c r="D1808" s="83"/>
      <c r="E1808" s="83"/>
      <c r="F1808" s="84"/>
      <c r="G1808" s="85"/>
      <c r="H1808" s="83"/>
      <c r="I1808" s="86"/>
      <c r="J1808" s="86"/>
      <c r="K1808" s="89"/>
      <c r="L1808" s="67"/>
      <c r="M1808" s="67"/>
      <c r="N1808" s="67"/>
      <c r="Q1808" s="65"/>
      <c r="R1808" s="69"/>
      <c r="S1808" s="69"/>
      <c r="T1808" s="70"/>
      <c r="U1808" s="70"/>
      <c r="V1808" s="70"/>
      <c r="W1808" s="71"/>
      <c r="X1808" s="64"/>
      <c r="Y1808" s="69"/>
      <c r="Z1808" s="65"/>
      <c r="AA1808" s="65"/>
      <c r="AB1808" s="66"/>
    </row>
    <row r="1809" spans="1:28" x14ac:dyDescent="0.25">
      <c r="A1809" s="79"/>
      <c r="B1809" s="80"/>
      <c r="C1809" s="82"/>
      <c r="D1809" s="83"/>
      <c r="E1809" s="83"/>
      <c r="F1809" s="84"/>
      <c r="G1809" s="85"/>
      <c r="H1809" s="83"/>
      <c r="I1809" s="86"/>
      <c r="J1809" s="86"/>
      <c r="K1809" s="89"/>
      <c r="L1809" s="67"/>
      <c r="M1809" s="67"/>
      <c r="N1809" s="67"/>
      <c r="Q1809" s="65"/>
      <c r="R1809" s="69"/>
      <c r="S1809" s="69"/>
      <c r="T1809" s="70"/>
      <c r="U1809" s="70"/>
      <c r="V1809" s="70"/>
      <c r="W1809" s="71"/>
      <c r="X1809" s="64"/>
      <c r="Y1809" s="69"/>
      <c r="Z1809" s="65"/>
      <c r="AA1809" s="65"/>
      <c r="AB1809" s="66"/>
    </row>
    <row r="1810" spans="1:28" x14ac:dyDescent="0.25">
      <c r="A1810" s="79"/>
      <c r="B1810" s="80"/>
      <c r="C1810" s="82"/>
      <c r="D1810" s="83"/>
      <c r="E1810" s="83"/>
      <c r="F1810" s="84"/>
      <c r="G1810" s="85"/>
      <c r="H1810" s="83"/>
      <c r="I1810" s="86"/>
      <c r="J1810" s="86"/>
      <c r="K1810" s="89"/>
      <c r="L1810" s="67"/>
      <c r="M1810" s="67"/>
      <c r="N1810" s="67"/>
      <c r="Q1810" s="65"/>
      <c r="R1810" s="69"/>
      <c r="S1810" s="69"/>
      <c r="T1810" s="70"/>
      <c r="U1810" s="70"/>
      <c r="V1810" s="70"/>
      <c r="W1810" s="71"/>
      <c r="X1810" s="64"/>
      <c r="Y1810" s="69"/>
      <c r="Z1810" s="65"/>
      <c r="AA1810" s="65"/>
      <c r="AB1810" s="66"/>
    </row>
    <row r="1811" spans="1:28" x14ac:dyDescent="0.25">
      <c r="A1811" s="79"/>
      <c r="B1811" s="80"/>
      <c r="C1811" s="82"/>
      <c r="D1811" s="83"/>
      <c r="E1811" s="83"/>
      <c r="F1811" s="84"/>
      <c r="G1811" s="85"/>
      <c r="H1811" s="83"/>
      <c r="I1811" s="86"/>
      <c r="J1811" s="86"/>
      <c r="K1811" s="89"/>
      <c r="L1811" s="67"/>
      <c r="M1811" s="67"/>
      <c r="N1811" s="67"/>
      <c r="Q1811" s="65"/>
      <c r="R1811" s="69"/>
      <c r="S1811" s="69"/>
      <c r="T1811" s="70"/>
      <c r="U1811" s="70"/>
      <c r="V1811" s="70"/>
      <c r="W1811" s="71"/>
      <c r="X1811" s="64"/>
      <c r="Y1811" s="69"/>
      <c r="Z1811" s="65"/>
      <c r="AA1811" s="65"/>
      <c r="AB1811" s="66"/>
    </row>
    <row r="1812" spans="1:28" x14ac:dyDescent="0.25">
      <c r="A1812" s="79"/>
      <c r="B1812" s="80"/>
      <c r="C1812" s="82"/>
      <c r="D1812" s="83"/>
      <c r="E1812" s="83"/>
      <c r="F1812" s="84"/>
      <c r="G1812" s="85"/>
      <c r="H1812" s="83"/>
      <c r="I1812" s="86"/>
      <c r="J1812" s="86"/>
      <c r="K1812" s="89"/>
      <c r="L1812" s="67"/>
      <c r="M1812" s="67"/>
      <c r="N1812" s="67"/>
      <c r="Q1812" s="65"/>
      <c r="R1812" s="69"/>
      <c r="S1812" s="69"/>
      <c r="T1812" s="70"/>
      <c r="U1812" s="70"/>
      <c r="V1812" s="70"/>
      <c r="W1812" s="71"/>
      <c r="X1812" s="64"/>
      <c r="Y1812" s="69"/>
      <c r="Z1812" s="65"/>
      <c r="AA1812" s="65"/>
      <c r="AB1812" s="66"/>
    </row>
    <row r="1813" spans="1:28" x14ac:dyDescent="0.25">
      <c r="A1813" s="79"/>
      <c r="B1813" s="80"/>
      <c r="C1813" s="82"/>
      <c r="D1813" s="83"/>
      <c r="E1813" s="83"/>
      <c r="F1813" s="84"/>
      <c r="G1813" s="85"/>
      <c r="H1813" s="83"/>
      <c r="I1813" s="86"/>
      <c r="J1813" s="86"/>
      <c r="K1813" s="89"/>
      <c r="L1813" s="67"/>
      <c r="M1813" s="67"/>
      <c r="N1813" s="67"/>
      <c r="Q1813" s="65"/>
      <c r="R1813" s="69"/>
      <c r="S1813" s="69"/>
      <c r="T1813" s="70"/>
      <c r="U1813" s="70"/>
      <c r="V1813" s="70"/>
      <c r="W1813" s="71"/>
      <c r="X1813" s="64"/>
      <c r="Y1813" s="69"/>
      <c r="Z1813" s="65"/>
      <c r="AA1813" s="65"/>
      <c r="AB1813" s="66"/>
    </row>
    <row r="1814" spans="1:28" x14ac:dyDescent="0.25">
      <c r="A1814" s="79"/>
      <c r="B1814" s="80"/>
      <c r="C1814" s="82"/>
      <c r="D1814" s="83"/>
      <c r="E1814" s="83"/>
      <c r="F1814" s="84"/>
      <c r="G1814" s="85"/>
      <c r="H1814" s="83"/>
      <c r="I1814" s="86"/>
      <c r="J1814" s="86"/>
      <c r="K1814" s="89"/>
      <c r="L1814" s="67"/>
      <c r="M1814" s="67"/>
      <c r="N1814" s="67"/>
      <c r="Q1814" s="65"/>
      <c r="R1814" s="69"/>
      <c r="S1814" s="69"/>
      <c r="T1814" s="70"/>
      <c r="U1814" s="70"/>
      <c r="V1814" s="70"/>
      <c r="W1814" s="71"/>
      <c r="X1814" s="64"/>
      <c r="Y1814" s="69"/>
      <c r="Z1814" s="65"/>
      <c r="AA1814" s="65"/>
      <c r="AB1814" s="66"/>
    </row>
    <row r="1815" spans="1:28" x14ac:dyDescent="0.25">
      <c r="A1815" s="79"/>
      <c r="B1815" s="80"/>
      <c r="C1815" s="82"/>
      <c r="D1815" s="83"/>
      <c r="E1815" s="83"/>
      <c r="F1815" s="84"/>
      <c r="G1815" s="85"/>
      <c r="H1815" s="83"/>
      <c r="I1815" s="86"/>
      <c r="J1815" s="86"/>
      <c r="K1815" s="89"/>
      <c r="L1815" s="67"/>
      <c r="M1815" s="67"/>
      <c r="N1815" s="67"/>
      <c r="Q1815" s="65"/>
      <c r="R1815" s="69"/>
      <c r="S1815" s="69"/>
      <c r="T1815" s="70"/>
      <c r="U1815" s="70"/>
      <c r="V1815" s="70"/>
      <c r="W1815" s="71"/>
      <c r="X1815" s="64"/>
      <c r="Y1815" s="69"/>
      <c r="Z1815" s="65"/>
      <c r="AA1815" s="65"/>
      <c r="AB1815" s="66"/>
    </row>
    <row r="1816" spans="1:28" x14ac:dyDescent="0.25">
      <c r="A1816" s="79"/>
      <c r="B1816" s="80"/>
      <c r="C1816" s="82"/>
      <c r="D1816" s="83"/>
      <c r="E1816" s="83"/>
      <c r="F1816" s="84"/>
      <c r="G1816" s="85"/>
      <c r="H1816" s="83"/>
      <c r="I1816" s="86"/>
      <c r="J1816" s="86"/>
      <c r="K1816" s="89"/>
      <c r="L1816" s="67"/>
      <c r="M1816" s="67"/>
      <c r="N1816" s="67"/>
      <c r="Q1816" s="65"/>
      <c r="R1816" s="69"/>
      <c r="S1816" s="69"/>
      <c r="T1816" s="70"/>
      <c r="U1816" s="70"/>
      <c r="V1816" s="70"/>
      <c r="W1816" s="71"/>
      <c r="X1816" s="64"/>
      <c r="Y1816" s="69"/>
      <c r="Z1816" s="65"/>
      <c r="AA1816" s="65"/>
      <c r="AB1816" s="66"/>
    </row>
    <row r="1817" spans="1:28" x14ac:dyDescent="0.25">
      <c r="A1817" s="79"/>
      <c r="B1817" s="80"/>
      <c r="C1817" s="82"/>
      <c r="D1817" s="83"/>
      <c r="E1817" s="83"/>
      <c r="F1817" s="84"/>
      <c r="G1817" s="85"/>
      <c r="H1817" s="83"/>
      <c r="I1817" s="86"/>
      <c r="J1817" s="86"/>
      <c r="K1817" s="89"/>
      <c r="L1817" s="67"/>
      <c r="M1817" s="67"/>
      <c r="N1817" s="67"/>
      <c r="Q1817" s="65"/>
      <c r="R1817" s="69"/>
      <c r="S1817" s="69"/>
      <c r="T1817" s="70"/>
      <c r="U1817" s="70"/>
      <c r="V1817" s="70"/>
      <c r="W1817" s="71"/>
      <c r="X1817" s="64"/>
      <c r="Y1817" s="69"/>
      <c r="Z1817" s="65"/>
      <c r="AA1817" s="65"/>
      <c r="AB1817" s="66"/>
    </row>
    <row r="1818" spans="1:28" x14ac:dyDescent="0.25">
      <c r="A1818" s="79"/>
      <c r="B1818" s="80"/>
      <c r="C1818" s="82"/>
      <c r="D1818" s="83"/>
      <c r="E1818" s="83"/>
      <c r="F1818" s="84"/>
      <c r="G1818" s="85"/>
      <c r="H1818" s="83"/>
      <c r="I1818" s="86"/>
      <c r="J1818" s="86"/>
      <c r="K1818" s="89"/>
      <c r="L1818" s="67"/>
      <c r="M1818" s="67"/>
      <c r="N1818" s="67"/>
      <c r="Q1818" s="65"/>
      <c r="R1818" s="69"/>
      <c r="S1818" s="69"/>
      <c r="T1818" s="70"/>
      <c r="U1818" s="70"/>
      <c r="V1818" s="70"/>
      <c r="W1818" s="71"/>
      <c r="X1818" s="64"/>
      <c r="Y1818" s="69"/>
      <c r="Z1818" s="65"/>
      <c r="AA1818" s="65"/>
      <c r="AB1818" s="66"/>
    </row>
    <row r="1819" spans="1:28" x14ac:dyDescent="0.25">
      <c r="A1819" s="79"/>
      <c r="B1819" s="80"/>
      <c r="C1819" s="82"/>
      <c r="D1819" s="83"/>
      <c r="E1819" s="83"/>
      <c r="F1819" s="84"/>
      <c r="G1819" s="85"/>
      <c r="H1819" s="83"/>
      <c r="I1819" s="86"/>
      <c r="J1819" s="86"/>
      <c r="K1819" s="89"/>
      <c r="L1819" s="67"/>
      <c r="M1819" s="67"/>
      <c r="N1819" s="67"/>
      <c r="Q1819" s="65"/>
      <c r="R1819" s="69"/>
      <c r="S1819" s="69"/>
      <c r="T1819" s="70"/>
      <c r="U1819" s="70"/>
      <c r="V1819" s="70"/>
      <c r="W1819" s="71"/>
      <c r="X1819" s="64"/>
      <c r="Y1819" s="69"/>
      <c r="Z1819" s="65"/>
      <c r="AA1819" s="65"/>
      <c r="AB1819" s="66"/>
    </row>
    <row r="1820" spans="1:28" x14ac:dyDescent="0.25">
      <c r="A1820" s="79"/>
      <c r="B1820" s="80"/>
      <c r="C1820" s="82"/>
      <c r="D1820" s="83"/>
      <c r="E1820" s="83"/>
      <c r="F1820" s="84"/>
      <c r="G1820" s="85"/>
      <c r="H1820" s="83"/>
      <c r="I1820" s="86"/>
      <c r="J1820" s="86"/>
      <c r="K1820" s="89"/>
      <c r="L1820" s="67"/>
      <c r="M1820" s="67"/>
      <c r="N1820" s="67"/>
      <c r="Q1820" s="65"/>
      <c r="R1820" s="69"/>
      <c r="S1820" s="69"/>
      <c r="T1820" s="70"/>
      <c r="U1820" s="70"/>
      <c r="V1820" s="70"/>
      <c r="W1820" s="71"/>
      <c r="X1820" s="64"/>
      <c r="Y1820" s="69"/>
      <c r="Z1820" s="65"/>
      <c r="AA1820" s="65"/>
      <c r="AB1820" s="66"/>
    </row>
    <row r="1821" spans="1:28" x14ac:dyDescent="0.25">
      <c r="A1821" s="79"/>
      <c r="B1821" s="80"/>
      <c r="C1821" s="82"/>
      <c r="D1821" s="83"/>
      <c r="E1821" s="83"/>
      <c r="F1821" s="84"/>
      <c r="G1821" s="85"/>
      <c r="H1821" s="83"/>
      <c r="I1821" s="86"/>
      <c r="J1821" s="86"/>
      <c r="K1821" s="89"/>
      <c r="L1821" s="67"/>
      <c r="M1821" s="67"/>
      <c r="N1821" s="67"/>
      <c r="Q1821" s="65"/>
      <c r="R1821" s="69"/>
      <c r="S1821" s="69"/>
      <c r="T1821" s="70"/>
      <c r="U1821" s="70"/>
      <c r="V1821" s="70"/>
      <c r="W1821" s="71"/>
      <c r="X1821" s="64"/>
      <c r="Y1821" s="69"/>
      <c r="Z1821" s="65"/>
      <c r="AA1821" s="65"/>
      <c r="AB1821" s="66"/>
    </row>
    <row r="1822" spans="1:28" x14ac:dyDescent="0.25">
      <c r="A1822" s="79"/>
      <c r="B1822" s="80"/>
      <c r="C1822" s="82"/>
      <c r="D1822" s="83"/>
      <c r="E1822" s="83"/>
      <c r="F1822" s="84"/>
      <c r="G1822" s="85"/>
      <c r="H1822" s="83"/>
      <c r="I1822" s="86"/>
      <c r="J1822" s="86"/>
      <c r="K1822" s="89"/>
      <c r="L1822" s="67"/>
      <c r="M1822" s="67"/>
      <c r="N1822" s="67"/>
      <c r="Q1822" s="65"/>
      <c r="R1822" s="69"/>
      <c r="S1822" s="69"/>
      <c r="T1822" s="70"/>
      <c r="U1822" s="70"/>
      <c r="V1822" s="70"/>
      <c r="W1822" s="71"/>
      <c r="X1822" s="64"/>
      <c r="Y1822" s="69"/>
      <c r="Z1822" s="65"/>
      <c r="AA1822" s="65"/>
      <c r="AB1822" s="66"/>
    </row>
    <row r="1823" spans="1:28" x14ac:dyDescent="0.25">
      <c r="A1823" s="79"/>
      <c r="B1823" s="80"/>
      <c r="C1823" s="82"/>
      <c r="D1823" s="83"/>
      <c r="E1823" s="83"/>
      <c r="F1823" s="84"/>
      <c r="G1823" s="85"/>
      <c r="H1823" s="83"/>
      <c r="I1823" s="86"/>
      <c r="J1823" s="86"/>
      <c r="K1823" s="89"/>
      <c r="L1823" s="67"/>
      <c r="M1823" s="67"/>
      <c r="N1823" s="67"/>
      <c r="Q1823" s="65"/>
      <c r="R1823" s="69"/>
      <c r="S1823" s="69"/>
      <c r="T1823" s="70"/>
      <c r="U1823" s="70"/>
      <c r="V1823" s="70"/>
      <c r="W1823" s="71"/>
      <c r="X1823" s="64"/>
      <c r="Y1823" s="69"/>
      <c r="Z1823" s="65"/>
      <c r="AA1823" s="65"/>
      <c r="AB1823" s="66"/>
    </row>
    <row r="1824" spans="1:28" x14ac:dyDescent="0.25">
      <c r="A1824" s="79"/>
      <c r="B1824" s="80"/>
      <c r="C1824" s="82"/>
      <c r="D1824" s="83"/>
      <c r="E1824" s="83"/>
      <c r="F1824" s="84"/>
      <c r="G1824" s="85"/>
      <c r="H1824" s="83"/>
      <c r="I1824" s="86"/>
      <c r="J1824" s="86"/>
      <c r="K1824" s="89"/>
      <c r="L1824" s="67"/>
      <c r="M1824" s="67"/>
      <c r="N1824" s="67"/>
      <c r="Q1824" s="65"/>
      <c r="R1824" s="69"/>
      <c r="S1824" s="69"/>
      <c r="T1824" s="70"/>
      <c r="U1824" s="70"/>
      <c r="V1824" s="70"/>
      <c r="W1824" s="71"/>
      <c r="X1824" s="64"/>
      <c r="Y1824" s="69"/>
      <c r="Z1824" s="65"/>
      <c r="AA1824" s="65"/>
      <c r="AB1824" s="66"/>
    </row>
    <row r="1825" spans="1:28" x14ac:dyDescent="0.25">
      <c r="A1825" s="79"/>
      <c r="B1825" s="80"/>
      <c r="C1825" s="82"/>
      <c r="D1825" s="83"/>
      <c r="E1825" s="83"/>
      <c r="F1825" s="84"/>
      <c r="G1825" s="85"/>
      <c r="H1825" s="83"/>
      <c r="I1825" s="86"/>
      <c r="J1825" s="86"/>
      <c r="K1825" s="89"/>
      <c r="L1825" s="67"/>
      <c r="M1825" s="67"/>
      <c r="N1825" s="67"/>
      <c r="Q1825" s="65"/>
      <c r="R1825" s="69"/>
      <c r="S1825" s="69"/>
      <c r="T1825" s="70"/>
      <c r="U1825" s="70"/>
      <c r="V1825" s="70"/>
      <c r="W1825" s="71"/>
      <c r="X1825" s="64"/>
      <c r="Y1825" s="69"/>
      <c r="Z1825" s="65"/>
      <c r="AA1825" s="65"/>
      <c r="AB1825" s="66"/>
    </row>
    <row r="1826" spans="1:28" x14ac:dyDescent="0.25">
      <c r="A1826" s="79"/>
      <c r="B1826" s="80"/>
      <c r="C1826" s="82"/>
      <c r="D1826" s="83"/>
      <c r="E1826" s="83"/>
      <c r="F1826" s="84"/>
      <c r="G1826" s="85"/>
      <c r="H1826" s="83"/>
      <c r="I1826" s="86"/>
      <c r="J1826" s="86"/>
      <c r="K1826" s="89"/>
      <c r="L1826" s="67"/>
      <c r="M1826" s="67"/>
      <c r="N1826" s="67"/>
      <c r="Q1826" s="65"/>
      <c r="R1826" s="69"/>
      <c r="S1826" s="69"/>
      <c r="T1826" s="70"/>
      <c r="U1826" s="70"/>
      <c r="V1826" s="70"/>
      <c r="W1826" s="71"/>
      <c r="X1826" s="64"/>
      <c r="Y1826" s="69"/>
      <c r="Z1826" s="65"/>
      <c r="AA1826" s="65"/>
      <c r="AB1826" s="66"/>
    </row>
    <row r="1827" spans="1:28" x14ac:dyDescent="0.25">
      <c r="A1827" s="79"/>
      <c r="B1827" s="80"/>
      <c r="C1827" s="82"/>
      <c r="D1827" s="83"/>
      <c r="E1827" s="83"/>
      <c r="F1827" s="84"/>
      <c r="G1827" s="85"/>
      <c r="H1827" s="83"/>
      <c r="I1827" s="86"/>
      <c r="J1827" s="86"/>
      <c r="K1827" s="89"/>
      <c r="L1827" s="67"/>
      <c r="M1827" s="67"/>
      <c r="N1827" s="67"/>
      <c r="Q1827" s="65"/>
      <c r="R1827" s="69"/>
      <c r="S1827" s="69"/>
      <c r="T1827" s="70"/>
      <c r="U1827" s="70"/>
      <c r="V1827" s="70"/>
      <c r="W1827" s="71"/>
      <c r="X1827" s="64"/>
      <c r="Y1827" s="69"/>
      <c r="Z1827" s="65"/>
      <c r="AA1827" s="65"/>
      <c r="AB1827" s="66"/>
    </row>
    <row r="1828" spans="1:28" x14ac:dyDescent="0.25">
      <c r="A1828" s="79"/>
      <c r="B1828" s="80"/>
      <c r="C1828" s="82"/>
      <c r="D1828" s="83"/>
      <c r="E1828" s="83"/>
      <c r="F1828" s="84"/>
      <c r="G1828" s="85"/>
      <c r="H1828" s="83"/>
      <c r="I1828" s="86"/>
      <c r="J1828" s="86"/>
      <c r="K1828" s="89"/>
      <c r="L1828" s="67"/>
      <c r="M1828" s="67"/>
      <c r="N1828" s="67"/>
      <c r="Q1828" s="65"/>
      <c r="R1828" s="69"/>
      <c r="S1828" s="69"/>
      <c r="T1828" s="70"/>
      <c r="U1828" s="70"/>
      <c r="V1828" s="70"/>
      <c r="W1828" s="71"/>
      <c r="X1828" s="64"/>
      <c r="Y1828" s="69"/>
      <c r="Z1828" s="65"/>
      <c r="AA1828" s="65"/>
      <c r="AB1828" s="66"/>
    </row>
    <row r="1829" spans="1:28" x14ac:dyDescent="0.25">
      <c r="A1829" s="79"/>
      <c r="B1829" s="80"/>
      <c r="C1829" s="82"/>
      <c r="D1829" s="83"/>
      <c r="E1829" s="83"/>
      <c r="F1829" s="84"/>
      <c r="G1829" s="85"/>
      <c r="H1829" s="83"/>
      <c r="I1829" s="86"/>
      <c r="J1829" s="86"/>
      <c r="K1829" s="89"/>
      <c r="L1829" s="67"/>
      <c r="M1829" s="67"/>
      <c r="N1829" s="67"/>
      <c r="Q1829" s="65"/>
      <c r="R1829" s="69"/>
      <c r="S1829" s="69"/>
      <c r="T1829" s="70"/>
      <c r="U1829" s="70"/>
      <c r="V1829" s="70"/>
      <c r="W1829" s="71"/>
      <c r="X1829" s="64"/>
      <c r="Y1829" s="69"/>
      <c r="Z1829" s="65"/>
      <c r="AA1829" s="65"/>
      <c r="AB1829" s="66"/>
    </row>
    <row r="1830" spans="1:28" x14ac:dyDescent="0.25">
      <c r="A1830" s="79"/>
      <c r="B1830" s="80"/>
      <c r="C1830" s="82"/>
      <c r="D1830" s="83"/>
      <c r="E1830" s="83"/>
      <c r="F1830" s="84"/>
      <c r="G1830" s="85"/>
      <c r="H1830" s="83"/>
      <c r="I1830" s="86"/>
      <c r="J1830" s="86"/>
      <c r="K1830" s="89"/>
      <c r="L1830" s="67"/>
      <c r="M1830" s="67"/>
      <c r="N1830" s="67"/>
      <c r="Q1830" s="65"/>
      <c r="R1830" s="69"/>
      <c r="S1830" s="69"/>
      <c r="T1830" s="70"/>
      <c r="U1830" s="70"/>
      <c r="V1830" s="70"/>
      <c r="W1830" s="71"/>
      <c r="X1830" s="64"/>
      <c r="Y1830" s="69"/>
      <c r="Z1830" s="65"/>
      <c r="AA1830" s="65"/>
      <c r="AB1830" s="66"/>
    </row>
    <row r="1831" spans="1:28" x14ac:dyDescent="0.25">
      <c r="A1831" s="79"/>
      <c r="B1831" s="80"/>
      <c r="C1831" s="82"/>
      <c r="D1831" s="83"/>
      <c r="E1831" s="83"/>
      <c r="F1831" s="84"/>
      <c r="G1831" s="85"/>
      <c r="H1831" s="83"/>
      <c r="I1831" s="86"/>
      <c r="J1831" s="86"/>
      <c r="K1831" s="89"/>
      <c r="L1831" s="67"/>
      <c r="M1831" s="67"/>
      <c r="N1831" s="67"/>
      <c r="Q1831" s="65"/>
      <c r="R1831" s="69"/>
      <c r="S1831" s="69"/>
      <c r="T1831" s="70"/>
      <c r="U1831" s="70"/>
      <c r="V1831" s="70"/>
      <c r="W1831" s="71"/>
      <c r="X1831" s="64"/>
      <c r="Y1831" s="69"/>
      <c r="Z1831" s="65"/>
      <c r="AA1831" s="65"/>
      <c r="AB1831" s="66"/>
    </row>
    <row r="1832" spans="1:28" x14ac:dyDescent="0.25">
      <c r="A1832" s="79"/>
      <c r="B1832" s="80"/>
      <c r="C1832" s="82"/>
      <c r="D1832" s="83"/>
      <c r="E1832" s="83"/>
      <c r="F1832" s="84"/>
      <c r="G1832" s="85"/>
      <c r="H1832" s="83"/>
      <c r="I1832" s="86"/>
      <c r="J1832" s="86"/>
      <c r="K1832" s="89"/>
      <c r="L1832" s="67"/>
      <c r="M1832" s="67"/>
      <c r="N1832" s="67"/>
      <c r="Q1832" s="65"/>
      <c r="R1832" s="69"/>
      <c r="S1832" s="69"/>
      <c r="T1832" s="70"/>
      <c r="U1832" s="70"/>
      <c r="V1832" s="70"/>
      <c r="W1832" s="71"/>
      <c r="X1832" s="64"/>
      <c r="Y1832" s="69"/>
      <c r="Z1832" s="65"/>
      <c r="AA1832" s="65"/>
      <c r="AB1832" s="66"/>
    </row>
    <row r="1833" spans="1:28" x14ac:dyDescent="0.25">
      <c r="A1833" s="79"/>
      <c r="B1833" s="80"/>
      <c r="C1833" s="82"/>
      <c r="D1833" s="83"/>
      <c r="E1833" s="83"/>
      <c r="F1833" s="84"/>
      <c r="G1833" s="85"/>
      <c r="H1833" s="83"/>
      <c r="I1833" s="86"/>
      <c r="J1833" s="86"/>
      <c r="K1833" s="89"/>
      <c r="L1833" s="67"/>
      <c r="M1833" s="67"/>
      <c r="N1833" s="67"/>
      <c r="Q1833" s="65"/>
      <c r="R1833" s="69"/>
      <c r="S1833" s="69"/>
      <c r="T1833" s="70"/>
      <c r="U1833" s="70"/>
      <c r="V1833" s="70"/>
      <c r="W1833" s="71"/>
      <c r="X1833" s="64"/>
      <c r="Y1833" s="69"/>
      <c r="Z1833" s="65"/>
      <c r="AA1833" s="65"/>
      <c r="AB1833" s="66"/>
    </row>
    <row r="1834" spans="1:28" x14ac:dyDescent="0.25">
      <c r="A1834" s="79"/>
      <c r="B1834" s="80"/>
      <c r="C1834" s="82"/>
      <c r="D1834" s="83"/>
      <c r="E1834" s="83"/>
      <c r="F1834" s="84"/>
      <c r="G1834" s="85"/>
      <c r="H1834" s="83"/>
      <c r="I1834" s="86"/>
      <c r="J1834" s="86"/>
      <c r="K1834" s="89"/>
      <c r="L1834" s="67"/>
      <c r="M1834" s="67"/>
      <c r="N1834" s="67"/>
      <c r="Q1834" s="65"/>
      <c r="R1834" s="69"/>
      <c r="S1834" s="69"/>
      <c r="T1834" s="70"/>
      <c r="U1834" s="70"/>
      <c r="V1834" s="70"/>
      <c r="W1834" s="71"/>
      <c r="X1834" s="64"/>
      <c r="Y1834" s="69"/>
      <c r="Z1834" s="65"/>
      <c r="AA1834" s="65"/>
      <c r="AB1834" s="66"/>
    </row>
    <row r="1835" spans="1:28" x14ac:dyDescent="0.25">
      <c r="A1835" s="79"/>
      <c r="B1835" s="80"/>
      <c r="C1835" s="82"/>
      <c r="D1835" s="83"/>
      <c r="E1835" s="83"/>
      <c r="F1835" s="84"/>
      <c r="G1835" s="85"/>
      <c r="H1835" s="83"/>
      <c r="I1835" s="86"/>
      <c r="J1835" s="86"/>
      <c r="K1835" s="89"/>
      <c r="L1835" s="67"/>
      <c r="M1835" s="67"/>
      <c r="N1835" s="67"/>
      <c r="Q1835" s="65"/>
      <c r="R1835" s="69"/>
      <c r="S1835" s="69"/>
      <c r="T1835" s="70"/>
      <c r="U1835" s="70"/>
      <c r="V1835" s="70"/>
      <c r="W1835" s="71"/>
      <c r="X1835" s="64"/>
      <c r="Y1835" s="69"/>
      <c r="Z1835" s="65"/>
      <c r="AA1835" s="65"/>
      <c r="AB1835" s="66"/>
    </row>
    <row r="1836" spans="1:28" x14ac:dyDescent="0.25">
      <c r="A1836" s="79"/>
      <c r="B1836" s="80"/>
      <c r="C1836" s="82"/>
      <c r="D1836" s="83"/>
      <c r="E1836" s="83"/>
      <c r="F1836" s="84"/>
      <c r="G1836" s="85"/>
      <c r="H1836" s="83"/>
      <c r="I1836" s="86"/>
      <c r="J1836" s="86"/>
      <c r="K1836" s="89"/>
      <c r="L1836" s="67"/>
      <c r="M1836" s="67"/>
      <c r="N1836" s="67"/>
      <c r="Q1836" s="65"/>
      <c r="R1836" s="69"/>
      <c r="S1836" s="69"/>
      <c r="T1836" s="70"/>
      <c r="U1836" s="70"/>
      <c r="V1836" s="70"/>
      <c r="W1836" s="71"/>
      <c r="X1836" s="64"/>
      <c r="Y1836" s="69"/>
      <c r="Z1836" s="65"/>
      <c r="AA1836" s="65"/>
      <c r="AB1836" s="66"/>
    </row>
    <row r="1837" spans="1:28" x14ac:dyDescent="0.25">
      <c r="A1837" s="79"/>
      <c r="B1837" s="80"/>
      <c r="C1837" s="82"/>
      <c r="D1837" s="83"/>
      <c r="E1837" s="83"/>
      <c r="F1837" s="84"/>
      <c r="G1837" s="85"/>
      <c r="H1837" s="83"/>
      <c r="I1837" s="86"/>
      <c r="J1837" s="86"/>
      <c r="K1837" s="89"/>
      <c r="L1837" s="67"/>
      <c r="M1837" s="67"/>
      <c r="N1837" s="67"/>
      <c r="Q1837" s="65"/>
      <c r="R1837" s="69"/>
      <c r="S1837" s="69"/>
      <c r="T1837" s="70"/>
      <c r="U1837" s="70"/>
      <c r="V1837" s="70"/>
      <c r="W1837" s="71"/>
      <c r="X1837" s="64"/>
      <c r="Y1837" s="69"/>
      <c r="Z1837" s="65"/>
      <c r="AA1837" s="65"/>
      <c r="AB1837" s="66"/>
    </row>
    <row r="1838" spans="1:28" x14ac:dyDescent="0.25">
      <c r="A1838" s="79"/>
      <c r="B1838" s="80"/>
      <c r="C1838" s="82"/>
      <c r="D1838" s="83"/>
      <c r="E1838" s="83"/>
      <c r="F1838" s="84"/>
      <c r="G1838" s="85"/>
      <c r="H1838" s="83"/>
      <c r="I1838" s="86"/>
      <c r="J1838" s="86"/>
      <c r="K1838" s="89"/>
      <c r="L1838" s="67"/>
      <c r="M1838" s="67"/>
      <c r="N1838" s="67"/>
      <c r="Q1838" s="65"/>
      <c r="R1838" s="69"/>
      <c r="S1838" s="69"/>
      <c r="T1838" s="70"/>
      <c r="U1838" s="70"/>
      <c r="V1838" s="70"/>
      <c r="W1838" s="71"/>
      <c r="X1838" s="64"/>
      <c r="Y1838" s="69"/>
      <c r="Z1838" s="65"/>
      <c r="AA1838" s="65"/>
      <c r="AB1838" s="66"/>
    </row>
    <row r="1839" spans="1:28" x14ac:dyDescent="0.25">
      <c r="A1839" s="79"/>
      <c r="B1839" s="80"/>
      <c r="C1839" s="82"/>
      <c r="D1839" s="83"/>
      <c r="E1839" s="83"/>
      <c r="F1839" s="84"/>
      <c r="G1839" s="85"/>
      <c r="H1839" s="83"/>
      <c r="I1839" s="86"/>
      <c r="J1839" s="86"/>
      <c r="K1839" s="89"/>
      <c r="L1839" s="67"/>
      <c r="M1839" s="67"/>
      <c r="N1839" s="67"/>
      <c r="Q1839" s="65"/>
      <c r="R1839" s="69"/>
      <c r="S1839" s="69"/>
      <c r="T1839" s="70"/>
      <c r="U1839" s="70"/>
      <c r="V1839" s="70"/>
      <c r="W1839" s="71"/>
      <c r="X1839" s="64"/>
      <c r="Y1839" s="69"/>
      <c r="Z1839" s="65"/>
      <c r="AA1839" s="65"/>
      <c r="AB1839" s="66"/>
    </row>
    <row r="1840" spans="1:28" x14ac:dyDescent="0.25">
      <c r="A1840" s="79"/>
      <c r="B1840" s="80"/>
      <c r="C1840" s="82"/>
      <c r="D1840" s="83"/>
      <c r="E1840" s="83"/>
      <c r="F1840" s="84"/>
      <c r="G1840" s="85"/>
      <c r="H1840" s="83"/>
      <c r="I1840" s="86"/>
      <c r="J1840" s="86"/>
      <c r="K1840" s="89"/>
      <c r="L1840" s="67"/>
      <c r="M1840" s="67"/>
      <c r="N1840" s="67"/>
      <c r="Q1840" s="65"/>
      <c r="R1840" s="69"/>
      <c r="S1840" s="69"/>
      <c r="T1840" s="70"/>
      <c r="U1840" s="70"/>
      <c r="V1840" s="70"/>
      <c r="W1840" s="71"/>
      <c r="X1840" s="64"/>
      <c r="Y1840" s="69"/>
      <c r="Z1840" s="65"/>
      <c r="AA1840" s="65"/>
      <c r="AB1840" s="66"/>
    </row>
    <row r="1841" spans="1:28" x14ac:dyDescent="0.25">
      <c r="A1841" s="79"/>
      <c r="B1841" s="80"/>
      <c r="C1841" s="82"/>
      <c r="D1841" s="83"/>
      <c r="E1841" s="83"/>
      <c r="F1841" s="84"/>
      <c r="G1841" s="85"/>
      <c r="H1841" s="83"/>
      <c r="I1841" s="86"/>
      <c r="J1841" s="86"/>
      <c r="K1841" s="89"/>
      <c r="L1841" s="67"/>
      <c r="M1841" s="67"/>
      <c r="N1841" s="67"/>
      <c r="Q1841" s="65"/>
      <c r="R1841" s="69"/>
      <c r="S1841" s="69"/>
      <c r="T1841" s="70"/>
      <c r="U1841" s="70"/>
      <c r="V1841" s="70"/>
      <c r="W1841" s="71"/>
      <c r="X1841" s="64"/>
      <c r="Y1841" s="69"/>
      <c r="Z1841" s="65"/>
      <c r="AA1841" s="65"/>
      <c r="AB1841" s="66"/>
    </row>
    <row r="1842" spans="1:28" x14ac:dyDescent="0.25">
      <c r="A1842" s="79"/>
      <c r="B1842" s="80"/>
      <c r="C1842" s="82"/>
      <c r="D1842" s="83"/>
      <c r="E1842" s="83"/>
      <c r="F1842" s="84"/>
      <c r="G1842" s="85"/>
      <c r="H1842" s="83"/>
      <c r="I1842" s="86"/>
      <c r="J1842" s="86"/>
      <c r="K1842" s="89"/>
      <c r="L1842" s="67"/>
      <c r="M1842" s="67"/>
      <c r="N1842" s="67"/>
      <c r="Q1842" s="65"/>
      <c r="R1842" s="69"/>
      <c r="S1842" s="69"/>
      <c r="T1842" s="70"/>
      <c r="U1842" s="70"/>
      <c r="V1842" s="70"/>
      <c r="W1842" s="71"/>
      <c r="X1842" s="64"/>
      <c r="Y1842" s="69"/>
      <c r="Z1842" s="65"/>
      <c r="AA1842" s="65"/>
      <c r="AB1842" s="66"/>
    </row>
    <row r="1843" spans="1:28" x14ac:dyDescent="0.25">
      <c r="A1843" s="79"/>
      <c r="B1843" s="80"/>
      <c r="C1843" s="82"/>
      <c r="D1843" s="83"/>
      <c r="E1843" s="83"/>
      <c r="F1843" s="84"/>
      <c r="G1843" s="85"/>
      <c r="H1843" s="83"/>
      <c r="I1843" s="86"/>
      <c r="J1843" s="86"/>
      <c r="K1843" s="89"/>
      <c r="L1843" s="67"/>
      <c r="M1843" s="67"/>
      <c r="N1843" s="67"/>
      <c r="Q1843" s="65"/>
      <c r="R1843" s="69"/>
      <c r="S1843" s="69"/>
      <c r="T1843" s="70"/>
      <c r="U1843" s="70"/>
      <c r="V1843" s="70"/>
      <c r="W1843" s="71"/>
      <c r="X1843" s="64"/>
      <c r="Y1843" s="69"/>
      <c r="Z1843" s="65"/>
      <c r="AA1843" s="65"/>
      <c r="AB1843" s="66"/>
    </row>
    <row r="1844" spans="1:28" x14ac:dyDescent="0.25">
      <c r="A1844" s="79"/>
      <c r="B1844" s="80"/>
      <c r="C1844" s="82"/>
      <c r="D1844" s="83"/>
      <c r="E1844" s="83"/>
      <c r="F1844" s="84"/>
      <c r="G1844" s="85"/>
      <c r="H1844" s="83"/>
      <c r="I1844" s="86"/>
      <c r="J1844" s="86"/>
      <c r="K1844" s="89"/>
      <c r="L1844" s="67"/>
      <c r="M1844" s="67"/>
      <c r="N1844" s="67"/>
      <c r="Q1844" s="65"/>
      <c r="R1844" s="69"/>
      <c r="S1844" s="69"/>
      <c r="T1844" s="70"/>
      <c r="U1844" s="70"/>
      <c r="V1844" s="70"/>
      <c r="W1844" s="71"/>
      <c r="X1844" s="64"/>
      <c r="Y1844" s="69"/>
      <c r="Z1844" s="65"/>
      <c r="AA1844" s="65"/>
      <c r="AB1844" s="66"/>
    </row>
    <row r="1845" spans="1:28" x14ac:dyDescent="0.25">
      <c r="A1845" s="79"/>
      <c r="B1845" s="80"/>
      <c r="C1845" s="82"/>
      <c r="D1845" s="83"/>
      <c r="E1845" s="83"/>
      <c r="F1845" s="84"/>
      <c r="G1845" s="85"/>
      <c r="H1845" s="83"/>
      <c r="I1845" s="86"/>
      <c r="J1845" s="86"/>
      <c r="K1845" s="89"/>
      <c r="L1845" s="67"/>
      <c r="M1845" s="67"/>
      <c r="N1845" s="67"/>
      <c r="Q1845" s="65"/>
      <c r="R1845" s="69"/>
      <c r="S1845" s="69"/>
      <c r="T1845" s="70"/>
      <c r="U1845" s="70"/>
      <c r="V1845" s="70"/>
      <c r="W1845" s="71"/>
      <c r="X1845" s="64"/>
      <c r="Y1845" s="69"/>
      <c r="Z1845" s="65"/>
      <c r="AA1845" s="65"/>
      <c r="AB1845" s="66"/>
    </row>
    <row r="1846" spans="1:28" x14ac:dyDescent="0.25">
      <c r="A1846" s="79"/>
      <c r="B1846" s="80"/>
      <c r="C1846" s="82"/>
      <c r="D1846" s="83"/>
      <c r="E1846" s="83"/>
      <c r="F1846" s="84"/>
      <c r="G1846" s="85"/>
      <c r="H1846" s="83"/>
      <c r="I1846" s="86"/>
      <c r="J1846" s="86"/>
      <c r="K1846" s="89"/>
      <c r="L1846" s="67"/>
      <c r="M1846" s="67"/>
      <c r="N1846" s="67"/>
      <c r="Q1846" s="65"/>
      <c r="R1846" s="69"/>
      <c r="S1846" s="69"/>
      <c r="T1846" s="70"/>
      <c r="U1846" s="70"/>
      <c r="V1846" s="70"/>
      <c r="W1846" s="71"/>
      <c r="X1846" s="64"/>
      <c r="Y1846" s="69"/>
      <c r="Z1846" s="65"/>
      <c r="AA1846" s="65"/>
      <c r="AB1846" s="66"/>
    </row>
    <row r="1847" spans="1:28" x14ac:dyDescent="0.25">
      <c r="A1847" s="79"/>
      <c r="B1847" s="80"/>
      <c r="C1847" s="82"/>
      <c r="D1847" s="83"/>
      <c r="E1847" s="83"/>
      <c r="F1847" s="84"/>
      <c r="G1847" s="85"/>
      <c r="H1847" s="83"/>
      <c r="I1847" s="86"/>
      <c r="J1847" s="86"/>
      <c r="K1847" s="89"/>
      <c r="L1847" s="67"/>
      <c r="M1847" s="67"/>
      <c r="N1847" s="67"/>
      <c r="Q1847" s="65"/>
      <c r="R1847" s="69"/>
      <c r="S1847" s="69"/>
      <c r="T1847" s="70"/>
      <c r="U1847" s="70"/>
      <c r="V1847" s="70"/>
      <c r="W1847" s="71"/>
      <c r="X1847" s="64"/>
      <c r="Y1847" s="69"/>
      <c r="Z1847" s="65"/>
      <c r="AA1847" s="65"/>
      <c r="AB1847" s="66"/>
    </row>
    <row r="1848" spans="1:28" x14ac:dyDescent="0.25">
      <c r="A1848" s="79"/>
      <c r="B1848" s="80"/>
      <c r="C1848" s="82"/>
      <c r="D1848" s="83"/>
      <c r="E1848" s="83"/>
      <c r="F1848" s="84"/>
      <c r="G1848" s="85"/>
      <c r="H1848" s="83"/>
      <c r="I1848" s="86"/>
      <c r="J1848" s="86"/>
      <c r="K1848" s="89"/>
      <c r="L1848" s="67"/>
      <c r="M1848" s="67"/>
      <c r="N1848" s="67"/>
      <c r="Q1848" s="65"/>
      <c r="R1848" s="69"/>
      <c r="S1848" s="69"/>
      <c r="T1848" s="70"/>
      <c r="U1848" s="70"/>
      <c r="V1848" s="70"/>
      <c r="W1848" s="71"/>
      <c r="X1848" s="64"/>
      <c r="Y1848" s="69"/>
      <c r="Z1848" s="65"/>
      <c r="AA1848" s="65"/>
      <c r="AB1848" s="66"/>
    </row>
    <row r="1849" spans="1:28" x14ac:dyDescent="0.25">
      <c r="A1849" s="79"/>
      <c r="B1849" s="80"/>
      <c r="C1849" s="82"/>
      <c r="D1849" s="83"/>
      <c r="E1849" s="83"/>
      <c r="F1849" s="84"/>
      <c r="G1849" s="85"/>
      <c r="H1849" s="83"/>
      <c r="I1849" s="86"/>
      <c r="J1849" s="86"/>
      <c r="K1849" s="89"/>
      <c r="L1849" s="67"/>
      <c r="M1849" s="67"/>
      <c r="N1849" s="67"/>
      <c r="Q1849" s="65"/>
      <c r="R1849" s="69"/>
      <c r="S1849" s="69"/>
      <c r="T1849" s="70"/>
      <c r="U1849" s="70"/>
      <c r="V1849" s="70"/>
      <c r="W1849" s="71"/>
      <c r="X1849" s="64"/>
      <c r="Y1849" s="69"/>
      <c r="Z1849" s="65"/>
      <c r="AA1849" s="65"/>
      <c r="AB1849" s="66"/>
    </row>
    <row r="1850" spans="1:28" x14ac:dyDescent="0.25">
      <c r="A1850" s="79"/>
      <c r="B1850" s="80"/>
      <c r="C1850" s="82"/>
      <c r="D1850" s="83"/>
      <c r="E1850" s="83"/>
      <c r="F1850" s="84"/>
      <c r="G1850" s="85"/>
      <c r="H1850" s="83"/>
      <c r="I1850" s="86"/>
      <c r="J1850" s="86"/>
      <c r="K1850" s="89"/>
      <c r="L1850" s="67"/>
      <c r="M1850" s="67"/>
      <c r="N1850" s="67"/>
      <c r="Q1850" s="65"/>
      <c r="R1850" s="69"/>
      <c r="S1850" s="69"/>
      <c r="T1850" s="70"/>
      <c r="U1850" s="70"/>
      <c r="V1850" s="70"/>
      <c r="W1850" s="71"/>
      <c r="X1850" s="64"/>
      <c r="Y1850" s="69"/>
      <c r="Z1850" s="65"/>
      <c r="AA1850" s="65"/>
      <c r="AB1850" s="66"/>
    </row>
    <row r="1851" spans="1:28" x14ac:dyDescent="0.25">
      <c r="A1851" s="79"/>
      <c r="B1851" s="80"/>
      <c r="C1851" s="82"/>
      <c r="D1851" s="83"/>
      <c r="E1851" s="83"/>
      <c r="F1851" s="84"/>
      <c r="G1851" s="85"/>
      <c r="H1851" s="83"/>
      <c r="I1851" s="86"/>
      <c r="J1851" s="86"/>
      <c r="K1851" s="89"/>
      <c r="L1851" s="67"/>
      <c r="M1851" s="67"/>
      <c r="N1851" s="67"/>
      <c r="Q1851" s="65"/>
      <c r="R1851" s="69"/>
      <c r="S1851" s="69"/>
      <c r="T1851" s="70"/>
      <c r="U1851" s="70"/>
      <c r="V1851" s="70"/>
      <c r="W1851" s="71"/>
      <c r="X1851" s="64"/>
      <c r="Y1851" s="69"/>
      <c r="Z1851" s="65"/>
      <c r="AA1851" s="65"/>
      <c r="AB1851" s="66"/>
    </row>
    <row r="1852" spans="1:28" x14ac:dyDescent="0.25">
      <c r="A1852" s="79"/>
      <c r="B1852" s="80"/>
      <c r="C1852" s="82"/>
      <c r="D1852" s="83"/>
      <c r="E1852" s="83"/>
      <c r="F1852" s="84"/>
      <c r="G1852" s="85"/>
      <c r="H1852" s="83"/>
      <c r="I1852" s="86"/>
      <c r="J1852" s="86"/>
      <c r="K1852" s="89"/>
      <c r="L1852" s="67"/>
      <c r="M1852" s="67"/>
      <c r="N1852" s="67"/>
      <c r="Q1852" s="65"/>
      <c r="R1852" s="69"/>
      <c r="S1852" s="69"/>
      <c r="T1852" s="70"/>
      <c r="U1852" s="70"/>
      <c r="V1852" s="70"/>
      <c r="W1852" s="71"/>
      <c r="X1852" s="64"/>
      <c r="Y1852" s="69"/>
      <c r="Z1852" s="65"/>
      <c r="AA1852" s="65"/>
      <c r="AB1852" s="66"/>
    </row>
    <row r="1853" spans="1:28" x14ac:dyDescent="0.25">
      <c r="A1853" s="79"/>
      <c r="B1853" s="80"/>
      <c r="C1853" s="82"/>
      <c r="D1853" s="83"/>
      <c r="E1853" s="83"/>
      <c r="F1853" s="84"/>
      <c r="G1853" s="85"/>
      <c r="H1853" s="83"/>
      <c r="I1853" s="86"/>
      <c r="J1853" s="86"/>
      <c r="K1853" s="89"/>
      <c r="L1853" s="67"/>
      <c r="M1853" s="67"/>
      <c r="N1853" s="67"/>
      <c r="Q1853" s="65"/>
      <c r="R1853" s="69"/>
      <c r="S1853" s="69"/>
      <c r="T1853" s="70"/>
      <c r="U1853" s="70"/>
      <c r="V1853" s="70"/>
      <c r="W1853" s="71"/>
      <c r="X1853" s="64"/>
      <c r="Y1853" s="69"/>
      <c r="Z1853" s="65"/>
      <c r="AA1853" s="65"/>
      <c r="AB1853" s="66"/>
    </row>
    <row r="1854" spans="1:28" x14ac:dyDescent="0.25">
      <c r="A1854" s="79"/>
      <c r="B1854" s="80"/>
      <c r="C1854" s="82"/>
      <c r="D1854" s="83"/>
      <c r="E1854" s="83"/>
      <c r="F1854" s="84"/>
      <c r="G1854" s="85"/>
      <c r="H1854" s="83"/>
      <c r="I1854" s="86"/>
      <c r="J1854" s="86"/>
      <c r="K1854" s="89"/>
      <c r="L1854" s="67"/>
      <c r="M1854" s="67"/>
      <c r="N1854" s="67"/>
      <c r="Q1854" s="65"/>
      <c r="R1854" s="69"/>
      <c r="S1854" s="69"/>
      <c r="T1854" s="70"/>
      <c r="U1854" s="70"/>
      <c r="V1854" s="70"/>
      <c r="W1854" s="71"/>
      <c r="X1854" s="64"/>
      <c r="Y1854" s="69"/>
      <c r="Z1854" s="65"/>
      <c r="AA1854" s="65"/>
      <c r="AB1854" s="66"/>
    </row>
    <row r="1855" spans="1:28" x14ac:dyDescent="0.25">
      <c r="A1855" s="79"/>
      <c r="B1855" s="80"/>
      <c r="C1855" s="82"/>
      <c r="D1855" s="83"/>
      <c r="E1855" s="83"/>
      <c r="F1855" s="84"/>
      <c r="G1855" s="85"/>
      <c r="H1855" s="83"/>
      <c r="I1855" s="86"/>
      <c r="J1855" s="86"/>
      <c r="K1855" s="89"/>
      <c r="L1855" s="67"/>
      <c r="M1855" s="67"/>
      <c r="N1855" s="67"/>
      <c r="Q1855" s="65"/>
      <c r="R1855" s="69"/>
      <c r="S1855" s="69"/>
      <c r="T1855" s="70"/>
      <c r="U1855" s="70"/>
      <c r="V1855" s="70"/>
      <c r="W1855" s="71"/>
      <c r="X1855" s="64"/>
      <c r="Y1855" s="69"/>
      <c r="Z1855" s="65"/>
      <c r="AA1855" s="65"/>
      <c r="AB1855" s="66"/>
    </row>
    <row r="1856" spans="1:28" x14ac:dyDescent="0.25">
      <c r="A1856" s="79"/>
      <c r="B1856" s="80"/>
      <c r="C1856" s="82"/>
      <c r="D1856" s="83"/>
      <c r="E1856" s="83"/>
      <c r="F1856" s="84"/>
      <c r="G1856" s="85"/>
      <c r="H1856" s="83"/>
      <c r="I1856" s="86"/>
      <c r="J1856" s="86"/>
      <c r="K1856" s="89"/>
      <c r="L1856" s="67"/>
      <c r="M1856" s="67"/>
      <c r="N1856" s="67"/>
      <c r="Q1856" s="65"/>
      <c r="R1856" s="69"/>
      <c r="S1856" s="69"/>
      <c r="T1856" s="70"/>
      <c r="U1856" s="70"/>
      <c r="V1856" s="70"/>
      <c r="W1856" s="71"/>
      <c r="X1856" s="64"/>
      <c r="Y1856" s="69"/>
      <c r="Z1856" s="65"/>
      <c r="AA1856" s="65"/>
      <c r="AB1856" s="66"/>
    </row>
    <row r="1857" spans="1:28" x14ac:dyDescent="0.25">
      <c r="A1857" s="79"/>
      <c r="B1857" s="80"/>
      <c r="C1857" s="82"/>
      <c r="D1857" s="83"/>
      <c r="E1857" s="83"/>
      <c r="F1857" s="84"/>
      <c r="G1857" s="85"/>
      <c r="H1857" s="83"/>
      <c r="I1857" s="86"/>
      <c r="J1857" s="86"/>
      <c r="K1857" s="89"/>
      <c r="L1857" s="67"/>
      <c r="M1857" s="67"/>
      <c r="N1857" s="67"/>
      <c r="Q1857" s="65"/>
      <c r="R1857" s="69"/>
      <c r="S1857" s="69"/>
      <c r="T1857" s="70"/>
      <c r="U1857" s="70"/>
      <c r="V1857" s="70"/>
      <c r="W1857" s="71"/>
      <c r="X1857" s="64"/>
      <c r="Y1857" s="69"/>
      <c r="Z1857" s="65"/>
      <c r="AA1857" s="65"/>
      <c r="AB1857" s="66"/>
    </row>
    <row r="1858" spans="1:28" x14ac:dyDescent="0.25">
      <c r="A1858" s="79"/>
      <c r="B1858" s="80"/>
      <c r="C1858" s="82"/>
      <c r="D1858" s="83"/>
      <c r="E1858" s="83"/>
      <c r="F1858" s="84"/>
      <c r="G1858" s="85"/>
      <c r="H1858" s="83"/>
      <c r="I1858" s="86"/>
      <c r="J1858" s="86"/>
      <c r="K1858" s="89"/>
      <c r="L1858" s="67"/>
      <c r="M1858" s="67"/>
      <c r="N1858" s="67"/>
      <c r="Q1858" s="65"/>
      <c r="R1858" s="69"/>
      <c r="S1858" s="69"/>
      <c r="T1858" s="70"/>
      <c r="U1858" s="70"/>
      <c r="V1858" s="70"/>
      <c r="W1858" s="71"/>
      <c r="X1858" s="64"/>
      <c r="Y1858" s="69"/>
      <c r="Z1858" s="65"/>
      <c r="AA1858" s="65"/>
      <c r="AB1858" s="66"/>
    </row>
    <row r="1859" spans="1:28" x14ac:dyDescent="0.25">
      <c r="A1859" s="79"/>
      <c r="B1859" s="80"/>
      <c r="C1859" s="82"/>
      <c r="D1859" s="83"/>
      <c r="E1859" s="83"/>
      <c r="F1859" s="84"/>
      <c r="G1859" s="85"/>
      <c r="H1859" s="83"/>
      <c r="I1859" s="86"/>
      <c r="J1859" s="86"/>
      <c r="K1859" s="89"/>
      <c r="L1859" s="67"/>
      <c r="M1859" s="67"/>
      <c r="N1859" s="67"/>
      <c r="Q1859" s="65"/>
      <c r="R1859" s="69"/>
      <c r="S1859" s="69"/>
      <c r="T1859" s="70"/>
      <c r="U1859" s="70"/>
      <c r="V1859" s="70"/>
      <c r="W1859" s="71"/>
      <c r="X1859" s="64"/>
      <c r="Y1859" s="69"/>
      <c r="Z1859" s="65"/>
      <c r="AA1859" s="65"/>
      <c r="AB1859" s="66"/>
    </row>
    <row r="1860" spans="1:28" x14ac:dyDescent="0.25">
      <c r="A1860" s="79"/>
      <c r="B1860" s="80"/>
      <c r="C1860" s="82"/>
      <c r="D1860" s="83"/>
      <c r="E1860" s="83"/>
      <c r="F1860" s="84"/>
      <c r="G1860" s="85"/>
      <c r="H1860" s="83"/>
      <c r="I1860" s="86"/>
      <c r="J1860" s="86"/>
      <c r="K1860" s="89"/>
      <c r="L1860" s="67"/>
      <c r="M1860" s="67"/>
      <c r="N1860" s="67"/>
      <c r="Q1860" s="65"/>
      <c r="R1860" s="69"/>
      <c r="S1860" s="69"/>
      <c r="T1860" s="70"/>
      <c r="U1860" s="70"/>
      <c r="V1860" s="70"/>
      <c r="W1860" s="71"/>
      <c r="X1860" s="64"/>
      <c r="Y1860" s="69"/>
      <c r="Z1860" s="65"/>
      <c r="AA1860" s="65"/>
      <c r="AB1860" s="66"/>
    </row>
    <row r="1861" spans="1:28" x14ac:dyDescent="0.25">
      <c r="A1861" s="79"/>
      <c r="B1861" s="80"/>
      <c r="C1861" s="82"/>
      <c r="D1861" s="83"/>
      <c r="E1861" s="83"/>
      <c r="F1861" s="84"/>
      <c r="G1861" s="85"/>
      <c r="H1861" s="83"/>
      <c r="I1861" s="86"/>
      <c r="J1861" s="86"/>
      <c r="K1861" s="89"/>
      <c r="L1861" s="67"/>
      <c r="M1861" s="67"/>
      <c r="N1861" s="67"/>
      <c r="Q1861" s="65"/>
      <c r="R1861" s="69"/>
      <c r="S1861" s="69"/>
      <c r="T1861" s="70"/>
      <c r="U1861" s="70"/>
      <c r="V1861" s="70"/>
      <c r="W1861" s="71"/>
      <c r="X1861" s="64"/>
      <c r="Y1861" s="69"/>
      <c r="Z1861" s="65"/>
      <c r="AA1861" s="65"/>
      <c r="AB1861" s="66"/>
    </row>
    <row r="1862" spans="1:28" x14ac:dyDescent="0.25">
      <c r="A1862" s="79"/>
      <c r="B1862" s="80"/>
      <c r="C1862" s="82"/>
      <c r="D1862" s="83"/>
      <c r="E1862" s="83"/>
      <c r="F1862" s="84"/>
      <c r="G1862" s="85"/>
      <c r="H1862" s="83"/>
      <c r="I1862" s="86"/>
      <c r="J1862" s="86"/>
      <c r="K1862" s="89"/>
      <c r="L1862" s="67"/>
      <c r="M1862" s="67"/>
      <c r="N1862" s="67"/>
      <c r="Q1862" s="65"/>
      <c r="R1862" s="69"/>
      <c r="S1862" s="69"/>
      <c r="T1862" s="70"/>
      <c r="U1862" s="70"/>
      <c r="V1862" s="70"/>
      <c r="W1862" s="71"/>
      <c r="X1862" s="64"/>
      <c r="Y1862" s="69"/>
      <c r="Z1862" s="65"/>
      <c r="AA1862" s="65"/>
      <c r="AB1862" s="66"/>
    </row>
    <row r="1863" spans="1:28" x14ac:dyDescent="0.25">
      <c r="A1863" s="79"/>
      <c r="B1863" s="80"/>
      <c r="C1863" s="82"/>
      <c r="D1863" s="83"/>
      <c r="E1863" s="83"/>
      <c r="F1863" s="84"/>
      <c r="G1863" s="85"/>
      <c r="H1863" s="83"/>
      <c r="I1863" s="86"/>
      <c r="J1863" s="86"/>
      <c r="K1863" s="89"/>
      <c r="L1863" s="67"/>
      <c r="M1863" s="67"/>
      <c r="N1863" s="67"/>
      <c r="Q1863" s="65"/>
      <c r="R1863" s="69"/>
      <c r="S1863" s="69"/>
      <c r="T1863" s="70"/>
      <c r="U1863" s="70"/>
      <c r="V1863" s="70"/>
      <c r="W1863" s="71"/>
      <c r="X1863" s="64"/>
      <c r="Y1863" s="69"/>
      <c r="Z1863" s="65"/>
      <c r="AA1863" s="65"/>
      <c r="AB1863" s="66"/>
    </row>
    <row r="1864" spans="1:28" x14ac:dyDescent="0.25">
      <c r="A1864" s="79"/>
      <c r="B1864" s="80"/>
      <c r="C1864" s="82"/>
      <c r="D1864" s="83"/>
      <c r="E1864" s="83"/>
      <c r="F1864" s="84"/>
      <c r="G1864" s="85"/>
      <c r="H1864" s="83"/>
      <c r="I1864" s="86"/>
      <c r="J1864" s="86"/>
      <c r="K1864" s="89"/>
      <c r="L1864" s="67"/>
      <c r="M1864" s="67"/>
      <c r="N1864" s="67"/>
      <c r="Q1864" s="65"/>
      <c r="R1864" s="69"/>
      <c r="S1864" s="69"/>
      <c r="T1864" s="70"/>
      <c r="U1864" s="70"/>
      <c r="V1864" s="70"/>
      <c r="W1864" s="71"/>
      <c r="X1864" s="64"/>
      <c r="Y1864" s="69"/>
      <c r="Z1864" s="65"/>
      <c r="AA1864" s="65"/>
      <c r="AB1864" s="66"/>
    </row>
    <row r="1865" spans="1:28" x14ac:dyDescent="0.25">
      <c r="A1865" s="79"/>
      <c r="B1865" s="80"/>
      <c r="C1865" s="82"/>
      <c r="D1865" s="83"/>
      <c r="E1865" s="83"/>
      <c r="F1865" s="84"/>
      <c r="G1865" s="85"/>
      <c r="H1865" s="83"/>
      <c r="I1865" s="86"/>
      <c r="J1865" s="86"/>
      <c r="K1865" s="89"/>
      <c r="L1865" s="67"/>
      <c r="M1865" s="67"/>
      <c r="N1865" s="67"/>
      <c r="Q1865" s="65"/>
      <c r="R1865" s="69"/>
      <c r="S1865" s="69"/>
      <c r="T1865" s="70"/>
      <c r="U1865" s="70"/>
      <c r="V1865" s="70"/>
      <c r="W1865" s="71"/>
      <c r="X1865" s="64"/>
      <c r="Y1865" s="69"/>
      <c r="Z1865" s="65"/>
      <c r="AA1865" s="65"/>
      <c r="AB1865" s="66"/>
    </row>
    <row r="1866" spans="1:28" x14ac:dyDescent="0.25">
      <c r="A1866" s="79"/>
      <c r="B1866" s="80"/>
      <c r="C1866" s="82"/>
      <c r="D1866" s="83"/>
      <c r="E1866" s="83"/>
      <c r="F1866" s="84"/>
      <c r="G1866" s="85"/>
      <c r="H1866" s="83"/>
      <c r="I1866" s="86"/>
      <c r="J1866" s="86"/>
      <c r="K1866" s="89"/>
      <c r="L1866" s="67"/>
      <c r="M1866" s="67"/>
      <c r="N1866" s="67"/>
      <c r="Q1866" s="65"/>
      <c r="R1866" s="69"/>
      <c r="S1866" s="69"/>
      <c r="T1866" s="70"/>
      <c r="U1866" s="70"/>
      <c r="V1866" s="70"/>
      <c r="W1866" s="71"/>
      <c r="X1866" s="64"/>
      <c r="Y1866" s="69"/>
      <c r="Z1866" s="65"/>
      <c r="AA1866" s="65"/>
      <c r="AB1866" s="66"/>
    </row>
    <row r="1867" spans="1:28" x14ac:dyDescent="0.25">
      <c r="A1867" s="79"/>
      <c r="B1867" s="80"/>
      <c r="C1867" s="82"/>
      <c r="D1867" s="83"/>
      <c r="E1867" s="83"/>
      <c r="F1867" s="84"/>
      <c r="G1867" s="85"/>
      <c r="H1867" s="83"/>
      <c r="I1867" s="86"/>
      <c r="J1867" s="86"/>
      <c r="K1867" s="89"/>
      <c r="L1867" s="67"/>
      <c r="M1867" s="67"/>
      <c r="N1867" s="67"/>
      <c r="Q1867" s="65"/>
      <c r="R1867" s="69"/>
      <c r="S1867" s="69"/>
      <c r="T1867" s="70"/>
      <c r="U1867" s="70"/>
      <c r="V1867" s="70"/>
      <c r="W1867" s="71"/>
      <c r="X1867" s="64"/>
      <c r="Y1867" s="69"/>
      <c r="Z1867" s="65"/>
      <c r="AA1867" s="65"/>
      <c r="AB1867" s="66"/>
    </row>
    <row r="1868" spans="1:28" x14ac:dyDescent="0.25">
      <c r="A1868" s="79"/>
      <c r="B1868" s="80"/>
      <c r="C1868" s="82"/>
      <c r="D1868" s="83"/>
      <c r="E1868" s="83"/>
      <c r="F1868" s="84"/>
      <c r="G1868" s="85"/>
      <c r="H1868" s="83"/>
      <c r="I1868" s="86"/>
      <c r="J1868" s="86"/>
      <c r="K1868" s="89"/>
      <c r="L1868" s="67"/>
      <c r="M1868" s="67"/>
      <c r="N1868" s="67"/>
      <c r="Q1868" s="65"/>
      <c r="R1868" s="69"/>
      <c r="S1868" s="69"/>
      <c r="T1868" s="70"/>
      <c r="U1868" s="70"/>
      <c r="V1868" s="70"/>
      <c r="W1868" s="71"/>
      <c r="X1868" s="64"/>
      <c r="Y1868" s="69"/>
      <c r="Z1868" s="65"/>
      <c r="AA1868" s="65"/>
      <c r="AB1868" s="66"/>
    </row>
    <row r="1869" spans="1:28" x14ac:dyDescent="0.25">
      <c r="A1869" s="79"/>
      <c r="B1869" s="80"/>
      <c r="C1869" s="82"/>
      <c r="D1869" s="83"/>
      <c r="E1869" s="83"/>
      <c r="F1869" s="84"/>
      <c r="G1869" s="85"/>
      <c r="H1869" s="83"/>
      <c r="I1869" s="86"/>
      <c r="J1869" s="86"/>
      <c r="K1869" s="89"/>
      <c r="L1869" s="67"/>
      <c r="M1869" s="67"/>
      <c r="N1869" s="67"/>
      <c r="Q1869" s="65"/>
      <c r="R1869" s="69"/>
      <c r="S1869" s="69"/>
      <c r="T1869" s="70"/>
      <c r="U1869" s="70"/>
      <c r="V1869" s="70"/>
      <c r="W1869" s="71"/>
      <c r="X1869" s="64"/>
      <c r="Y1869" s="69"/>
      <c r="Z1869" s="65"/>
      <c r="AA1869" s="65"/>
      <c r="AB1869" s="66"/>
    </row>
    <row r="1870" spans="1:28" x14ac:dyDescent="0.25">
      <c r="A1870" s="79"/>
      <c r="B1870" s="80"/>
      <c r="C1870" s="82"/>
      <c r="D1870" s="83"/>
      <c r="E1870" s="83"/>
      <c r="F1870" s="84"/>
      <c r="G1870" s="85"/>
      <c r="H1870" s="83"/>
      <c r="I1870" s="86"/>
      <c r="J1870" s="86"/>
      <c r="K1870" s="89"/>
      <c r="L1870" s="67"/>
      <c r="M1870" s="67"/>
      <c r="N1870" s="67"/>
      <c r="Q1870" s="65"/>
      <c r="R1870" s="69"/>
      <c r="S1870" s="69"/>
      <c r="T1870" s="70"/>
      <c r="U1870" s="70"/>
      <c r="V1870" s="70"/>
      <c r="W1870" s="71"/>
      <c r="X1870" s="64"/>
      <c r="Y1870" s="69"/>
      <c r="Z1870" s="65"/>
      <c r="AA1870" s="65"/>
      <c r="AB1870" s="66"/>
    </row>
    <row r="1871" spans="1:28" x14ac:dyDescent="0.25">
      <c r="A1871" s="79"/>
      <c r="B1871" s="80"/>
      <c r="C1871" s="82"/>
      <c r="D1871" s="83"/>
      <c r="E1871" s="83"/>
      <c r="F1871" s="84"/>
      <c r="G1871" s="85"/>
      <c r="H1871" s="83"/>
      <c r="I1871" s="86"/>
      <c r="J1871" s="86"/>
      <c r="K1871" s="89"/>
      <c r="L1871" s="67"/>
      <c r="M1871" s="67"/>
      <c r="N1871" s="67"/>
      <c r="Q1871" s="65"/>
      <c r="R1871" s="69"/>
      <c r="S1871" s="69"/>
      <c r="T1871" s="70"/>
      <c r="U1871" s="70"/>
      <c r="V1871" s="70"/>
      <c r="W1871" s="71"/>
      <c r="X1871" s="64"/>
      <c r="Y1871" s="69"/>
      <c r="Z1871" s="65"/>
      <c r="AA1871" s="65"/>
      <c r="AB1871" s="66"/>
    </row>
    <row r="1872" spans="1:28" x14ac:dyDescent="0.25">
      <c r="A1872" s="79"/>
      <c r="B1872" s="80"/>
      <c r="C1872" s="82"/>
      <c r="D1872" s="83"/>
      <c r="E1872" s="83"/>
      <c r="F1872" s="84"/>
      <c r="G1872" s="85"/>
      <c r="H1872" s="83"/>
      <c r="I1872" s="86"/>
      <c r="J1872" s="86"/>
      <c r="K1872" s="89"/>
      <c r="L1872" s="67"/>
      <c r="M1872" s="67"/>
      <c r="N1872" s="67"/>
      <c r="Q1872" s="65"/>
      <c r="R1872" s="69"/>
      <c r="S1872" s="69"/>
      <c r="T1872" s="70"/>
      <c r="U1872" s="70"/>
      <c r="V1872" s="70"/>
      <c r="W1872" s="71"/>
      <c r="X1872" s="64"/>
      <c r="Y1872" s="69"/>
      <c r="Z1872" s="65"/>
      <c r="AA1872" s="65"/>
      <c r="AB1872" s="66"/>
    </row>
    <row r="1873" spans="1:28" x14ac:dyDescent="0.25">
      <c r="A1873" s="79"/>
      <c r="B1873" s="80"/>
      <c r="C1873" s="82"/>
      <c r="D1873" s="83"/>
      <c r="E1873" s="83"/>
      <c r="F1873" s="84"/>
      <c r="G1873" s="85"/>
      <c r="H1873" s="83"/>
      <c r="I1873" s="86"/>
      <c r="J1873" s="86"/>
      <c r="K1873" s="89"/>
      <c r="L1873" s="67"/>
      <c r="M1873" s="67"/>
      <c r="N1873" s="67"/>
      <c r="Q1873" s="65"/>
      <c r="R1873" s="69"/>
      <c r="S1873" s="69"/>
      <c r="T1873" s="70"/>
      <c r="U1873" s="70"/>
      <c r="V1873" s="70"/>
      <c r="W1873" s="71"/>
      <c r="X1873" s="64"/>
      <c r="Y1873" s="69"/>
      <c r="Z1873" s="65"/>
      <c r="AA1873" s="65"/>
      <c r="AB1873" s="66"/>
    </row>
    <row r="1874" spans="1:28" x14ac:dyDescent="0.25">
      <c r="A1874" s="79"/>
      <c r="B1874" s="80"/>
      <c r="C1874" s="82"/>
      <c r="D1874" s="83"/>
      <c r="E1874" s="83"/>
      <c r="F1874" s="84"/>
      <c r="G1874" s="85"/>
      <c r="H1874" s="83"/>
      <c r="I1874" s="86"/>
      <c r="J1874" s="86"/>
      <c r="K1874" s="89"/>
      <c r="L1874" s="67"/>
      <c r="M1874" s="67"/>
      <c r="N1874" s="67"/>
      <c r="Q1874" s="65"/>
      <c r="R1874" s="69"/>
      <c r="S1874" s="69"/>
      <c r="T1874" s="70"/>
      <c r="U1874" s="70"/>
      <c r="V1874" s="70"/>
      <c r="W1874" s="71"/>
      <c r="X1874" s="64"/>
      <c r="Y1874" s="69"/>
      <c r="Z1874" s="65"/>
      <c r="AA1874" s="65"/>
      <c r="AB1874" s="66"/>
    </row>
    <row r="1875" spans="1:28" x14ac:dyDescent="0.25">
      <c r="A1875" s="79"/>
      <c r="B1875" s="80"/>
      <c r="C1875" s="82"/>
      <c r="D1875" s="83"/>
      <c r="E1875" s="83"/>
      <c r="F1875" s="84"/>
      <c r="G1875" s="85"/>
      <c r="H1875" s="83"/>
      <c r="I1875" s="86"/>
      <c r="J1875" s="86"/>
      <c r="K1875" s="89"/>
      <c r="L1875" s="67"/>
      <c r="M1875" s="67"/>
      <c r="N1875" s="67"/>
      <c r="Q1875" s="65"/>
      <c r="R1875" s="69"/>
      <c r="S1875" s="69"/>
      <c r="T1875" s="70"/>
      <c r="U1875" s="70"/>
      <c r="V1875" s="70"/>
      <c r="W1875" s="71"/>
      <c r="X1875" s="64"/>
      <c r="Y1875" s="69"/>
      <c r="Z1875" s="65"/>
      <c r="AA1875" s="65"/>
      <c r="AB1875" s="66"/>
    </row>
    <row r="1876" spans="1:28" x14ac:dyDescent="0.25">
      <c r="A1876" s="79"/>
      <c r="B1876" s="80"/>
      <c r="C1876" s="82"/>
      <c r="D1876" s="83"/>
      <c r="E1876" s="83"/>
      <c r="F1876" s="84"/>
      <c r="G1876" s="85"/>
      <c r="H1876" s="83"/>
      <c r="I1876" s="86"/>
      <c r="J1876" s="86"/>
      <c r="K1876" s="89"/>
      <c r="L1876" s="67"/>
      <c r="M1876" s="67"/>
      <c r="N1876" s="67"/>
      <c r="Q1876" s="65"/>
      <c r="R1876" s="69"/>
      <c r="S1876" s="69"/>
      <c r="T1876" s="70"/>
      <c r="U1876" s="70"/>
      <c r="V1876" s="70"/>
      <c r="W1876" s="71"/>
      <c r="X1876" s="64"/>
      <c r="Y1876" s="69"/>
      <c r="Z1876" s="65"/>
      <c r="AA1876" s="65"/>
      <c r="AB1876" s="66"/>
    </row>
    <row r="1877" spans="1:28" x14ac:dyDescent="0.25">
      <c r="A1877" s="79"/>
      <c r="B1877" s="80"/>
      <c r="C1877" s="82"/>
      <c r="D1877" s="83"/>
      <c r="E1877" s="83"/>
      <c r="F1877" s="84"/>
      <c r="G1877" s="85"/>
      <c r="H1877" s="83"/>
      <c r="I1877" s="86"/>
      <c r="J1877" s="86"/>
      <c r="K1877" s="89"/>
      <c r="L1877" s="67"/>
      <c r="M1877" s="67"/>
      <c r="N1877" s="67"/>
      <c r="Q1877" s="65"/>
      <c r="R1877" s="69"/>
      <c r="S1877" s="69"/>
      <c r="T1877" s="70"/>
      <c r="U1877" s="70"/>
      <c r="V1877" s="70"/>
      <c r="W1877" s="71"/>
      <c r="X1877" s="64"/>
      <c r="Y1877" s="69"/>
      <c r="Z1877" s="65"/>
      <c r="AA1877" s="65"/>
      <c r="AB1877" s="66"/>
    </row>
    <row r="1878" spans="1:28" x14ac:dyDescent="0.25">
      <c r="A1878" s="79"/>
      <c r="B1878" s="80"/>
      <c r="C1878" s="82"/>
      <c r="D1878" s="83"/>
      <c r="E1878" s="83"/>
      <c r="F1878" s="84"/>
      <c r="G1878" s="85"/>
      <c r="H1878" s="83"/>
      <c r="I1878" s="86"/>
      <c r="J1878" s="86"/>
      <c r="K1878" s="89"/>
      <c r="L1878" s="67"/>
      <c r="M1878" s="67"/>
      <c r="N1878" s="67"/>
      <c r="Q1878" s="65"/>
      <c r="R1878" s="69"/>
      <c r="S1878" s="69"/>
      <c r="T1878" s="70"/>
      <c r="U1878" s="70"/>
      <c r="V1878" s="70"/>
      <c r="W1878" s="71"/>
      <c r="X1878" s="64"/>
      <c r="Y1878" s="69"/>
      <c r="Z1878" s="65"/>
      <c r="AA1878" s="65"/>
      <c r="AB1878" s="66"/>
    </row>
    <row r="1879" spans="1:28" x14ac:dyDescent="0.25">
      <c r="A1879" s="79"/>
      <c r="B1879" s="80"/>
      <c r="C1879" s="82"/>
      <c r="D1879" s="83"/>
      <c r="E1879" s="83"/>
      <c r="F1879" s="84"/>
      <c r="G1879" s="85"/>
      <c r="H1879" s="83"/>
      <c r="I1879" s="86"/>
      <c r="J1879" s="86"/>
      <c r="K1879" s="89"/>
      <c r="L1879" s="67"/>
      <c r="M1879" s="67"/>
      <c r="N1879" s="67"/>
      <c r="Q1879" s="65"/>
      <c r="R1879" s="69"/>
      <c r="S1879" s="69"/>
      <c r="T1879" s="70"/>
      <c r="U1879" s="70"/>
      <c r="V1879" s="70"/>
      <c r="W1879" s="71"/>
      <c r="X1879" s="64"/>
      <c r="Y1879" s="69"/>
      <c r="Z1879" s="65"/>
      <c r="AA1879" s="65"/>
      <c r="AB1879" s="66"/>
    </row>
    <row r="1880" spans="1:28" x14ac:dyDescent="0.25">
      <c r="A1880" s="79"/>
      <c r="B1880" s="80"/>
      <c r="C1880" s="82"/>
      <c r="D1880" s="83"/>
      <c r="E1880" s="83"/>
      <c r="F1880" s="84"/>
      <c r="G1880" s="85"/>
      <c r="H1880" s="83"/>
      <c r="I1880" s="86"/>
      <c r="J1880" s="86"/>
      <c r="K1880" s="89"/>
      <c r="L1880" s="67"/>
      <c r="M1880" s="67"/>
      <c r="N1880" s="67"/>
      <c r="Q1880" s="65"/>
      <c r="R1880" s="69"/>
      <c r="S1880" s="69"/>
      <c r="T1880" s="70"/>
      <c r="U1880" s="70"/>
      <c r="V1880" s="70"/>
      <c r="W1880" s="71"/>
      <c r="X1880" s="64"/>
      <c r="Y1880" s="69"/>
      <c r="Z1880" s="65"/>
      <c r="AA1880" s="65"/>
      <c r="AB1880" s="66"/>
    </row>
    <row r="1881" spans="1:28" x14ac:dyDescent="0.25">
      <c r="A1881" s="79"/>
      <c r="B1881" s="80"/>
      <c r="C1881" s="82"/>
      <c r="D1881" s="83"/>
      <c r="E1881" s="83"/>
      <c r="F1881" s="84"/>
      <c r="G1881" s="85"/>
      <c r="H1881" s="83"/>
      <c r="I1881" s="86"/>
      <c r="J1881" s="86"/>
      <c r="K1881" s="89"/>
      <c r="L1881" s="67"/>
      <c r="M1881" s="67"/>
      <c r="N1881" s="67"/>
      <c r="Q1881" s="65"/>
      <c r="R1881" s="69"/>
      <c r="S1881" s="69"/>
      <c r="T1881" s="70"/>
      <c r="U1881" s="70"/>
      <c r="V1881" s="70"/>
      <c r="W1881" s="71"/>
      <c r="X1881" s="64"/>
      <c r="Y1881" s="69"/>
      <c r="Z1881" s="65"/>
      <c r="AA1881" s="65"/>
      <c r="AB1881" s="66"/>
    </row>
    <row r="1882" spans="1:28" x14ac:dyDescent="0.25">
      <c r="A1882" s="79"/>
      <c r="B1882" s="80"/>
      <c r="C1882" s="82"/>
      <c r="D1882" s="83"/>
      <c r="E1882" s="83"/>
      <c r="F1882" s="84"/>
      <c r="G1882" s="85"/>
      <c r="H1882" s="83"/>
      <c r="I1882" s="86"/>
      <c r="J1882" s="86"/>
      <c r="K1882" s="89"/>
      <c r="L1882" s="67"/>
      <c r="M1882" s="67"/>
      <c r="N1882" s="67"/>
      <c r="Q1882" s="65"/>
      <c r="R1882" s="69"/>
      <c r="S1882" s="69"/>
      <c r="T1882" s="70"/>
      <c r="U1882" s="70"/>
      <c r="V1882" s="70"/>
      <c r="W1882" s="71"/>
      <c r="X1882" s="64"/>
      <c r="Y1882" s="69"/>
      <c r="Z1882" s="65"/>
      <c r="AA1882" s="65"/>
      <c r="AB1882" s="66"/>
    </row>
    <row r="1883" spans="1:28" x14ac:dyDescent="0.25">
      <c r="A1883" s="79"/>
      <c r="B1883" s="80"/>
      <c r="C1883" s="82"/>
      <c r="D1883" s="83"/>
      <c r="E1883" s="83"/>
      <c r="F1883" s="84"/>
      <c r="G1883" s="85"/>
      <c r="H1883" s="83"/>
      <c r="I1883" s="86"/>
      <c r="J1883" s="86"/>
      <c r="K1883" s="89"/>
      <c r="L1883" s="67"/>
      <c r="M1883" s="67"/>
      <c r="N1883" s="67"/>
      <c r="Q1883" s="65"/>
      <c r="R1883" s="69"/>
      <c r="S1883" s="69"/>
      <c r="T1883" s="70"/>
      <c r="U1883" s="70"/>
      <c r="V1883" s="70"/>
      <c r="W1883" s="71"/>
      <c r="X1883" s="64"/>
      <c r="Y1883" s="69"/>
      <c r="Z1883" s="65"/>
      <c r="AA1883" s="65"/>
      <c r="AB1883" s="66"/>
    </row>
    <row r="1884" spans="1:28" x14ac:dyDescent="0.25">
      <c r="A1884" s="79"/>
      <c r="B1884" s="80"/>
      <c r="C1884" s="82"/>
      <c r="D1884" s="83"/>
      <c r="E1884" s="83"/>
      <c r="F1884" s="84"/>
      <c r="G1884" s="85"/>
      <c r="H1884" s="83"/>
      <c r="I1884" s="86"/>
      <c r="J1884" s="86"/>
      <c r="K1884" s="89"/>
      <c r="L1884" s="67"/>
      <c r="M1884" s="67"/>
      <c r="N1884" s="67"/>
      <c r="Q1884" s="65"/>
      <c r="R1884" s="69"/>
      <c r="S1884" s="69"/>
      <c r="T1884" s="70"/>
      <c r="U1884" s="70"/>
      <c r="V1884" s="70"/>
      <c r="W1884" s="71"/>
      <c r="X1884" s="64"/>
      <c r="Y1884" s="69"/>
      <c r="Z1884" s="65"/>
      <c r="AA1884" s="65"/>
      <c r="AB1884" s="66"/>
    </row>
    <row r="1885" spans="1:28" x14ac:dyDescent="0.25">
      <c r="A1885" s="79"/>
      <c r="B1885" s="80"/>
      <c r="C1885" s="82"/>
      <c r="D1885" s="83"/>
      <c r="E1885" s="83"/>
      <c r="F1885" s="84"/>
      <c r="G1885" s="85"/>
      <c r="H1885" s="83"/>
      <c r="I1885" s="86"/>
      <c r="J1885" s="86"/>
      <c r="K1885" s="89"/>
      <c r="L1885" s="67"/>
      <c r="M1885" s="67"/>
      <c r="N1885" s="67"/>
      <c r="Q1885" s="65"/>
      <c r="R1885" s="69"/>
      <c r="S1885" s="69"/>
      <c r="T1885" s="70"/>
      <c r="U1885" s="70"/>
      <c r="V1885" s="70"/>
      <c r="W1885" s="71"/>
      <c r="X1885" s="64"/>
      <c r="Y1885" s="69"/>
      <c r="Z1885" s="65"/>
      <c r="AA1885" s="65"/>
      <c r="AB1885" s="66"/>
    </row>
    <row r="1886" spans="1:28" x14ac:dyDescent="0.25">
      <c r="A1886" s="79"/>
      <c r="B1886" s="80"/>
      <c r="C1886" s="82"/>
      <c r="D1886" s="83"/>
      <c r="E1886" s="83"/>
      <c r="F1886" s="84"/>
      <c r="G1886" s="85"/>
      <c r="H1886" s="83"/>
      <c r="I1886" s="86"/>
      <c r="J1886" s="86"/>
      <c r="K1886" s="89"/>
      <c r="L1886" s="67"/>
      <c r="M1886" s="67"/>
      <c r="N1886" s="67"/>
      <c r="Q1886" s="65"/>
      <c r="R1886" s="69"/>
      <c r="S1886" s="69"/>
      <c r="T1886" s="70"/>
      <c r="U1886" s="70"/>
      <c r="V1886" s="70"/>
      <c r="W1886" s="71"/>
      <c r="X1886" s="64"/>
      <c r="Y1886" s="69"/>
      <c r="Z1886" s="65"/>
      <c r="AA1886" s="65"/>
      <c r="AB1886" s="66"/>
    </row>
    <row r="1887" spans="1:28" x14ac:dyDescent="0.25">
      <c r="A1887" s="79"/>
      <c r="B1887" s="80"/>
      <c r="C1887" s="82"/>
      <c r="D1887" s="83"/>
      <c r="E1887" s="83"/>
      <c r="F1887" s="84"/>
      <c r="G1887" s="85"/>
      <c r="H1887" s="83"/>
      <c r="I1887" s="86"/>
      <c r="J1887" s="86"/>
      <c r="K1887" s="89"/>
      <c r="L1887" s="67"/>
      <c r="M1887" s="67"/>
      <c r="N1887" s="67"/>
      <c r="Q1887" s="65"/>
      <c r="R1887" s="69"/>
      <c r="S1887" s="69"/>
      <c r="T1887" s="70"/>
      <c r="U1887" s="70"/>
      <c r="V1887" s="70"/>
      <c r="W1887" s="71"/>
      <c r="X1887" s="64"/>
      <c r="Y1887" s="69"/>
      <c r="Z1887" s="65"/>
      <c r="AA1887" s="65"/>
      <c r="AB1887" s="66"/>
    </row>
    <row r="1888" spans="1:28" x14ac:dyDescent="0.25">
      <c r="A1888" s="79"/>
      <c r="B1888" s="80"/>
      <c r="C1888" s="82"/>
      <c r="D1888" s="83"/>
      <c r="E1888" s="83"/>
      <c r="F1888" s="84"/>
      <c r="G1888" s="85"/>
      <c r="H1888" s="83"/>
      <c r="I1888" s="86"/>
      <c r="J1888" s="86"/>
      <c r="K1888" s="89"/>
      <c r="L1888" s="67"/>
      <c r="M1888" s="67"/>
      <c r="N1888" s="67"/>
      <c r="Q1888" s="65"/>
      <c r="R1888" s="69"/>
      <c r="S1888" s="69"/>
      <c r="T1888" s="70"/>
      <c r="U1888" s="70"/>
      <c r="V1888" s="70"/>
      <c r="W1888" s="71"/>
      <c r="X1888" s="64"/>
      <c r="Y1888" s="69"/>
      <c r="Z1888" s="65"/>
      <c r="AA1888" s="65"/>
      <c r="AB1888" s="66"/>
    </row>
    <row r="1889" spans="1:28" x14ac:dyDescent="0.25">
      <c r="A1889" s="79"/>
      <c r="B1889" s="80"/>
      <c r="C1889" s="82"/>
      <c r="D1889" s="83"/>
      <c r="E1889" s="83"/>
      <c r="F1889" s="84"/>
      <c r="G1889" s="85"/>
      <c r="H1889" s="83"/>
      <c r="I1889" s="86"/>
      <c r="J1889" s="86"/>
      <c r="K1889" s="89"/>
      <c r="L1889" s="67"/>
      <c r="M1889" s="67"/>
      <c r="N1889" s="67"/>
      <c r="Q1889" s="65"/>
      <c r="R1889" s="69"/>
      <c r="S1889" s="69"/>
      <c r="T1889" s="70"/>
      <c r="U1889" s="70"/>
      <c r="V1889" s="70"/>
      <c r="W1889" s="71"/>
      <c r="X1889" s="64"/>
      <c r="Y1889" s="69"/>
      <c r="Z1889" s="65"/>
      <c r="AA1889" s="65"/>
      <c r="AB1889" s="66"/>
    </row>
    <row r="1890" spans="1:28" x14ac:dyDescent="0.25">
      <c r="A1890" s="79"/>
      <c r="B1890" s="80"/>
      <c r="C1890" s="82"/>
      <c r="D1890" s="83"/>
      <c r="E1890" s="83"/>
      <c r="F1890" s="84"/>
      <c r="G1890" s="85"/>
      <c r="H1890" s="83"/>
      <c r="I1890" s="86"/>
      <c r="J1890" s="86"/>
      <c r="K1890" s="89"/>
      <c r="L1890" s="67"/>
      <c r="M1890" s="67"/>
      <c r="N1890" s="67"/>
      <c r="Q1890" s="65"/>
      <c r="R1890" s="69"/>
      <c r="S1890" s="69"/>
      <c r="T1890" s="70"/>
      <c r="U1890" s="70"/>
      <c r="V1890" s="70"/>
      <c r="W1890" s="71"/>
      <c r="X1890" s="64"/>
      <c r="Y1890" s="69"/>
      <c r="Z1890" s="65"/>
      <c r="AA1890" s="65"/>
      <c r="AB1890" s="66"/>
    </row>
    <row r="1891" spans="1:28" x14ac:dyDescent="0.25">
      <c r="A1891" s="79"/>
      <c r="B1891" s="80"/>
      <c r="C1891" s="82"/>
      <c r="D1891" s="83"/>
      <c r="E1891" s="83"/>
      <c r="F1891" s="84"/>
      <c r="G1891" s="85"/>
      <c r="H1891" s="83"/>
      <c r="I1891" s="86"/>
      <c r="J1891" s="86"/>
      <c r="K1891" s="89"/>
      <c r="L1891" s="67"/>
      <c r="M1891" s="67"/>
      <c r="N1891" s="67"/>
      <c r="Q1891" s="65"/>
      <c r="R1891" s="69"/>
      <c r="S1891" s="69"/>
      <c r="T1891" s="70"/>
      <c r="U1891" s="70"/>
      <c r="V1891" s="70"/>
      <c r="W1891" s="71"/>
      <c r="X1891" s="64"/>
      <c r="Y1891" s="69"/>
      <c r="Z1891" s="65"/>
      <c r="AA1891" s="65"/>
      <c r="AB1891" s="66"/>
    </row>
    <row r="1892" spans="1:28" x14ac:dyDescent="0.25">
      <c r="A1892" s="79"/>
      <c r="B1892" s="80"/>
      <c r="C1892" s="82"/>
      <c r="D1892" s="83"/>
      <c r="E1892" s="83"/>
      <c r="F1892" s="84"/>
      <c r="G1892" s="85"/>
      <c r="H1892" s="83"/>
      <c r="I1892" s="86"/>
      <c r="J1892" s="86"/>
      <c r="K1892" s="89"/>
      <c r="L1892" s="67"/>
      <c r="M1892" s="67"/>
      <c r="N1892" s="67"/>
      <c r="Q1892" s="65"/>
      <c r="R1892" s="69"/>
      <c r="S1892" s="69"/>
      <c r="T1892" s="70"/>
      <c r="U1892" s="70"/>
      <c r="V1892" s="70"/>
      <c r="W1892" s="71"/>
      <c r="X1892" s="64"/>
      <c r="Y1892" s="69"/>
      <c r="Z1892" s="65"/>
      <c r="AA1892" s="65"/>
      <c r="AB1892" s="66"/>
    </row>
    <row r="1893" spans="1:28" x14ac:dyDescent="0.25">
      <c r="A1893" s="79"/>
      <c r="B1893" s="80"/>
      <c r="C1893" s="82"/>
      <c r="D1893" s="83"/>
      <c r="E1893" s="83"/>
      <c r="F1893" s="84"/>
      <c r="G1893" s="85"/>
      <c r="H1893" s="83"/>
      <c r="I1893" s="86"/>
      <c r="J1893" s="86"/>
      <c r="K1893" s="89"/>
      <c r="L1893" s="67"/>
      <c r="M1893" s="67"/>
      <c r="N1893" s="67"/>
      <c r="Q1893" s="65"/>
      <c r="R1893" s="69"/>
      <c r="S1893" s="69"/>
      <c r="T1893" s="70"/>
      <c r="U1893" s="70"/>
      <c r="V1893" s="70"/>
      <c r="W1893" s="71"/>
      <c r="X1893" s="64"/>
      <c r="Y1893" s="69"/>
      <c r="Z1893" s="65"/>
      <c r="AA1893" s="65"/>
      <c r="AB1893" s="66"/>
    </row>
    <row r="1894" spans="1:28" x14ac:dyDescent="0.25">
      <c r="A1894" s="79"/>
      <c r="B1894" s="80"/>
      <c r="C1894" s="82"/>
      <c r="D1894" s="83"/>
      <c r="E1894" s="83"/>
      <c r="F1894" s="84"/>
      <c r="G1894" s="85"/>
      <c r="H1894" s="83"/>
      <c r="I1894" s="86"/>
      <c r="J1894" s="86"/>
      <c r="K1894" s="89"/>
      <c r="L1894" s="67"/>
      <c r="M1894" s="67"/>
      <c r="N1894" s="67"/>
      <c r="Q1894" s="65"/>
      <c r="R1894" s="69"/>
      <c r="S1894" s="69"/>
      <c r="T1894" s="70"/>
      <c r="U1894" s="70"/>
      <c r="V1894" s="70"/>
      <c r="W1894" s="71"/>
      <c r="X1894" s="64"/>
      <c r="Y1894" s="69"/>
      <c r="Z1894" s="65"/>
      <c r="AA1894" s="65"/>
      <c r="AB1894" s="66"/>
    </row>
    <row r="1895" spans="1:28" x14ac:dyDescent="0.25">
      <c r="A1895" s="79"/>
      <c r="B1895" s="80"/>
      <c r="C1895" s="82"/>
      <c r="D1895" s="83"/>
      <c r="E1895" s="83"/>
      <c r="F1895" s="84"/>
      <c r="G1895" s="85"/>
      <c r="H1895" s="83"/>
      <c r="I1895" s="86"/>
      <c r="J1895" s="86"/>
      <c r="K1895" s="89"/>
      <c r="L1895" s="67"/>
      <c r="M1895" s="67"/>
      <c r="N1895" s="67"/>
      <c r="Q1895" s="65"/>
      <c r="R1895" s="69"/>
      <c r="S1895" s="69"/>
      <c r="T1895" s="70"/>
      <c r="U1895" s="70"/>
      <c r="V1895" s="70"/>
      <c r="W1895" s="71"/>
      <c r="X1895" s="64"/>
      <c r="Y1895" s="69"/>
      <c r="Z1895" s="65"/>
      <c r="AA1895" s="65"/>
      <c r="AB1895" s="66"/>
    </row>
    <row r="1896" spans="1:28" x14ac:dyDescent="0.25">
      <c r="A1896" s="79"/>
      <c r="B1896" s="80"/>
      <c r="C1896" s="82"/>
      <c r="D1896" s="83"/>
      <c r="E1896" s="83"/>
      <c r="F1896" s="84"/>
      <c r="G1896" s="85"/>
      <c r="H1896" s="83"/>
      <c r="I1896" s="86"/>
      <c r="J1896" s="86"/>
      <c r="K1896" s="89"/>
      <c r="L1896" s="67"/>
      <c r="M1896" s="67"/>
      <c r="N1896" s="67"/>
      <c r="Q1896" s="65"/>
      <c r="R1896" s="69"/>
      <c r="S1896" s="69"/>
      <c r="T1896" s="70"/>
      <c r="U1896" s="70"/>
      <c r="V1896" s="70"/>
      <c r="W1896" s="71"/>
      <c r="X1896" s="64"/>
      <c r="Y1896" s="69"/>
      <c r="Z1896" s="65"/>
      <c r="AA1896" s="65"/>
      <c r="AB1896" s="66"/>
    </row>
    <row r="1897" spans="1:28" x14ac:dyDescent="0.25">
      <c r="A1897" s="79"/>
      <c r="B1897" s="80"/>
      <c r="C1897" s="82"/>
      <c r="D1897" s="83"/>
      <c r="E1897" s="83"/>
      <c r="F1897" s="84"/>
      <c r="G1897" s="85"/>
      <c r="H1897" s="83"/>
      <c r="I1897" s="86"/>
      <c r="J1897" s="86"/>
      <c r="K1897" s="89"/>
      <c r="L1897" s="67"/>
      <c r="M1897" s="67"/>
      <c r="N1897" s="67"/>
      <c r="Q1897" s="65"/>
      <c r="R1897" s="69"/>
      <c r="S1897" s="69"/>
      <c r="T1897" s="70"/>
      <c r="U1897" s="70"/>
      <c r="V1897" s="70"/>
      <c r="W1897" s="71"/>
      <c r="X1897" s="64"/>
      <c r="Y1897" s="69"/>
      <c r="Z1897" s="65"/>
      <c r="AA1897" s="65"/>
      <c r="AB1897" s="66"/>
    </row>
    <row r="1898" spans="1:28" x14ac:dyDescent="0.25">
      <c r="A1898" s="79"/>
      <c r="B1898" s="80"/>
      <c r="C1898" s="82"/>
      <c r="D1898" s="83"/>
      <c r="E1898" s="83"/>
      <c r="F1898" s="84"/>
      <c r="G1898" s="85"/>
      <c r="H1898" s="83"/>
      <c r="I1898" s="86"/>
      <c r="J1898" s="86"/>
      <c r="K1898" s="89"/>
      <c r="L1898" s="67"/>
      <c r="M1898" s="67"/>
      <c r="N1898" s="67"/>
      <c r="Q1898" s="65"/>
      <c r="R1898" s="69"/>
      <c r="S1898" s="69"/>
      <c r="T1898" s="70"/>
      <c r="U1898" s="70"/>
      <c r="V1898" s="70"/>
      <c r="W1898" s="71"/>
      <c r="X1898" s="64"/>
      <c r="Y1898" s="69"/>
      <c r="Z1898" s="65"/>
      <c r="AA1898" s="65"/>
      <c r="AB1898" s="66"/>
    </row>
    <row r="1899" spans="1:28" x14ac:dyDescent="0.25">
      <c r="A1899" s="79"/>
      <c r="B1899" s="80"/>
      <c r="C1899" s="82"/>
      <c r="D1899" s="83"/>
      <c r="E1899" s="83"/>
      <c r="F1899" s="84"/>
      <c r="G1899" s="85"/>
      <c r="H1899" s="83"/>
      <c r="I1899" s="86"/>
      <c r="J1899" s="86"/>
      <c r="K1899" s="89"/>
      <c r="L1899" s="67"/>
      <c r="M1899" s="67"/>
      <c r="N1899" s="67"/>
      <c r="Q1899" s="65"/>
      <c r="R1899" s="69"/>
      <c r="S1899" s="69"/>
      <c r="T1899" s="70"/>
      <c r="U1899" s="70"/>
      <c r="V1899" s="70"/>
      <c r="W1899" s="71"/>
      <c r="X1899" s="64"/>
      <c r="Y1899" s="69"/>
      <c r="Z1899" s="65"/>
      <c r="AA1899" s="65"/>
      <c r="AB1899" s="66"/>
    </row>
    <row r="1900" spans="1:28" x14ac:dyDescent="0.25">
      <c r="A1900" s="79"/>
      <c r="B1900" s="80"/>
      <c r="C1900" s="82"/>
      <c r="D1900" s="83"/>
      <c r="E1900" s="83"/>
      <c r="F1900" s="84"/>
      <c r="G1900" s="85"/>
      <c r="H1900" s="83"/>
      <c r="I1900" s="86"/>
      <c r="J1900" s="86"/>
      <c r="K1900" s="89"/>
      <c r="L1900" s="67"/>
      <c r="M1900" s="67"/>
      <c r="N1900" s="67"/>
      <c r="Q1900" s="65"/>
      <c r="R1900" s="69"/>
      <c r="S1900" s="69"/>
      <c r="T1900" s="70"/>
      <c r="U1900" s="70"/>
      <c r="V1900" s="70"/>
      <c r="W1900" s="71"/>
      <c r="X1900" s="64"/>
      <c r="Y1900" s="69"/>
      <c r="Z1900" s="65"/>
      <c r="AA1900" s="65"/>
      <c r="AB1900" s="66"/>
    </row>
    <row r="1901" spans="1:28" x14ac:dyDescent="0.25">
      <c r="A1901" s="79"/>
      <c r="B1901" s="80"/>
      <c r="C1901" s="82"/>
      <c r="D1901" s="83"/>
      <c r="E1901" s="83"/>
      <c r="F1901" s="84"/>
      <c r="G1901" s="85"/>
      <c r="H1901" s="83"/>
      <c r="I1901" s="86"/>
      <c r="J1901" s="86"/>
      <c r="K1901" s="89"/>
      <c r="L1901" s="67"/>
      <c r="M1901" s="67"/>
      <c r="N1901" s="67"/>
      <c r="Q1901" s="65"/>
      <c r="R1901" s="69"/>
      <c r="S1901" s="69"/>
      <c r="T1901" s="70"/>
      <c r="U1901" s="70"/>
      <c r="V1901" s="70"/>
      <c r="W1901" s="71"/>
      <c r="X1901" s="64"/>
      <c r="Y1901" s="69"/>
      <c r="Z1901" s="65"/>
      <c r="AA1901" s="65"/>
      <c r="AB1901" s="66"/>
    </row>
    <row r="1902" spans="1:28" x14ac:dyDescent="0.25">
      <c r="A1902" s="79"/>
      <c r="B1902" s="80"/>
      <c r="C1902" s="82"/>
      <c r="D1902" s="83"/>
      <c r="E1902" s="83"/>
      <c r="F1902" s="84"/>
      <c r="G1902" s="85"/>
      <c r="H1902" s="83"/>
      <c r="I1902" s="86"/>
      <c r="J1902" s="86"/>
      <c r="K1902" s="89"/>
      <c r="L1902" s="67"/>
      <c r="M1902" s="67"/>
      <c r="N1902" s="67"/>
      <c r="Q1902" s="65"/>
      <c r="R1902" s="69"/>
      <c r="S1902" s="69"/>
      <c r="T1902" s="70"/>
      <c r="U1902" s="70"/>
      <c r="V1902" s="70"/>
      <c r="W1902" s="71"/>
      <c r="X1902" s="64"/>
      <c r="Y1902" s="69"/>
      <c r="Z1902" s="65"/>
      <c r="AA1902" s="65"/>
      <c r="AB1902" s="66"/>
    </row>
    <row r="1903" spans="1:28" x14ac:dyDescent="0.25">
      <c r="A1903" s="79"/>
      <c r="B1903" s="80"/>
      <c r="C1903" s="82"/>
      <c r="D1903" s="83"/>
      <c r="E1903" s="83"/>
      <c r="F1903" s="84"/>
      <c r="G1903" s="85"/>
      <c r="H1903" s="83"/>
      <c r="I1903" s="86"/>
      <c r="J1903" s="86"/>
      <c r="K1903" s="89"/>
      <c r="L1903" s="67"/>
      <c r="M1903" s="67"/>
      <c r="N1903" s="67"/>
      <c r="Q1903" s="65"/>
      <c r="R1903" s="69"/>
      <c r="S1903" s="69"/>
      <c r="T1903" s="70"/>
      <c r="U1903" s="70"/>
      <c r="V1903" s="70"/>
      <c r="W1903" s="71"/>
      <c r="X1903" s="64"/>
      <c r="Y1903" s="69"/>
      <c r="Z1903" s="65"/>
      <c r="AA1903" s="65"/>
      <c r="AB1903" s="66"/>
    </row>
    <row r="1904" spans="1:28" x14ac:dyDescent="0.25">
      <c r="A1904" s="79"/>
      <c r="B1904" s="80"/>
      <c r="C1904" s="82"/>
      <c r="D1904" s="83"/>
      <c r="E1904" s="83"/>
      <c r="F1904" s="84"/>
      <c r="G1904" s="85"/>
      <c r="H1904" s="83"/>
      <c r="I1904" s="86"/>
      <c r="J1904" s="86"/>
      <c r="K1904" s="89"/>
      <c r="L1904" s="67"/>
      <c r="M1904" s="67"/>
      <c r="N1904" s="67"/>
      <c r="Q1904" s="65"/>
      <c r="R1904" s="69"/>
      <c r="S1904" s="69"/>
      <c r="T1904" s="70"/>
      <c r="U1904" s="70"/>
      <c r="V1904" s="70"/>
      <c r="W1904" s="71"/>
      <c r="X1904" s="64"/>
      <c r="Y1904" s="69"/>
      <c r="Z1904" s="65"/>
      <c r="AA1904" s="65"/>
      <c r="AB1904" s="66"/>
    </row>
    <row r="1905" spans="1:28" x14ac:dyDescent="0.25">
      <c r="A1905" s="79"/>
      <c r="B1905" s="80"/>
      <c r="C1905" s="82"/>
      <c r="D1905" s="83"/>
      <c r="E1905" s="83"/>
      <c r="F1905" s="84"/>
      <c r="G1905" s="85"/>
      <c r="H1905" s="83"/>
      <c r="I1905" s="86"/>
      <c r="J1905" s="86"/>
      <c r="K1905" s="89"/>
      <c r="L1905" s="67"/>
      <c r="M1905" s="67"/>
      <c r="N1905" s="67"/>
      <c r="Q1905" s="65"/>
      <c r="R1905" s="69"/>
      <c r="S1905" s="69"/>
      <c r="T1905" s="70"/>
      <c r="U1905" s="70"/>
      <c r="V1905" s="70"/>
      <c r="W1905" s="71"/>
      <c r="X1905" s="64"/>
      <c r="Y1905" s="69"/>
      <c r="Z1905" s="65"/>
      <c r="AA1905" s="65"/>
      <c r="AB1905" s="66"/>
    </row>
    <row r="1906" spans="1:28" x14ac:dyDescent="0.25">
      <c r="A1906" s="79"/>
      <c r="B1906" s="80"/>
      <c r="C1906" s="82"/>
      <c r="D1906" s="83"/>
      <c r="E1906" s="83"/>
      <c r="F1906" s="84"/>
      <c r="G1906" s="85"/>
      <c r="H1906" s="83"/>
      <c r="I1906" s="86"/>
      <c r="J1906" s="86"/>
      <c r="K1906" s="89"/>
      <c r="L1906" s="67"/>
      <c r="M1906" s="67"/>
      <c r="N1906" s="67"/>
      <c r="Q1906" s="65"/>
      <c r="R1906" s="69"/>
      <c r="S1906" s="69"/>
      <c r="T1906" s="70"/>
      <c r="U1906" s="70"/>
      <c r="V1906" s="70"/>
      <c r="W1906" s="71"/>
      <c r="X1906" s="64"/>
      <c r="Y1906" s="69"/>
      <c r="Z1906" s="65"/>
      <c r="AA1906" s="65"/>
      <c r="AB1906" s="66"/>
    </row>
    <row r="1907" spans="1:28" x14ac:dyDescent="0.25">
      <c r="A1907" s="79"/>
      <c r="B1907" s="80"/>
      <c r="C1907" s="82"/>
      <c r="D1907" s="83"/>
      <c r="E1907" s="83"/>
      <c r="F1907" s="84"/>
      <c r="G1907" s="85"/>
      <c r="H1907" s="83"/>
      <c r="I1907" s="86"/>
      <c r="J1907" s="86"/>
      <c r="K1907" s="89"/>
      <c r="L1907" s="67"/>
      <c r="M1907" s="67"/>
      <c r="N1907" s="67"/>
      <c r="Q1907" s="65"/>
      <c r="R1907" s="69"/>
      <c r="S1907" s="69"/>
      <c r="T1907" s="70"/>
      <c r="U1907" s="70"/>
      <c r="V1907" s="70"/>
      <c r="W1907" s="71"/>
      <c r="X1907" s="64"/>
      <c r="Y1907" s="69"/>
      <c r="Z1907" s="65"/>
      <c r="AA1907" s="65"/>
      <c r="AB1907" s="66"/>
    </row>
    <row r="1908" spans="1:28" x14ac:dyDescent="0.25">
      <c r="A1908" s="79"/>
      <c r="B1908" s="80"/>
      <c r="C1908" s="82"/>
      <c r="D1908" s="83"/>
      <c r="E1908" s="83"/>
      <c r="F1908" s="84"/>
      <c r="G1908" s="85"/>
      <c r="H1908" s="83"/>
      <c r="I1908" s="86"/>
      <c r="J1908" s="86"/>
      <c r="K1908" s="89"/>
      <c r="L1908" s="67"/>
      <c r="M1908" s="67"/>
      <c r="N1908" s="67"/>
      <c r="Q1908" s="65"/>
      <c r="R1908" s="69"/>
      <c r="S1908" s="69"/>
      <c r="T1908" s="70"/>
      <c r="U1908" s="70"/>
      <c r="V1908" s="70"/>
      <c r="W1908" s="71"/>
      <c r="X1908" s="64"/>
      <c r="Y1908" s="69"/>
      <c r="Z1908" s="65"/>
      <c r="AA1908" s="65"/>
      <c r="AB1908" s="66"/>
    </row>
    <row r="1909" spans="1:28" x14ac:dyDescent="0.25">
      <c r="A1909" s="79"/>
      <c r="B1909" s="80"/>
      <c r="C1909" s="82"/>
      <c r="D1909" s="83"/>
      <c r="E1909" s="83"/>
      <c r="F1909" s="84"/>
      <c r="G1909" s="85"/>
      <c r="H1909" s="83"/>
      <c r="I1909" s="86"/>
      <c r="J1909" s="86"/>
      <c r="K1909" s="89"/>
      <c r="L1909" s="67"/>
      <c r="M1909" s="67"/>
      <c r="N1909" s="67"/>
      <c r="Q1909" s="65"/>
      <c r="R1909" s="69"/>
      <c r="S1909" s="69"/>
      <c r="T1909" s="70"/>
      <c r="U1909" s="70"/>
      <c r="V1909" s="70"/>
      <c r="W1909" s="71"/>
      <c r="X1909" s="64"/>
      <c r="Y1909" s="69"/>
      <c r="Z1909" s="65"/>
      <c r="AA1909" s="65"/>
      <c r="AB1909" s="66"/>
    </row>
    <row r="1910" spans="1:28" x14ac:dyDescent="0.25">
      <c r="A1910" s="79"/>
      <c r="B1910" s="80"/>
      <c r="C1910" s="82"/>
      <c r="D1910" s="83"/>
      <c r="E1910" s="83"/>
      <c r="F1910" s="84"/>
      <c r="G1910" s="85"/>
      <c r="H1910" s="83"/>
      <c r="I1910" s="86"/>
      <c r="J1910" s="86"/>
      <c r="K1910" s="89"/>
      <c r="L1910" s="67"/>
      <c r="M1910" s="67"/>
      <c r="N1910" s="67"/>
      <c r="Q1910" s="65"/>
      <c r="R1910" s="69"/>
      <c r="S1910" s="69"/>
      <c r="T1910" s="70"/>
      <c r="U1910" s="70"/>
      <c r="V1910" s="70"/>
      <c r="W1910" s="71"/>
      <c r="X1910" s="64"/>
      <c r="Y1910" s="69"/>
      <c r="Z1910" s="65"/>
      <c r="AA1910" s="65"/>
      <c r="AB1910" s="66"/>
    </row>
    <row r="1911" spans="1:28" x14ac:dyDescent="0.25">
      <c r="A1911" s="79"/>
      <c r="B1911" s="80"/>
      <c r="C1911" s="82"/>
      <c r="D1911" s="83"/>
      <c r="E1911" s="83"/>
      <c r="F1911" s="84"/>
      <c r="G1911" s="85"/>
      <c r="H1911" s="83"/>
      <c r="I1911" s="86"/>
      <c r="J1911" s="86"/>
      <c r="K1911" s="89"/>
      <c r="L1911" s="67"/>
      <c r="M1911" s="67"/>
      <c r="N1911" s="67"/>
      <c r="Q1911" s="65"/>
      <c r="R1911" s="69"/>
      <c r="S1911" s="69"/>
      <c r="T1911" s="70"/>
      <c r="U1911" s="70"/>
      <c r="V1911" s="70"/>
      <c r="W1911" s="71"/>
      <c r="X1911" s="64"/>
      <c r="Y1911" s="69"/>
      <c r="Z1911" s="65"/>
      <c r="AA1911" s="65"/>
      <c r="AB1911" s="66"/>
    </row>
    <row r="1912" spans="1:28" x14ac:dyDescent="0.25">
      <c r="A1912" s="79"/>
      <c r="B1912" s="80"/>
      <c r="C1912" s="82"/>
      <c r="D1912" s="83"/>
      <c r="E1912" s="83"/>
      <c r="F1912" s="84"/>
      <c r="G1912" s="85"/>
      <c r="H1912" s="83"/>
      <c r="I1912" s="86"/>
      <c r="J1912" s="86"/>
      <c r="K1912" s="89"/>
      <c r="L1912" s="67"/>
      <c r="M1912" s="67"/>
      <c r="N1912" s="67"/>
      <c r="Q1912" s="65"/>
      <c r="R1912" s="69"/>
      <c r="S1912" s="69"/>
      <c r="T1912" s="70"/>
      <c r="U1912" s="70"/>
      <c r="V1912" s="70"/>
      <c r="W1912" s="71"/>
      <c r="X1912" s="64"/>
      <c r="Y1912" s="69"/>
      <c r="Z1912" s="65"/>
      <c r="AA1912" s="65"/>
      <c r="AB1912" s="66"/>
    </row>
    <row r="1913" spans="1:28" x14ac:dyDescent="0.25">
      <c r="A1913" s="79"/>
      <c r="B1913" s="80"/>
      <c r="C1913" s="82"/>
      <c r="D1913" s="83"/>
      <c r="E1913" s="83"/>
      <c r="F1913" s="84"/>
      <c r="G1913" s="85"/>
      <c r="H1913" s="83"/>
      <c r="I1913" s="86"/>
      <c r="J1913" s="86"/>
      <c r="K1913" s="89"/>
      <c r="L1913" s="67"/>
      <c r="M1913" s="67"/>
      <c r="N1913" s="67"/>
      <c r="Q1913" s="65"/>
      <c r="R1913" s="69"/>
      <c r="S1913" s="69"/>
      <c r="T1913" s="70"/>
      <c r="U1913" s="70"/>
      <c r="V1913" s="70"/>
      <c r="W1913" s="71"/>
      <c r="X1913" s="64"/>
      <c r="Y1913" s="69"/>
      <c r="Z1913" s="65"/>
      <c r="AA1913" s="65"/>
      <c r="AB1913" s="66"/>
    </row>
    <row r="1914" spans="1:28" x14ac:dyDescent="0.25">
      <c r="A1914" s="79"/>
      <c r="B1914" s="80"/>
      <c r="C1914" s="82"/>
      <c r="D1914" s="83"/>
      <c r="E1914" s="83"/>
      <c r="F1914" s="84"/>
      <c r="G1914" s="85"/>
      <c r="H1914" s="83"/>
      <c r="I1914" s="86"/>
      <c r="J1914" s="86"/>
      <c r="K1914" s="89"/>
      <c r="L1914" s="67"/>
      <c r="M1914" s="67"/>
      <c r="N1914" s="67"/>
      <c r="Q1914" s="65"/>
      <c r="R1914" s="69"/>
      <c r="S1914" s="69"/>
      <c r="T1914" s="70"/>
      <c r="U1914" s="70"/>
      <c r="V1914" s="70"/>
      <c r="W1914" s="71"/>
      <c r="X1914" s="64"/>
      <c r="Y1914" s="69"/>
      <c r="Z1914" s="65"/>
      <c r="AA1914" s="65"/>
      <c r="AB1914" s="66"/>
    </row>
    <row r="1915" spans="1:28" x14ac:dyDescent="0.25">
      <c r="A1915" s="79"/>
      <c r="B1915" s="80"/>
      <c r="C1915" s="82"/>
      <c r="D1915" s="83"/>
      <c r="E1915" s="83"/>
      <c r="F1915" s="84"/>
      <c r="G1915" s="85"/>
      <c r="H1915" s="83"/>
      <c r="I1915" s="86"/>
      <c r="J1915" s="86"/>
      <c r="K1915" s="89"/>
      <c r="L1915" s="67"/>
      <c r="M1915" s="67"/>
      <c r="N1915" s="67"/>
      <c r="Q1915" s="65"/>
      <c r="R1915" s="69"/>
      <c r="S1915" s="69"/>
      <c r="T1915" s="70"/>
      <c r="U1915" s="70"/>
      <c r="V1915" s="70"/>
      <c r="W1915" s="71"/>
      <c r="X1915" s="64"/>
      <c r="Y1915" s="69"/>
      <c r="Z1915" s="65"/>
      <c r="AA1915" s="65"/>
      <c r="AB1915" s="66"/>
    </row>
    <row r="1916" spans="1:28" x14ac:dyDescent="0.25">
      <c r="A1916" s="79"/>
      <c r="B1916" s="80"/>
      <c r="C1916" s="82"/>
      <c r="D1916" s="83"/>
      <c r="E1916" s="83"/>
      <c r="F1916" s="84"/>
      <c r="G1916" s="85"/>
      <c r="H1916" s="83"/>
      <c r="I1916" s="86"/>
      <c r="J1916" s="86"/>
      <c r="K1916" s="89"/>
      <c r="L1916" s="67"/>
      <c r="M1916" s="67"/>
      <c r="N1916" s="67"/>
      <c r="Q1916" s="65"/>
      <c r="R1916" s="69"/>
      <c r="S1916" s="69"/>
      <c r="T1916" s="70"/>
      <c r="U1916" s="70"/>
      <c r="V1916" s="70"/>
      <c r="W1916" s="71"/>
      <c r="X1916" s="64"/>
      <c r="Y1916" s="69"/>
      <c r="Z1916" s="65"/>
      <c r="AA1916" s="65"/>
      <c r="AB1916" s="66"/>
    </row>
    <row r="1917" spans="1:28" x14ac:dyDescent="0.25">
      <c r="A1917" s="79"/>
      <c r="B1917" s="80"/>
      <c r="C1917" s="82"/>
      <c r="D1917" s="83"/>
      <c r="E1917" s="83"/>
      <c r="F1917" s="84"/>
      <c r="G1917" s="85"/>
      <c r="H1917" s="83"/>
      <c r="I1917" s="86"/>
      <c r="J1917" s="86"/>
      <c r="K1917" s="89"/>
      <c r="L1917" s="67"/>
      <c r="M1917" s="67"/>
      <c r="N1917" s="67"/>
      <c r="Q1917" s="65"/>
      <c r="R1917" s="69"/>
      <c r="S1917" s="69"/>
      <c r="T1917" s="70"/>
      <c r="U1917" s="70"/>
      <c r="V1917" s="70"/>
      <c r="W1917" s="71"/>
      <c r="X1917" s="64"/>
      <c r="Y1917" s="69"/>
      <c r="Z1917" s="65"/>
      <c r="AA1917" s="65"/>
      <c r="AB1917" s="66"/>
    </row>
    <row r="1918" spans="1:28" x14ac:dyDescent="0.25">
      <c r="A1918" s="79"/>
      <c r="B1918" s="80"/>
      <c r="C1918" s="82"/>
      <c r="D1918" s="83"/>
      <c r="E1918" s="83"/>
      <c r="F1918" s="84"/>
      <c r="G1918" s="85"/>
      <c r="H1918" s="83"/>
      <c r="I1918" s="86"/>
      <c r="J1918" s="86"/>
      <c r="K1918" s="89"/>
      <c r="L1918" s="67"/>
      <c r="M1918" s="67"/>
      <c r="N1918" s="67"/>
      <c r="Q1918" s="65"/>
      <c r="R1918" s="69"/>
      <c r="S1918" s="69"/>
      <c r="T1918" s="70"/>
      <c r="U1918" s="70"/>
      <c r="V1918" s="70"/>
      <c r="W1918" s="71"/>
      <c r="X1918" s="64"/>
      <c r="Y1918" s="69"/>
      <c r="Z1918" s="65"/>
      <c r="AA1918" s="65"/>
      <c r="AB1918" s="66"/>
    </row>
    <row r="1919" spans="1:28" x14ac:dyDescent="0.25">
      <c r="A1919" s="79"/>
      <c r="B1919" s="80"/>
      <c r="C1919" s="82"/>
      <c r="D1919" s="83"/>
      <c r="E1919" s="83"/>
      <c r="F1919" s="84"/>
      <c r="G1919" s="85"/>
      <c r="H1919" s="83"/>
      <c r="I1919" s="86"/>
      <c r="J1919" s="86"/>
      <c r="K1919" s="89"/>
      <c r="L1919" s="67"/>
      <c r="M1919" s="67"/>
      <c r="N1919" s="67"/>
      <c r="Q1919" s="65"/>
      <c r="R1919" s="69"/>
      <c r="S1919" s="69"/>
      <c r="T1919" s="70"/>
      <c r="U1919" s="70"/>
      <c r="V1919" s="70"/>
      <c r="W1919" s="71"/>
      <c r="X1919" s="64"/>
      <c r="Y1919" s="69"/>
      <c r="Z1919" s="65"/>
      <c r="AA1919" s="65"/>
      <c r="AB1919" s="66"/>
    </row>
    <row r="1920" spans="1:28" x14ac:dyDescent="0.25">
      <c r="A1920" s="79"/>
      <c r="B1920" s="80"/>
      <c r="C1920" s="82"/>
      <c r="D1920" s="83"/>
      <c r="E1920" s="83"/>
      <c r="F1920" s="84"/>
      <c r="G1920" s="85"/>
      <c r="H1920" s="83"/>
      <c r="I1920" s="86"/>
      <c r="J1920" s="86"/>
      <c r="K1920" s="89"/>
      <c r="L1920" s="67"/>
      <c r="M1920" s="67"/>
      <c r="N1920" s="67"/>
      <c r="Q1920" s="65"/>
      <c r="R1920" s="69"/>
      <c r="S1920" s="69"/>
      <c r="T1920" s="70"/>
      <c r="U1920" s="70"/>
      <c r="V1920" s="70"/>
      <c r="W1920" s="71"/>
      <c r="X1920" s="64"/>
      <c r="Y1920" s="69"/>
      <c r="Z1920" s="65"/>
      <c r="AA1920" s="65"/>
      <c r="AB1920" s="66"/>
    </row>
    <row r="1921" spans="1:28" x14ac:dyDescent="0.25">
      <c r="A1921" s="79"/>
      <c r="B1921" s="80"/>
      <c r="C1921" s="82"/>
      <c r="D1921" s="83"/>
      <c r="E1921" s="83"/>
      <c r="F1921" s="84"/>
      <c r="G1921" s="85"/>
      <c r="H1921" s="83"/>
      <c r="I1921" s="86"/>
      <c r="J1921" s="86"/>
      <c r="K1921" s="89"/>
      <c r="L1921" s="67"/>
      <c r="M1921" s="67"/>
      <c r="N1921" s="67"/>
      <c r="Q1921" s="65"/>
      <c r="R1921" s="69"/>
      <c r="S1921" s="69"/>
      <c r="T1921" s="70"/>
      <c r="U1921" s="70"/>
      <c r="V1921" s="70"/>
      <c r="W1921" s="71"/>
      <c r="X1921" s="64"/>
      <c r="Y1921" s="69"/>
      <c r="Z1921" s="65"/>
      <c r="AA1921" s="65"/>
      <c r="AB1921" s="66"/>
    </row>
    <row r="1922" spans="1:28" x14ac:dyDescent="0.25">
      <c r="A1922" s="79"/>
      <c r="B1922" s="80"/>
      <c r="C1922" s="82"/>
      <c r="D1922" s="83"/>
      <c r="E1922" s="83"/>
      <c r="F1922" s="84"/>
      <c r="G1922" s="85"/>
      <c r="H1922" s="83"/>
      <c r="I1922" s="86"/>
      <c r="J1922" s="86"/>
      <c r="K1922" s="89"/>
      <c r="L1922" s="67"/>
      <c r="M1922" s="67"/>
      <c r="N1922" s="67"/>
      <c r="Q1922" s="65"/>
      <c r="R1922" s="69"/>
      <c r="S1922" s="69"/>
      <c r="T1922" s="70"/>
      <c r="U1922" s="70"/>
      <c r="V1922" s="70"/>
      <c r="W1922" s="71"/>
      <c r="X1922" s="64"/>
      <c r="Y1922" s="69"/>
      <c r="Z1922" s="65"/>
      <c r="AA1922" s="65"/>
      <c r="AB1922" s="66"/>
    </row>
    <row r="1923" spans="1:28" x14ac:dyDescent="0.25">
      <c r="A1923" s="79"/>
      <c r="B1923" s="80"/>
      <c r="C1923" s="82"/>
      <c r="D1923" s="83"/>
      <c r="E1923" s="83"/>
      <c r="F1923" s="84"/>
      <c r="G1923" s="85"/>
      <c r="H1923" s="83"/>
      <c r="I1923" s="86"/>
      <c r="J1923" s="86"/>
      <c r="K1923" s="89"/>
      <c r="L1923" s="67"/>
      <c r="M1923" s="67"/>
      <c r="N1923" s="67"/>
      <c r="Q1923" s="65"/>
      <c r="R1923" s="69"/>
      <c r="S1923" s="69"/>
      <c r="T1923" s="70"/>
      <c r="U1923" s="70"/>
      <c r="V1923" s="70"/>
      <c r="W1923" s="71"/>
      <c r="X1923" s="64"/>
      <c r="Y1923" s="69"/>
      <c r="Z1923" s="65"/>
      <c r="AA1923" s="65"/>
      <c r="AB1923" s="66"/>
    </row>
    <row r="1924" spans="1:28" x14ac:dyDescent="0.25">
      <c r="A1924" s="79"/>
      <c r="B1924" s="80"/>
      <c r="C1924" s="82"/>
      <c r="D1924" s="83"/>
      <c r="E1924" s="83"/>
      <c r="F1924" s="84"/>
      <c r="G1924" s="85"/>
      <c r="H1924" s="83"/>
      <c r="I1924" s="86"/>
      <c r="J1924" s="86"/>
      <c r="K1924" s="89"/>
      <c r="L1924" s="67"/>
      <c r="M1924" s="67"/>
      <c r="N1924" s="67"/>
      <c r="Q1924" s="65"/>
      <c r="R1924" s="69"/>
      <c r="S1924" s="69"/>
      <c r="T1924" s="70"/>
      <c r="U1924" s="70"/>
      <c r="V1924" s="70"/>
      <c r="W1924" s="71"/>
      <c r="X1924" s="64"/>
      <c r="Y1924" s="69"/>
      <c r="Z1924" s="65"/>
      <c r="AA1924" s="65"/>
      <c r="AB1924" s="66"/>
    </row>
    <row r="1925" spans="1:28" x14ac:dyDescent="0.25">
      <c r="A1925" s="79"/>
      <c r="B1925" s="80"/>
      <c r="C1925" s="82"/>
      <c r="D1925" s="83"/>
      <c r="E1925" s="83"/>
      <c r="F1925" s="84"/>
      <c r="G1925" s="85"/>
      <c r="H1925" s="83"/>
      <c r="I1925" s="86"/>
      <c r="J1925" s="86"/>
      <c r="K1925" s="89"/>
      <c r="L1925" s="67"/>
      <c r="M1925" s="67"/>
      <c r="N1925" s="67"/>
      <c r="Q1925" s="65"/>
      <c r="R1925" s="69"/>
      <c r="S1925" s="69"/>
      <c r="T1925" s="70"/>
      <c r="U1925" s="70"/>
      <c r="V1925" s="70"/>
      <c r="W1925" s="71"/>
      <c r="X1925" s="64"/>
      <c r="Y1925" s="69"/>
      <c r="Z1925" s="65"/>
      <c r="AA1925" s="65"/>
      <c r="AB1925" s="66"/>
    </row>
    <row r="1926" spans="1:28" x14ac:dyDescent="0.25">
      <c r="A1926" s="79"/>
      <c r="B1926" s="80"/>
      <c r="C1926" s="82"/>
      <c r="D1926" s="83"/>
      <c r="E1926" s="83"/>
      <c r="F1926" s="84"/>
      <c r="G1926" s="85"/>
      <c r="H1926" s="83"/>
      <c r="I1926" s="86"/>
      <c r="J1926" s="86"/>
      <c r="K1926" s="89"/>
      <c r="L1926" s="67"/>
      <c r="M1926" s="67"/>
      <c r="N1926" s="67"/>
      <c r="Q1926" s="65"/>
      <c r="R1926" s="69"/>
      <c r="S1926" s="69"/>
      <c r="T1926" s="70"/>
      <c r="U1926" s="70"/>
      <c r="V1926" s="70"/>
      <c r="W1926" s="71"/>
      <c r="X1926" s="64"/>
      <c r="Y1926" s="69"/>
      <c r="Z1926" s="65"/>
      <c r="AA1926" s="65"/>
      <c r="AB1926" s="66"/>
    </row>
    <row r="1927" spans="1:28" x14ac:dyDescent="0.25">
      <c r="A1927" s="79"/>
      <c r="B1927" s="80"/>
      <c r="C1927" s="82"/>
      <c r="D1927" s="83"/>
      <c r="E1927" s="83"/>
      <c r="F1927" s="84"/>
      <c r="G1927" s="85"/>
      <c r="H1927" s="83"/>
      <c r="I1927" s="86"/>
      <c r="J1927" s="86"/>
      <c r="K1927" s="89"/>
      <c r="L1927" s="67"/>
      <c r="M1927" s="67"/>
      <c r="N1927" s="67"/>
      <c r="Q1927" s="65"/>
      <c r="R1927" s="69"/>
      <c r="S1927" s="69"/>
      <c r="T1927" s="70"/>
      <c r="U1927" s="70"/>
      <c r="V1927" s="70"/>
      <c r="W1927" s="71"/>
      <c r="X1927" s="64"/>
      <c r="Y1927" s="69"/>
      <c r="Z1927" s="65"/>
      <c r="AA1927" s="65"/>
      <c r="AB1927" s="66"/>
    </row>
    <row r="1928" spans="1:28" x14ac:dyDescent="0.25">
      <c r="A1928" s="79"/>
      <c r="B1928" s="80"/>
      <c r="C1928" s="82"/>
      <c r="D1928" s="83"/>
      <c r="E1928" s="83"/>
      <c r="F1928" s="84"/>
      <c r="G1928" s="85"/>
      <c r="H1928" s="83"/>
      <c r="I1928" s="86"/>
      <c r="J1928" s="86"/>
      <c r="K1928" s="89"/>
      <c r="L1928" s="67"/>
      <c r="M1928" s="67"/>
      <c r="N1928" s="67"/>
      <c r="Q1928" s="65"/>
      <c r="R1928" s="69"/>
      <c r="S1928" s="69"/>
      <c r="T1928" s="70"/>
      <c r="U1928" s="70"/>
      <c r="V1928" s="70"/>
      <c r="W1928" s="71"/>
      <c r="X1928" s="64"/>
      <c r="Y1928" s="69"/>
      <c r="Z1928" s="65"/>
      <c r="AA1928" s="65"/>
      <c r="AB1928" s="66"/>
    </row>
    <row r="1929" spans="1:28" x14ac:dyDescent="0.25">
      <c r="A1929" s="79"/>
      <c r="B1929" s="80"/>
      <c r="C1929" s="82"/>
      <c r="D1929" s="83"/>
      <c r="E1929" s="83"/>
      <c r="F1929" s="84"/>
      <c r="G1929" s="85"/>
      <c r="H1929" s="83"/>
      <c r="I1929" s="86"/>
      <c r="J1929" s="86"/>
      <c r="K1929" s="89"/>
      <c r="L1929" s="67"/>
      <c r="M1929" s="67"/>
      <c r="N1929" s="67"/>
      <c r="Q1929" s="65"/>
      <c r="R1929" s="69"/>
      <c r="S1929" s="69"/>
      <c r="T1929" s="70"/>
      <c r="U1929" s="70"/>
      <c r="V1929" s="70"/>
      <c r="W1929" s="71"/>
      <c r="X1929" s="64"/>
      <c r="Y1929" s="69"/>
      <c r="Z1929" s="65"/>
      <c r="AA1929" s="65"/>
      <c r="AB1929" s="66"/>
    </row>
    <row r="1930" spans="1:28" x14ac:dyDescent="0.25">
      <c r="A1930" s="79"/>
      <c r="B1930" s="80"/>
      <c r="C1930" s="82"/>
      <c r="D1930" s="83"/>
      <c r="E1930" s="83"/>
      <c r="F1930" s="84"/>
      <c r="G1930" s="85"/>
      <c r="H1930" s="83"/>
      <c r="I1930" s="86"/>
      <c r="J1930" s="86"/>
      <c r="K1930" s="89"/>
      <c r="L1930" s="67"/>
      <c r="M1930" s="67"/>
      <c r="N1930" s="67"/>
      <c r="Q1930" s="65"/>
      <c r="R1930" s="69"/>
      <c r="S1930" s="69"/>
      <c r="T1930" s="70"/>
      <c r="U1930" s="70"/>
      <c r="V1930" s="70"/>
      <c r="W1930" s="71"/>
      <c r="X1930" s="64"/>
      <c r="Y1930" s="69"/>
      <c r="Z1930" s="65"/>
      <c r="AA1930" s="65"/>
      <c r="AB1930" s="66"/>
    </row>
    <row r="1931" spans="1:28" x14ac:dyDescent="0.25">
      <c r="A1931" s="79"/>
      <c r="B1931" s="80"/>
      <c r="C1931" s="82"/>
      <c r="D1931" s="83"/>
      <c r="E1931" s="83"/>
      <c r="F1931" s="84"/>
      <c r="G1931" s="85"/>
      <c r="H1931" s="83"/>
      <c r="I1931" s="86"/>
      <c r="J1931" s="86"/>
      <c r="K1931" s="89"/>
      <c r="L1931" s="67"/>
      <c r="M1931" s="67"/>
      <c r="N1931" s="67"/>
      <c r="Q1931" s="65"/>
      <c r="R1931" s="69"/>
      <c r="S1931" s="69"/>
      <c r="T1931" s="70"/>
      <c r="U1931" s="70"/>
      <c r="V1931" s="70"/>
      <c r="W1931" s="71"/>
      <c r="X1931" s="64"/>
      <c r="Y1931" s="69"/>
      <c r="Z1931" s="65"/>
      <c r="AA1931" s="65"/>
      <c r="AB1931" s="66"/>
    </row>
    <row r="1932" spans="1:28" x14ac:dyDescent="0.25">
      <c r="A1932" s="79"/>
      <c r="B1932" s="80"/>
      <c r="C1932" s="82"/>
      <c r="D1932" s="83"/>
      <c r="E1932" s="83"/>
      <c r="F1932" s="84"/>
      <c r="G1932" s="85"/>
      <c r="H1932" s="83"/>
      <c r="I1932" s="86"/>
      <c r="J1932" s="86"/>
      <c r="K1932" s="89"/>
      <c r="L1932" s="67"/>
      <c r="M1932" s="67"/>
      <c r="N1932" s="67"/>
      <c r="Q1932" s="65"/>
      <c r="R1932" s="69"/>
      <c r="S1932" s="69"/>
      <c r="T1932" s="70"/>
      <c r="U1932" s="70"/>
      <c r="V1932" s="70"/>
      <c r="W1932" s="71"/>
      <c r="X1932" s="64"/>
      <c r="Y1932" s="69"/>
      <c r="Z1932" s="65"/>
      <c r="AA1932" s="65"/>
      <c r="AB1932" s="66"/>
    </row>
    <row r="1933" spans="1:28" x14ac:dyDescent="0.25">
      <c r="A1933" s="79"/>
      <c r="B1933" s="80"/>
      <c r="C1933" s="82"/>
      <c r="D1933" s="83"/>
      <c r="E1933" s="83"/>
      <c r="F1933" s="84"/>
      <c r="G1933" s="85"/>
      <c r="H1933" s="83"/>
      <c r="I1933" s="86"/>
      <c r="J1933" s="86"/>
      <c r="K1933" s="89"/>
      <c r="L1933" s="67"/>
      <c r="M1933" s="67"/>
      <c r="N1933" s="67"/>
      <c r="Q1933" s="65"/>
      <c r="R1933" s="69"/>
      <c r="S1933" s="69"/>
      <c r="T1933" s="70"/>
      <c r="U1933" s="70"/>
      <c r="V1933" s="70"/>
      <c r="W1933" s="71"/>
      <c r="X1933" s="64"/>
      <c r="Y1933" s="69"/>
      <c r="Z1933" s="65"/>
      <c r="AA1933" s="65"/>
      <c r="AB1933" s="66"/>
    </row>
    <row r="1934" spans="1:28" x14ac:dyDescent="0.25">
      <c r="A1934" s="79"/>
      <c r="B1934" s="80"/>
      <c r="C1934" s="82"/>
      <c r="D1934" s="83"/>
      <c r="E1934" s="83"/>
      <c r="F1934" s="84"/>
      <c r="G1934" s="85"/>
      <c r="H1934" s="83"/>
      <c r="I1934" s="86"/>
      <c r="J1934" s="86"/>
      <c r="K1934" s="89"/>
      <c r="L1934" s="67"/>
      <c r="M1934" s="67"/>
      <c r="N1934" s="67"/>
      <c r="Q1934" s="65"/>
      <c r="R1934" s="69"/>
      <c r="S1934" s="69"/>
      <c r="T1934" s="70"/>
      <c r="U1934" s="70"/>
      <c r="V1934" s="70"/>
      <c r="W1934" s="71"/>
      <c r="X1934" s="64"/>
      <c r="Y1934" s="69"/>
      <c r="Z1934" s="65"/>
      <c r="AA1934" s="65"/>
      <c r="AB1934" s="66"/>
    </row>
    <row r="1935" spans="1:28" x14ac:dyDescent="0.25">
      <c r="A1935" s="79"/>
      <c r="B1935" s="80"/>
      <c r="C1935" s="82"/>
      <c r="D1935" s="83"/>
      <c r="E1935" s="83"/>
      <c r="F1935" s="84"/>
      <c r="G1935" s="85"/>
      <c r="H1935" s="83"/>
      <c r="I1935" s="86"/>
      <c r="J1935" s="86"/>
      <c r="K1935" s="89"/>
      <c r="L1935" s="67"/>
      <c r="M1935" s="67"/>
      <c r="N1935" s="67"/>
      <c r="Q1935" s="65"/>
      <c r="R1935" s="69"/>
      <c r="S1935" s="69"/>
      <c r="T1935" s="70"/>
      <c r="U1935" s="70"/>
      <c r="V1935" s="70"/>
      <c r="W1935" s="71"/>
      <c r="X1935" s="64"/>
      <c r="Y1935" s="69"/>
      <c r="Z1935" s="65"/>
      <c r="AA1935" s="65"/>
      <c r="AB1935" s="66"/>
    </row>
    <row r="1936" spans="1:28" x14ac:dyDescent="0.25">
      <c r="A1936" s="79"/>
      <c r="B1936" s="80"/>
      <c r="C1936" s="82"/>
      <c r="D1936" s="83"/>
      <c r="E1936" s="83"/>
      <c r="F1936" s="84"/>
      <c r="G1936" s="85"/>
      <c r="H1936" s="83"/>
      <c r="I1936" s="86"/>
      <c r="J1936" s="86"/>
      <c r="K1936" s="89"/>
      <c r="L1936" s="67"/>
      <c r="M1936" s="67"/>
      <c r="N1936" s="67"/>
      <c r="Q1936" s="65"/>
      <c r="R1936" s="69"/>
      <c r="S1936" s="69"/>
      <c r="T1936" s="70"/>
      <c r="U1936" s="70"/>
      <c r="V1936" s="70"/>
      <c r="W1936" s="71"/>
      <c r="X1936" s="64"/>
      <c r="Y1936" s="69"/>
      <c r="Z1936" s="65"/>
      <c r="AA1936" s="65"/>
      <c r="AB1936" s="66"/>
    </row>
    <row r="1937" spans="1:28" x14ac:dyDescent="0.25">
      <c r="A1937" s="79"/>
      <c r="B1937" s="80"/>
      <c r="C1937" s="82"/>
      <c r="D1937" s="83"/>
      <c r="E1937" s="83"/>
      <c r="F1937" s="84"/>
      <c r="G1937" s="85"/>
      <c r="H1937" s="83"/>
      <c r="I1937" s="86"/>
      <c r="J1937" s="86"/>
      <c r="K1937" s="89"/>
      <c r="L1937" s="67"/>
      <c r="M1937" s="67"/>
      <c r="N1937" s="67"/>
      <c r="Q1937" s="65"/>
      <c r="R1937" s="69"/>
      <c r="S1937" s="69"/>
      <c r="T1937" s="70"/>
      <c r="U1937" s="70"/>
      <c r="V1937" s="70"/>
      <c r="W1937" s="71"/>
      <c r="X1937" s="64"/>
      <c r="Y1937" s="69"/>
      <c r="Z1937" s="65"/>
      <c r="AA1937" s="65"/>
      <c r="AB1937" s="66"/>
    </row>
    <row r="1938" spans="1:28" x14ac:dyDescent="0.25">
      <c r="A1938" s="79"/>
      <c r="B1938" s="80"/>
      <c r="C1938" s="82"/>
      <c r="D1938" s="83"/>
      <c r="E1938" s="83"/>
      <c r="F1938" s="84"/>
      <c r="G1938" s="85"/>
      <c r="H1938" s="83"/>
      <c r="I1938" s="86"/>
      <c r="J1938" s="86"/>
      <c r="K1938" s="89"/>
      <c r="L1938" s="67"/>
      <c r="M1938" s="67"/>
      <c r="N1938" s="67"/>
      <c r="Q1938" s="65"/>
      <c r="R1938" s="69"/>
      <c r="S1938" s="69"/>
      <c r="T1938" s="70"/>
      <c r="U1938" s="70"/>
      <c r="V1938" s="70"/>
      <c r="W1938" s="71"/>
      <c r="X1938" s="64"/>
      <c r="Y1938" s="69"/>
      <c r="Z1938" s="65"/>
      <c r="AA1938" s="65"/>
      <c r="AB1938" s="66"/>
    </row>
    <row r="1939" spans="1:28" x14ac:dyDescent="0.25">
      <c r="A1939" s="79"/>
      <c r="B1939" s="80"/>
      <c r="C1939" s="82"/>
      <c r="D1939" s="83"/>
      <c r="E1939" s="83"/>
      <c r="F1939" s="84"/>
      <c r="G1939" s="85"/>
      <c r="H1939" s="83"/>
      <c r="I1939" s="86"/>
      <c r="J1939" s="86"/>
      <c r="K1939" s="89"/>
      <c r="L1939" s="67"/>
      <c r="M1939" s="67"/>
      <c r="N1939" s="67"/>
      <c r="Q1939" s="65"/>
      <c r="R1939" s="69"/>
      <c r="S1939" s="69"/>
      <c r="T1939" s="70"/>
      <c r="U1939" s="70"/>
      <c r="V1939" s="70"/>
      <c r="W1939" s="71"/>
      <c r="X1939" s="64"/>
      <c r="Y1939" s="69"/>
      <c r="Z1939" s="65"/>
      <c r="AA1939" s="65"/>
      <c r="AB1939" s="66"/>
    </row>
    <row r="1940" spans="1:28" x14ac:dyDescent="0.25">
      <c r="A1940" s="79"/>
      <c r="B1940" s="80"/>
      <c r="C1940" s="82"/>
      <c r="D1940" s="83"/>
      <c r="E1940" s="83"/>
      <c r="F1940" s="84"/>
      <c r="G1940" s="85"/>
      <c r="H1940" s="83"/>
      <c r="I1940" s="86"/>
      <c r="J1940" s="86"/>
      <c r="K1940" s="89"/>
      <c r="L1940" s="67"/>
      <c r="M1940" s="67"/>
      <c r="N1940" s="67"/>
      <c r="Q1940" s="65"/>
      <c r="R1940" s="69"/>
      <c r="S1940" s="69"/>
      <c r="T1940" s="70"/>
      <c r="U1940" s="70"/>
      <c r="V1940" s="70"/>
      <c r="W1940" s="71"/>
      <c r="X1940" s="64"/>
      <c r="Y1940" s="69"/>
      <c r="Z1940" s="65"/>
      <c r="AA1940" s="65"/>
      <c r="AB1940" s="66"/>
    </row>
    <row r="1941" spans="1:28" x14ac:dyDescent="0.25">
      <c r="A1941" s="79"/>
      <c r="B1941" s="80"/>
      <c r="C1941" s="82"/>
      <c r="D1941" s="83"/>
      <c r="E1941" s="83"/>
      <c r="F1941" s="84"/>
      <c r="G1941" s="85"/>
      <c r="H1941" s="83"/>
      <c r="I1941" s="86"/>
      <c r="J1941" s="86"/>
      <c r="K1941" s="89"/>
      <c r="L1941" s="67"/>
      <c r="M1941" s="67"/>
      <c r="N1941" s="67"/>
      <c r="Q1941" s="65"/>
      <c r="R1941" s="69"/>
      <c r="S1941" s="69"/>
      <c r="T1941" s="70"/>
      <c r="U1941" s="70"/>
      <c r="V1941" s="70"/>
      <c r="W1941" s="71"/>
      <c r="X1941" s="64"/>
      <c r="Y1941" s="69"/>
      <c r="Z1941" s="65"/>
      <c r="AA1941" s="65"/>
      <c r="AB1941" s="66"/>
    </row>
    <row r="1942" spans="1:28" x14ac:dyDescent="0.25">
      <c r="A1942" s="79"/>
      <c r="B1942" s="80"/>
      <c r="C1942" s="82"/>
      <c r="D1942" s="83"/>
      <c r="E1942" s="83"/>
      <c r="F1942" s="84"/>
      <c r="G1942" s="85"/>
      <c r="H1942" s="83"/>
      <c r="I1942" s="86"/>
      <c r="J1942" s="86"/>
      <c r="K1942" s="89"/>
      <c r="L1942" s="67"/>
      <c r="M1942" s="67"/>
      <c r="N1942" s="67"/>
      <c r="Q1942" s="65"/>
      <c r="R1942" s="69"/>
      <c r="S1942" s="69"/>
      <c r="T1942" s="70"/>
      <c r="U1942" s="70"/>
      <c r="V1942" s="70"/>
      <c r="W1942" s="71"/>
      <c r="X1942" s="64"/>
      <c r="Y1942" s="69"/>
      <c r="Z1942" s="65"/>
      <c r="AA1942" s="65"/>
      <c r="AB1942" s="66"/>
    </row>
    <row r="1943" spans="1:28" x14ac:dyDescent="0.25">
      <c r="A1943" s="79"/>
      <c r="B1943" s="80"/>
      <c r="C1943" s="82"/>
      <c r="D1943" s="83"/>
      <c r="E1943" s="83"/>
      <c r="F1943" s="84"/>
      <c r="G1943" s="85"/>
      <c r="H1943" s="83"/>
      <c r="I1943" s="86"/>
      <c r="J1943" s="86"/>
      <c r="K1943" s="89"/>
      <c r="L1943" s="67"/>
      <c r="M1943" s="67"/>
      <c r="N1943" s="67"/>
      <c r="Q1943" s="65"/>
      <c r="R1943" s="69"/>
      <c r="S1943" s="69"/>
      <c r="T1943" s="70"/>
      <c r="U1943" s="70"/>
      <c r="V1943" s="70"/>
      <c r="W1943" s="71"/>
      <c r="X1943" s="64"/>
      <c r="Y1943" s="69"/>
      <c r="Z1943" s="65"/>
      <c r="AA1943" s="65"/>
      <c r="AB1943" s="66"/>
    </row>
    <row r="1944" spans="1:28" x14ac:dyDescent="0.25">
      <c r="A1944" s="79"/>
      <c r="B1944" s="80"/>
      <c r="C1944" s="82"/>
      <c r="D1944" s="83"/>
      <c r="E1944" s="83"/>
      <c r="F1944" s="84"/>
      <c r="G1944" s="85"/>
      <c r="H1944" s="83"/>
      <c r="I1944" s="86"/>
      <c r="J1944" s="86"/>
      <c r="K1944" s="89"/>
      <c r="L1944" s="67"/>
      <c r="M1944" s="67"/>
      <c r="N1944" s="67"/>
      <c r="Q1944" s="65"/>
      <c r="R1944" s="69"/>
      <c r="S1944" s="69"/>
      <c r="T1944" s="70"/>
      <c r="U1944" s="70"/>
      <c r="V1944" s="70"/>
      <c r="W1944" s="71"/>
      <c r="X1944" s="64"/>
      <c r="Y1944" s="69"/>
      <c r="Z1944" s="65"/>
      <c r="AA1944" s="65"/>
      <c r="AB1944" s="66"/>
    </row>
    <row r="1945" spans="1:28" x14ac:dyDescent="0.25">
      <c r="A1945" s="79"/>
      <c r="B1945" s="80"/>
      <c r="C1945" s="82"/>
      <c r="D1945" s="83"/>
      <c r="E1945" s="83"/>
      <c r="F1945" s="84"/>
      <c r="G1945" s="85"/>
      <c r="H1945" s="83"/>
      <c r="I1945" s="86"/>
      <c r="J1945" s="86"/>
      <c r="K1945" s="89"/>
      <c r="L1945" s="67"/>
      <c r="M1945" s="67"/>
      <c r="N1945" s="67"/>
      <c r="Q1945" s="65"/>
      <c r="R1945" s="69"/>
      <c r="S1945" s="69"/>
      <c r="T1945" s="70"/>
      <c r="U1945" s="70"/>
      <c r="V1945" s="70"/>
      <c r="W1945" s="71"/>
      <c r="X1945" s="64"/>
      <c r="Y1945" s="69"/>
      <c r="Z1945" s="65"/>
      <c r="AA1945" s="65"/>
      <c r="AB1945" s="66"/>
    </row>
    <row r="1946" spans="1:28" x14ac:dyDescent="0.25">
      <c r="A1946" s="79"/>
      <c r="B1946" s="80"/>
      <c r="C1946" s="82"/>
      <c r="D1946" s="83"/>
      <c r="E1946" s="83"/>
      <c r="F1946" s="84"/>
      <c r="G1946" s="85"/>
      <c r="H1946" s="83"/>
      <c r="I1946" s="86"/>
      <c r="J1946" s="86"/>
      <c r="K1946" s="89"/>
      <c r="L1946" s="67"/>
      <c r="M1946" s="67"/>
      <c r="N1946" s="67"/>
      <c r="Q1946" s="65"/>
      <c r="R1946" s="69"/>
      <c r="S1946" s="69"/>
      <c r="T1946" s="70"/>
      <c r="U1946" s="70"/>
      <c r="V1946" s="70"/>
      <c r="W1946" s="71"/>
      <c r="X1946" s="64"/>
      <c r="Y1946" s="69"/>
      <c r="Z1946" s="65"/>
      <c r="AA1946" s="65"/>
      <c r="AB1946" s="66"/>
    </row>
    <row r="1947" spans="1:28" x14ac:dyDescent="0.25">
      <c r="A1947" s="79"/>
      <c r="B1947" s="80"/>
      <c r="C1947" s="82"/>
      <c r="D1947" s="83"/>
      <c r="E1947" s="83"/>
      <c r="F1947" s="84"/>
      <c r="G1947" s="85"/>
      <c r="H1947" s="83"/>
      <c r="I1947" s="86"/>
      <c r="J1947" s="86"/>
      <c r="K1947" s="89"/>
      <c r="L1947" s="67"/>
      <c r="M1947" s="67"/>
      <c r="N1947" s="67"/>
      <c r="Q1947" s="65"/>
      <c r="R1947" s="69"/>
      <c r="S1947" s="69"/>
      <c r="T1947" s="70"/>
      <c r="U1947" s="70"/>
      <c r="V1947" s="70"/>
      <c r="W1947" s="71"/>
      <c r="X1947" s="64"/>
      <c r="Y1947" s="69"/>
      <c r="Z1947" s="65"/>
      <c r="AA1947" s="65"/>
      <c r="AB1947" s="66"/>
    </row>
    <row r="1948" spans="1:28" x14ac:dyDescent="0.25">
      <c r="A1948" s="79"/>
      <c r="B1948" s="80"/>
      <c r="C1948" s="82"/>
      <c r="D1948" s="83"/>
      <c r="E1948" s="83"/>
      <c r="F1948" s="84"/>
      <c r="G1948" s="85"/>
      <c r="H1948" s="83"/>
      <c r="I1948" s="86"/>
      <c r="J1948" s="86"/>
      <c r="K1948" s="89"/>
      <c r="L1948" s="67"/>
      <c r="M1948" s="67"/>
      <c r="N1948" s="67"/>
      <c r="Q1948" s="65"/>
      <c r="R1948" s="69"/>
      <c r="S1948" s="69"/>
      <c r="T1948" s="70"/>
      <c r="U1948" s="70"/>
      <c r="V1948" s="70"/>
      <c r="W1948" s="71"/>
      <c r="X1948" s="64"/>
      <c r="Y1948" s="69"/>
      <c r="Z1948" s="65"/>
      <c r="AA1948" s="65"/>
      <c r="AB1948" s="66"/>
    </row>
    <row r="1949" spans="1:28" x14ac:dyDescent="0.25">
      <c r="A1949" s="79"/>
      <c r="B1949" s="80"/>
      <c r="C1949" s="82"/>
      <c r="D1949" s="83"/>
      <c r="E1949" s="83"/>
      <c r="F1949" s="84"/>
      <c r="G1949" s="85"/>
      <c r="H1949" s="83"/>
      <c r="I1949" s="86"/>
      <c r="J1949" s="86"/>
      <c r="K1949" s="89"/>
      <c r="L1949" s="67"/>
      <c r="M1949" s="67"/>
      <c r="N1949" s="67"/>
      <c r="Q1949" s="65"/>
      <c r="R1949" s="69"/>
      <c r="S1949" s="69"/>
      <c r="T1949" s="70"/>
      <c r="U1949" s="70"/>
      <c r="V1949" s="70"/>
      <c r="W1949" s="71"/>
      <c r="X1949" s="64"/>
      <c r="Y1949" s="69"/>
      <c r="Z1949" s="65"/>
      <c r="AA1949" s="65"/>
      <c r="AB1949" s="66"/>
    </row>
    <row r="1950" spans="1:28" x14ac:dyDescent="0.25">
      <c r="A1950" s="79"/>
      <c r="B1950" s="80"/>
      <c r="C1950" s="82"/>
      <c r="D1950" s="83"/>
      <c r="E1950" s="83"/>
      <c r="F1950" s="84"/>
      <c r="G1950" s="85"/>
      <c r="H1950" s="83"/>
      <c r="I1950" s="86"/>
      <c r="J1950" s="86"/>
      <c r="K1950" s="89"/>
      <c r="L1950" s="67"/>
      <c r="M1950" s="67"/>
      <c r="N1950" s="67"/>
      <c r="Q1950" s="65"/>
      <c r="R1950" s="69"/>
      <c r="S1950" s="69"/>
      <c r="T1950" s="70"/>
      <c r="U1950" s="70"/>
      <c r="V1950" s="70"/>
      <c r="W1950" s="71"/>
      <c r="X1950" s="64"/>
      <c r="Y1950" s="69"/>
      <c r="Z1950" s="65"/>
      <c r="AA1950" s="65"/>
      <c r="AB1950" s="66"/>
    </row>
    <row r="1951" spans="1:28" x14ac:dyDescent="0.25">
      <c r="A1951" s="79"/>
      <c r="B1951" s="80"/>
      <c r="C1951" s="82"/>
      <c r="D1951" s="83"/>
      <c r="E1951" s="83"/>
      <c r="F1951" s="84"/>
      <c r="G1951" s="85"/>
      <c r="H1951" s="83"/>
      <c r="I1951" s="86"/>
      <c r="J1951" s="86"/>
      <c r="K1951" s="89"/>
      <c r="L1951" s="67"/>
      <c r="M1951" s="67"/>
      <c r="N1951" s="67"/>
      <c r="Q1951" s="65"/>
      <c r="R1951" s="69"/>
      <c r="S1951" s="69"/>
      <c r="T1951" s="70"/>
      <c r="U1951" s="70"/>
      <c r="V1951" s="70"/>
      <c r="W1951" s="71"/>
      <c r="X1951" s="64"/>
      <c r="Y1951" s="69"/>
      <c r="Z1951" s="65"/>
      <c r="AA1951" s="65"/>
      <c r="AB1951" s="66"/>
    </row>
    <row r="1952" spans="1:28" x14ac:dyDescent="0.25">
      <c r="A1952" s="79"/>
      <c r="B1952" s="80"/>
      <c r="C1952" s="82"/>
      <c r="D1952" s="83"/>
      <c r="E1952" s="83"/>
      <c r="F1952" s="84"/>
      <c r="G1952" s="85"/>
      <c r="H1952" s="83"/>
      <c r="I1952" s="86"/>
      <c r="J1952" s="86"/>
      <c r="K1952" s="89"/>
      <c r="L1952" s="67"/>
      <c r="M1952" s="67"/>
      <c r="N1952" s="67"/>
      <c r="Q1952" s="65"/>
      <c r="R1952" s="69"/>
      <c r="S1952" s="69"/>
      <c r="T1952" s="70"/>
      <c r="U1952" s="70"/>
      <c r="V1952" s="70"/>
      <c r="W1952" s="71"/>
      <c r="X1952" s="64"/>
      <c r="Y1952" s="69"/>
      <c r="Z1952" s="65"/>
      <c r="AA1952" s="65"/>
      <c r="AB1952" s="66"/>
    </row>
    <row r="1953" spans="1:28" x14ac:dyDescent="0.25">
      <c r="A1953" s="79"/>
      <c r="B1953" s="80"/>
      <c r="C1953" s="82"/>
      <c r="D1953" s="83"/>
      <c r="E1953" s="83"/>
      <c r="F1953" s="84"/>
      <c r="G1953" s="85"/>
      <c r="H1953" s="83"/>
      <c r="I1953" s="86"/>
      <c r="J1953" s="86"/>
      <c r="K1953" s="89"/>
      <c r="L1953" s="67"/>
      <c r="M1953" s="67"/>
      <c r="N1953" s="67"/>
      <c r="Q1953" s="65"/>
      <c r="R1953" s="69"/>
      <c r="S1953" s="69"/>
      <c r="T1953" s="70"/>
      <c r="U1953" s="70"/>
      <c r="V1953" s="70"/>
      <c r="W1953" s="71"/>
      <c r="X1953" s="64"/>
      <c r="Y1953" s="69"/>
      <c r="Z1953" s="65"/>
      <c r="AA1953" s="65"/>
      <c r="AB1953" s="66"/>
    </row>
    <row r="1954" spans="1:28" x14ac:dyDescent="0.25">
      <c r="A1954" s="79"/>
      <c r="B1954" s="80"/>
      <c r="C1954" s="82"/>
      <c r="D1954" s="83"/>
      <c r="E1954" s="83"/>
      <c r="F1954" s="84"/>
      <c r="G1954" s="85"/>
      <c r="H1954" s="83"/>
      <c r="I1954" s="86"/>
      <c r="J1954" s="86"/>
      <c r="K1954" s="89"/>
      <c r="L1954" s="67"/>
      <c r="M1954" s="67"/>
      <c r="N1954" s="67"/>
      <c r="Q1954" s="65"/>
      <c r="R1954" s="69"/>
      <c r="S1954" s="69"/>
      <c r="T1954" s="70"/>
      <c r="U1954" s="70"/>
      <c r="V1954" s="70"/>
      <c r="W1954" s="71"/>
      <c r="X1954" s="64"/>
      <c r="Y1954" s="69"/>
      <c r="Z1954" s="65"/>
      <c r="AA1954" s="65"/>
      <c r="AB1954" s="66"/>
    </row>
    <row r="1955" spans="1:28" x14ac:dyDescent="0.25">
      <c r="A1955" s="79"/>
      <c r="B1955" s="80"/>
      <c r="C1955" s="82"/>
      <c r="D1955" s="83"/>
      <c r="E1955" s="83"/>
      <c r="F1955" s="84"/>
      <c r="G1955" s="85"/>
      <c r="H1955" s="83"/>
      <c r="I1955" s="86"/>
      <c r="J1955" s="86"/>
      <c r="K1955" s="89"/>
      <c r="L1955" s="67"/>
      <c r="M1955" s="67"/>
      <c r="N1955" s="67"/>
      <c r="Q1955" s="65"/>
      <c r="R1955" s="69"/>
      <c r="S1955" s="69"/>
      <c r="T1955" s="70"/>
      <c r="U1955" s="70"/>
      <c r="V1955" s="70"/>
      <c r="W1955" s="71"/>
      <c r="X1955" s="64"/>
      <c r="Y1955" s="69"/>
      <c r="Z1955" s="65"/>
      <c r="AA1955" s="65"/>
      <c r="AB1955" s="66"/>
    </row>
    <row r="1956" spans="1:28" x14ac:dyDescent="0.25">
      <c r="A1956" s="79"/>
      <c r="B1956" s="80"/>
      <c r="C1956" s="82"/>
      <c r="D1956" s="83"/>
      <c r="E1956" s="83"/>
      <c r="F1956" s="84"/>
      <c r="G1956" s="85"/>
      <c r="H1956" s="83"/>
      <c r="I1956" s="86"/>
      <c r="J1956" s="86"/>
      <c r="K1956" s="89"/>
      <c r="L1956" s="67"/>
      <c r="M1956" s="67"/>
      <c r="N1956" s="67"/>
      <c r="Q1956" s="65"/>
      <c r="R1956" s="69"/>
      <c r="S1956" s="69"/>
      <c r="T1956" s="70"/>
      <c r="U1956" s="70"/>
      <c r="V1956" s="70"/>
      <c r="W1956" s="71"/>
      <c r="X1956" s="64"/>
      <c r="Y1956" s="69"/>
      <c r="Z1956" s="65"/>
      <c r="AA1956" s="65"/>
      <c r="AB1956" s="66"/>
    </row>
    <row r="1957" spans="1:28" x14ac:dyDescent="0.25">
      <c r="A1957" s="79"/>
      <c r="B1957" s="80"/>
      <c r="C1957" s="82"/>
      <c r="D1957" s="83"/>
      <c r="E1957" s="83"/>
      <c r="F1957" s="84"/>
      <c r="G1957" s="85"/>
      <c r="H1957" s="83"/>
      <c r="I1957" s="86"/>
      <c r="J1957" s="86"/>
      <c r="K1957" s="89"/>
      <c r="L1957" s="67"/>
      <c r="M1957" s="67"/>
      <c r="N1957" s="67"/>
      <c r="Q1957" s="65"/>
      <c r="R1957" s="69"/>
      <c r="S1957" s="69"/>
      <c r="T1957" s="70"/>
      <c r="U1957" s="70"/>
      <c r="V1957" s="70"/>
      <c r="W1957" s="71"/>
      <c r="X1957" s="64"/>
      <c r="Y1957" s="69"/>
      <c r="Z1957" s="65"/>
      <c r="AA1957" s="65"/>
      <c r="AB1957" s="66"/>
    </row>
    <row r="1958" spans="1:28" x14ac:dyDescent="0.25">
      <c r="A1958" s="79"/>
      <c r="B1958" s="80"/>
      <c r="C1958" s="82"/>
      <c r="D1958" s="83"/>
      <c r="E1958" s="83"/>
      <c r="F1958" s="84"/>
      <c r="G1958" s="85"/>
      <c r="H1958" s="83"/>
      <c r="I1958" s="86"/>
      <c r="J1958" s="86"/>
      <c r="K1958" s="89"/>
      <c r="L1958" s="67"/>
      <c r="M1958" s="67"/>
      <c r="N1958" s="67"/>
      <c r="Q1958" s="65"/>
      <c r="R1958" s="69"/>
      <c r="S1958" s="69"/>
      <c r="T1958" s="70"/>
      <c r="U1958" s="70"/>
      <c r="V1958" s="70"/>
      <c r="W1958" s="71"/>
      <c r="X1958" s="64"/>
      <c r="Y1958" s="69"/>
      <c r="Z1958" s="65"/>
      <c r="AA1958" s="65"/>
      <c r="AB1958" s="66"/>
    </row>
    <row r="1959" spans="1:28" x14ac:dyDescent="0.25">
      <c r="A1959" s="79"/>
      <c r="B1959" s="80"/>
      <c r="C1959" s="82"/>
      <c r="D1959" s="83"/>
      <c r="E1959" s="83"/>
      <c r="F1959" s="84"/>
      <c r="G1959" s="85"/>
      <c r="H1959" s="83"/>
      <c r="I1959" s="86"/>
      <c r="J1959" s="86"/>
      <c r="K1959" s="89"/>
      <c r="L1959" s="67"/>
      <c r="M1959" s="67"/>
      <c r="N1959" s="67"/>
      <c r="Q1959" s="65"/>
      <c r="R1959" s="69"/>
      <c r="S1959" s="69"/>
      <c r="T1959" s="70"/>
      <c r="U1959" s="70"/>
      <c r="V1959" s="70"/>
      <c r="W1959" s="71"/>
      <c r="X1959" s="64"/>
      <c r="Y1959" s="69"/>
      <c r="Z1959" s="65"/>
      <c r="AA1959" s="65"/>
      <c r="AB1959" s="66"/>
    </row>
    <row r="1960" spans="1:28" x14ac:dyDescent="0.25">
      <c r="A1960" s="79"/>
      <c r="B1960" s="80"/>
      <c r="C1960" s="82"/>
      <c r="D1960" s="83"/>
      <c r="E1960" s="83"/>
      <c r="F1960" s="84"/>
      <c r="G1960" s="85"/>
      <c r="H1960" s="83"/>
      <c r="I1960" s="86"/>
      <c r="J1960" s="86"/>
      <c r="K1960" s="89"/>
      <c r="L1960" s="67"/>
      <c r="M1960" s="67"/>
      <c r="N1960" s="67"/>
      <c r="Q1960" s="65"/>
      <c r="R1960" s="69"/>
      <c r="S1960" s="69"/>
      <c r="T1960" s="70"/>
      <c r="U1960" s="70"/>
      <c r="V1960" s="70"/>
      <c r="W1960" s="71"/>
      <c r="X1960" s="64"/>
      <c r="Y1960" s="69"/>
      <c r="Z1960" s="65"/>
      <c r="AA1960" s="65"/>
      <c r="AB1960" s="66"/>
    </row>
    <row r="1961" spans="1:28" x14ac:dyDescent="0.25">
      <c r="A1961" s="79"/>
      <c r="B1961" s="80"/>
      <c r="C1961" s="82"/>
      <c r="D1961" s="83"/>
      <c r="E1961" s="83"/>
      <c r="F1961" s="84"/>
      <c r="G1961" s="85"/>
      <c r="H1961" s="83"/>
      <c r="I1961" s="86"/>
      <c r="J1961" s="86"/>
      <c r="K1961" s="89"/>
      <c r="L1961" s="67"/>
      <c r="M1961" s="67"/>
      <c r="N1961" s="67"/>
      <c r="Q1961" s="65"/>
      <c r="R1961" s="69"/>
      <c r="S1961" s="69"/>
      <c r="T1961" s="70"/>
      <c r="U1961" s="70"/>
      <c r="V1961" s="70"/>
      <c r="W1961" s="71"/>
      <c r="X1961" s="64"/>
      <c r="Y1961" s="69"/>
      <c r="Z1961" s="65"/>
      <c r="AA1961" s="65"/>
      <c r="AB1961" s="66"/>
    </row>
    <row r="1962" spans="1:28" x14ac:dyDescent="0.25">
      <c r="A1962" s="79"/>
      <c r="B1962" s="80"/>
      <c r="C1962" s="82"/>
      <c r="D1962" s="83"/>
      <c r="E1962" s="83"/>
      <c r="F1962" s="84"/>
      <c r="G1962" s="85"/>
      <c r="H1962" s="83"/>
      <c r="I1962" s="86"/>
      <c r="J1962" s="86"/>
      <c r="K1962" s="89"/>
      <c r="L1962" s="67"/>
      <c r="M1962" s="67"/>
      <c r="N1962" s="67"/>
      <c r="Q1962" s="65"/>
      <c r="R1962" s="69"/>
      <c r="S1962" s="69"/>
      <c r="T1962" s="70"/>
      <c r="U1962" s="70"/>
      <c r="V1962" s="70"/>
      <c r="W1962" s="71"/>
      <c r="X1962" s="64"/>
      <c r="Y1962" s="69"/>
      <c r="Z1962" s="65"/>
      <c r="AA1962" s="65"/>
      <c r="AB1962" s="66"/>
    </row>
    <row r="1963" spans="1:28" x14ac:dyDescent="0.25">
      <c r="A1963" s="79"/>
      <c r="B1963" s="80"/>
      <c r="C1963" s="82"/>
      <c r="D1963" s="83"/>
      <c r="E1963" s="83"/>
      <c r="F1963" s="84"/>
      <c r="G1963" s="85"/>
      <c r="H1963" s="83"/>
      <c r="I1963" s="86"/>
      <c r="J1963" s="86"/>
      <c r="K1963" s="89"/>
      <c r="L1963" s="67"/>
      <c r="M1963" s="67"/>
      <c r="N1963" s="67"/>
      <c r="Q1963" s="65"/>
      <c r="R1963" s="69"/>
      <c r="S1963" s="69"/>
      <c r="T1963" s="70"/>
      <c r="U1963" s="70"/>
      <c r="V1963" s="70"/>
      <c r="W1963" s="71"/>
      <c r="X1963" s="64"/>
      <c r="Y1963" s="69"/>
      <c r="Z1963" s="65"/>
      <c r="AA1963" s="65"/>
      <c r="AB1963" s="66"/>
    </row>
    <row r="1964" spans="1:28" x14ac:dyDescent="0.25">
      <c r="A1964" s="79"/>
      <c r="B1964" s="80"/>
      <c r="C1964" s="82"/>
      <c r="D1964" s="83"/>
      <c r="E1964" s="83"/>
      <c r="F1964" s="84"/>
      <c r="G1964" s="85"/>
      <c r="H1964" s="83"/>
      <c r="I1964" s="86"/>
      <c r="J1964" s="86"/>
      <c r="K1964" s="89"/>
      <c r="L1964" s="67"/>
      <c r="M1964" s="67"/>
      <c r="N1964" s="67"/>
      <c r="Q1964" s="65"/>
      <c r="R1964" s="69"/>
      <c r="S1964" s="69"/>
      <c r="T1964" s="70"/>
      <c r="U1964" s="70"/>
      <c r="V1964" s="70"/>
      <c r="W1964" s="71"/>
      <c r="X1964" s="64"/>
      <c r="Y1964" s="69"/>
      <c r="Z1964" s="65"/>
      <c r="AA1964" s="65"/>
      <c r="AB1964" s="66"/>
    </row>
    <row r="1965" spans="1:28" x14ac:dyDescent="0.25">
      <c r="A1965" s="79"/>
      <c r="B1965" s="80"/>
      <c r="C1965" s="82"/>
      <c r="D1965" s="83"/>
      <c r="E1965" s="83"/>
      <c r="F1965" s="84"/>
      <c r="G1965" s="85"/>
      <c r="H1965" s="83"/>
      <c r="I1965" s="86"/>
      <c r="J1965" s="86"/>
      <c r="K1965" s="89"/>
      <c r="L1965" s="67"/>
      <c r="M1965" s="67"/>
      <c r="N1965" s="67"/>
      <c r="Q1965" s="65"/>
      <c r="R1965" s="69"/>
      <c r="S1965" s="69"/>
      <c r="T1965" s="70"/>
      <c r="U1965" s="70"/>
      <c r="V1965" s="70"/>
      <c r="W1965" s="71"/>
      <c r="X1965" s="64"/>
      <c r="Y1965" s="69"/>
      <c r="Z1965" s="65"/>
      <c r="AA1965" s="65"/>
      <c r="AB1965" s="66"/>
    </row>
    <row r="1966" spans="1:28" x14ac:dyDescent="0.25">
      <c r="A1966" s="79"/>
      <c r="B1966" s="80"/>
      <c r="C1966" s="82"/>
      <c r="D1966" s="83"/>
      <c r="E1966" s="83"/>
      <c r="F1966" s="84"/>
      <c r="G1966" s="85"/>
      <c r="H1966" s="83"/>
      <c r="I1966" s="86"/>
      <c r="J1966" s="86"/>
      <c r="K1966" s="89"/>
      <c r="L1966" s="67"/>
      <c r="M1966" s="67"/>
      <c r="N1966" s="67"/>
      <c r="Q1966" s="65"/>
      <c r="R1966" s="69"/>
      <c r="S1966" s="69"/>
      <c r="T1966" s="70"/>
      <c r="U1966" s="70"/>
      <c r="V1966" s="70"/>
      <c r="W1966" s="71"/>
      <c r="X1966" s="64"/>
      <c r="Y1966" s="69"/>
      <c r="Z1966" s="65"/>
      <c r="AA1966" s="65"/>
      <c r="AB1966" s="66"/>
    </row>
    <row r="1967" spans="1:28" x14ac:dyDescent="0.25">
      <c r="A1967" s="79"/>
      <c r="B1967" s="80"/>
      <c r="C1967" s="82"/>
      <c r="D1967" s="83"/>
      <c r="E1967" s="83"/>
      <c r="F1967" s="84"/>
      <c r="G1967" s="85"/>
      <c r="H1967" s="83"/>
      <c r="I1967" s="86"/>
      <c r="J1967" s="86"/>
      <c r="K1967" s="89"/>
      <c r="L1967" s="67"/>
      <c r="M1967" s="67"/>
      <c r="N1967" s="67"/>
      <c r="Q1967" s="65"/>
      <c r="R1967" s="69"/>
      <c r="S1967" s="69"/>
      <c r="T1967" s="70"/>
      <c r="U1967" s="70"/>
      <c r="V1967" s="70"/>
      <c r="W1967" s="71"/>
      <c r="X1967" s="64"/>
      <c r="Y1967" s="69"/>
      <c r="Z1967" s="65"/>
      <c r="AA1967" s="65"/>
      <c r="AB1967" s="66"/>
    </row>
    <row r="1968" spans="1:28" x14ac:dyDescent="0.25">
      <c r="A1968" s="79"/>
      <c r="B1968" s="80"/>
      <c r="C1968" s="82"/>
      <c r="D1968" s="83"/>
      <c r="E1968" s="83"/>
      <c r="F1968" s="84"/>
      <c r="G1968" s="85"/>
      <c r="H1968" s="83"/>
      <c r="I1968" s="86"/>
      <c r="J1968" s="86"/>
      <c r="K1968" s="89"/>
      <c r="L1968" s="67"/>
      <c r="M1968" s="67"/>
      <c r="N1968" s="67"/>
      <c r="Q1968" s="65"/>
      <c r="R1968" s="69"/>
      <c r="S1968" s="69"/>
      <c r="T1968" s="70"/>
      <c r="U1968" s="70"/>
      <c r="V1968" s="70"/>
      <c r="W1968" s="71"/>
      <c r="X1968" s="64"/>
      <c r="Y1968" s="69"/>
      <c r="Z1968" s="65"/>
      <c r="AA1968" s="65"/>
      <c r="AB1968" s="66"/>
    </row>
    <row r="1969" spans="1:28" x14ac:dyDescent="0.25">
      <c r="A1969" s="79"/>
      <c r="B1969" s="80"/>
      <c r="C1969" s="82"/>
      <c r="D1969" s="83"/>
      <c r="E1969" s="83"/>
      <c r="F1969" s="84"/>
      <c r="G1969" s="85"/>
      <c r="H1969" s="83"/>
      <c r="I1969" s="86"/>
      <c r="J1969" s="86"/>
      <c r="K1969" s="89"/>
      <c r="L1969" s="67"/>
      <c r="M1969" s="67"/>
      <c r="N1969" s="67"/>
      <c r="Q1969" s="65"/>
      <c r="R1969" s="69"/>
      <c r="S1969" s="69"/>
      <c r="T1969" s="70"/>
      <c r="U1969" s="70"/>
      <c r="V1969" s="70"/>
      <c r="W1969" s="71"/>
      <c r="X1969" s="64"/>
      <c r="Y1969" s="69"/>
      <c r="Z1969" s="65"/>
      <c r="AA1969" s="65"/>
      <c r="AB1969" s="66"/>
    </row>
    <row r="1970" spans="1:28" x14ac:dyDescent="0.25">
      <c r="A1970" s="79"/>
      <c r="B1970" s="80"/>
      <c r="C1970" s="82"/>
      <c r="D1970" s="83"/>
      <c r="E1970" s="83"/>
      <c r="F1970" s="84"/>
      <c r="G1970" s="85"/>
      <c r="H1970" s="83"/>
      <c r="I1970" s="86"/>
      <c r="J1970" s="86"/>
      <c r="K1970" s="89"/>
      <c r="L1970" s="67"/>
      <c r="M1970" s="67"/>
      <c r="N1970" s="67"/>
      <c r="Q1970" s="65"/>
      <c r="R1970" s="69"/>
      <c r="S1970" s="69"/>
      <c r="T1970" s="70"/>
      <c r="U1970" s="70"/>
      <c r="V1970" s="70"/>
      <c r="W1970" s="71"/>
      <c r="X1970" s="64"/>
      <c r="Y1970" s="69"/>
      <c r="Z1970" s="65"/>
      <c r="AA1970" s="65"/>
      <c r="AB1970" s="66"/>
    </row>
    <row r="1971" spans="1:28" x14ac:dyDescent="0.25">
      <c r="A1971" s="79"/>
      <c r="B1971" s="80"/>
      <c r="C1971" s="82"/>
      <c r="D1971" s="83"/>
      <c r="E1971" s="83"/>
      <c r="F1971" s="84"/>
      <c r="G1971" s="85"/>
      <c r="H1971" s="83"/>
      <c r="I1971" s="86"/>
      <c r="J1971" s="86"/>
      <c r="K1971" s="89"/>
      <c r="L1971" s="67"/>
      <c r="M1971" s="67"/>
      <c r="N1971" s="67"/>
      <c r="Q1971" s="65"/>
      <c r="R1971" s="69"/>
      <c r="S1971" s="69"/>
      <c r="T1971" s="70"/>
      <c r="U1971" s="70"/>
      <c r="V1971" s="70"/>
      <c r="W1971" s="71"/>
      <c r="X1971" s="64"/>
      <c r="Y1971" s="69"/>
      <c r="Z1971" s="65"/>
      <c r="AA1971" s="65"/>
      <c r="AB1971" s="66"/>
    </row>
    <row r="1972" spans="1:28" x14ac:dyDescent="0.25">
      <c r="A1972" s="79"/>
      <c r="B1972" s="80"/>
      <c r="C1972" s="82"/>
      <c r="D1972" s="83"/>
      <c r="E1972" s="83"/>
      <c r="F1972" s="84"/>
      <c r="G1972" s="85"/>
      <c r="H1972" s="83"/>
      <c r="I1972" s="86"/>
      <c r="J1972" s="86"/>
      <c r="K1972" s="89"/>
      <c r="L1972" s="67"/>
      <c r="M1972" s="67"/>
      <c r="N1972" s="67"/>
      <c r="Q1972" s="65"/>
      <c r="R1972" s="69"/>
      <c r="S1972" s="69"/>
      <c r="T1972" s="70"/>
      <c r="U1972" s="70"/>
      <c r="V1972" s="70"/>
      <c r="W1972" s="71"/>
      <c r="X1972" s="64"/>
      <c r="Y1972" s="69"/>
      <c r="Z1972" s="65"/>
      <c r="AA1972" s="65"/>
      <c r="AB1972" s="66"/>
    </row>
    <row r="1973" spans="1:28" x14ac:dyDescent="0.25">
      <c r="A1973" s="79"/>
      <c r="B1973" s="80"/>
      <c r="C1973" s="82"/>
      <c r="D1973" s="83"/>
      <c r="E1973" s="83"/>
      <c r="F1973" s="84"/>
      <c r="G1973" s="85"/>
      <c r="H1973" s="83"/>
      <c r="I1973" s="86"/>
      <c r="J1973" s="86"/>
      <c r="K1973" s="89"/>
      <c r="L1973" s="67"/>
      <c r="M1973" s="67"/>
      <c r="N1973" s="67"/>
      <c r="Q1973" s="65"/>
      <c r="R1973" s="69"/>
      <c r="S1973" s="69"/>
      <c r="T1973" s="70"/>
      <c r="U1973" s="70"/>
      <c r="V1973" s="70"/>
      <c r="W1973" s="71"/>
      <c r="X1973" s="64"/>
      <c r="Y1973" s="69"/>
      <c r="Z1973" s="65"/>
      <c r="AA1973" s="65"/>
      <c r="AB1973" s="66"/>
    </row>
    <row r="1974" spans="1:28" x14ac:dyDescent="0.25">
      <c r="A1974" s="79"/>
      <c r="B1974" s="80"/>
      <c r="C1974" s="82"/>
      <c r="D1974" s="83"/>
      <c r="E1974" s="83"/>
      <c r="F1974" s="84"/>
      <c r="G1974" s="85"/>
      <c r="H1974" s="83"/>
      <c r="I1974" s="86"/>
      <c r="J1974" s="86"/>
      <c r="K1974" s="89"/>
      <c r="L1974" s="67"/>
      <c r="M1974" s="67"/>
      <c r="N1974" s="67"/>
      <c r="Q1974" s="65"/>
      <c r="R1974" s="69"/>
      <c r="S1974" s="69"/>
      <c r="T1974" s="70"/>
      <c r="U1974" s="70"/>
      <c r="V1974" s="70"/>
      <c r="W1974" s="71"/>
      <c r="X1974" s="64"/>
      <c r="Y1974" s="69"/>
      <c r="Z1974" s="65"/>
      <c r="AA1974" s="65"/>
      <c r="AB1974" s="66"/>
    </row>
    <row r="1975" spans="1:28" x14ac:dyDescent="0.25">
      <c r="A1975" s="79"/>
      <c r="B1975" s="80"/>
      <c r="C1975" s="82"/>
      <c r="D1975" s="83"/>
      <c r="E1975" s="83"/>
      <c r="F1975" s="84"/>
      <c r="G1975" s="85"/>
      <c r="H1975" s="83"/>
      <c r="I1975" s="86"/>
      <c r="J1975" s="86"/>
      <c r="K1975" s="89"/>
      <c r="L1975" s="67"/>
      <c r="M1975" s="67"/>
      <c r="N1975" s="67"/>
      <c r="Q1975" s="65"/>
      <c r="R1975" s="69"/>
      <c r="S1975" s="69"/>
      <c r="T1975" s="70"/>
      <c r="U1975" s="70"/>
      <c r="V1975" s="70"/>
      <c r="W1975" s="71"/>
      <c r="X1975" s="64"/>
      <c r="Y1975" s="69"/>
      <c r="Z1975" s="65"/>
      <c r="AA1975" s="65"/>
      <c r="AB1975" s="66"/>
    </row>
    <row r="1976" spans="1:28" x14ac:dyDescent="0.25">
      <c r="A1976" s="79"/>
      <c r="B1976" s="80"/>
      <c r="C1976" s="82"/>
      <c r="D1976" s="83"/>
      <c r="E1976" s="83"/>
      <c r="F1976" s="84"/>
      <c r="G1976" s="85"/>
      <c r="H1976" s="83"/>
      <c r="I1976" s="86"/>
      <c r="J1976" s="86"/>
      <c r="K1976" s="89"/>
      <c r="L1976" s="67"/>
      <c r="M1976" s="67"/>
      <c r="N1976" s="67"/>
      <c r="Q1976" s="65"/>
      <c r="R1976" s="69"/>
      <c r="S1976" s="69"/>
      <c r="T1976" s="70"/>
      <c r="U1976" s="70"/>
      <c r="V1976" s="70"/>
      <c r="W1976" s="71"/>
      <c r="X1976" s="64"/>
      <c r="Y1976" s="69"/>
      <c r="Z1976" s="65"/>
      <c r="AA1976" s="65"/>
      <c r="AB1976" s="66"/>
    </row>
    <row r="1977" spans="1:28" x14ac:dyDescent="0.25">
      <c r="A1977" s="79"/>
      <c r="B1977" s="80"/>
      <c r="C1977" s="82"/>
      <c r="D1977" s="83"/>
      <c r="E1977" s="83"/>
      <c r="F1977" s="84"/>
      <c r="G1977" s="85"/>
      <c r="H1977" s="83"/>
      <c r="I1977" s="86"/>
      <c r="J1977" s="86"/>
      <c r="K1977" s="89"/>
      <c r="L1977" s="67"/>
      <c r="M1977" s="67"/>
      <c r="N1977" s="67"/>
      <c r="Q1977" s="65"/>
      <c r="R1977" s="69"/>
      <c r="S1977" s="69"/>
      <c r="T1977" s="70"/>
      <c r="U1977" s="70"/>
      <c r="V1977" s="70"/>
      <c r="W1977" s="71"/>
      <c r="X1977" s="64"/>
      <c r="Y1977" s="69"/>
      <c r="Z1977" s="65"/>
      <c r="AA1977" s="65"/>
      <c r="AB1977" s="66"/>
    </row>
    <row r="1978" spans="1:28" x14ac:dyDescent="0.25">
      <c r="A1978" s="79"/>
      <c r="B1978" s="80"/>
      <c r="C1978" s="82"/>
      <c r="D1978" s="83"/>
      <c r="E1978" s="83"/>
      <c r="F1978" s="84"/>
      <c r="G1978" s="85"/>
      <c r="H1978" s="83"/>
      <c r="I1978" s="86"/>
      <c r="J1978" s="86"/>
      <c r="K1978" s="89"/>
      <c r="L1978" s="67"/>
      <c r="M1978" s="67"/>
      <c r="N1978" s="67"/>
      <c r="Q1978" s="65"/>
      <c r="R1978" s="69"/>
      <c r="S1978" s="69"/>
      <c r="T1978" s="70"/>
      <c r="U1978" s="70"/>
      <c r="V1978" s="70"/>
      <c r="W1978" s="71"/>
      <c r="X1978" s="64"/>
      <c r="Y1978" s="69"/>
      <c r="Z1978" s="65"/>
      <c r="AA1978" s="65"/>
      <c r="AB1978" s="66"/>
    </row>
    <row r="1979" spans="1:28" x14ac:dyDescent="0.25">
      <c r="A1979" s="79"/>
      <c r="B1979" s="80"/>
      <c r="C1979" s="82"/>
      <c r="D1979" s="83"/>
      <c r="E1979" s="83"/>
      <c r="F1979" s="84"/>
      <c r="G1979" s="85"/>
      <c r="H1979" s="83"/>
      <c r="I1979" s="86"/>
      <c r="J1979" s="86"/>
      <c r="K1979" s="89"/>
      <c r="L1979" s="67"/>
      <c r="M1979" s="67"/>
      <c r="N1979" s="67"/>
      <c r="Q1979" s="65"/>
      <c r="R1979" s="69"/>
      <c r="S1979" s="69"/>
      <c r="T1979" s="70"/>
      <c r="U1979" s="70"/>
      <c r="V1979" s="70"/>
      <c r="W1979" s="71"/>
      <c r="X1979" s="64"/>
      <c r="Y1979" s="69"/>
      <c r="Z1979" s="65"/>
      <c r="AA1979" s="65"/>
      <c r="AB1979" s="66"/>
    </row>
    <row r="1980" spans="1:28" x14ac:dyDescent="0.25">
      <c r="A1980" s="79"/>
      <c r="B1980" s="80"/>
      <c r="C1980" s="82"/>
      <c r="D1980" s="83"/>
      <c r="E1980" s="83"/>
      <c r="F1980" s="84"/>
      <c r="G1980" s="85"/>
      <c r="H1980" s="83"/>
      <c r="I1980" s="86"/>
      <c r="J1980" s="86"/>
      <c r="K1980" s="89"/>
      <c r="L1980" s="67"/>
      <c r="M1980" s="67"/>
      <c r="N1980" s="67"/>
      <c r="Q1980" s="65"/>
      <c r="R1980" s="69"/>
      <c r="S1980" s="69"/>
      <c r="T1980" s="70"/>
      <c r="U1980" s="70"/>
      <c r="V1980" s="70"/>
      <c r="W1980" s="71"/>
      <c r="X1980" s="64"/>
      <c r="Y1980" s="69"/>
      <c r="Z1980" s="65"/>
      <c r="AA1980" s="65"/>
      <c r="AB1980" s="66"/>
    </row>
    <row r="1981" spans="1:28" x14ac:dyDescent="0.25">
      <c r="A1981" s="79"/>
      <c r="B1981" s="80"/>
      <c r="C1981" s="82"/>
      <c r="D1981" s="83"/>
      <c r="E1981" s="83"/>
      <c r="F1981" s="84"/>
      <c r="G1981" s="85"/>
      <c r="H1981" s="83"/>
      <c r="I1981" s="86"/>
      <c r="J1981" s="86"/>
      <c r="K1981" s="89"/>
      <c r="L1981" s="67"/>
      <c r="M1981" s="67"/>
      <c r="N1981" s="67"/>
      <c r="Q1981" s="65"/>
      <c r="R1981" s="69"/>
      <c r="S1981" s="69"/>
      <c r="T1981" s="70"/>
      <c r="U1981" s="70"/>
      <c r="V1981" s="70"/>
      <c r="W1981" s="71"/>
      <c r="X1981" s="64"/>
      <c r="Y1981" s="69"/>
      <c r="Z1981" s="65"/>
      <c r="AA1981" s="65"/>
      <c r="AB1981" s="66"/>
    </row>
    <row r="1982" spans="1:28" x14ac:dyDescent="0.25">
      <c r="A1982" s="79"/>
      <c r="B1982" s="80"/>
      <c r="C1982" s="82"/>
      <c r="D1982" s="83"/>
      <c r="E1982" s="83"/>
      <c r="F1982" s="84"/>
      <c r="G1982" s="85"/>
      <c r="H1982" s="83"/>
      <c r="I1982" s="86"/>
      <c r="J1982" s="86"/>
      <c r="K1982" s="89"/>
      <c r="L1982" s="67"/>
      <c r="M1982" s="67"/>
      <c r="N1982" s="67"/>
      <c r="Q1982" s="65"/>
      <c r="R1982" s="69"/>
      <c r="S1982" s="69"/>
      <c r="T1982" s="70"/>
      <c r="U1982" s="70"/>
      <c r="V1982" s="70"/>
      <c r="W1982" s="71"/>
      <c r="X1982" s="64"/>
      <c r="Y1982" s="69"/>
      <c r="Z1982" s="65"/>
      <c r="AA1982" s="65"/>
      <c r="AB1982" s="66"/>
    </row>
    <row r="1983" spans="1:28" x14ac:dyDescent="0.25">
      <c r="A1983" s="79"/>
      <c r="B1983" s="80"/>
      <c r="C1983" s="82"/>
      <c r="D1983" s="83"/>
      <c r="E1983" s="83"/>
      <c r="F1983" s="84"/>
      <c r="G1983" s="85"/>
      <c r="H1983" s="83"/>
      <c r="I1983" s="86"/>
      <c r="J1983" s="86"/>
      <c r="K1983" s="89"/>
      <c r="L1983" s="67"/>
      <c r="M1983" s="67"/>
      <c r="N1983" s="67"/>
      <c r="Q1983" s="65"/>
      <c r="R1983" s="69"/>
      <c r="S1983" s="69"/>
      <c r="T1983" s="70"/>
      <c r="U1983" s="70"/>
      <c r="V1983" s="70"/>
      <c r="W1983" s="71"/>
      <c r="X1983" s="64"/>
      <c r="Y1983" s="69"/>
      <c r="Z1983" s="65"/>
      <c r="AA1983" s="65"/>
      <c r="AB1983" s="66"/>
    </row>
    <row r="1984" spans="1:28" x14ac:dyDescent="0.25">
      <c r="A1984" s="79"/>
      <c r="B1984" s="80"/>
      <c r="C1984" s="82"/>
      <c r="D1984" s="83"/>
      <c r="E1984" s="83"/>
      <c r="F1984" s="84"/>
      <c r="G1984" s="85"/>
      <c r="H1984" s="83"/>
      <c r="I1984" s="86"/>
      <c r="J1984" s="86"/>
      <c r="K1984" s="89"/>
      <c r="L1984" s="67"/>
      <c r="M1984" s="67"/>
      <c r="N1984" s="67"/>
      <c r="Q1984" s="65"/>
      <c r="R1984" s="69"/>
      <c r="S1984" s="69"/>
      <c r="T1984" s="70"/>
      <c r="U1984" s="70"/>
      <c r="V1984" s="70"/>
      <c r="W1984" s="71"/>
      <c r="X1984" s="64"/>
      <c r="Y1984" s="69"/>
      <c r="Z1984" s="65"/>
      <c r="AA1984" s="65"/>
      <c r="AB1984" s="66"/>
    </row>
    <row r="1985" spans="1:28" x14ac:dyDescent="0.25">
      <c r="A1985" s="79"/>
      <c r="B1985" s="80"/>
      <c r="C1985" s="82"/>
      <c r="D1985" s="83"/>
      <c r="E1985" s="83"/>
      <c r="F1985" s="84"/>
      <c r="G1985" s="85"/>
      <c r="H1985" s="83"/>
      <c r="I1985" s="86"/>
      <c r="J1985" s="86"/>
      <c r="K1985" s="89"/>
      <c r="L1985" s="67"/>
      <c r="M1985" s="67"/>
      <c r="N1985" s="67"/>
      <c r="Q1985" s="65"/>
      <c r="R1985" s="69"/>
      <c r="S1985" s="69"/>
      <c r="T1985" s="70"/>
      <c r="U1985" s="70"/>
      <c r="V1985" s="70"/>
      <c r="W1985" s="71"/>
      <c r="X1985" s="64"/>
      <c r="Y1985" s="69"/>
      <c r="Z1985" s="65"/>
      <c r="AA1985" s="65"/>
      <c r="AB1985" s="66"/>
    </row>
    <row r="1986" spans="1:28" x14ac:dyDescent="0.25">
      <c r="A1986" s="79"/>
      <c r="B1986" s="80"/>
      <c r="C1986" s="82"/>
      <c r="D1986" s="83"/>
      <c r="E1986" s="83"/>
      <c r="F1986" s="84"/>
      <c r="G1986" s="85"/>
      <c r="H1986" s="83"/>
      <c r="I1986" s="86"/>
      <c r="J1986" s="86"/>
      <c r="K1986" s="89"/>
      <c r="L1986" s="67"/>
      <c r="M1986" s="67"/>
      <c r="N1986" s="67"/>
      <c r="Q1986" s="65"/>
      <c r="R1986" s="69"/>
      <c r="S1986" s="69"/>
      <c r="T1986" s="70"/>
      <c r="U1986" s="70"/>
      <c r="V1986" s="70"/>
      <c r="W1986" s="71"/>
      <c r="X1986" s="64"/>
      <c r="Y1986" s="69"/>
      <c r="Z1986" s="65"/>
      <c r="AA1986" s="65"/>
      <c r="AB1986" s="66"/>
    </row>
    <row r="1987" spans="1:28" x14ac:dyDescent="0.25">
      <c r="A1987" s="79"/>
      <c r="B1987" s="80"/>
      <c r="C1987" s="82"/>
      <c r="D1987" s="83"/>
      <c r="E1987" s="83"/>
      <c r="F1987" s="84"/>
      <c r="G1987" s="85"/>
      <c r="H1987" s="83"/>
      <c r="I1987" s="86"/>
      <c r="J1987" s="86"/>
      <c r="K1987" s="89"/>
      <c r="L1987" s="67"/>
      <c r="M1987" s="67"/>
      <c r="N1987" s="67"/>
      <c r="Q1987" s="65"/>
      <c r="R1987" s="69"/>
      <c r="S1987" s="69"/>
      <c r="T1987" s="70"/>
      <c r="U1987" s="70"/>
      <c r="V1987" s="70"/>
      <c r="W1987" s="71"/>
      <c r="X1987" s="64"/>
      <c r="Y1987" s="69"/>
      <c r="Z1987" s="65"/>
      <c r="AA1987" s="65"/>
      <c r="AB1987" s="66"/>
    </row>
    <row r="1988" spans="1:28" x14ac:dyDescent="0.25">
      <c r="A1988" s="79"/>
      <c r="B1988" s="80"/>
      <c r="C1988" s="82"/>
      <c r="D1988" s="83"/>
      <c r="E1988" s="83"/>
      <c r="F1988" s="84"/>
      <c r="G1988" s="85"/>
      <c r="H1988" s="83"/>
      <c r="I1988" s="86"/>
      <c r="J1988" s="86"/>
      <c r="K1988" s="89"/>
      <c r="L1988" s="67"/>
      <c r="M1988" s="67"/>
      <c r="N1988" s="67"/>
      <c r="Q1988" s="65"/>
      <c r="R1988" s="69"/>
      <c r="S1988" s="69"/>
      <c r="T1988" s="70"/>
      <c r="U1988" s="70"/>
      <c r="V1988" s="70"/>
      <c r="W1988" s="71"/>
      <c r="X1988" s="64"/>
      <c r="Y1988" s="69"/>
      <c r="Z1988" s="65"/>
      <c r="AA1988" s="65"/>
      <c r="AB1988" s="66"/>
    </row>
    <row r="1989" spans="1:28" x14ac:dyDescent="0.25">
      <c r="A1989" s="79"/>
      <c r="B1989" s="80"/>
      <c r="C1989" s="82"/>
      <c r="D1989" s="83"/>
      <c r="E1989" s="83"/>
      <c r="F1989" s="84"/>
      <c r="G1989" s="85"/>
      <c r="H1989" s="83"/>
      <c r="I1989" s="86"/>
      <c r="J1989" s="86"/>
      <c r="K1989" s="89"/>
      <c r="L1989" s="67"/>
      <c r="M1989" s="67"/>
      <c r="N1989" s="67"/>
    </row>
    <row r="1990" spans="1:28" x14ac:dyDescent="0.25">
      <c r="A1990" s="79"/>
      <c r="B1990" s="80"/>
      <c r="C1990" s="82"/>
      <c r="D1990" s="83"/>
      <c r="E1990" s="83"/>
      <c r="F1990" s="84"/>
      <c r="G1990" s="85"/>
      <c r="H1990" s="83"/>
      <c r="I1990" s="86"/>
      <c r="J1990" s="86"/>
      <c r="K1990" s="89"/>
      <c r="L1990" s="67"/>
      <c r="M1990" s="67"/>
      <c r="N1990" s="67"/>
    </row>
    <row r="1991" spans="1:28" x14ac:dyDescent="0.25">
      <c r="A1991" s="79"/>
      <c r="B1991" s="80"/>
      <c r="C1991" s="82"/>
      <c r="D1991" s="83"/>
      <c r="E1991" s="83"/>
      <c r="F1991" s="84"/>
      <c r="G1991" s="85"/>
      <c r="H1991" s="83"/>
      <c r="I1991" s="86"/>
      <c r="J1991" s="86"/>
      <c r="K1991" s="89"/>
      <c r="L1991" s="67"/>
    </row>
    <row r="1992" spans="1:28" x14ac:dyDescent="0.25">
      <c r="A1992" s="79"/>
      <c r="B1992" s="80"/>
      <c r="C1992" s="82"/>
      <c r="D1992" s="83"/>
      <c r="E1992" s="83"/>
      <c r="F1992" s="84"/>
      <c r="G1992" s="85"/>
      <c r="H1992" s="83"/>
      <c r="I1992" s="86"/>
      <c r="J1992" s="86"/>
      <c r="K1992" s="89"/>
      <c r="L1992" s="67"/>
    </row>
    <row r="1993" spans="1:28" x14ac:dyDescent="0.25">
      <c r="A1993" s="79"/>
      <c r="B1993" s="80"/>
      <c r="C1993" s="82"/>
      <c r="D1993" s="83"/>
      <c r="E1993" s="83"/>
      <c r="F1993" s="84"/>
      <c r="G1993" s="85"/>
      <c r="H1993" s="83"/>
      <c r="I1993" s="86"/>
      <c r="J1993" s="86"/>
      <c r="K1993" s="89"/>
      <c r="L1993" s="67"/>
    </row>
    <row r="1994" spans="1:28" x14ac:dyDescent="0.25">
      <c r="A1994" s="79"/>
      <c r="B1994" s="80"/>
      <c r="C1994" s="82"/>
      <c r="D1994" s="83"/>
      <c r="E1994" s="83"/>
      <c r="F1994" s="84"/>
      <c r="G1994" s="85"/>
      <c r="H1994" s="83"/>
      <c r="I1994" s="86"/>
      <c r="J1994" s="86"/>
      <c r="K1994" s="89"/>
      <c r="L1994" s="67"/>
    </row>
    <row r="1995" spans="1:28" x14ac:dyDescent="0.25">
      <c r="A1995" s="79"/>
      <c r="B1995" s="80"/>
      <c r="C1995" s="82"/>
      <c r="D1995" s="83"/>
      <c r="E1995" s="83"/>
      <c r="F1995" s="84"/>
      <c r="G1995" s="85"/>
      <c r="H1995" s="83"/>
      <c r="I1995" s="86"/>
      <c r="J1995" s="86"/>
      <c r="K1995" s="89"/>
      <c r="L1995" s="67"/>
    </row>
    <row r="1996" spans="1:28" x14ac:dyDescent="0.25">
      <c r="A1996" s="79"/>
      <c r="B1996" s="80"/>
      <c r="C1996" s="82"/>
      <c r="D1996" s="83"/>
      <c r="E1996" s="83"/>
      <c r="F1996" s="84"/>
      <c r="G1996" s="85"/>
      <c r="H1996" s="83"/>
      <c r="I1996" s="86"/>
      <c r="J1996" s="86"/>
      <c r="K1996" s="89"/>
      <c r="L1996" s="67"/>
    </row>
    <row r="1997" spans="1:28" x14ac:dyDescent="0.25">
      <c r="A1997" s="79"/>
      <c r="B1997" s="80"/>
      <c r="C1997" s="82"/>
      <c r="D1997" s="83"/>
      <c r="E1997" s="83"/>
      <c r="F1997" s="84"/>
      <c r="G1997" s="85"/>
      <c r="H1997" s="83"/>
      <c r="I1997" s="86"/>
      <c r="J1997" s="86"/>
      <c r="K1997" s="89"/>
      <c r="L1997" s="67"/>
    </row>
    <row r="1998" spans="1:28" x14ac:dyDescent="0.25">
      <c r="A1998" s="79"/>
      <c r="B1998" s="80"/>
      <c r="C1998" s="82"/>
      <c r="D1998" s="83"/>
      <c r="E1998" s="83"/>
      <c r="F1998" s="84"/>
      <c r="G1998" s="85"/>
      <c r="H1998" s="83"/>
      <c r="I1998" s="86"/>
      <c r="J1998" s="86"/>
      <c r="K1998" s="89"/>
      <c r="L1998" s="67"/>
    </row>
    <row r="1999" spans="1:28" x14ac:dyDescent="0.25">
      <c r="A1999" s="79"/>
      <c r="B1999" s="80"/>
      <c r="C1999" s="82"/>
      <c r="D1999" s="83"/>
      <c r="E1999" s="83"/>
      <c r="F1999" s="84"/>
      <c r="G1999" s="85"/>
      <c r="H1999" s="83"/>
      <c r="I1999" s="86"/>
      <c r="J1999" s="86"/>
      <c r="K1999" s="89"/>
      <c r="L1999" s="67"/>
    </row>
    <row r="2000" spans="1:28" x14ac:dyDescent="0.25">
      <c r="A2000" s="79"/>
      <c r="B2000" s="80"/>
      <c r="C2000" s="82"/>
      <c r="D2000" s="83"/>
      <c r="E2000" s="83"/>
      <c r="F2000" s="84"/>
      <c r="G2000" s="85"/>
      <c r="H2000" s="83"/>
      <c r="I2000" s="86"/>
      <c r="J2000" s="86"/>
      <c r="K2000" s="89"/>
      <c r="L2000" s="67"/>
    </row>
    <row r="2001" spans="1:12" x14ac:dyDescent="0.25">
      <c r="A2001" s="79"/>
      <c r="B2001" s="80"/>
      <c r="C2001" s="82"/>
      <c r="D2001" s="83"/>
      <c r="E2001" s="83"/>
      <c r="F2001" s="84"/>
      <c r="G2001" s="85"/>
      <c r="H2001" s="83"/>
      <c r="I2001" s="86"/>
      <c r="J2001" s="86"/>
      <c r="K2001" s="89"/>
      <c r="L2001" s="67"/>
    </row>
    <row r="2002" spans="1:12" x14ac:dyDescent="0.25">
      <c r="A2002" s="79"/>
      <c r="B2002" s="80"/>
      <c r="C2002" s="82"/>
      <c r="D2002" s="83"/>
      <c r="E2002" s="83"/>
      <c r="F2002" s="84"/>
      <c r="G2002" s="85"/>
      <c r="H2002" s="83"/>
      <c r="I2002" s="86"/>
      <c r="J2002" s="86"/>
      <c r="K2002" s="89"/>
      <c r="L2002" s="67"/>
    </row>
    <row r="2003" spans="1:12" x14ac:dyDescent="0.25">
      <c r="A2003" s="79"/>
      <c r="B2003" s="80"/>
      <c r="C2003" s="82"/>
      <c r="D2003" s="83"/>
      <c r="E2003" s="83"/>
      <c r="F2003" s="84"/>
      <c r="G2003" s="85"/>
      <c r="H2003" s="83"/>
      <c r="I2003" s="86"/>
      <c r="J2003" s="86"/>
      <c r="K2003" s="89"/>
      <c r="L2003" s="67"/>
    </row>
    <row r="2004" spans="1:12" x14ac:dyDescent="0.25">
      <c r="A2004" s="79"/>
      <c r="B2004" s="80"/>
      <c r="C2004" s="82"/>
      <c r="D2004" s="83"/>
      <c r="E2004" s="83"/>
      <c r="F2004" s="84"/>
      <c r="G2004" s="85"/>
      <c r="H2004" s="83"/>
      <c r="I2004" s="86"/>
      <c r="J2004" s="86"/>
      <c r="K2004" s="89"/>
      <c r="L2004" s="67"/>
    </row>
    <row r="2005" spans="1:12" x14ac:dyDescent="0.25">
      <c r="A2005" s="79"/>
      <c r="B2005" s="80"/>
      <c r="C2005" s="82"/>
      <c r="D2005" s="83"/>
      <c r="E2005" s="83"/>
      <c r="F2005" s="84"/>
      <c r="G2005" s="85"/>
      <c r="H2005" s="83"/>
      <c r="I2005" s="86"/>
      <c r="J2005" s="86"/>
      <c r="K2005" s="89"/>
      <c r="L2005" s="67"/>
    </row>
    <row r="2006" spans="1:12" x14ac:dyDescent="0.25">
      <c r="A2006" s="79"/>
      <c r="B2006" s="80"/>
      <c r="C2006" s="82"/>
      <c r="D2006" s="83"/>
      <c r="E2006" s="83"/>
      <c r="F2006" s="84"/>
      <c r="G2006" s="85"/>
      <c r="H2006" s="83"/>
      <c r="I2006" s="86"/>
      <c r="J2006" s="86"/>
      <c r="K2006" s="89"/>
      <c r="L2006" s="67"/>
    </row>
    <row r="2007" spans="1:12" x14ac:dyDescent="0.25">
      <c r="A2007" s="79"/>
      <c r="B2007" s="80"/>
      <c r="C2007" s="82"/>
      <c r="D2007" s="83"/>
      <c r="E2007" s="83"/>
      <c r="F2007" s="84"/>
      <c r="G2007" s="85"/>
      <c r="H2007" s="83"/>
      <c r="I2007" s="86"/>
      <c r="J2007" s="86"/>
      <c r="K2007" s="89"/>
      <c r="L2007" s="67"/>
    </row>
    <row r="2008" spans="1:12" x14ac:dyDescent="0.25">
      <c r="A2008" s="79"/>
      <c r="B2008" s="80"/>
      <c r="C2008" s="82"/>
      <c r="D2008" s="83"/>
      <c r="E2008" s="83"/>
      <c r="F2008" s="84"/>
      <c r="G2008" s="85"/>
      <c r="H2008" s="83"/>
      <c r="I2008" s="86"/>
      <c r="J2008" s="86"/>
      <c r="K2008" s="89"/>
      <c r="L2008" s="67"/>
    </row>
    <row r="2009" spans="1:12" x14ac:dyDescent="0.25">
      <c r="A2009" s="79"/>
      <c r="B2009" s="80"/>
      <c r="C2009" s="82"/>
      <c r="D2009" s="83"/>
      <c r="E2009" s="83"/>
      <c r="F2009" s="84"/>
      <c r="G2009" s="85"/>
      <c r="H2009" s="83"/>
      <c r="I2009" s="86"/>
      <c r="J2009" s="86"/>
      <c r="K2009" s="89"/>
      <c r="L2009" s="67"/>
    </row>
    <row r="2010" spans="1:12" x14ac:dyDescent="0.25">
      <c r="A2010" s="79"/>
      <c r="B2010" s="80"/>
      <c r="C2010" s="82"/>
      <c r="D2010" s="83"/>
      <c r="E2010" s="83"/>
      <c r="F2010" s="90"/>
      <c r="G2010" s="81"/>
      <c r="H2010" s="83"/>
      <c r="I2010" s="86"/>
      <c r="J2010" s="86"/>
      <c r="K2010" s="91"/>
      <c r="L2010" s="67"/>
    </row>
    <row r="2011" spans="1:12" x14ac:dyDescent="0.25">
      <c r="A2011" s="79"/>
      <c r="B2011" s="80"/>
      <c r="C2011" s="82"/>
      <c r="D2011" s="83"/>
      <c r="E2011" s="83"/>
      <c r="F2011" s="84"/>
      <c r="G2011" s="81"/>
      <c r="H2011" s="83"/>
      <c r="I2011" s="86"/>
      <c r="J2011" s="86"/>
      <c r="K2011" s="91"/>
      <c r="L2011" s="67"/>
    </row>
    <row r="2012" spans="1:12" x14ac:dyDescent="0.25">
      <c r="A2012" s="79"/>
      <c r="B2012" s="80"/>
      <c r="C2012" s="89"/>
      <c r="D2012" s="83"/>
      <c r="E2012" s="83"/>
      <c r="F2012" s="84"/>
      <c r="G2012" s="81"/>
      <c r="H2012" s="83"/>
      <c r="I2012" s="86"/>
      <c r="J2012" s="86"/>
      <c r="K2012" s="91"/>
      <c r="L2012" s="67"/>
    </row>
    <row r="2013" spans="1:12" x14ac:dyDescent="0.25">
      <c r="A2013" s="94"/>
      <c r="B2013" s="80"/>
      <c r="C2013" s="89"/>
      <c r="D2013" s="83"/>
      <c r="E2013" s="83"/>
      <c r="F2013" s="84"/>
      <c r="G2013" s="81"/>
      <c r="H2013" s="83"/>
      <c r="I2013" s="86"/>
      <c r="J2013" s="86"/>
      <c r="K2013" s="89"/>
      <c r="L2013" s="67"/>
    </row>
    <row r="2014" spans="1:12" x14ac:dyDescent="0.25">
      <c r="A2014" s="79"/>
      <c r="B2014" s="80"/>
      <c r="C2014" s="89"/>
      <c r="D2014" s="83"/>
      <c r="E2014" s="83"/>
      <c r="F2014" s="84"/>
      <c r="G2014" s="81"/>
      <c r="H2014" s="83"/>
      <c r="I2014" s="86"/>
      <c r="J2014" s="86"/>
      <c r="K2014" s="89"/>
      <c r="L2014" s="67"/>
    </row>
    <row r="2015" spans="1:12" x14ac:dyDescent="0.25">
      <c r="A2015" s="79"/>
      <c r="B2015" s="80"/>
      <c r="C2015" s="89"/>
      <c r="D2015" s="83"/>
      <c r="E2015" s="83"/>
      <c r="F2015" s="84"/>
      <c r="G2015" s="81"/>
      <c r="H2015" s="83"/>
      <c r="I2015" s="86"/>
      <c r="J2015" s="86"/>
      <c r="K2015" s="89"/>
      <c r="L2015" s="67"/>
    </row>
    <row r="2016" spans="1:12" x14ac:dyDescent="0.25">
      <c r="A2016" s="79"/>
      <c r="B2016" s="80"/>
      <c r="C2016" s="89"/>
      <c r="D2016" s="83"/>
      <c r="E2016" s="83"/>
      <c r="F2016" s="84"/>
      <c r="G2016" s="81"/>
      <c r="H2016" s="83"/>
      <c r="I2016" s="86"/>
      <c r="J2016" s="86"/>
      <c r="K2016" s="89"/>
      <c r="L2016" s="67"/>
    </row>
    <row r="2017" spans="1:12" x14ac:dyDescent="0.25">
      <c r="A2017" s="79"/>
      <c r="B2017" s="80"/>
      <c r="C2017" s="89"/>
      <c r="D2017" s="83"/>
      <c r="E2017" s="83"/>
      <c r="F2017" s="84"/>
      <c r="G2017" s="81"/>
      <c r="H2017" s="83"/>
      <c r="I2017" s="86"/>
      <c r="J2017" s="86"/>
      <c r="K2017" s="89"/>
      <c r="L2017" s="67"/>
    </row>
    <row r="2018" spans="1:12" x14ac:dyDescent="0.25">
      <c r="A2018" s="79"/>
      <c r="B2018" s="80"/>
      <c r="C2018" s="89"/>
      <c r="D2018" s="83"/>
      <c r="E2018" s="83"/>
      <c r="F2018" s="84"/>
      <c r="G2018" s="81"/>
      <c r="H2018" s="83"/>
      <c r="I2018" s="86"/>
      <c r="J2018" s="86"/>
      <c r="K2018" s="89"/>
      <c r="L2018" s="67"/>
    </row>
    <row r="2019" spans="1:12" x14ac:dyDescent="0.25">
      <c r="A2019" s="79"/>
      <c r="B2019" s="80"/>
      <c r="C2019" s="89"/>
      <c r="D2019" s="83"/>
      <c r="E2019" s="83"/>
      <c r="F2019" s="84"/>
      <c r="G2019" s="81"/>
      <c r="H2019" s="83"/>
      <c r="I2019" s="86"/>
      <c r="J2019" s="86"/>
      <c r="K2019" s="89"/>
      <c r="L2019" s="67"/>
    </row>
    <row r="2020" spans="1:12" x14ac:dyDescent="0.25">
      <c r="A2020" s="79"/>
      <c r="B2020" s="80"/>
      <c r="C2020" s="89"/>
      <c r="D2020" s="83"/>
      <c r="E2020" s="83"/>
      <c r="F2020" s="84"/>
      <c r="G2020" s="81"/>
      <c r="H2020" s="83"/>
      <c r="I2020" s="86"/>
      <c r="J2020" s="86"/>
      <c r="K2020" s="89"/>
      <c r="L2020" s="67"/>
    </row>
    <row r="2021" spans="1:12" x14ac:dyDescent="0.25">
      <c r="A2021" s="79"/>
      <c r="B2021" s="80"/>
      <c r="C2021" s="89"/>
      <c r="D2021" s="83"/>
      <c r="E2021" s="83"/>
      <c r="F2021" s="84"/>
      <c r="G2021" s="81"/>
      <c r="H2021" s="83"/>
      <c r="I2021" s="86"/>
      <c r="J2021" s="86"/>
      <c r="K2021" s="89"/>
      <c r="L2021" s="67"/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CA34F-A0CD-4B75-BED2-F094D3AED61A}">
  <sheetPr codeName="ShtDadosCX1"/>
  <dimension ref="A1:AG2021"/>
  <sheetViews>
    <sheetView workbookViewId="0">
      <selection activeCell="E4" sqref="E4"/>
    </sheetView>
  </sheetViews>
  <sheetFormatPr defaultRowHeight="15" x14ac:dyDescent="0.25"/>
  <cols>
    <col min="1" max="1" width="9.140625" style="57"/>
    <col min="2" max="2" width="11.5703125" style="57" customWidth="1"/>
    <col min="3" max="4" width="9.140625" style="57"/>
    <col min="5" max="5" width="12.7109375" style="57" bestFit="1" customWidth="1"/>
    <col min="6" max="6" width="25.42578125" style="57" bestFit="1" customWidth="1"/>
    <col min="7" max="7" width="46" style="57" bestFit="1" customWidth="1"/>
    <col min="8" max="8" width="31.5703125" style="95" customWidth="1"/>
    <col min="9" max="9" width="9.140625" style="57"/>
    <col min="10" max="10" width="14.28515625" style="57" customWidth="1"/>
    <col min="11" max="11" width="10.28515625" style="57" customWidth="1"/>
    <col min="12" max="13" width="9.140625" style="57"/>
    <col min="14" max="14" width="10.7109375" style="57" bestFit="1" customWidth="1"/>
    <col min="15" max="15" width="10.7109375" style="96" bestFit="1" customWidth="1"/>
    <col min="16" max="16" width="16.85546875" style="57" bestFit="1" customWidth="1"/>
    <col min="17" max="17" width="10.85546875" style="57" bestFit="1" customWidth="1"/>
    <col min="18" max="19" width="9.140625" style="57"/>
    <col min="20" max="20" width="9.5703125" style="56" bestFit="1" customWidth="1"/>
    <col min="21" max="22" width="10" style="57" bestFit="1" customWidth="1"/>
    <col min="23" max="24" width="9.140625" style="57"/>
    <col min="25" max="25" width="31.7109375" style="57" customWidth="1"/>
    <col min="26" max="27" width="9.140625" style="57"/>
    <col min="28" max="28" width="10.85546875" style="57" bestFit="1" customWidth="1"/>
    <col min="29" max="29" width="35.5703125" style="57" customWidth="1"/>
    <col min="30" max="32" width="9.140625" style="57"/>
    <col min="33" max="33" width="10.42578125" style="57" bestFit="1" customWidth="1"/>
    <col min="34" max="16384" width="9.140625" style="57"/>
  </cols>
  <sheetData>
    <row r="1" spans="1:33" s="44" customFormat="1" x14ac:dyDescent="0.2">
      <c r="H1" s="45"/>
      <c r="O1" s="46"/>
      <c r="S1" s="44">
        <f>COUNT(A:A)+1</f>
        <v>1326</v>
      </c>
      <c r="T1" s="44">
        <f>COUNT(A:A)+6</f>
        <v>1331</v>
      </c>
      <c r="W1" s="47"/>
      <c r="X1" s="47"/>
      <c r="AD1" s="47"/>
    </row>
    <row r="2" spans="1:33" s="44" customFormat="1" x14ac:dyDescent="0.25">
      <c r="H2" s="45"/>
      <c r="O2" s="46"/>
      <c r="S2" s="44" t="s">
        <v>165</v>
      </c>
      <c r="T2" s="48" t="s">
        <v>166</v>
      </c>
    </row>
    <row r="3" spans="1:33" s="44" customFormat="1" x14ac:dyDescent="0.25">
      <c r="H3" s="45"/>
      <c r="O3" s="46"/>
      <c r="T3" s="48"/>
    </row>
    <row r="4" spans="1:33" s="44" customFormat="1" x14ac:dyDescent="0.2">
      <c r="H4" s="45"/>
      <c r="O4" s="46"/>
      <c r="T4" s="97">
        <v>747.13</v>
      </c>
      <c r="U4" s="97">
        <v>1000</v>
      </c>
      <c r="V4" s="97">
        <v>2000</v>
      </c>
      <c r="W4" s="47"/>
      <c r="X4" s="47"/>
      <c r="AD4" s="47"/>
    </row>
    <row r="5" spans="1:33" x14ac:dyDescent="0.25">
      <c r="A5" s="49" t="s">
        <v>167</v>
      </c>
      <c r="B5" s="50" t="s">
        <v>168</v>
      </c>
      <c r="C5" s="51" t="s">
        <v>179</v>
      </c>
      <c r="D5" s="49" t="s">
        <v>4</v>
      </c>
      <c r="E5" s="23" t="s">
        <v>644</v>
      </c>
      <c r="F5" s="52" t="s">
        <v>170</v>
      </c>
      <c r="G5" s="53" t="s">
        <v>172</v>
      </c>
      <c r="H5" s="49" t="s">
        <v>169</v>
      </c>
      <c r="I5" s="51" t="s">
        <v>180</v>
      </c>
      <c r="J5" s="53" t="s">
        <v>171</v>
      </c>
      <c r="K5" s="50" t="s">
        <v>173</v>
      </c>
      <c r="L5" s="49" t="s">
        <v>174</v>
      </c>
      <c r="M5" s="49" t="s">
        <v>175</v>
      </c>
      <c r="N5" s="49" t="s">
        <v>176</v>
      </c>
      <c r="O5" s="54" t="s">
        <v>177</v>
      </c>
      <c r="P5" s="49" t="s">
        <v>178</v>
      </c>
      <c r="Q5" s="51" t="s">
        <v>181</v>
      </c>
      <c r="R5" s="55"/>
      <c r="S5" s="55"/>
    </row>
    <row r="6" spans="1:33" x14ac:dyDescent="0.25">
      <c r="A6" s="31">
        <v>1</v>
      </c>
      <c r="B6" s="32" t="s">
        <v>642</v>
      </c>
      <c r="C6" s="33" t="s">
        <v>643</v>
      </c>
      <c r="D6" s="31">
        <v>1</v>
      </c>
      <c r="E6" s="99" t="s">
        <v>1</v>
      </c>
      <c r="F6" s="34"/>
      <c r="G6" s="34" t="s">
        <v>643</v>
      </c>
      <c r="H6" s="35" t="s">
        <v>632</v>
      </c>
      <c r="I6" s="36" t="s">
        <v>643</v>
      </c>
      <c r="J6" s="30">
        <v>747.13</v>
      </c>
      <c r="K6" s="32" t="s">
        <v>642</v>
      </c>
      <c r="L6" s="37"/>
      <c r="M6" s="37"/>
      <c r="N6" s="38" t="s">
        <v>182</v>
      </c>
      <c r="O6" s="39">
        <v>2016</v>
      </c>
      <c r="P6" s="42"/>
      <c r="Q6" s="30">
        <v>747.13</v>
      </c>
      <c r="R6" s="58"/>
      <c r="S6" s="58"/>
      <c r="T6" s="56">
        <f>TblDadosCX8[[#This Row],[Valor R$]]</f>
        <v>747.13</v>
      </c>
      <c r="V6" s="59">
        <v>1</v>
      </c>
      <c r="W6" s="60">
        <v>42373</v>
      </c>
      <c r="X6" s="60"/>
      <c r="Y6" s="61" t="s">
        <v>183</v>
      </c>
      <c r="Z6" s="62"/>
      <c r="AA6" s="62"/>
      <c r="AB6" s="63">
        <v>122.06</v>
      </c>
      <c r="AC6" s="64" t="s">
        <v>184</v>
      </c>
      <c r="AD6" s="60">
        <v>42373</v>
      </c>
      <c r="AE6" s="65">
        <v>837</v>
      </c>
      <c r="AF6" s="65">
        <v>12</v>
      </c>
      <c r="AG6" s="66">
        <v>625.07000000000005</v>
      </c>
    </row>
    <row r="7" spans="1:33" x14ac:dyDescent="0.25">
      <c r="A7" s="31">
        <v>2</v>
      </c>
      <c r="B7" s="32" t="s">
        <v>642</v>
      </c>
      <c r="C7" s="33" t="s">
        <v>643</v>
      </c>
      <c r="D7" s="31">
        <v>2</v>
      </c>
      <c r="E7" s="99" t="s">
        <v>2</v>
      </c>
      <c r="F7" s="34" t="s">
        <v>643</v>
      </c>
      <c r="G7" s="34" t="s">
        <v>643</v>
      </c>
      <c r="H7" s="35" t="s">
        <v>632</v>
      </c>
      <c r="I7" s="36" t="s">
        <v>643</v>
      </c>
      <c r="J7" s="30">
        <v>1000</v>
      </c>
      <c r="K7" s="32" t="s">
        <v>642</v>
      </c>
      <c r="L7" s="37"/>
      <c r="M7" s="37"/>
      <c r="N7" s="38" t="s">
        <v>182</v>
      </c>
      <c r="O7" s="39">
        <v>2016</v>
      </c>
      <c r="P7" s="42"/>
      <c r="Q7" s="30">
        <v>1000</v>
      </c>
      <c r="R7" s="67"/>
      <c r="S7" s="67"/>
      <c r="T7" s="56" t="e">
        <f>IF(#REF!=3,T6-TblDadosCX8[[#This Row],[Valor R$]],IF(#REF!=2,T6+TblDadosCX8[[#This Row],[Valor R$]],TblDadosCX8[[#This Row],[Valor R$]]))</f>
        <v>#REF!</v>
      </c>
      <c r="V7" s="59">
        <v>2</v>
      </c>
      <c r="W7" s="60">
        <v>42373</v>
      </c>
      <c r="X7" s="60"/>
      <c r="Y7" s="61" t="s">
        <v>185</v>
      </c>
      <c r="Z7" s="62"/>
      <c r="AA7" s="62"/>
      <c r="AB7" s="63">
        <v>21.16</v>
      </c>
      <c r="AC7" s="64" t="s">
        <v>186</v>
      </c>
      <c r="AD7" s="60">
        <v>42373</v>
      </c>
      <c r="AE7" s="65">
        <v>863</v>
      </c>
      <c r="AF7" s="65">
        <v>12</v>
      </c>
      <c r="AG7" s="66">
        <v>603.91</v>
      </c>
    </row>
    <row r="8" spans="1:33" x14ac:dyDescent="0.25">
      <c r="A8" s="31">
        <v>3</v>
      </c>
      <c r="B8" s="32">
        <v>42370</v>
      </c>
      <c r="C8" s="33"/>
      <c r="D8" s="31">
        <v>3</v>
      </c>
      <c r="E8" s="99" t="s">
        <v>3</v>
      </c>
      <c r="F8" s="34"/>
      <c r="G8" s="34"/>
      <c r="H8" s="35" t="s">
        <v>632</v>
      </c>
      <c r="I8" s="36"/>
      <c r="J8" s="30">
        <v>2000</v>
      </c>
      <c r="K8" s="32">
        <v>42370</v>
      </c>
      <c r="L8" s="37"/>
      <c r="M8" s="37"/>
      <c r="N8" s="38" t="s">
        <v>182</v>
      </c>
      <c r="O8" s="39">
        <v>2016</v>
      </c>
      <c r="P8" s="42"/>
      <c r="Q8" s="30">
        <v>2000</v>
      </c>
      <c r="R8" s="67"/>
      <c r="S8" s="67"/>
      <c r="T8" s="56" t="e">
        <f>IF(#REF!=3,T7-TblDadosCX8[[#This Row],[Valor R$]],IF(#REF!=2,T7+TblDadosCX8[[#This Row],[Valor R$]],TblDadosCX8[[#This Row],[Valor R$]]))</f>
        <v>#REF!</v>
      </c>
      <c r="V8" s="59">
        <v>2</v>
      </c>
      <c r="W8" s="60">
        <v>42373</v>
      </c>
      <c r="X8" s="60"/>
      <c r="Y8" s="61" t="s">
        <v>185</v>
      </c>
      <c r="Z8" s="62"/>
      <c r="AA8" s="62"/>
      <c r="AB8" s="63">
        <v>21.16</v>
      </c>
      <c r="AC8" s="64" t="s">
        <v>186</v>
      </c>
      <c r="AD8" s="60">
        <v>42373</v>
      </c>
      <c r="AE8" s="65">
        <v>863</v>
      </c>
      <c r="AF8" s="65">
        <v>12</v>
      </c>
      <c r="AG8" s="66">
        <v>603.91</v>
      </c>
    </row>
    <row r="9" spans="1:33" x14ac:dyDescent="0.25">
      <c r="A9" s="31">
        <v>4</v>
      </c>
      <c r="B9" s="32">
        <v>42373</v>
      </c>
      <c r="C9" s="33">
        <v>1</v>
      </c>
      <c r="D9" s="31">
        <v>5</v>
      </c>
      <c r="E9" s="99" t="s">
        <v>1</v>
      </c>
      <c r="F9" s="34" t="s">
        <v>38</v>
      </c>
      <c r="G9" s="34" t="s">
        <v>83</v>
      </c>
      <c r="H9" s="35" t="s">
        <v>185</v>
      </c>
      <c r="I9" s="36"/>
      <c r="J9" s="30">
        <v>21.16</v>
      </c>
      <c r="K9" s="32">
        <v>42373</v>
      </c>
      <c r="L9" s="37">
        <v>863</v>
      </c>
      <c r="M9" s="37">
        <v>12</v>
      </c>
      <c r="N9" s="38" t="s">
        <v>182</v>
      </c>
      <c r="O9" s="39">
        <v>2016</v>
      </c>
      <c r="P9" s="42"/>
      <c r="Q9" s="30">
        <v>725.97</v>
      </c>
      <c r="R9" s="67"/>
      <c r="S9" s="67"/>
      <c r="T9" s="56" t="e">
        <f>IF(#REF!=3,T8-TblDadosCX8[[#This Row],[Valor R$]],IF(#REF!=2,T8+TblDadosCX8[[#This Row],[Valor R$]],TblDadosCX8[[#This Row],[Valor R$]]))</f>
        <v>#REF!</v>
      </c>
      <c r="V9" s="59">
        <v>3</v>
      </c>
      <c r="W9" s="60">
        <v>42373</v>
      </c>
      <c r="X9" s="60"/>
      <c r="Y9" s="61" t="s">
        <v>187</v>
      </c>
      <c r="Z9" s="62"/>
      <c r="AA9" s="62"/>
      <c r="AB9" s="63">
        <v>47.02</v>
      </c>
      <c r="AC9" s="64" t="s">
        <v>186</v>
      </c>
      <c r="AD9" s="60">
        <v>42373</v>
      </c>
      <c r="AE9" s="65">
        <v>863</v>
      </c>
      <c r="AF9" s="65">
        <v>12</v>
      </c>
      <c r="AG9" s="66">
        <v>556.89</v>
      </c>
    </row>
    <row r="10" spans="1:33" x14ac:dyDescent="0.25">
      <c r="A10" s="31">
        <v>5</v>
      </c>
      <c r="B10" s="32">
        <v>42373</v>
      </c>
      <c r="C10" s="33">
        <v>1</v>
      </c>
      <c r="D10" s="31">
        <v>5</v>
      </c>
      <c r="E10" s="99" t="s">
        <v>1</v>
      </c>
      <c r="F10" s="34" t="s">
        <v>38</v>
      </c>
      <c r="G10" s="34" t="s">
        <v>83</v>
      </c>
      <c r="H10" s="35" t="s">
        <v>187</v>
      </c>
      <c r="I10" s="36"/>
      <c r="J10" s="30">
        <v>47.02</v>
      </c>
      <c r="K10" s="32">
        <v>42373</v>
      </c>
      <c r="L10" s="37">
        <v>863</v>
      </c>
      <c r="M10" s="37">
        <v>12</v>
      </c>
      <c r="N10" s="38" t="s">
        <v>182</v>
      </c>
      <c r="O10" s="39">
        <v>2016</v>
      </c>
      <c r="P10" s="42"/>
      <c r="Q10" s="30">
        <v>678.95</v>
      </c>
      <c r="R10" s="67"/>
      <c r="S10" s="67"/>
      <c r="T10" s="56" t="e">
        <f>IF(#REF!=3,T9-TblDadosCX8[[#This Row],[Valor R$]],IF(#REF!=2,T9+TblDadosCX8[[#This Row],[Valor R$]],TblDadosCX8[[#This Row],[Valor R$]]))</f>
        <v>#REF!</v>
      </c>
      <c r="V10" s="59">
        <v>4</v>
      </c>
      <c r="W10" s="60">
        <v>42373</v>
      </c>
      <c r="X10" s="60"/>
      <c r="Y10" s="61" t="s">
        <v>188</v>
      </c>
      <c r="Z10" s="62"/>
      <c r="AA10" s="62"/>
      <c r="AB10" s="63">
        <v>61.21</v>
      </c>
      <c r="AC10" s="64" t="s">
        <v>186</v>
      </c>
      <c r="AD10" s="60">
        <v>42373</v>
      </c>
      <c r="AE10" s="65">
        <v>863</v>
      </c>
      <c r="AF10" s="65">
        <v>12</v>
      </c>
      <c r="AG10" s="66">
        <v>495.68</v>
      </c>
    </row>
    <row r="11" spans="1:33" x14ac:dyDescent="0.25">
      <c r="A11" s="31">
        <v>6</v>
      </c>
      <c r="B11" s="32">
        <v>42373</v>
      </c>
      <c r="C11" s="33">
        <v>1</v>
      </c>
      <c r="D11" s="31">
        <v>5</v>
      </c>
      <c r="E11" s="99" t="s">
        <v>1</v>
      </c>
      <c r="F11" s="34" t="s">
        <v>38</v>
      </c>
      <c r="G11" s="34" t="s">
        <v>83</v>
      </c>
      <c r="H11" s="35" t="s">
        <v>188</v>
      </c>
      <c r="I11" s="36"/>
      <c r="J11" s="30">
        <v>61.21</v>
      </c>
      <c r="K11" s="32">
        <v>42373</v>
      </c>
      <c r="L11" s="37">
        <v>863</v>
      </c>
      <c r="M11" s="37">
        <v>12</v>
      </c>
      <c r="N11" s="38" t="s">
        <v>182</v>
      </c>
      <c r="O11" s="39">
        <v>2016</v>
      </c>
      <c r="P11" s="42"/>
      <c r="Q11" s="30">
        <v>617.74</v>
      </c>
      <c r="R11" s="67"/>
      <c r="S11" s="67"/>
      <c r="T11" s="56" t="e">
        <f>IF(#REF!=3,T10-TblDadosCX8[[#This Row],[Valor R$]],IF(#REF!=2,T10+TblDadosCX8[[#This Row],[Valor R$]],TblDadosCX8[[#This Row],[Valor R$]]))</f>
        <v>#REF!</v>
      </c>
      <c r="V11" s="59">
        <v>5</v>
      </c>
      <c r="W11" s="60">
        <v>42373</v>
      </c>
      <c r="X11" s="60"/>
      <c r="Y11" s="61" t="s">
        <v>189</v>
      </c>
      <c r="Z11" s="62"/>
      <c r="AA11" s="62"/>
      <c r="AB11" s="63">
        <v>12.5</v>
      </c>
      <c r="AC11" s="64" t="s">
        <v>186</v>
      </c>
      <c r="AD11" s="60">
        <v>42373</v>
      </c>
      <c r="AE11" s="65">
        <v>863</v>
      </c>
      <c r="AF11" s="65">
        <v>12</v>
      </c>
      <c r="AG11" s="66">
        <v>483.18</v>
      </c>
    </row>
    <row r="12" spans="1:33" x14ac:dyDescent="0.25">
      <c r="A12" s="31">
        <v>7</v>
      </c>
      <c r="B12" s="32">
        <v>42373</v>
      </c>
      <c r="C12" s="33">
        <v>1</v>
      </c>
      <c r="D12" s="31">
        <v>5</v>
      </c>
      <c r="E12" s="99" t="s">
        <v>1</v>
      </c>
      <c r="F12" s="34" t="s">
        <v>38</v>
      </c>
      <c r="G12" s="34" t="s">
        <v>83</v>
      </c>
      <c r="H12" s="35" t="s">
        <v>189</v>
      </c>
      <c r="I12" s="36"/>
      <c r="J12" s="30">
        <v>12.5</v>
      </c>
      <c r="K12" s="32">
        <v>42373</v>
      </c>
      <c r="L12" s="37">
        <v>863</v>
      </c>
      <c r="M12" s="37">
        <v>12</v>
      </c>
      <c r="N12" s="38" t="s">
        <v>182</v>
      </c>
      <c r="O12" s="39">
        <v>2016</v>
      </c>
      <c r="P12" s="42"/>
      <c r="Q12" s="30">
        <v>605.24</v>
      </c>
      <c r="R12" s="67"/>
      <c r="S12" s="67"/>
      <c r="T12" s="56" t="e">
        <f>IF(#REF!=3,T11-TblDadosCX8[[#This Row],[Valor R$]],IF(#REF!=2,T11+TblDadosCX8[[#This Row],[Valor R$]],TblDadosCX8[[#This Row],[Valor R$]]))</f>
        <v>#REF!</v>
      </c>
      <c r="V12" s="59">
        <v>6</v>
      </c>
      <c r="W12" s="60">
        <v>42374</v>
      </c>
      <c r="X12" s="60"/>
      <c r="Y12" s="61" t="s">
        <v>190</v>
      </c>
      <c r="Z12" s="62"/>
      <c r="AA12" s="62"/>
      <c r="AB12" s="63">
        <v>43.8</v>
      </c>
      <c r="AC12" s="64" t="s">
        <v>184</v>
      </c>
      <c r="AD12" s="60">
        <v>42374</v>
      </c>
      <c r="AE12" s="65">
        <v>837</v>
      </c>
      <c r="AF12" s="65">
        <v>12</v>
      </c>
      <c r="AG12" s="66">
        <v>439.38</v>
      </c>
    </row>
    <row r="13" spans="1:33" x14ac:dyDescent="0.25">
      <c r="A13" s="31">
        <v>8</v>
      </c>
      <c r="B13" s="32">
        <v>42374</v>
      </c>
      <c r="C13" s="33"/>
      <c r="D13" s="31">
        <v>5</v>
      </c>
      <c r="E13" s="99" t="s">
        <v>1</v>
      </c>
      <c r="F13" s="34" t="s">
        <v>38</v>
      </c>
      <c r="G13" s="34" t="s">
        <v>72</v>
      </c>
      <c r="H13" s="35" t="s">
        <v>190</v>
      </c>
      <c r="I13" s="36"/>
      <c r="J13" s="30">
        <v>43.8</v>
      </c>
      <c r="K13" s="32">
        <v>42374</v>
      </c>
      <c r="L13" s="37">
        <v>837</v>
      </c>
      <c r="M13" s="37">
        <v>12</v>
      </c>
      <c r="N13" s="38" t="s">
        <v>182</v>
      </c>
      <c r="O13" s="39">
        <v>2016</v>
      </c>
      <c r="P13" s="42"/>
      <c r="Q13" s="30">
        <v>561.44000000000005</v>
      </c>
      <c r="R13" s="67"/>
      <c r="S13" s="67"/>
      <c r="T13" s="56" t="e">
        <f>IF(#REF!=3,T12-TblDadosCX8[[#This Row],[Valor R$]],IF(#REF!=2,T12+TblDadosCX8[[#This Row],[Valor R$]],TblDadosCX8[[#This Row],[Valor R$]]))</f>
        <v>#REF!</v>
      </c>
      <c r="V13" s="59">
        <v>7</v>
      </c>
      <c r="W13" s="60">
        <v>42374</v>
      </c>
      <c r="X13" s="60"/>
      <c r="Y13" s="61" t="s">
        <v>191</v>
      </c>
      <c r="Z13" s="62"/>
      <c r="AA13" s="62"/>
      <c r="AB13" s="63">
        <v>96.4</v>
      </c>
      <c r="AC13" s="64" t="s">
        <v>186</v>
      </c>
      <c r="AD13" s="60">
        <v>42374</v>
      </c>
      <c r="AE13" s="65">
        <v>863</v>
      </c>
      <c r="AF13" s="65">
        <v>12</v>
      </c>
      <c r="AG13" s="66">
        <v>342.98</v>
      </c>
    </row>
    <row r="14" spans="1:33" x14ac:dyDescent="0.25">
      <c r="A14" s="31">
        <v>9</v>
      </c>
      <c r="B14" s="32">
        <v>42374</v>
      </c>
      <c r="C14" s="33"/>
      <c r="D14" s="31">
        <v>5</v>
      </c>
      <c r="E14" s="99" t="s">
        <v>1</v>
      </c>
      <c r="F14" s="34" t="s">
        <v>38</v>
      </c>
      <c r="G14" s="34" t="s">
        <v>83</v>
      </c>
      <c r="H14" s="35" t="s">
        <v>191</v>
      </c>
      <c r="I14" s="36"/>
      <c r="J14" s="30">
        <v>96.4</v>
      </c>
      <c r="K14" s="32">
        <v>42374</v>
      </c>
      <c r="L14" s="37">
        <v>863</v>
      </c>
      <c r="M14" s="37">
        <v>12</v>
      </c>
      <c r="N14" s="38" t="s">
        <v>182</v>
      </c>
      <c r="O14" s="39">
        <v>2016</v>
      </c>
      <c r="P14" s="42"/>
      <c r="Q14" s="30">
        <v>465.04</v>
      </c>
      <c r="R14" s="67"/>
      <c r="S14" s="67"/>
      <c r="T14" s="56" t="e">
        <f>IF(#REF!=3,T13-TblDadosCX8[[#This Row],[Valor R$]],IF(#REF!=2,T13+TblDadosCX8[[#This Row],[Valor R$]],TblDadosCX8[[#This Row],[Valor R$]]))</f>
        <v>#REF!</v>
      </c>
      <c r="V14" s="59">
        <v>8</v>
      </c>
      <c r="W14" s="60">
        <v>42374</v>
      </c>
      <c r="X14" s="60"/>
      <c r="Y14" s="61" t="s">
        <v>192</v>
      </c>
      <c r="Z14" s="62"/>
      <c r="AA14" s="62"/>
      <c r="AB14" s="63">
        <v>10.77</v>
      </c>
      <c r="AC14" s="64" t="s">
        <v>184</v>
      </c>
      <c r="AD14" s="60">
        <v>42374</v>
      </c>
      <c r="AE14" s="65">
        <v>837</v>
      </c>
      <c r="AF14" s="65">
        <v>12</v>
      </c>
      <c r="AG14" s="66">
        <v>332.21</v>
      </c>
    </row>
    <row r="15" spans="1:33" x14ac:dyDescent="0.25">
      <c r="A15" s="31">
        <v>10</v>
      </c>
      <c r="B15" s="32">
        <v>42374</v>
      </c>
      <c r="C15" s="33"/>
      <c r="D15" s="31">
        <v>5</v>
      </c>
      <c r="E15" s="99" t="s">
        <v>1</v>
      </c>
      <c r="F15" s="34" t="s">
        <v>38</v>
      </c>
      <c r="G15" s="34" t="s">
        <v>72</v>
      </c>
      <c r="H15" s="35" t="s">
        <v>192</v>
      </c>
      <c r="I15" s="36"/>
      <c r="J15" s="30">
        <v>10.77</v>
      </c>
      <c r="K15" s="32">
        <v>42374</v>
      </c>
      <c r="L15" s="37">
        <v>837</v>
      </c>
      <c r="M15" s="37">
        <v>12</v>
      </c>
      <c r="N15" s="38" t="s">
        <v>182</v>
      </c>
      <c r="O15" s="39">
        <v>2016</v>
      </c>
      <c r="P15" s="42"/>
      <c r="Q15" s="30">
        <v>454.27</v>
      </c>
      <c r="R15" s="67"/>
      <c r="S15" s="67"/>
      <c r="T15" s="56" t="e">
        <f>IF(#REF!=3,T14-TblDadosCX8[[#This Row],[Valor R$]],IF(#REF!=2,T14+TblDadosCX8[[#This Row],[Valor R$]],TblDadosCX8[[#This Row],[Valor R$]]))</f>
        <v>#REF!</v>
      </c>
      <c r="V15" s="59">
        <v>9</v>
      </c>
      <c r="W15" s="60">
        <v>42374</v>
      </c>
      <c r="X15" s="60"/>
      <c r="Y15" s="61" t="s">
        <v>193</v>
      </c>
      <c r="Z15" s="62"/>
      <c r="AA15" s="62"/>
      <c r="AB15" s="63">
        <v>30</v>
      </c>
      <c r="AC15" s="64" t="s">
        <v>186</v>
      </c>
      <c r="AD15" s="60">
        <v>42374</v>
      </c>
      <c r="AE15" s="65">
        <v>863</v>
      </c>
      <c r="AF15" s="65">
        <v>12</v>
      </c>
      <c r="AG15" s="66">
        <v>302.20999999999998</v>
      </c>
    </row>
    <row r="16" spans="1:33" x14ac:dyDescent="0.25">
      <c r="A16" s="31">
        <v>11</v>
      </c>
      <c r="B16" s="32">
        <v>42374</v>
      </c>
      <c r="C16" s="33"/>
      <c r="D16" s="31">
        <v>5</v>
      </c>
      <c r="E16" s="99" t="s">
        <v>1</v>
      </c>
      <c r="F16" s="34" t="s">
        <v>38</v>
      </c>
      <c r="G16" s="34" t="s">
        <v>83</v>
      </c>
      <c r="H16" s="35" t="s">
        <v>193</v>
      </c>
      <c r="I16" s="36"/>
      <c r="J16" s="30">
        <v>30</v>
      </c>
      <c r="K16" s="32">
        <v>42374</v>
      </c>
      <c r="L16" s="37">
        <v>863</v>
      </c>
      <c r="M16" s="37">
        <v>12</v>
      </c>
      <c r="N16" s="38" t="s">
        <v>182</v>
      </c>
      <c r="O16" s="39">
        <v>2016</v>
      </c>
      <c r="P16" s="42"/>
      <c r="Q16" s="30">
        <v>424.27</v>
      </c>
      <c r="R16" s="67"/>
      <c r="S16" s="67"/>
      <c r="T16" s="56" t="e">
        <f>IF(#REF!=3,T15-TblDadosCX8[[#This Row],[Valor R$]],IF(#REF!=2,T15+TblDadosCX8[[#This Row],[Valor R$]],TblDadosCX8[[#This Row],[Valor R$]]))</f>
        <v>#REF!</v>
      </c>
      <c r="V16" s="59">
        <v>10</v>
      </c>
      <c r="W16" s="60">
        <v>42374</v>
      </c>
      <c r="X16" s="60"/>
      <c r="Y16" s="61" t="s">
        <v>194</v>
      </c>
      <c r="Z16" s="62"/>
      <c r="AA16" s="62"/>
      <c r="AB16" s="63">
        <v>72.3</v>
      </c>
      <c r="AC16" s="64" t="s">
        <v>186</v>
      </c>
      <c r="AD16" s="60">
        <v>42374</v>
      </c>
      <c r="AE16" s="65">
        <v>863</v>
      </c>
      <c r="AF16" s="65">
        <v>12</v>
      </c>
      <c r="AG16" s="66">
        <v>229.91</v>
      </c>
    </row>
    <row r="17" spans="1:33" x14ac:dyDescent="0.25">
      <c r="A17" s="31">
        <v>12</v>
      </c>
      <c r="B17" s="32">
        <v>42374</v>
      </c>
      <c r="C17" s="33"/>
      <c r="D17" s="31">
        <v>5</v>
      </c>
      <c r="E17" s="99" t="s">
        <v>1</v>
      </c>
      <c r="F17" s="34" t="s">
        <v>38</v>
      </c>
      <c r="G17" s="34" t="s">
        <v>83</v>
      </c>
      <c r="H17" s="35" t="s">
        <v>194</v>
      </c>
      <c r="I17" s="36"/>
      <c r="J17" s="30">
        <v>72.3</v>
      </c>
      <c r="K17" s="32">
        <v>42374</v>
      </c>
      <c r="L17" s="37">
        <v>863</v>
      </c>
      <c r="M17" s="37">
        <v>12</v>
      </c>
      <c r="N17" s="38" t="s">
        <v>182</v>
      </c>
      <c r="O17" s="39">
        <v>2016</v>
      </c>
      <c r="P17" s="42"/>
      <c r="Q17" s="30">
        <v>351.97</v>
      </c>
      <c r="R17" s="67"/>
      <c r="S17" s="67"/>
      <c r="T17" s="56" t="e">
        <f>IF(#REF!=3,T16-TblDadosCX8[[#This Row],[Valor R$]],IF(#REF!=2,T16+TblDadosCX8[[#This Row],[Valor R$]],TblDadosCX8[[#This Row],[Valor R$]]))</f>
        <v>#REF!</v>
      </c>
      <c r="V17" s="59">
        <v>11</v>
      </c>
      <c r="W17" s="60">
        <v>42374</v>
      </c>
      <c r="X17" s="60"/>
      <c r="Y17" s="61" t="s">
        <v>195</v>
      </c>
      <c r="Z17" s="62"/>
      <c r="AA17" s="62"/>
      <c r="AB17" s="63">
        <v>11</v>
      </c>
      <c r="AC17" s="64" t="s">
        <v>196</v>
      </c>
      <c r="AD17" s="60">
        <v>42374</v>
      </c>
      <c r="AE17" s="65">
        <v>869</v>
      </c>
      <c r="AF17" s="65">
        <v>12</v>
      </c>
      <c r="AG17" s="66">
        <v>218.91</v>
      </c>
    </row>
    <row r="18" spans="1:33" x14ac:dyDescent="0.25">
      <c r="A18" s="31">
        <v>13</v>
      </c>
      <c r="B18" s="32">
        <v>42374</v>
      </c>
      <c r="C18" s="33"/>
      <c r="D18" s="31">
        <v>5</v>
      </c>
      <c r="E18" s="99" t="s">
        <v>1</v>
      </c>
      <c r="F18" s="34" t="s">
        <v>38</v>
      </c>
      <c r="G18" s="34" t="s">
        <v>86</v>
      </c>
      <c r="H18" s="35" t="s">
        <v>195</v>
      </c>
      <c r="I18" s="36"/>
      <c r="J18" s="30">
        <v>11</v>
      </c>
      <c r="K18" s="32">
        <v>42374</v>
      </c>
      <c r="L18" s="37">
        <v>869</v>
      </c>
      <c r="M18" s="37">
        <v>12</v>
      </c>
      <c r="N18" s="38" t="s">
        <v>182</v>
      </c>
      <c r="O18" s="39">
        <v>2016</v>
      </c>
      <c r="P18" s="42"/>
      <c r="Q18" s="30">
        <v>340.97</v>
      </c>
      <c r="R18" s="67"/>
      <c r="S18" s="67"/>
      <c r="T18" s="56" t="e">
        <f>IF(#REF!=3,T17-TblDadosCX8[[#This Row],[Valor R$]],IF(#REF!=2,T17+TblDadosCX8[[#This Row],[Valor R$]],TblDadosCX8[[#This Row],[Valor R$]]))</f>
        <v>#REF!</v>
      </c>
      <c r="V18" s="59">
        <v>12</v>
      </c>
      <c r="W18" s="60">
        <v>42375</v>
      </c>
      <c r="X18" s="60"/>
      <c r="Y18" s="61" t="s">
        <v>197</v>
      </c>
      <c r="Z18" s="62">
        <v>854207</v>
      </c>
      <c r="AA18" s="62"/>
      <c r="AB18" s="63">
        <v>2521.92</v>
      </c>
      <c r="AC18" s="64" t="s">
        <v>9</v>
      </c>
      <c r="AD18" s="60">
        <v>42375</v>
      </c>
      <c r="AE18" s="65">
        <v>12</v>
      </c>
      <c r="AF18" s="65">
        <v>34</v>
      </c>
      <c r="AG18" s="66">
        <v>2740.83</v>
      </c>
    </row>
    <row r="19" spans="1:33" x14ac:dyDescent="0.25">
      <c r="A19" s="31">
        <v>14</v>
      </c>
      <c r="B19" s="32">
        <v>42375</v>
      </c>
      <c r="C19" s="33"/>
      <c r="D19" s="31">
        <v>4</v>
      </c>
      <c r="E19" s="99" t="s">
        <v>1</v>
      </c>
      <c r="F19" s="34" t="s">
        <v>6</v>
      </c>
      <c r="G19" s="34" t="s">
        <v>9</v>
      </c>
      <c r="H19" s="35" t="s">
        <v>197</v>
      </c>
      <c r="I19" s="36">
        <v>854207</v>
      </c>
      <c r="J19" s="30">
        <v>2521.92</v>
      </c>
      <c r="K19" s="32">
        <v>42375</v>
      </c>
      <c r="L19" s="37">
        <v>12</v>
      </c>
      <c r="M19" s="37">
        <v>34</v>
      </c>
      <c r="N19" s="38" t="s">
        <v>182</v>
      </c>
      <c r="O19" s="39">
        <v>2016</v>
      </c>
      <c r="P19" s="42"/>
      <c r="Q19" s="30">
        <v>2862.89</v>
      </c>
      <c r="R19" s="67"/>
      <c r="S19" s="67"/>
      <c r="T19" s="56" t="e">
        <f>IF(#REF!=3,T18-TblDadosCX8[[#This Row],[Valor R$]],IF(#REF!=2,T18+TblDadosCX8[[#This Row],[Valor R$]],TblDadosCX8[[#This Row],[Valor R$]]))</f>
        <v>#REF!</v>
      </c>
      <c r="V19" s="59">
        <v>13</v>
      </c>
      <c r="W19" s="60">
        <v>42375</v>
      </c>
      <c r="X19" s="60"/>
      <c r="Y19" s="61" t="s">
        <v>198</v>
      </c>
      <c r="Z19" s="62"/>
      <c r="AA19" s="62"/>
      <c r="AB19" s="63">
        <v>150</v>
      </c>
      <c r="AC19" s="64" t="s">
        <v>199</v>
      </c>
      <c r="AD19" s="60">
        <v>42375</v>
      </c>
      <c r="AE19" s="65">
        <v>845</v>
      </c>
      <c r="AF19" s="65">
        <v>12</v>
      </c>
      <c r="AG19" s="66">
        <v>2590.83</v>
      </c>
    </row>
    <row r="20" spans="1:33" x14ac:dyDescent="0.25">
      <c r="A20" s="31">
        <v>15</v>
      </c>
      <c r="B20" s="32">
        <v>42375</v>
      </c>
      <c r="C20" s="33"/>
      <c r="D20" s="31">
        <v>5</v>
      </c>
      <c r="E20" s="99" t="s">
        <v>1</v>
      </c>
      <c r="F20" s="34" t="s">
        <v>38</v>
      </c>
      <c r="G20" s="34" t="s">
        <v>75</v>
      </c>
      <c r="H20" s="35" t="s">
        <v>198</v>
      </c>
      <c r="I20" s="36"/>
      <c r="J20" s="30">
        <v>150</v>
      </c>
      <c r="K20" s="32">
        <v>42375</v>
      </c>
      <c r="L20" s="37">
        <v>845</v>
      </c>
      <c r="M20" s="37">
        <v>12</v>
      </c>
      <c r="N20" s="38" t="s">
        <v>182</v>
      </c>
      <c r="O20" s="39">
        <v>2016</v>
      </c>
      <c r="P20" s="42"/>
      <c r="Q20" s="30">
        <v>2712.89</v>
      </c>
      <c r="R20" s="67"/>
      <c r="S20" s="67"/>
      <c r="T20" s="56" t="e">
        <f>IF(#REF!=3,T19-TblDadosCX8[[#This Row],[Valor R$]],IF(#REF!=2,T19+TblDadosCX8[[#This Row],[Valor R$]],TblDadosCX8[[#This Row],[Valor R$]]))</f>
        <v>#REF!</v>
      </c>
      <c r="V20" s="59">
        <v>14</v>
      </c>
      <c r="W20" s="60">
        <v>42375</v>
      </c>
      <c r="X20" s="60"/>
      <c r="Y20" s="68" t="s">
        <v>200</v>
      </c>
      <c r="Z20" s="62"/>
      <c r="AA20" s="62"/>
      <c r="AB20" s="63">
        <v>20</v>
      </c>
      <c r="AC20" s="64" t="s">
        <v>186</v>
      </c>
      <c r="AD20" s="60">
        <v>42375</v>
      </c>
      <c r="AE20" s="65">
        <v>863</v>
      </c>
      <c r="AF20" s="65">
        <v>12</v>
      </c>
      <c r="AG20" s="66">
        <v>2570.83</v>
      </c>
    </row>
    <row r="21" spans="1:33" x14ac:dyDescent="0.25">
      <c r="A21" s="31">
        <v>16</v>
      </c>
      <c r="B21" s="32">
        <v>42375</v>
      </c>
      <c r="C21" s="33"/>
      <c r="D21" s="31">
        <v>5</v>
      </c>
      <c r="E21" s="99" t="s">
        <v>1</v>
      </c>
      <c r="F21" s="34" t="s">
        <v>38</v>
      </c>
      <c r="G21" s="34" t="s">
        <v>83</v>
      </c>
      <c r="H21" s="35" t="s">
        <v>200</v>
      </c>
      <c r="I21" s="36"/>
      <c r="J21" s="30">
        <v>20</v>
      </c>
      <c r="K21" s="32">
        <v>42375</v>
      </c>
      <c r="L21" s="37">
        <v>863</v>
      </c>
      <c r="M21" s="37">
        <v>12</v>
      </c>
      <c r="N21" s="38" t="s">
        <v>182</v>
      </c>
      <c r="O21" s="39">
        <v>2016</v>
      </c>
      <c r="P21" s="42"/>
      <c r="Q21" s="30">
        <v>2692.89</v>
      </c>
      <c r="R21" s="67"/>
      <c r="S21" s="67"/>
      <c r="T21" s="56" t="e">
        <f>IF(#REF!=3,T20-TblDadosCX8[[#This Row],[Valor R$]],IF(#REF!=2,T20+TblDadosCX8[[#This Row],[Valor R$]],TblDadosCX8[[#This Row],[Valor R$]]))</f>
        <v>#REF!</v>
      </c>
      <c r="V21" s="59">
        <v>15</v>
      </c>
      <c r="W21" s="60">
        <v>42375</v>
      </c>
      <c r="X21" s="60"/>
      <c r="Y21" s="68" t="s">
        <v>195</v>
      </c>
      <c r="Z21" s="62"/>
      <c r="AA21" s="62"/>
      <c r="AB21" s="63">
        <v>5.5</v>
      </c>
      <c r="AC21" s="64" t="s">
        <v>196</v>
      </c>
      <c r="AD21" s="60">
        <v>42375</v>
      </c>
      <c r="AE21" s="65">
        <v>869</v>
      </c>
      <c r="AF21" s="65">
        <v>12</v>
      </c>
      <c r="AG21" s="66">
        <v>2565.33</v>
      </c>
    </row>
    <row r="22" spans="1:33" x14ac:dyDescent="0.25">
      <c r="A22" s="31">
        <v>17</v>
      </c>
      <c r="B22" s="32">
        <v>42375</v>
      </c>
      <c r="C22" s="33"/>
      <c r="D22" s="31">
        <v>5</v>
      </c>
      <c r="E22" s="99" t="s">
        <v>1</v>
      </c>
      <c r="F22" s="34" t="s">
        <v>38</v>
      </c>
      <c r="G22" s="34" t="s">
        <v>86</v>
      </c>
      <c r="H22" s="35" t="s">
        <v>195</v>
      </c>
      <c r="I22" s="36"/>
      <c r="J22" s="30">
        <v>5.5</v>
      </c>
      <c r="K22" s="32">
        <v>42375</v>
      </c>
      <c r="L22" s="37">
        <v>869</v>
      </c>
      <c r="M22" s="37">
        <v>12</v>
      </c>
      <c r="N22" s="38" t="s">
        <v>182</v>
      </c>
      <c r="O22" s="39">
        <v>2016</v>
      </c>
      <c r="P22" s="42"/>
      <c r="Q22" s="30">
        <v>2687.39</v>
      </c>
      <c r="R22" s="67"/>
      <c r="S22" s="67"/>
      <c r="T22" s="56" t="e">
        <f>IF(#REF!=3,T21-TblDadosCX8[[#This Row],[Valor R$]],IF(#REF!=2,T21+TblDadosCX8[[#This Row],[Valor R$]],TblDadosCX8[[#This Row],[Valor R$]]))</f>
        <v>#REF!</v>
      </c>
      <c r="V22" s="59">
        <v>16</v>
      </c>
      <c r="W22" s="60">
        <v>42375</v>
      </c>
      <c r="X22" s="60"/>
      <c r="Y22" s="68" t="s">
        <v>201</v>
      </c>
      <c r="Z22" s="62"/>
      <c r="AA22" s="62"/>
      <c r="AB22" s="63">
        <v>10.8</v>
      </c>
      <c r="AC22" s="64" t="s">
        <v>184</v>
      </c>
      <c r="AD22" s="60">
        <v>42375</v>
      </c>
      <c r="AE22" s="65">
        <v>837</v>
      </c>
      <c r="AF22" s="65">
        <v>12</v>
      </c>
      <c r="AG22" s="66">
        <v>2554.5300000000002</v>
      </c>
    </row>
    <row r="23" spans="1:33" x14ac:dyDescent="0.25">
      <c r="A23" s="31">
        <v>18</v>
      </c>
      <c r="B23" s="32">
        <v>42375</v>
      </c>
      <c r="C23" s="33"/>
      <c r="D23" s="31">
        <v>5</v>
      </c>
      <c r="E23" s="99" t="s">
        <v>1</v>
      </c>
      <c r="F23" s="34" t="s">
        <v>38</v>
      </c>
      <c r="G23" s="34" t="s">
        <v>72</v>
      </c>
      <c r="H23" s="35" t="s">
        <v>201</v>
      </c>
      <c r="I23" s="36"/>
      <c r="J23" s="30">
        <v>10.8</v>
      </c>
      <c r="K23" s="32">
        <v>42375</v>
      </c>
      <c r="L23" s="37">
        <v>837</v>
      </c>
      <c r="M23" s="37">
        <v>12</v>
      </c>
      <c r="N23" s="38" t="s">
        <v>182</v>
      </c>
      <c r="O23" s="39">
        <v>2016</v>
      </c>
      <c r="P23" s="42"/>
      <c r="Q23" s="30">
        <v>2676.59</v>
      </c>
      <c r="R23" s="67"/>
      <c r="S23" s="67"/>
      <c r="T23" s="56" t="e">
        <f>IF(#REF!=3,T22-TblDadosCX8[[#This Row],[Valor R$]],IF(#REF!=2,T22+TblDadosCX8[[#This Row],[Valor R$]],TblDadosCX8[[#This Row],[Valor R$]]))</f>
        <v>#REF!</v>
      </c>
      <c r="V23" s="59">
        <v>17</v>
      </c>
      <c r="W23" s="60">
        <v>42375</v>
      </c>
      <c r="X23" s="60"/>
      <c r="Y23" s="68" t="s">
        <v>202</v>
      </c>
      <c r="Z23" s="62"/>
      <c r="AA23" s="62"/>
      <c r="AB23" s="63">
        <v>35</v>
      </c>
      <c r="AC23" s="64" t="s">
        <v>196</v>
      </c>
      <c r="AD23" s="60">
        <v>42375</v>
      </c>
      <c r="AE23" s="65">
        <v>869</v>
      </c>
      <c r="AF23" s="65">
        <v>12</v>
      </c>
      <c r="AG23" s="66">
        <v>2519.5300000000002</v>
      </c>
    </row>
    <row r="24" spans="1:33" x14ac:dyDescent="0.25">
      <c r="A24" s="31">
        <v>19</v>
      </c>
      <c r="B24" s="32">
        <v>42375</v>
      </c>
      <c r="C24" s="33"/>
      <c r="D24" s="31">
        <v>5</v>
      </c>
      <c r="E24" s="99" t="s">
        <v>1</v>
      </c>
      <c r="F24" s="34" t="s">
        <v>38</v>
      </c>
      <c r="G24" s="34" t="s">
        <v>86</v>
      </c>
      <c r="H24" s="35" t="s">
        <v>202</v>
      </c>
      <c r="I24" s="36"/>
      <c r="J24" s="30">
        <v>35</v>
      </c>
      <c r="K24" s="32">
        <v>42375</v>
      </c>
      <c r="L24" s="37">
        <v>869</v>
      </c>
      <c r="M24" s="37">
        <v>12</v>
      </c>
      <c r="N24" s="38" t="s">
        <v>182</v>
      </c>
      <c r="O24" s="39">
        <v>2016</v>
      </c>
      <c r="P24" s="42"/>
      <c r="Q24" s="30">
        <v>2641.59</v>
      </c>
      <c r="R24" s="67"/>
      <c r="S24" s="67"/>
      <c r="T24" s="56" t="e">
        <f>IF(#REF!=3,T23-TblDadosCX8[[#This Row],[Valor R$]],IF(#REF!=2,T23+TblDadosCX8[[#This Row],[Valor R$]],TblDadosCX8[[#This Row],[Valor R$]]))</f>
        <v>#REF!</v>
      </c>
      <c r="V24" s="59">
        <v>18</v>
      </c>
      <c r="W24" s="60">
        <v>42375</v>
      </c>
      <c r="X24" s="60"/>
      <c r="Y24" s="68" t="s">
        <v>202</v>
      </c>
      <c r="Z24" s="62"/>
      <c r="AA24" s="62"/>
      <c r="AB24" s="63">
        <v>35</v>
      </c>
      <c r="AC24" s="64" t="s">
        <v>196</v>
      </c>
      <c r="AD24" s="60">
        <v>42375</v>
      </c>
      <c r="AE24" s="65">
        <v>869</v>
      </c>
      <c r="AF24" s="65">
        <v>12</v>
      </c>
      <c r="AG24" s="66">
        <v>2484.5300000000002</v>
      </c>
    </row>
    <row r="25" spans="1:33" x14ac:dyDescent="0.25">
      <c r="A25" s="31">
        <v>20</v>
      </c>
      <c r="B25" s="32">
        <v>42375</v>
      </c>
      <c r="C25" s="33"/>
      <c r="D25" s="31">
        <v>5</v>
      </c>
      <c r="E25" s="99" t="s">
        <v>1</v>
      </c>
      <c r="F25" s="34" t="s">
        <v>38</v>
      </c>
      <c r="G25" s="34" t="s">
        <v>86</v>
      </c>
      <c r="H25" s="35" t="s">
        <v>202</v>
      </c>
      <c r="I25" s="36"/>
      <c r="J25" s="30">
        <v>35</v>
      </c>
      <c r="K25" s="32">
        <v>42375</v>
      </c>
      <c r="L25" s="37">
        <v>869</v>
      </c>
      <c r="M25" s="37">
        <v>12</v>
      </c>
      <c r="N25" s="38" t="s">
        <v>182</v>
      </c>
      <c r="O25" s="39">
        <v>2016</v>
      </c>
      <c r="P25" s="42"/>
      <c r="Q25" s="30">
        <v>2606.59</v>
      </c>
      <c r="R25" s="67"/>
      <c r="S25" s="67"/>
      <c r="T25" s="56" t="e">
        <f>IF(#REF!=3,T24-TblDadosCX8[[#This Row],[Valor R$]],IF(#REF!=2,T24+TblDadosCX8[[#This Row],[Valor R$]],TblDadosCX8[[#This Row],[Valor R$]]))</f>
        <v>#REF!</v>
      </c>
      <c r="V25" s="59">
        <v>19</v>
      </c>
      <c r="W25" s="60">
        <v>42376</v>
      </c>
      <c r="X25" s="60"/>
      <c r="Y25" s="68" t="s">
        <v>203</v>
      </c>
      <c r="Z25" s="62"/>
      <c r="AA25" s="62"/>
      <c r="AB25" s="63">
        <v>120</v>
      </c>
      <c r="AC25" s="64" t="s">
        <v>204</v>
      </c>
      <c r="AD25" s="60">
        <v>42376</v>
      </c>
      <c r="AE25" s="65">
        <v>856</v>
      </c>
      <c r="AF25" s="65">
        <v>12</v>
      </c>
      <c r="AG25" s="66">
        <v>2364.5300000000002</v>
      </c>
    </row>
    <row r="26" spans="1:33" x14ac:dyDescent="0.25">
      <c r="A26" s="31">
        <v>21</v>
      </c>
      <c r="B26" s="32">
        <v>42376</v>
      </c>
      <c r="C26" s="33"/>
      <c r="D26" s="31">
        <v>5</v>
      </c>
      <c r="E26" s="99" t="s">
        <v>1</v>
      </c>
      <c r="F26" s="34" t="s">
        <v>38</v>
      </c>
      <c r="G26" s="34" t="s">
        <v>79</v>
      </c>
      <c r="H26" s="35" t="s">
        <v>203</v>
      </c>
      <c r="I26" s="36"/>
      <c r="J26" s="30">
        <v>120</v>
      </c>
      <c r="K26" s="32">
        <v>42376</v>
      </c>
      <c r="L26" s="37">
        <v>856</v>
      </c>
      <c r="M26" s="37">
        <v>12</v>
      </c>
      <c r="N26" s="38" t="s">
        <v>182</v>
      </c>
      <c r="O26" s="39">
        <v>2016</v>
      </c>
      <c r="P26" s="42"/>
      <c r="Q26" s="30">
        <v>2486.59</v>
      </c>
      <c r="R26" s="67"/>
      <c r="S26" s="67"/>
      <c r="T26" s="56" t="e">
        <f>IF(#REF!=3,T25-TblDadosCX8[[#This Row],[Valor R$]],IF(#REF!=2,T25+TblDadosCX8[[#This Row],[Valor R$]],TblDadosCX8[[#This Row],[Valor R$]]))</f>
        <v>#REF!</v>
      </c>
      <c r="V26" s="59">
        <v>20</v>
      </c>
      <c r="W26" s="60">
        <v>42377</v>
      </c>
      <c r="X26" s="60"/>
      <c r="Y26" s="61" t="s">
        <v>205</v>
      </c>
      <c r="Z26" s="62"/>
      <c r="AA26" s="62"/>
      <c r="AB26" s="63">
        <v>23.66</v>
      </c>
      <c r="AC26" s="64" t="s">
        <v>186</v>
      </c>
      <c r="AD26" s="60">
        <v>42377</v>
      </c>
      <c r="AE26" s="65">
        <v>863</v>
      </c>
      <c r="AF26" s="65">
        <v>12</v>
      </c>
      <c r="AG26" s="66">
        <v>2340.87</v>
      </c>
    </row>
    <row r="27" spans="1:33" x14ac:dyDescent="0.25">
      <c r="A27" s="31">
        <v>22</v>
      </c>
      <c r="B27" s="32">
        <v>42377</v>
      </c>
      <c r="C27" s="33"/>
      <c r="D27" s="31">
        <v>5</v>
      </c>
      <c r="E27" s="99" t="s">
        <v>1</v>
      </c>
      <c r="F27" s="34" t="s">
        <v>38</v>
      </c>
      <c r="G27" s="34" t="s">
        <v>83</v>
      </c>
      <c r="H27" s="35" t="s">
        <v>205</v>
      </c>
      <c r="I27" s="36"/>
      <c r="J27" s="30">
        <v>23.66</v>
      </c>
      <c r="K27" s="32">
        <v>42377</v>
      </c>
      <c r="L27" s="37">
        <v>863</v>
      </c>
      <c r="M27" s="37">
        <v>12</v>
      </c>
      <c r="N27" s="38" t="s">
        <v>182</v>
      </c>
      <c r="O27" s="39">
        <v>2016</v>
      </c>
      <c r="P27" s="42"/>
      <c r="Q27" s="30">
        <v>2462.9299999999998</v>
      </c>
      <c r="R27" s="67"/>
      <c r="S27" s="67"/>
      <c r="T27" s="56" t="e">
        <f>IF(#REF!=3,T26-TblDadosCX8[[#This Row],[Valor R$]],IF(#REF!=2,T26+TblDadosCX8[[#This Row],[Valor R$]],TblDadosCX8[[#This Row],[Valor R$]]))</f>
        <v>#REF!</v>
      </c>
      <c r="V27" s="59">
        <v>21</v>
      </c>
      <c r="W27" s="60">
        <v>42377</v>
      </c>
      <c r="X27" s="60"/>
      <c r="Y27" s="61" t="s">
        <v>206</v>
      </c>
      <c r="Z27" s="62"/>
      <c r="AA27" s="62"/>
      <c r="AB27" s="63">
        <v>28</v>
      </c>
      <c r="AC27" s="64" t="s">
        <v>186</v>
      </c>
      <c r="AD27" s="60">
        <v>42377</v>
      </c>
      <c r="AE27" s="65">
        <v>863</v>
      </c>
      <c r="AF27" s="65">
        <v>12</v>
      </c>
      <c r="AG27" s="66">
        <v>2312.87</v>
      </c>
    </row>
    <row r="28" spans="1:33" x14ac:dyDescent="0.25">
      <c r="A28" s="31">
        <v>23</v>
      </c>
      <c r="B28" s="32">
        <v>42377</v>
      </c>
      <c r="C28" s="33"/>
      <c r="D28" s="31">
        <v>5</v>
      </c>
      <c r="E28" s="99" t="s">
        <v>1</v>
      </c>
      <c r="F28" s="34" t="s">
        <v>38</v>
      </c>
      <c r="G28" s="34" t="s">
        <v>83</v>
      </c>
      <c r="H28" s="35" t="s">
        <v>206</v>
      </c>
      <c r="I28" s="36"/>
      <c r="J28" s="30">
        <v>28</v>
      </c>
      <c r="K28" s="32">
        <v>42377</v>
      </c>
      <c r="L28" s="37">
        <v>863</v>
      </c>
      <c r="M28" s="37">
        <v>12</v>
      </c>
      <c r="N28" s="38" t="s">
        <v>182</v>
      </c>
      <c r="O28" s="39">
        <v>2016</v>
      </c>
      <c r="P28" s="42"/>
      <c r="Q28" s="30">
        <v>2434.9299999999998</v>
      </c>
      <c r="R28" s="67"/>
      <c r="S28" s="67"/>
      <c r="T28" s="56" t="e">
        <f>IF(#REF!=3,T27-TblDadosCX8[[#This Row],[Valor R$]],IF(#REF!=2,T27+TblDadosCX8[[#This Row],[Valor R$]],TblDadosCX8[[#This Row],[Valor R$]]))</f>
        <v>#REF!</v>
      </c>
      <c r="V28" s="59">
        <v>22</v>
      </c>
      <c r="W28" s="60">
        <v>42380</v>
      </c>
      <c r="X28" s="60"/>
      <c r="Y28" s="61" t="s">
        <v>197</v>
      </c>
      <c r="Z28" s="62">
        <v>854219</v>
      </c>
      <c r="AA28" s="62"/>
      <c r="AB28" s="63">
        <v>6780.75</v>
      </c>
      <c r="AC28" s="64" t="s">
        <v>9</v>
      </c>
      <c r="AD28" s="60">
        <v>42380</v>
      </c>
      <c r="AE28" s="65">
        <v>12</v>
      </c>
      <c r="AF28" s="65">
        <v>34</v>
      </c>
      <c r="AG28" s="66">
        <v>9093.6200000000008</v>
      </c>
    </row>
    <row r="29" spans="1:33" x14ac:dyDescent="0.25">
      <c r="A29" s="31">
        <v>24</v>
      </c>
      <c r="B29" s="32">
        <v>42380</v>
      </c>
      <c r="C29" s="33"/>
      <c r="D29" s="31">
        <v>4</v>
      </c>
      <c r="E29" s="99" t="s">
        <v>1</v>
      </c>
      <c r="F29" s="34" t="s">
        <v>6</v>
      </c>
      <c r="G29" s="34" t="s">
        <v>9</v>
      </c>
      <c r="H29" s="35" t="s">
        <v>197</v>
      </c>
      <c r="I29" s="36">
        <v>854219</v>
      </c>
      <c r="J29" s="30">
        <v>6780.75</v>
      </c>
      <c r="K29" s="32">
        <v>42380</v>
      </c>
      <c r="L29" s="37">
        <v>12</v>
      </c>
      <c r="M29" s="37">
        <v>34</v>
      </c>
      <c r="N29" s="38" t="s">
        <v>182</v>
      </c>
      <c r="O29" s="39">
        <v>2016</v>
      </c>
      <c r="P29" s="42"/>
      <c r="Q29" s="30">
        <v>9215.68</v>
      </c>
      <c r="R29" s="67"/>
      <c r="S29" s="67"/>
      <c r="T29" s="56" t="e">
        <f>IF(#REF!=3,T28-TblDadosCX8[[#This Row],[Valor R$]],IF(#REF!=2,T28+TblDadosCX8[[#This Row],[Valor R$]],TblDadosCX8[[#This Row],[Valor R$]]))</f>
        <v>#REF!</v>
      </c>
      <c r="V29" s="59">
        <v>23</v>
      </c>
      <c r="W29" s="60">
        <v>42380</v>
      </c>
      <c r="X29" s="60"/>
      <c r="Y29" s="61" t="s">
        <v>190</v>
      </c>
      <c r="Z29" s="62"/>
      <c r="AA29" s="62"/>
      <c r="AB29" s="63">
        <v>36.5</v>
      </c>
      <c r="AC29" s="64" t="s">
        <v>184</v>
      </c>
      <c r="AD29" s="60">
        <v>42380</v>
      </c>
      <c r="AE29" s="65">
        <v>837</v>
      </c>
      <c r="AF29" s="65">
        <v>12</v>
      </c>
      <c r="AG29" s="66">
        <v>9057.1200000000008</v>
      </c>
    </row>
    <row r="30" spans="1:33" x14ac:dyDescent="0.25">
      <c r="A30" s="31">
        <v>25</v>
      </c>
      <c r="B30" s="32">
        <v>42380</v>
      </c>
      <c r="C30" s="33"/>
      <c r="D30" s="31">
        <v>5</v>
      </c>
      <c r="E30" s="99" t="s">
        <v>1</v>
      </c>
      <c r="F30" s="34" t="s">
        <v>38</v>
      </c>
      <c r="G30" s="34" t="s">
        <v>72</v>
      </c>
      <c r="H30" s="35" t="s">
        <v>190</v>
      </c>
      <c r="I30" s="36"/>
      <c r="J30" s="30">
        <v>36.5</v>
      </c>
      <c r="K30" s="32">
        <v>42380</v>
      </c>
      <c r="L30" s="37">
        <v>837</v>
      </c>
      <c r="M30" s="37">
        <v>12</v>
      </c>
      <c r="N30" s="38" t="s">
        <v>182</v>
      </c>
      <c r="O30" s="39">
        <v>2016</v>
      </c>
      <c r="P30" s="42"/>
      <c r="Q30" s="30">
        <v>9179.18</v>
      </c>
      <c r="R30" s="67"/>
      <c r="S30" s="67"/>
      <c r="T30" s="56" t="e">
        <f>IF(#REF!=3,T29-TblDadosCX8[[#This Row],[Valor R$]],IF(#REF!=2,T29+TblDadosCX8[[#This Row],[Valor R$]],TblDadosCX8[[#This Row],[Valor R$]]))</f>
        <v>#REF!</v>
      </c>
      <c r="V30" s="59">
        <v>24</v>
      </c>
      <c r="W30" s="60">
        <v>42380</v>
      </c>
      <c r="X30" s="60"/>
      <c r="Y30" s="61" t="s">
        <v>195</v>
      </c>
      <c r="Z30" s="62"/>
      <c r="AA30" s="62"/>
      <c r="AB30" s="63">
        <v>5.5</v>
      </c>
      <c r="AC30" s="64" t="s">
        <v>196</v>
      </c>
      <c r="AD30" s="60">
        <v>42380</v>
      </c>
      <c r="AE30" s="65">
        <v>869</v>
      </c>
      <c r="AF30" s="65">
        <v>12</v>
      </c>
      <c r="AG30" s="66">
        <v>9051.6200000000008</v>
      </c>
    </row>
    <row r="31" spans="1:33" x14ac:dyDescent="0.25">
      <c r="A31" s="31">
        <v>26</v>
      </c>
      <c r="B31" s="32">
        <v>42380</v>
      </c>
      <c r="C31" s="33"/>
      <c r="D31" s="31">
        <v>5</v>
      </c>
      <c r="E31" s="99" t="s">
        <v>1</v>
      </c>
      <c r="F31" s="34" t="s">
        <v>38</v>
      </c>
      <c r="G31" s="34" t="s">
        <v>86</v>
      </c>
      <c r="H31" s="35" t="s">
        <v>195</v>
      </c>
      <c r="I31" s="36"/>
      <c r="J31" s="30">
        <v>5.5</v>
      </c>
      <c r="K31" s="32">
        <v>42380</v>
      </c>
      <c r="L31" s="37">
        <v>869</v>
      </c>
      <c r="M31" s="37">
        <v>12</v>
      </c>
      <c r="N31" s="38" t="s">
        <v>182</v>
      </c>
      <c r="O31" s="39">
        <v>2016</v>
      </c>
      <c r="P31" s="42"/>
      <c r="Q31" s="30">
        <v>9173.68</v>
      </c>
      <c r="R31" s="67"/>
      <c r="S31" s="67"/>
      <c r="T31" s="56" t="e">
        <f>IF(#REF!=3,T30-TblDadosCX8[[#This Row],[Valor R$]],IF(#REF!=2,T30+TblDadosCX8[[#This Row],[Valor R$]],TblDadosCX8[[#This Row],[Valor R$]]))</f>
        <v>#REF!</v>
      </c>
      <c r="V31" s="59">
        <v>25</v>
      </c>
      <c r="W31" s="60">
        <v>42380</v>
      </c>
      <c r="X31" s="60"/>
      <c r="Y31" s="61" t="s">
        <v>207</v>
      </c>
      <c r="Z31" s="62"/>
      <c r="AA31" s="62"/>
      <c r="AB31" s="63">
        <v>6</v>
      </c>
      <c r="AC31" s="64" t="s">
        <v>186</v>
      </c>
      <c r="AD31" s="60">
        <v>42380</v>
      </c>
      <c r="AE31" s="65">
        <v>863</v>
      </c>
      <c r="AF31" s="65">
        <v>12</v>
      </c>
      <c r="AG31" s="66">
        <v>9045.6200000000008</v>
      </c>
    </row>
    <row r="32" spans="1:33" x14ac:dyDescent="0.25">
      <c r="A32" s="31">
        <v>27</v>
      </c>
      <c r="B32" s="32">
        <v>42380</v>
      </c>
      <c r="C32" s="33"/>
      <c r="D32" s="31">
        <v>5</v>
      </c>
      <c r="E32" s="99" t="s">
        <v>1</v>
      </c>
      <c r="F32" s="34" t="s">
        <v>38</v>
      </c>
      <c r="G32" s="34" t="s">
        <v>83</v>
      </c>
      <c r="H32" s="35" t="s">
        <v>207</v>
      </c>
      <c r="I32" s="36"/>
      <c r="J32" s="30">
        <v>6</v>
      </c>
      <c r="K32" s="32">
        <v>42380</v>
      </c>
      <c r="L32" s="37">
        <v>863</v>
      </c>
      <c r="M32" s="37">
        <v>12</v>
      </c>
      <c r="N32" s="38" t="s">
        <v>182</v>
      </c>
      <c r="O32" s="39">
        <v>2016</v>
      </c>
      <c r="P32" s="42"/>
      <c r="Q32" s="30">
        <v>9167.68</v>
      </c>
      <c r="R32" s="67"/>
      <c r="S32" s="67"/>
      <c r="T32" s="56" t="e">
        <f>IF(#REF!=3,T31-TblDadosCX8[[#This Row],[Valor R$]],IF(#REF!=2,T31+TblDadosCX8[[#This Row],[Valor R$]],TblDadosCX8[[#This Row],[Valor R$]]))</f>
        <v>#REF!</v>
      </c>
      <c r="V32" s="59">
        <v>26</v>
      </c>
      <c r="W32" s="60">
        <v>42381</v>
      </c>
      <c r="X32" s="60"/>
      <c r="Y32" s="61" t="s">
        <v>190</v>
      </c>
      <c r="Z32" s="62"/>
      <c r="AA32" s="62"/>
      <c r="AB32" s="63">
        <v>10.95</v>
      </c>
      <c r="AC32" s="64" t="s">
        <v>184</v>
      </c>
      <c r="AD32" s="60">
        <v>42381</v>
      </c>
      <c r="AE32" s="65">
        <v>837</v>
      </c>
      <c r="AF32" s="65">
        <v>12</v>
      </c>
      <c r="AG32" s="66">
        <v>9034.67</v>
      </c>
    </row>
    <row r="33" spans="1:33" x14ac:dyDescent="0.25">
      <c r="A33" s="31">
        <v>28</v>
      </c>
      <c r="B33" s="32">
        <v>42381</v>
      </c>
      <c r="C33" s="33"/>
      <c r="D33" s="31">
        <v>5</v>
      </c>
      <c r="E33" s="99" t="s">
        <v>1</v>
      </c>
      <c r="F33" s="34" t="s">
        <v>38</v>
      </c>
      <c r="G33" s="34" t="s">
        <v>72</v>
      </c>
      <c r="H33" s="35" t="s">
        <v>190</v>
      </c>
      <c r="I33" s="36"/>
      <c r="J33" s="30">
        <v>10.95</v>
      </c>
      <c r="K33" s="32">
        <v>42381</v>
      </c>
      <c r="L33" s="37">
        <v>837</v>
      </c>
      <c r="M33" s="37">
        <v>12</v>
      </c>
      <c r="N33" s="38" t="s">
        <v>182</v>
      </c>
      <c r="O33" s="39">
        <v>2016</v>
      </c>
      <c r="P33" s="42"/>
      <c r="Q33" s="30">
        <v>9156.73</v>
      </c>
      <c r="R33" s="67"/>
      <c r="S33" s="67"/>
      <c r="T33" s="56" t="e">
        <f>IF(#REF!=3,T32-TblDadosCX8[[#This Row],[Valor R$]],IF(#REF!=2,T32+TblDadosCX8[[#This Row],[Valor R$]],TblDadosCX8[[#This Row],[Valor R$]]))</f>
        <v>#REF!</v>
      </c>
      <c r="V33" s="59">
        <v>27</v>
      </c>
      <c r="W33" s="60">
        <v>42381</v>
      </c>
      <c r="X33" s="60"/>
      <c r="Y33" s="61" t="s">
        <v>183</v>
      </c>
      <c r="Z33" s="62"/>
      <c r="AA33" s="62"/>
      <c r="AB33" s="63">
        <v>10.8</v>
      </c>
      <c r="AC33" s="64" t="s">
        <v>184</v>
      </c>
      <c r="AD33" s="60">
        <v>42381</v>
      </c>
      <c r="AE33" s="65">
        <v>837</v>
      </c>
      <c r="AF33" s="65">
        <v>12</v>
      </c>
      <c r="AG33" s="66">
        <v>9023.8700000000008</v>
      </c>
    </row>
    <row r="34" spans="1:33" x14ac:dyDescent="0.25">
      <c r="A34" s="31">
        <v>29</v>
      </c>
      <c r="B34" s="32">
        <v>42381</v>
      </c>
      <c r="C34" s="33"/>
      <c r="D34" s="31">
        <v>5</v>
      </c>
      <c r="E34" s="99" t="s">
        <v>1</v>
      </c>
      <c r="F34" s="34" t="s">
        <v>38</v>
      </c>
      <c r="G34" s="34" t="s">
        <v>72</v>
      </c>
      <c r="H34" s="35" t="s">
        <v>183</v>
      </c>
      <c r="I34" s="36"/>
      <c r="J34" s="30">
        <v>10.8</v>
      </c>
      <c r="K34" s="32">
        <v>42381</v>
      </c>
      <c r="L34" s="37">
        <v>837</v>
      </c>
      <c r="M34" s="37">
        <v>12</v>
      </c>
      <c r="N34" s="38" t="s">
        <v>182</v>
      </c>
      <c r="O34" s="39">
        <v>2016</v>
      </c>
      <c r="P34" s="42"/>
      <c r="Q34" s="30">
        <v>9145.93</v>
      </c>
      <c r="R34" s="67"/>
      <c r="S34" s="67"/>
      <c r="T34" s="56" t="e">
        <f>IF(#REF!=3,T33-TblDadosCX8[[#This Row],[Valor R$]],IF(#REF!=2,T33+TblDadosCX8[[#This Row],[Valor R$]],TblDadosCX8[[#This Row],[Valor R$]]))</f>
        <v>#REF!</v>
      </c>
      <c r="V34" s="59">
        <v>28</v>
      </c>
      <c r="W34" s="60">
        <v>42381</v>
      </c>
      <c r="X34" s="60"/>
      <c r="Y34" s="61" t="s">
        <v>191</v>
      </c>
      <c r="Z34" s="62"/>
      <c r="AA34" s="62"/>
      <c r="AB34" s="63">
        <v>61.1</v>
      </c>
      <c r="AC34" s="64" t="s">
        <v>186</v>
      </c>
      <c r="AD34" s="60">
        <v>42381</v>
      </c>
      <c r="AE34" s="65">
        <v>863</v>
      </c>
      <c r="AF34" s="65">
        <v>12</v>
      </c>
      <c r="AG34" s="66">
        <v>8962.77</v>
      </c>
    </row>
    <row r="35" spans="1:33" x14ac:dyDescent="0.25">
      <c r="A35" s="31">
        <v>30</v>
      </c>
      <c r="B35" s="32">
        <v>42381</v>
      </c>
      <c r="C35" s="33"/>
      <c r="D35" s="31">
        <v>5</v>
      </c>
      <c r="E35" s="99" t="s">
        <v>1</v>
      </c>
      <c r="F35" s="34" t="s">
        <v>38</v>
      </c>
      <c r="G35" s="34" t="s">
        <v>83</v>
      </c>
      <c r="H35" s="35" t="s">
        <v>191</v>
      </c>
      <c r="I35" s="36"/>
      <c r="J35" s="30">
        <v>61.1</v>
      </c>
      <c r="K35" s="32">
        <v>42381</v>
      </c>
      <c r="L35" s="37">
        <v>863</v>
      </c>
      <c r="M35" s="37">
        <v>12</v>
      </c>
      <c r="N35" s="38" t="s">
        <v>182</v>
      </c>
      <c r="O35" s="39">
        <v>2016</v>
      </c>
      <c r="P35" s="42"/>
      <c r="Q35" s="30">
        <v>9084.83</v>
      </c>
      <c r="R35" s="67"/>
      <c r="S35" s="67"/>
      <c r="T35" s="56" t="e">
        <f>IF(#REF!=3,T34-TblDadosCX8[[#This Row],[Valor R$]],IF(#REF!=2,T34+TblDadosCX8[[#This Row],[Valor R$]],TblDadosCX8[[#This Row],[Valor R$]]))</f>
        <v>#REF!</v>
      </c>
      <c r="V35" s="59">
        <v>29</v>
      </c>
      <c r="W35" s="60">
        <v>42381</v>
      </c>
      <c r="X35" s="60"/>
      <c r="Y35" s="61" t="s">
        <v>208</v>
      </c>
      <c r="Z35" s="62"/>
      <c r="AA35" s="62"/>
      <c r="AB35" s="63">
        <v>10.77</v>
      </c>
      <c r="AC35" s="64" t="s">
        <v>184</v>
      </c>
      <c r="AD35" s="60">
        <v>42381</v>
      </c>
      <c r="AE35" s="65">
        <v>837</v>
      </c>
      <c r="AF35" s="65">
        <v>12</v>
      </c>
      <c r="AG35" s="66">
        <v>8952</v>
      </c>
    </row>
    <row r="36" spans="1:33" x14ac:dyDescent="0.25">
      <c r="A36" s="31">
        <v>31</v>
      </c>
      <c r="B36" s="32">
        <v>42381</v>
      </c>
      <c r="C36" s="33"/>
      <c r="D36" s="31">
        <v>5</v>
      </c>
      <c r="E36" s="99" t="s">
        <v>1</v>
      </c>
      <c r="F36" s="34" t="s">
        <v>38</v>
      </c>
      <c r="G36" s="34" t="s">
        <v>72</v>
      </c>
      <c r="H36" s="35" t="s">
        <v>208</v>
      </c>
      <c r="I36" s="36"/>
      <c r="J36" s="30">
        <v>10.77</v>
      </c>
      <c r="K36" s="32">
        <v>42381</v>
      </c>
      <c r="L36" s="37">
        <v>837</v>
      </c>
      <c r="M36" s="37">
        <v>12</v>
      </c>
      <c r="N36" s="38" t="s">
        <v>182</v>
      </c>
      <c r="O36" s="39">
        <v>2016</v>
      </c>
      <c r="P36" s="42"/>
      <c r="Q36" s="30">
        <v>9074.06</v>
      </c>
      <c r="R36" s="67"/>
      <c r="S36" s="67"/>
      <c r="T36" s="56" t="e">
        <f>IF(#REF!=3,T35-TblDadosCX8[[#This Row],[Valor R$]],IF(#REF!=2,T35+TblDadosCX8[[#This Row],[Valor R$]],TblDadosCX8[[#This Row],[Valor R$]]))</f>
        <v>#REF!</v>
      </c>
      <c r="V36" s="59">
        <v>30</v>
      </c>
      <c r="W36" s="60">
        <v>42381</v>
      </c>
      <c r="X36" s="60"/>
      <c r="Y36" s="61" t="s">
        <v>209</v>
      </c>
      <c r="Z36" s="62"/>
      <c r="AA36" s="62"/>
      <c r="AB36" s="63">
        <v>10</v>
      </c>
      <c r="AC36" s="64" t="s">
        <v>196</v>
      </c>
      <c r="AD36" s="60">
        <v>42381</v>
      </c>
      <c r="AE36" s="65">
        <v>869</v>
      </c>
      <c r="AF36" s="65">
        <v>12</v>
      </c>
      <c r="AG36" s="66">
        <v>8942</v>
      </c>
    </row>
    <row r="37" spans="1:33" x14ac:dyDescent="0.25">
      <c r="A37" s="31">
        <v>32</v>
      </c>
      <c r="B37" s="32">
        <v>42381</v>
      </c>
      <c r="C37" s="33"/>
      <c r="D37" s="31">
        <v>5</v>
      </c>
      <c r="E37" s="99" t="s">
        <v>1</v>
      </c>
      <c r="F37" s="34" t="s">
        <v>38</v>
      </c>
      <c r="G37" s="34" t="s">
        <v>86</v>
      </c>
      <c r="H37" s="35" t="s">
        <v>209</v>
      </c>
      <c r="I37" s="36"/>
      <c r="J37" s="30">
        <v>10</v>
      </c>
      <c r="K37" s="32">
        <v>42381</v>
      </c>
      <c r="L37" s="37">
        <v>869</v>
      </c>
      <c r="M37" s="37">
        <v>12</v>
      </c>
      <c r="N37" s="38" t="s">
        <v>182</v>
      </c>
      <c r="O37" s="39">
        <v>2016</v>
      </c>
      <c r="P37" s="42"/>
      <c r="Q37" s="30">
        <v>9064.06</v>
      </c>
      <c r="R37" s="67"/>
      <c r="S37" s="67"/>
      <c r="T37" s="56" t="e">
        <f>IF(#REF!=3,T36-TblDadosCX8[[#This Row],[Valor R$]],IF(#REF!=2,T36+TblDadosCX8[[#This Row],[Valor R$]],TblDadosCX8[[#This Row],[Valor R$]]))</f>
        <v>#REF!</v>
      </c>
      <c r="V37" s="59">
        <v>31</v>
      </c>
      <c r="W37" s="60">
        <v>42381</v>
      </c>
      <c r="X37" s="60"/>
      <c r="Y37" s="61" t="s">
        <v>210</v>
      </c>
      <c r="Z37" s="62"/>
      <c r="AA37" s="62"/>
      <c r="AB37" s="63">
        <v>850</v>
      </c>
      <c r="AC37" s="64" t="s">
        <v>196</v>
      </c>
      <c r="AD37" s="60">
        <v>42381</v>
      </c>
      <c r="AE37" s="65">
        <v>869</v>
      </c>
      <c r="AF37" s="65">
        <v>12</v>
      </c>
      <c r="AG37" s="66">
        <v>8092</v>
      </c>
    </row>
    <row r="38" spans="1:33" x14ac:dyDescent="0.25">
      <c r="A38" s="31">
        <v>33</v>
      </c>
      <c r="B38" s="32">
        <v>42381</v>
      </c>
      <c r="C38" s="33"/>
      <c r="D38" s="31">
        <v>5</v>
      </c>
      <c r="E38" s="99" t="s">
        <v>1</v>
      </c>
      <c r="F38" s="34" t="s">
        <v>38</v>
      </c>
      <c r="G38" s="34" t="s">
        <v>86</v>
      </c>
      <c r="H38" s="35" t="s">
        <v>210</v>
      </c>
      <c r="I38" s="36"/>
      <c r="J38" s="30">
        <v>850</v>
      </c>
      <c r="K38" s="32">
        <v>42381</v>
      </c>
      <c r="L38" s="37">
        <v>869</v>
      </c>
      <c r="M38" s="37">
        <v>12</v>
      </c>
      <c r="N38" s="38" t="s">
        <v>182</v>
      </c>
      <c r="O38" s="39">
        <v>2016</v>
      </c>
      <c r="P38" s="42"/>
      <c r="Q38" s="30">
        <v>8214.06</v>
      </c>
      <c r="R38" s="67"/>
      <c r="S38" s="67"/>
      <c r="T38" s="56" t="e">
        <f>IF(#REF!=3,T37-TblDadosCX8[[#This Row],[Valor R$]],IF(#REF!=2,T37+TblDadosCX8[[#This Row],[Valor R$]],TblDadosCX8[[#This Row],[Valor R$]]))</f>
        <v>#REF!</v>
      </c>
      <c r="V38" s="59">
        <v>32</v>
      </c>
      <c r="W38" s="60">
        <v>42382</v>
      </c>
      <c r="X38" s="60"/>
      <c r="Y38" s="61" t="s">
        <v>183</v>
      </c>
      <c r="Z38" s="62"/>
      <c r="AA38" s="62"/>
      <c r="AB38" s="63">
        <v>10.8</v>
      </c>
      <c r="AC38" s="64" t="s">
        <v>184</v>
      </c>
      <c r="AD38" s="60">
        <v>42382</v>
      </c>
      <c r="AE38" s="65">
        <v>837</v>
      </c>
      <c r="AF38" s="65">
        <v>12</v>
      </c>
      <c r="AG38" s="66">
        <v>8081.2</v>
      </c>
    </row>
    <row r="39" spans="1:33" x14ac:dyDescent="0.25">
      <c r="A39" s="31">
        <v>34</v>
      </c>
      <c r="B39" s="32">
        <v>42382</v>
      </c>
      <c r="C39" s="33"/>
      <c r="D39" s="31">
        <v>5</v>
      </c>
      <c r="E39" s="99" t="s">
        <v>1</v>
      </c>
      <c r="F39" s="34" t="s">
        <v>38</v>
      </c>
      <c r="G39" s="34" t="s">
        <v>72</v>
      </c>
      <c r="H39" s="35" t="s">
        <v>183</v>
      </c>
      <c r="I39" s="36"/>
      <c r="J39" s="30">
        <v>10.8</v>
      </c>
      <c r="K39" s="32">
        <v>42382</v>
      </c>
      <c r="L39" s="37">
        <v>837</v>
      </c>
      <c r="M39" s="37">
        <v>12</v>
      </c>
      <c r="N39" s="38" t="s">
        <v>182</v>
      </c>
      <c r="O39" s="39">
        <v>2016</v>
      </c>
      <c r="P39" s="42"/>
      <c r="Q39" s="30">
        <v>8203.26</v>
      </c>
      <c r="R39" s="67"/>
      <c r="S39" s="67"/>
      <c r="T39" s="56" t="e">
        <f>IF(#REF!=3,T38-TblDadosCX8[[#This Row],[Valor R$]],IF(#REF!=2,T38+TblDadosCX8[[#This Row],[Valor R$]],TblDadosCX8[[#This Row],[Valor R$]]))</f>
        <v>#REF!</v>
      </c>
      <c r="V39" s="59">
        <v>33</v>
      </c>
      <c r="W39" s="60">
        <v>42382</v>
      </c>
      <c r="X39" s="60"/>
      <c r="Y39" s="61" t="s">
        <v>183</v>
      </c>
      <c r="Z39" s="62"/>
      <c r="AA39" s="62"/>
      <c r="AB39" s="63">
        <v>87.31</v>
      </c>
      <c r="AC39" s="64" t="s">
        <v>184</v>
      </c>
      <c r="AD39" s="60">
        <v>42382</v>
      </c>
      <c r="AE39" s="65">
        <v>837</v>
      </c>
      <c r="AF39" s="65">
        <v>12</v>
      </c>
      <c r="AG39" s="66">
        <v>7993.89</v>
      </c>
    </row>
    <row r="40" spans="1:33" x14ac:dyDescent="0.25">
      <c r="A40" s="31">
        <v>35</v>
      </c>
      <c r="B40" s="32">
        <v>42382</v>
      </c>
      <c r="C40" s="33"/>
      <c r="D40" s="31">
        <v>5</v>
      </c>
      <c r="E40" s="99" t="s">
        <v>1</v>
      </c>
      <c r="F40" s="34" t="s">
        <v>38</v>
      </c>
      <c r="G40" s="34" t="s">
        <v>72</v>
      </c>
      <c r="H40" s="35" t="s">
        <v>183</v>
      </c>
      <c r="I40" s="36"/>
      <c r="J40" s="30">
        <v>87.31</v>
      </c>
      <c r="K40" s="32">
        <v>42382</v>
      </c>
      <c r="L40" s="37">
        <v>837</v>
      </c>
      <c r="M40" s="37">
        <v>12</v>
      </c>
      <c r="N40" s="38" t="s">
        <v>182</v>
      </c>
      <c r="O40" s="39">
        <v>2016</v>
      </c>
      <c r="P40" s="42"/>
      <c r="Q40" s="30">
        <v>8115.95</v>
      </c>
      <c r="R40" s="67"/>
      <c r="S40" s="67"/>
      <c r="T40" s="56" t="e">
        <f>IF(#REF!=3,T39-TblDadosCX8[[#This Row],[Valor R$]],IF(#REF!=2,T39+TblDadosCX8[[#This Row],[Valor R$]],TblDadosCX8[[#This Row],[Valor R$]]))</f>
        <v>#REF!</v>
      </c>
      <c r="V40" s="59">
        <v>34</v>
      </c>
      <c r="W40" s="60">
        <v>42382</v>
      </c>
      <c r="X40" s="60"/>
      <c r="Y40" s="61" t="s">
        <v>183</v>
      </c>
      <c r="Z40" s="62"/>
      <c r="AA40" s="62"/>
      <c r="AB40" s="63">
        <v>98.92</v>
      </c>
      <c r="AC40" s="64" t="s">
        <v>184</v>
      </c>
      <c r="AD40" s="60">
        <v>42382</v>
      </c>
      <c r="AE40" s="65">
        <v>837</v>
      </c>
      <c r="AF40" s="65">
        <v>12</v>
      </c>
      <c r="AG40" s="66">
        <v>7894.97</v>
      </c>
    </row>
    <row r="41" spans="1:33" x14ac:dyDescent="0.25">
      <c r="A41" s="31">
        <v>36</v>
      </c>
      <c r="B41" s="32">
        <v>42382</v>
      </c>
      <c r="C41" s="33"/>
      <c r="D41" s="31">
        <v>5</v>
      </c>
      <c r="E41" s="99" t="s">
        <v>1</v>
      </c>
      <c r="F41" s="34" t="s">
        <v>38</v>
      </c>
      <c r="G41" s="34" t="s">
        <v>72</v>
      </c>
      <c r="H41" s="35" t="s">
        <v>183</v>
      </c>
      <c r="I41" s="36"/>
      <c r="J41" s="30">
        <v>98.92</v>
      </c>
      <c r="K41" s="32">
        <v>42382</v>
      </c>
      <c r="L41" s="37">
        <v>837</v>
      </c>
      <c r="M41" s="37">
        <v>12</v>
      </c>
      <c r="N41" s="38" t="s">
        <v>182</v>
      </c>
      <c r="O41" s="39">
        <v>2016</v>
      </c>
      <c r="P41" s="42"/>
      <c r="Q41" s="30">
        <v>8017.03</v>
      </c>
      <c r="R41" s="67"/>
      <c r="S41" s="67"/>
      <c r="T41" s="56" t="e">
        <f>IF(#REF!=3,T40-TblDadosCX8[[#This Row],[Valor R$]],IF(#REF!=2,T40+TblDadosCX8[[#This Row],[Valor R$]],TblDadosCX8[[#This Row],[Valor R$]]))</f>
        <v>#REF!</v>
      </c>
      <c r="V41" s="59">
        <v>35</v>
      </c>
      <c r="W41" s="60">
        <v>42382</v>
      </c>
      <c r="X41" s="60"/>
      <c r="Y41" s="61" t="s">
        <v>195</v>
      </c>
      <c r="Z41" s="62"/>
      <c r="AA41" s="62"/>
      <c r="AB41" s="63">
        <v>5.5</v>
      </c>
      <c r="AC41" s="64" t="s">
        <v>196</v>
      </c>
      <c r="AD41" s="60">
        <v>42382</v>
      </c>
      <c r="AE41" s="65">
        <v>869</v>
      </c>
      <c r="AF41" s="65">
        <v>12</v>
      </c>
      <c r="AG41" s="66">
        <v>7889.47</v>
      </c>
    </row>
    <row r="42" spans="1:33" x14ac:dyDescent="0.25">
      <c r="A42" s="31">
        <v>37</v>
      </c>
      <c r="B42" s="32">
        <v>42382</v>
      </c>
      <c r="C42" s="33"/>
      <c r="D42" s="31">
        <v>5</v>
      </c>
      <c r="E42" s="99" t="s">
        <v>1</v>
      </c>
      <c r="F42" s="34" t="s">
        <v>38</v>
      </c>
      <c r="G42" s="34" t="s">
        <v>86</v>
      </c>
      <c r="H42" s="35" t="s">
        <v>195</v>
      </c>
      <c r="I42" s="36"/>
      <c r="J42" s="30">
        <v>5.5</v>
      </c>
      <c r="K42" s="32">
        <v>42382</v>
      </c>
      <c r="L42" s="37">
        <v>869</v>
      </c>
      <c r="M42" s="37">
        <v>12</v>
      </c>
      <c r="N42" s="38" t="s">
        <v>182</v>
      </c>
      <c r="O42" s="39">
        <v>2016</v>
      </c>
      <c r="P42" s="42"/>
      <c r="Q42" s="30">
        <v>8011.53</v>
      </c>
      <c r="R42" s="67"/>
      <c r="S42" s="67"/>
      <c r="T42" s="56" t="e">
        <f>IF(#REF!=3,T41-TblDadosCX8[[#This Row],[Valor R$]],IF(#REF!=2,T41+TblDadosCX8[[#This Row],[Valor R$]],TblDadosCX8[[#This Row],[Valor R$]]))</f>
        <v>#REF!</v>
      </c>
      <c r="V42" s="59">
        <v>36</v>
      </c>
      <c r="W42" s="60">
        <v>42382</v>
      </c>
      <c r="X42" s="60"/>
      <c r="Y42" s="61" t="s">
        <v>211</v>
      </c>
      <c r="Z42" s="62"/>
      <c r="AA42" s="62"/>
      <c r="AB42" s="63">
        <v>1456</v>
      </c>
      <c r="AC42" s="64" t="s">
        <v>212</v>
      </c>
      <c r="AD42" s="60">
        <v>42382</v>
      </c>
      <c r="AE42" s="65">
        <v>831</v>
      </c>
      <c r="AF42" s="65">
        <v>12</v>
      </c>
      <c r="AG42" s="66">
        <v>6433.47</v>
      </c>
    </row>
    <row r="43" spans="1:33" x14ac:dyDescent="0.25">
      <c r="A43" s="31">
        <v>38</v>
      </c>
      <c r="B43" s="32">
        <v>42382</v>
      </c>
      <c r="C43" s="33"/>
      <c r="D43" s="31">
        <v>5</v>
      </c>
      <c r="E43" s="99" t="s">
        <v>1</v>
      </c>
      <c r="F43" s="34" t="s">
        <v>38</v>
      </c>
      <c r="G43" s="34" t="s">
        <v>18</v>
      </c>
      <c r="H43" s="35" t="s">
        <v>211</v>
      </c>
      <c r="I43" s="36"/>
      <c r="J43" s="30">
        <v>1456</v>
      </c>
      <c r="K43" s="32">
        <v>42382</v>
      </c>
      <c r="L43" s="37">
        <v>831</v>
      </c>
      <c r="M43" s="37">
        <v>12</v>
      </c>
      <c r="N43" s="38" t="s">
        <v>182</v>
      </c>
      <c r="O43" s="39">
        <v>2016</v>
      </c>
      <c r="P43" s="42"/>
      <c r="Q43" s="30">
        <v>6555.53</v>
      </c>
      <c r="R43" s="67"/>
      <c r="S43" s="67"/>
      <c r="T43" s="56" t="e">
        <f>IF(#REF!=3,T42-TblDadosCX8[[#This Row],[Valor R$]],IF(#REF!=2,T42+TblDadosCX8[[#This Row],[Valor R$]],TblDadosCX8[[#This Row],[Valor R$]]))</f>
        <v>#REF!</v>
      </c>
      <c r="V43" s="59">
        <v>37</v>
      </c>
      <c r="W43" s="60">
        <v>42382</v>
      </c>
      <c r="X43" s="60"/>
      <c r="Y43" s="61" t="s">
        <v>213</v>
      </c>
      <c r="Z43" s="62"/>
      <c r="AA43" s="62"/>
      <c r="AB43" s="63">
        <v>2788.6</v>
      </c>
      <c r="AC43" s="64" t="s">
        <v>214</v>
      </c>
      <c r="AD43" s="60">
        <v>42382</v>
      </c>
      <c r="AE43" s="65">
        <v>402</v>
      </c>
      <c r="AF43" s="65">
        <v>12</v>
      </c>
      <c r="AG43" s="66">
        <v>3644.87</v>
      </c>
    </row>
    <row r="44" spans="1:33" x14ac:dyDescent="0.25">
      <c r="A44" s="31">
        <v>39</v>
      </c>
      <c r="B44" s="32">
        <v>42382</v>
      </c>
      <c r="C44" s="33"/>
      <c r="D44" s="31">
        <v>5</v>
      </c>
      <c r="E44" s="99" t="s">
        <v>1</v>
      </c>
      <c r="F44" s="34" t="s">
        <v>215</v>
      </c>
      <c r="G44" s="34" t="s">
        <v>214</v>
      </c>
      <c r="H44" s="35" t="s">
        <v>213</v>
      </c>
      <c r="I44" s="36"/>
      <c r="J44" s="30">
        <v>2788.6</v>
      </c>
      <c r="K44" s="32">
        <v>42382</v>
      </c>
      <c r="L44" s="37">
        <v>402</v>
      </c>
      <c r="M44" s="37">
        <v>12</v>
      </c>
      <c r="N44" s="38" t="s">
        <v>182</v>
      </c>
      <c r="O44" s="39">
        <v>2016</v>
      </c>
      <c r="P44" s="42"/>
      <c r="Q44" s="30">
        <v>3766.93</v>
      </c>
      <c r="R44" s="67"/>
      <c r="S44" s="67"/>
      <c r="T44" s="56" t="e">
        <f>IF(#REF!=3,T43-TblDadosCX8[[#This Row],[Valor R$]],IF(#REF!=2,T43+TblDadosCX8[[#This Row],[Valor R$]],TblDadosCX8[[#This Row],[Valor R$]]))</f>
        <v>#REF!</v>
      </c>
      <c r="V44" s="59">
        <v>38</v>
      </c>
      <c r="W44" s="60">
        <v>42382</v>
      </c>
      <c r="X44" s="60"/>
      <c r="Y44" s="61" t="s">
        <v>216</v>
      </c>
      <c r="Z44" s="62"/>
      <c r="AA44" s="62"/>
      <c r="AB44" s="63">
        <v>164.9</v>
      </c>
      <c r="AC44" s="64" t="s">
        <v>217</v>
      </c>
      <c r="AD44" s="60">
        <v>42382</v>
      </c>
      <c r="AE44" s="65">
        <v>955</v>
      </c>
      <c r="AF44" s="65">
        <v>12</v>
      </c>
      <c r="AG44" s="66">
        <v>3479.97</v>
      </c>
    </row>
    <row r="45" spans="1:33" x14ac:dyDescent="0.25">
      <c r="A45" s="31">
        <v>40</v>
      </c>
      <c r="B45" s="32">
        <v>42382</v>
      </c>
      <c r="C45" s="33"/>
      <c r="D45" s="31">
        <v>5</v>
      </c>
      <c r="E45" s="99" t="s">
        <v>1</v>
      </c>
      <c r="F45" s="34" t="s">
        <v>38</v>
      </c>
      <c r="G45" s="34" t="s">
        <v>217</v>
      </c>
      <c r="H45" s="35" t="s">
        <v>216</v>
      </c>
      <c r="I45" s="36"/>
      <c r="J45" s="30">
        <v>164.9</v>
      </c>
      <c r="K45" s="32">
        <v>42382</v>
      </c>
      <c r="L45" s="37">
        <v>955</v>
      </c>
      <c r="M45" s="37">
        <v>12</v>
      </c>
      <c r="N45" s="38" t="s">
        <v>182</v>
      </c>
      <c r="O45" s="39">
        <v>2016</v>
      </c>
      <c r="P45" s="42"/>
      <c r="Q45" s="30">
        <v>3602.03</v>
      </c>
      <c r="R45" s="67"/>
      <c r="S45" s="67"/>
      <c r="T45" s="56" t="e">
        <f>IF(#REF!=3,T44-TblDadosCX8[[#This Row],[Valor R$]],IF(#REF!=2,T44+TblDadosCX8[[#This Row],[Valor R$]],TblDadosCX8[[#This Row],[Valor R$]]))</f>
        <v>#REF!</v>
      </c>
      <c r="V45" s="59">
        <v>39</v>
      </c>
      <c r="W45" s="60">
        <v>42382</v>
      </c>
      <c r="X45" s="60"/>
      <c r="Y45" s="61" t="s">
        <v>218</v>
      </c>
      <c r="Z45" s="62"/>
      <c r="AA45" s="62"/>
      <c r="AB45" s="63">
        <v>2317.02</v>
      </c>
      <c r="AC45" s="64" t="s">
        <v>219</v>
      </c>
      <c r="AD45" s="60">
        <v>42382</v>
      </c>
      <c r="AE45" s="65">
        <v>864</v>
      </c>
      <c r="AF45" s="65">
        <v>12</v>
      </c>
      <c r="AG45" s="66">
        <v>1162.95</v>
      </c>
    </row>
    <row r="46" spans="1:33" x14ac:dyDescent="0.25">
      <c r="A46" s="31">
        <v>41</v>
      </c>
      <c r="B46" s="32">
        <v>42382</v>
      </c>
      <c r="C46" s="33"/>
      <c r="D46" s="31">
        <v>5</v>
      </c>
      <c r="E46" s="99" t="s">
        <v>1</v>
      </c>
      <c r="F46" s="34" t="s">
        <v>38</v>
      </c>
      <c r="G46" s="34" t="s">
        <v>84</v>
      </c>
      <c r="H46" s="35" t="s">
        <v>218</v>
      </c>
      <c r="I46" s="36"/>
      <c r="J46" s="30">
        <v>2317.02</v>
      </c>
      <c r="K46" s="32">
        <v>42382</v>
      </c>
      <c r="L46" s="37">
        <v>864</v>
      </c>
      <c r="M46" s="37">
        <v>12</v>
      </c>
      <c r="N46" s="38" t="s">
        <v>182</v>
      </c>
      <c r="O46" s="39">
        <v>2016</v>
      </c>
      <c r="P46" s="42"/>
      <c r="Q46" s="30">
        <v>1285.01</v>
      </c>
      <c r="R46" s="67"/>
      <c r="S46" s="67"/>
      <c r="T46" s="56" t="e">
        <f>IF(#REF!=3,T45-TblDadosCX8[[#This Row],[Valor R$]],IF(#REF!=2,T45+TblDadosCX8[[#This Row],[Valor R$]],TblDadosCX8[[#This Row],[Valor R$]]))</f>
        <v>#REF!</v>
      </c>
      <c r="V46" s="59">
        <v>40</v>
      </c>
      <c r="W46" s="60">
        <v>42382</v>
      </c>
      <c r="X46" s="60"/>
      <c r="Y46" s="61" t="s">
        <v>218</v>
      </c>
      <c r="Z46" s="62"/>
      <c r="AA46" s="62"/>
      <c r="AB46" s="63">
        <v>40</v>
      </c>
      <c r="AC46" s="64" t="s">
        <v>219</v>
      </c>
      <c r="AD46" s="60">
        <v>42382</v>
      </c>
      <c r="AE46" s="65">
        <v>864</v>
      </c>
      <c r="AF46" s="65">
        <v>12</v>
      </c>
      <c r="AG46" s="66">
        <v>1122.95</v>
      </c>
    </row>
    <row r="47" spans="1:33" x14ac:dyDescent="0.25">
      <c r="A47" s="31">
        <v>42</v>
      </c>
      <c r="B47" s="32">
        <v>42382</v>
      </c>
      <c r="C47" s="33"/>
      <c r="D47" s="31">
        <v>5</v>
      </c>
      <c r="E47" s="99" t="s">
        <v>1</v>
      </c>
      <c r="F47" s="34" t="s">
        <v>38</v>
      </c>
      <c r="G47" s="34" t="s">
        <v>84</v>
      </c>
      <c r="H47" s="35" t="s">
        <v>218</v>
      </c>
      <c r="I47" s="36"/>
      <c r="J47" s="30">
        <v>40</v>
      </c>
      <c r="K47" s="32">
        <v>42382</v>
      </c>
      <c r="L47" s="37">
        <v>864</v>
      </c>
      <c r="M47" s="37">
        <v>12</v>
      </c>
      <c r="N47" s="38" t="s">
        <v>182</v>
      </c>
      <c r="O47" s="39">
        <v>2016</v>
      </c>
      <c r="P47" s="42"/>
      <c r="Q47" s="30">
        <v>1245.01</v>
      </c>
      <c r="R47" s="67"/>
      <c r="S47" s="67"/>
      <c r="T47" s="56" t="e">
        <f>IF(#REF!=3,T46-TblDadosCX8[[#This Row],[Valor R$]],IF(#REF!=2,T46+TblDadosCX8[[#This Row],[Valor R$]],TblDadosCX8[[#This Row],[Valor R$]]))</f>
        <v>#REF!</v>
      </c>
      <c r="V47" s="59">
        <v>41</v>
      </c>
      <c r="W47" s="60">
        <v>42383</v>
      </c>
      <c r="X47" s="60"/>
      <c r="Y47" s="61" t="s">
        <v>197</v>
      </c>
      <c r="Z47" s="62">
        <v>854220</v>
      </c>
      <c r="AA47" s="62"/>
      <c r="AB47" s="63">
        <v>76839.42</v>
      </c>
      <c r="AC47" s="64" t="s">
        <v>9</v>
      </c>
      <c r="AD47" s="60">
        <v>42383</v>
      </c>
      <c r="AE47" s="65">
        <v>12</v>
      </c>
      <c r="AF47" s="65">
        <v>34</v>
      </c>
      <c r="AG47" s="66">
        <v>77962.37</v>
      </c>
    </row>
    <row r="48" spans="1:33" x14ac:dyDescent="0.25">
      <c r="A48" s="31">
        <v>43</v>
      </c>
      <c r="B48" s="32">
        <v>42383</v>
      </c>
      <c r="C48" s="33"/>
      <c r="D48" s="31">
        <v>4</v>
      </c>
      <c r="E48" s="99" t="s">
        <v>1</v>
      </c>
      <c r="F48" s="34" t="s">
        <v>6</v>
      </c>
      <c r="G48" s="34" t="s">
        <v>9</v>
      </c>
      <c r="H48" s="35" t="s">
        <v>197</v>
      </c>
      <c r="I48" s="36">
        <v>854220</v>
      </c>
      <c r="J48" s="30">
        <v>76839.42</v>
      </c>
      <c r="K48" s="32">
        <v>42383</v>
      </c>
      <c r="L48" s="37">
        <v>12</v>
      </c>
      <c r="M48" s="37">
        <v>34</v>
      </c>
      <c r="N48" s="38" t="s">
        <v>182</v>
      </c>
      <c r="O48" s="39">
        <v>2016</v>
      </c>
      <c r="P48" s="42"/>
      <c r="Q48" s="30">
        <v>78084.429999999993</v>
      </c>
      <c r="R48" s="67"/>
      <c r="S48" s="67"/>
      <c r="T48" s="56" t="e">
        <f>IF(#REF!=3,T47-TblDadosCX8[[#This Row],[Valor R$]],IF(#REF!=2,T47+TblDadosCX8[[#This Row],[Valor R$]],TblDadosCX8[[#This Row],[Valor R$]]))</f>
        <v>#REF!</v>
      </c>
      <c r="V48" s="59">
        <v>42</v>
      </c>
      <c r="W48" s="60">
        <v>42383</v>
      </c>
      <c r="X48" s="60"/>
      <c r="Y48" s="61" t="s">
        <v>187</v>
      </c>
      <c r="Z48" s="62"/>
      <c r="AA48" s="62"/>
      <c r="AB48" s="63">
        <v>10.17</v>
      </c>
      <c r="AC48" s="64" t="s">
        <v>186</v>
      </c>
      <c r="AD48" s="60">
        <v>42383</v>
      </c>
      <c r="AE48" s="65">
        <v>863</v>
      </c>
      <c r="AF48" s="65">
        <v>12</v>
      </c>
      <c r="AG48" s="66">
        <v>77952.2</v>
      </c>
    </row>
    <row r="49" spans="1:33" x14ac:dyDescent="0.25">
      <c r="A49" s="31">
        <v>44</v>
      </c>
      <c r="B49" s="32">
        <v>42383</v>
      </c>
      <c r="C49" s="33"/>
      <c r="D49" s="31">
        <v>5</v>
      </c>
      <c r="E49" s="99" t="s">
        <v>1</v>
      </c>
      <c r="F49" s="34" t="s">
        <v>38</v>
      </c>
      <c r="G49" s="34" t="s">
        <v>83</v>
      </c>
      <c r="H49" s="35" t="s">
        <v>187</v>
      </c>
      <c r="I49" s="36"/>
      <c r="J49" s="30">
        <v>10.17</v>
      </c>
      <c r="K49" s="32">
        <v>42383</v>
      </c>
      <c r="L49" s="37">
        <v>863</v>
      </c>
      <c r="M49" s="37">
        <v>12</v>
      </c>
      <c r="N49" s="38" t="s">
        <v>182</v>
      </c>
      <c r="O49" s="39">
        <v>2016</v>
      </c>
      <c r="P49" s="42"/>
      <c r="Q49" s="30">
        <v>78074.259999999995</v>
      </c>
      <c r="R49" s="67"/>
      <c r="S49" s="67"/>
      <c r="T49" s="56" t="e">
        <f>IF(#REF!=3,T48-TblDadosCX8[[#This Row],[Valor R$]],IF(#REF!=2,T48+TblDadosCX8[[#This Row],[Valor R$]],TblDadosCX8[[#This Row],[Valor R$]]))</f>
        <v>#REF!</v>
      </c>
      <c r="V49" s="59">
        <v>43</v>
      </c>
      <c r="W49" s="60">
        <v>42383</v>
      </c>
      <c r="X49" s="60"/>
      <c r="Y49" s="61" t="s">
        <v>220</v>
      </c>
      <c r="Z49" s="62"/>
      <c r="AA49" s="62"/>
      <c r="AB49" s="63">
        <v>25</v>
      </c>
      <c r="AC49" s="64" t="s">
        <v>199</v>
      </c>
      <c r="AD49" s="60">
        <v>42383</v>
      </c>
      <c r="AE49" s="65">
        <v>845</v>
      </c>
      <c r="AF49" s="65">
        <v>12</v>
      </c>
      <c r="AG49" s="66">
        <v>77927.199999999997</v>
      </c>
    </row>
    <row r="50" spans="1:33" x14ac:dyDescent="0.25">
      <c r="A50" s="31">
        <v>45</v>
      </c>
      <c r="B50" s="32">
        <v>42383</v>
      </c>
      <c r="C50" s="33"/>
      <c r="D50" s="31">
        <v>5</v>
      </c>
      <c r="E50" s="99" t="s">
        <v>1</v>
      </c>
      <c r="F50" s="34" t="s">
        <v>38</v>
      </c>
      <c r="G50" s="34" t="s">
        <v>75</v>
      </c>
      <c r="H50" s="35" t="s">
        <v>220</v>
      </c>
      <c r="I50" s="36"/>
      <c r="J50" s="30">
        <v>25</v>
      </c>
      <c r="K50" s="32">
        <v>42383</v>
      </c>
      <c r="L50" s="37">
        <v>845</v>
      </c>
      <c r="M50" s="37">
        <v>12</v>
      </c>
      <c r="N50" s="38" t="s">
        <v>182</v>
      </c>
      <c r="O50" s="39">
        <v>2016</v>
      </c>
      <c r="P50" s="42"/>
      <c r="Q50" s="30">
        <v>78049.259999999995</v>
      </c>
      <c r="R50" s="67"/>
      <c r="S50" s="67"/>
      <c r="T50" s="56" t="e">
        <f>IF(#REF!=3,T49-TblDadosCX8[[#This Row],[Valor R$]],IF(#REF!=2,T49+TblDadosCX8[[#This Row],[Valor R$]],TblDadosCX8[[#This Row],[Valor R$]]))</f>
        <v>#REF!</v>
      </c>
      <c r="V50" s="59">
        <v>44</v>
      </c>
      <c r="W50" s="60">
        <v>42383</v>
      </c>
      <c r="X50" s="60"/>
      <c r="Y50" s="61" t="s">
        <v>221</v>
      </c>
      <c r="Z50" s="62"/>
      <c r="AA50" s="62"/>
      <c r="AB50" s="63">
        <v>60</v>
      </c>
      <c r="AC50" s="64" t="s">
        <v>186</v>
      </c>
      <c r="AD50" s="60">
        <v>42383</v>
      </c>
      <c r="AE50" s="65">
        <v>863</v>
      </c>
      <c r="AF50" s="65">
        <v>12</v>
      </c>
      <c r="AG50" s="66">
        <v>77867.199999999997</v>
      </c>
    </row>
    <row r="51" spans="1:33" x14ac:dyDescent="0.25">
      <c r="A51" s="31">
        <v>46</v>
      </c>
      <c r="B51" s="32">
        <v>42383</v>
      </c>
      <c r="C51" s="33"/>
      <c r="D51" s="31">
        <v>5</v>
      </c>
      <c r="E51" s="99" t="s">
        <v>1</v>
      </c>
      <c r="F51" s="34" t="s">
        <v>38</v>
      </c>
      <c r="G51" s="34" t="s">
        <v>83</v>
      </c>
      <c r="H51" s="35" t="s">
        <v>221</v>
      </c>
      <c r="I51" s="36"/>
      <c r="J51" s="30">
        <v>60</v>
      </c>
      <c r="K51" s="32">
        <v>42383</v>
      </c>
      <c r="L51" s="37">
        <v>863</v>
      </c>
      <c r="M51" s="37">
        <v>12</v>
      </c>
      <c r="N51" s="38" t="s">
        <v>182</v>
      </c>
      <c r="O51" s="39">
        <v>2016</v>
      </c>
      <c r="P51" s="42"/>
      <c r="Q51" s="30">
        <v>77989.259999999995</v>
      </c>
      <c r="R51" s="67"/>
      <c r="S51" s="67"/>
      <c r="T51" s="56" t="e">
        <f>IF(#REF!=3,T50-TblDadosCX8[[#This Row],[Valor R$]],IF(#REF!=2,T50+TblDadosCX8[[#This Row],[Valor R$]],TblDadosCX8[[#This Row],[Valor R$]]))</f>
        <v>#REF!</v>
      </c>
      <c r="V51" s="59">
        <v>45</v>
      </c>
      <c r="W51" s="60">
        <v>42383</v>
      </c>
      <c r="X51" s="60"/>
      <c r="Y51" s="61" t="s">
        <v>222</v>
      </c>
      <c r="Z51" s="62"/>
      <c r="AA51" s="62"/>
      <c r="AB51" s="63">
        <v>600</v>
      </c>
      <c r="AC51" s="64" t="s">
        <v>186</v>
      </c>
      <c r="AD51" s="60">
        <v>42383</v>
      </c>
      <c r="AE51" s="65">
        <v>863</v>
      </c>
      <c r="AF51" s="65">
        <v>12</v>
      </c>
      <c r="AG51" s="66">
        <v>77267.199999999997</v>
      </c>
    </row>
    <row r="52" spans="1:33" x14ac:dyDescent="0.25">
      <c r="A52" s="31">
        <v>47</v>
      </c>
      <c r="B52" s="32">
        <v>42383</v>
      </c>
      <c r="C52" s="33"/>
      <c r="D52" s="31">
        <v>5</v>
      </c>
      <c r="E52" s="99" t="s">
        <v>1</v>
      </c>
      <c r="F52" s="34" t="s">
        <v>38</v>
      </c>
      <c r="G52" s="34" t="s">
        <v>83</v>
      </c>
      <c r="H52" s="35" t="s">
        <v>222</v>
      </c>
      <c r="I52" s="36"/>
      <c r="J52" s="30">
        <v>600</v>
      </c>
      <c r="K52" s="32">
        <v>42383</v>
      </c>
      <c r="L52" s="37">
        <v>863</v>
      </c>
      <c r="M52" s="37">
        <v>12</v>
      </c>
      <c r="N52" s="38" t="s">
        <v>182</v>
      </c>
      <c r="O52" s="39">
        <v>2016</v>
      </c>
      <c r="P52" s="42"/>
      <c r="Q52" s="30">
        <v>77389.259999999995</v>
      </c>
      <c r="R52" s="67"/>
      <c r="S52" s="67"/>
      <c r="T52" s="56" t="e">
        <f>IF(#REF!=3,T51-TblDadosCX8[[#This Row],[Valor R$]],IF(#REF!=2,T51+TblDadosCX8[[#This Row],[Valor R$]],TblDadosCX8[[#This Row],[Valor R$]]))</f>
        <v>#REF!</v>
      </c>
      <c r="V52" s="59">
        <v>46</v>
      </c>
      <c r="W52" s="60">
        <v>42383</v>
      </c>
      <c r="X52" s="60"/>
      <c r="Y52" s="61" t="s">
        <v>223</v>
      </c>
      <c r="Z52" s="62"/>
      <c r="AA52" s="62"/>
      <c r="AB52" s="63">
        <v>76839.42</v>
      </c>
      <c r="AC52" s="64" t="s">
        <v>224</v>
      </c>
      <c r="AD52" s="60">
        <v>42383</v>
      </c>
      <c r="AE52" s="65">
        <v>402</v>
      </c>
      <c r="AF52" s="65">
        <v>12</v>
      </c>
      <c r="AG52" s="66">
        <v>427.78</v>
      </c>
    </row>
    <row r="53" spans="1:33" x14ac:dyDescent="0.25">
      <c r="A53" s="31">
        <v>48</v>
      </c>
      <c r="B53" s="32">
        <v>42383</v>
      </c>
      <c r="C53" s="33"/>
      <c r="D53" s="31">
        <v>5</v>
      </c>
      <c r="E53" s="99" t="s">
        <v>1</v>
      </c>
      <c r="F53" s="34" t="s">
        <v>215</v>
      </c>
      <c r="G53" s="34" t="s">
        <v>224</v>
      </c>
      <c r="H53" s="35" t="s">
        <v>223</v>
      </c>
      <c r="I53" s="36"/>
      <c r="J53" s="30">
        <v>76839.42</v>
      </c>
      <c r="K53" s="32">
        <v>42383</v>
      </c>
      <c r="L53" s="37">
        <v>402</v>
      </c>
      <c r="M53" s="37">
        <v>12</v>
      </c>
      <c r="N53" s="38" t="s">
        <v>182</v>
      </c>
      <c r="O53" s="39">
        <v>2016</v>
      </c>
      <c r="P53" s="42"/>
      <c r="Q53" s="30">
        <v>549.84</v>
      </c>
      <c r="R53" s="67"/>
      <c r="S53" s="67"/>
      <c r="T53" s="56" t="e">
        <f>IF(#REF!=3,T52-TblDadosCX8[[#This Row],[Valor R$]],IF(#REF!=2,T52+TblDadosCX8[[#This Row],[Valor R$]],TblDadosCX8[[#This Row],[Valor R$]]))</f>
        <v>#REF!</v>
      </c>
      <c r="V53" s="59">
        <v>47</v>
      </c>
      <c r="W53" s="60">
        <v>42383</v>
      </c>
      <c r="X53" s="60"/>
      <c r="Y53" s="61" t="s">
        <v>200</v>
      </c>
      <c r="Z53" s="62"/>
      <c r="AA53" s="62"/>
      <c r="AB53" s="63">
        <v>30</v>
      </c>
      <c r="AC53" s="64" t="s">
        <v>186</v>
      </c>
      <c r="AD53" s="60">
        <v>42383</v>
      </c>
      <c r="AE53" s="65">
        <v>863</v>
      </c>
      <c r="AF53" s="65">
        <v>12</v>
      </c>
      <c r="AG53" s="66">
        <v>397.78</v>
      </c>
    </row>
    <row r="54" spans="1:33" x14ac:dyDescent="0.25">
      <c r="A54" s="31">
        <v>49</v>
      </c>
      <c r="B54" s="32">
        <v>42383</v>
      </c>
      <c r="C54" s="33"/>
      <c r="D54" s="31">
        <v>5</v>
      </c>
      <c r="E54" s="99" t="s">
        <v>1</v>
      </c>
      <c r="F54" s="34" t="s">
        <v>38</v>
      </c>
      <c r="G54" s="34" t="s">
        <v>83</v>
      </c>
      <c r="H54" s="35" t="s">
        <v>200</v>
      </c>
      <c r="I54" s="36"/>
      <c r="J54" s="30">
        <v>30</v>
      </c>
      <c r="K54" s="32">
        <v>42383</v>
      </c>
      <c r="L54" s="37">
        <v>863</v>
      </c>
      <c r="M54" s="37">
        <v>12</v>
      </c>
      <c r="N54" s="38" t="s">
        <v>182</v>
      </c>
      <c r="O54" s="39">
        <v>2016</v>
      </c>
      <c r="P54" s="42"/>
      <c r="Q54" s="30">
        <v>519.84</v>
      </c>
      <c r="R54" s="67"/>
      <c r="S54" s="67"/>
      <c r="T54" s="56" t="e">
        <f>IF(#REF!=3,T53-TblDadosCX8[[#This Row],[Valor R$]],IF(#REF!=2,T53+TblDadosCX8[[#This Row],[Valor R$]],TblDadosCX8[[#This Row],[Valor R$]]))</f>
        <v>#REF!</v>
      </c>
      <c r="V54" s="59">
        <v>48</v>
      </c>
      <c r="W54" s="60">
        <v>42384</v>
      </c>
      <c r="X54" s="60"/>
      <c r="Y54" s="61" t="s">
        <v>197</v>
      </c>
      <c r="Z54" s="62">
        <v>854221</v>
      </c>
      <c r="AA54" s="62"/>
      <c r="AB54" s="63">
        <v>2604</v>
      </c>
      <c r="AC54" s="64" t="s">
        <v>9</v>
      </c>
      <c r="AD54" s="60">
        <v>42384</v>
      </c>
      <c r="AE54" s="65">
        <v>12</v>
      </c>
      <c r="AF54" s="65">
        <v>34</v>
      </c>
      <c r="AG54" s="66">
        <v>3001.78</v>
      </c>
    </row>
    <row r="55" spans="1:33" x14ac:dyDescent="0.25">
      <c r="A55" s="31">
        <v>50</v>
      </c>
      <c r="B55" s="32">
        <v>42384</v>
      </c>
      <c r="C55" s="33"/>
      <c r="D55" s="31">
        <v>4</v>
      </c>
      <c r="E55" s="99" t="s">
        <v>1</v>
      </c>
      <c r="F55" s="34" t="s">
        <v>6</v>
      </c>
      <c r="G55" s="34" t="s">
        <v>9</v>
      </c>
      <c r="H55" s="35" t="s">
        <v>197</v>
      </c>
      <c r="I55" s="36">
        <v>854221</v>
      </c>
      <c r="J55" s="30">
        <v>2604</v>
      </c>
      <c r="K55" s="32">
        <v>42384</v>
      </c>
      <c r="L55" s="37">
        <v>12</v>
      </c>
      <c r="M55" s="37">
        <v>34</v>
      </c>
      <c r="N55" s="38" t="s">
        <v>182</v>
      </c>
      <c r="O55" s="39">
        <v>2016</v>
      </c>
      <c r="P55" s="42"/>
      <c r="Q55" s="30">
        <v>3123.84</v>
      </c>
      <c r="R55" s="67"/>
      <c r="S55" s="67"/>
      <c r="T55" s="56" t="e">
        <f>IF(#REF!=3,T54-TblDadosCX8[[#This Row],[Valor R$]],IF(#REF!=2,T54+TblDadosCX8[[#This Row],[Valor R$]],TblDadosCX8[[#This Row],[Valor R$]]))</f>
        <v>#REF!</v>
      </c>
      <c r="V55" s="59">
        <v>49</v>
      </c>
      <c r="W55" s="60">
        <v>42384</v>
      </c>
      <c r="X55" s="60"/>
      <c r="Y55" s="61" t="s">
        <v>197</v>
      </c>
      <c r="Z55" s="62">
        <v>854222</v>
      </c>
      <c r="AA55" s="62"/>
      <c r="AB55" s="63">
        <v>1000</v>
      </c>
      <c r="AC55" s="64" t="s">
        <v>9</v>
      </c>
      <c r="AD55" s="60">
        <v>42384</v>
      </c>
      <c r="AE55" s="65">
        <v>12</v>
      </c>
      <c r="AF55" s="65">
        <v>34</v>
      </c>
      <c r="AG55" s="66">
        <v>4001.78</v>
      </c>
    </row>
    <row r="56" spans="1:33" x14ac:dyDescent="0.25">
      <c r="A56" s="31">
        <v>51</v>
      </c>
      <c r="B56" s="32">
        <v>42384</v>
      </c>
      <c r="C56" s="33"/>
      <c r="D56" s="31">
        <v>4</v>
      </c>
      <c r="E56" s="99" t="s">
        <v>1</v>
      </c>
      <c r="F56" s="34" t="s">
        <v>6</v>
      </c>
      <c r="G56" s="34" t="s">
        <v>9</v>
      </c>
      <c r="H56" s="35" t="s">
        <v>197</v>
      </c>
      <c r="I56" s="36">
        <v>854222</v>
      </c>
      <c r="J56" s="30">
        <v>1000</v>
      </c>
      <c r="K56" s="32">
        <v>42384</v>
      </c>
      <c r="L56" s="37">
        <v>12</v>
      </c>
      <c r="M56" s="37">
        <v>34</v>
      </c>
      <c r="N56" s="38" t="s">
        <v>182</v>
      </c>
      <c r="O56" s="39">
        <v>2016</v>
      </c>
      <c r="P56" s="42"/>
      <c r="Q56" s="30">
        <v>4123.84</v>
      </c>
      <c r="R56" s="67"/>
      <c r="S56" s="67"/>
      <c r="T56" s="56" t="e">
        <f>IF(#REF!=3,T55-TblDadosCX8[[#This Row],[Valor R$]],IF(#REF!=2,T55+TblDadosCX8[[#This Row],[Valor R$]],TblDadosCX8[[#This Row],[Valor R$]]))</f>
        <v>#REF!</v>
      </c>
      <c r="V56" s="59">
        <v>50</v>
      </c>
      <c r="W56" s="60">
        <v>42384</v>
      </c>
      <c r="X56" s="60"/>
      <c r="Y56" s="61" t="s">
        <v>195</v>
      </c>
      <c r="Z56" s="62"/>
      <c r="AA56" s="62"/>
      <c r="AB56" s="63">
        <v>11</v>
      </c>
      <c r="AC56" s="64" t="s">
        <v>196</v>
      </c>
      <c r="AD56" s="60">
        <v>42384</v>
      </c>
      <c r="AE56" s="65">
        <v>869</v>
      </c>
      <c r="AF56" s="65">
        <v>12</v>
      </c>
      <c r="AG56" s="66">
        <v>3990.78</v>
      </c>
    </row>
    <row r="57" spans="1:33" x14ac:dyDescent="0.25">
      <c r="A57" s="31">
        <v>52</v>
      </c>
      <c r="B57" s="32">
        <v>42384</v>
      </c>
      <c r="C57" s="33"/>
      <c r="D57" s="31">
        <v>5</v>
      </c>
      <c r="E57" s="99" t="s">
        <v>1</v>
      </c>
      <c r="F57" s="34" t="s">
        <v>38</v>
      </c>
      <c r="G57" s="34" t="s">
        <v>86</v>
      </c>
      <c r="H57" s="35" t="s">
        <v>195</v>
      </c>
      <c r="I57" s="36"/>
      <c r="J57" s="30">
        <v>11</v>
      </c>
      <c r="K57" s="32">
        <v>42384</v>
      </c>
      <c r="L57" s="37">
        <v>869</v>
      </c>
      <c r="M57" s="37">
        <v>12</v>
      </c>
      <c r="N57" s="38" t="s">
        <v>182</v>
      </c>
      <c r="O57" s="39">
        <v>2016</v>
      </c>
      <c r="P57" s="42"/>
      <c r="Q57" s="30">
        <v>4112.84</v>
      </c>
      <c r="R57" s="67"/>
      <c r="S57" s="67"/>
      <c r="T57" s="56" t="e">
        <f>IF(#REF!=3,T56-TblDadosCX8[[#This Row],[Valor R$]],IF(#REF!=2,T56+TblDadosCX8[[#This Row],[Valor R$]],TblDadosCX8[[#This Row],[Valor R$]]))</f>
        <v>#REF!</v>
      </c>
      <c r="V57" s="59">
        <v>51</v>
      </c>
      <c r="W57" s="60">
        <v>42384</v>
      </c>
      <c r="X57" s="60"/>
      <c r="Y57" s="61" t="s">
        <v>195</v>
      </c>
      <c r="Z57" s="62"/>
      <c r="AA57" s="62"/>
      <c r="AB57" s="63">
        <v>17.75</v>
      </c>
      <c r="AC57" s="64" t="s">
        <v>196</v>
      </c>
      <c r="AD57" s="60">
        <v>42384</v>
      </c>
      <c r="AE57" s="65">
        <v>869</v>
      </c>
      <c r="AF57" s="65">
        <v>12</v>
      </c>
      <c r="AG57" s="66">
        <v>3973.03</v>
      </c>
    </row>
    <row r="58" spans="1:33" x14ac:dyDescent="0.25">
      <c r="A58" s="31">
        <v>53</v>
      </c>
      <c r="B58" s="32">
        <v>42384</v>
      </c>
      <c r="C58" s="33"/>
      <c r="D58" s="31">
        <v>5</v>
      </c>
      <c r="E58" s="99" t="s">
        <v>1</v>
      </c>
      <c r="F58" s="34" t="s">
        <v>38</v>
      </c>
      <c r="G58" s="34" t="s">
        <v>86</v>
      </c>
      <c r="H58" s="35" t="s">
        <v>195</v>
      </c>
      <c r="I58" s="36"/>
      <c r="J58" s="30">
        <v>17.75</v>
      </c>
      <c r="K58" s="32">
        <v>42384</v>
      </c>
      <c r="L58" s="37">
        <v>869</v>
      </c>
      <c r="M58" s="37">
        <v>12</v>
      </c>
      <c r="N58" s="38" t="s">
        <v>182</v>
      </c>
      <c r="O58" s="39">
        <v>2016</v>
      </c>
      <c r="P58" s="42"/>
      <c r="Q58" s="30">
        <v>4095.09</v>
      </c>
      <c r="R58" s="67"/>
      <c r="S58" s="67"/>
      <c r="T58" s="56" t="e">
        <f>IF(#REF!=3,T57-TblDadosCX8[[#This Row],[Valor R$]],IF(#REF!=2,T57+TblDadosCX8[[#This Row],[Valor R$]],TblDadosCX8[[#This Row],[Valor R$]]))</f>
        <v>#REF!</v>
      </c>
      <c r="V58" s="59">
        <v>52</v>
      </c>
      <c r="W58" s="60">
        <v>42384</v>
      </c>
      <c r="X58" s="60"/>
      <c r="Y58" s="61" t="s">
        <v>220</v>
      </c>
      <c r="Z58" s="62"/>
      <c r="AA58" s="62"/>
      <c r="AB58" s="63">
        <v>45</v>
      </c>
      <c r="AC58" s="64" t="s">
        <v>199</v>
      </c>
      <c r="AD58" s="60">
        <v>42384</v>
      </c>
      <c r="AE58" s="65">
        <v>845</v>
      </c>
      <c r="AF58" s="65">
        <v>12</v>
      </c>
      <c r="AG58" s="66">
        <v>3928.03</v>
      </c>
    </row>
    <row r="59" spans="1:33" x14ac:dyDescent="0.25">
      <c r="A59" s="31">
        <v>54</v>
      </c>
      <c r="B59" s="32">
        <v>42384</v>
      </c>
      <c r="C59" s="33"/>
      <c r="D59" s="31">
        <v>5</v>
      </c>
      <c r="E59" s="99" t="s">
        <v>1</v>
      </c>
      <c r="F59" s="34" t="s">
        <v>38</v>
      </c>
      <c r="G59" s="34" t="s">
        <v>75</v>
      </c>
      <c r="H59" s="35" t="s">
        <v>220</v>
      </c>
      <c r="I59" s="36"/>
      <c r="J59" s="30">
        <v>45</v>
      </c>
      <c r="K59" s="32">
        <v>42384</v>
      </c>
      <c r="L59" s="37">
        <v>845</v>
      </c>
      <c r="M59" s="37">
        <v>12</v>
      </c>
      <c r="N59" s="38" t="s">
        <v>182</v>
      </c>
      <c r="O59" s="39">
        <v>2016</v>
      </c>
      <c r="P59" s="42"/>
      <c r="Q59" s="30">
        <v>4050.09</v>
      </c>
      <c r="R59" s="67"/>
      <c r="S59" s="67"/>
      <c r="T59" s="56" t="e">
        <f>IF(#REF!=3,T58-TblDadosCX8[[#This Row],[Valor R$]],IF(#REF!=2,T58+TblDadosCX8[[#This Row],[Valor R$]],TblDadosCX8[[#This Row],[Valor R$]]))</f>
        <v>#REF!</v>
      </c>
      <c r="V59" s="59">
        <v>53</v>
      </c>
      <c r="W59" s="60">
        <v>42384</v>
      </c>
      <c r="X59" s="60"/>
      <c r="Y59" s="61" t="s">
        <v>225</v>
      </c>
      <c r="Z59" s="62"/>
      <c r="AA59" s="62"/>
      <c r="AB59" s="63">
        <v>98.58</v>
      </c>
      <c r="AC59" s="64" t="s">
        <v>212</v>
      </c>
      <c r="AD59" s="60">
        <v>42384</v>
      </c>
      <c r="AE59" s="65">
        <v>831</v>
      </c>
      <c r="AF59" s="65">
        <v>12</v>
      </c>
      <c r="AG59" s="66">
        <v>3829.45</v>
      </c>
    </row>
    <row r="60" spans="1:33" x14ac:dyDescent="0.25">
      <c r="A60" s="31">
        <v>55</v>
      </c>
      <c r="B60" s="32">
        <v>42384</v>
      </c>
      <c r="C60" s="33"/>
      <c r="D60" s="31">
        <v>5</v>
      </c>
      <c r="E60" s="99" t="s">
        <v>1</v>
      </c>
      <c r="F60" s="34" t="s">
        <v>38</v>
      </c>
      <c r="G60" s="34" t="s">
        <v>18</v>
      </c>
      <c r="H60" s="35" t="s">
        <v>225</v>
      </c>
      <c r="I60" s="36"/>
      <c r="J60" s="30">
        <v>98.58</v>
      </c>
      <c r="K60" s="32">
        <v>42384</v>
      </c>
      <c r="L60" s="37">
        <v>831</v>
      </c>
      <c r="M60" s="37">
        <v>12</v>
      </c>
      <c r="N60" s="38" t="s">
        <v>182</v>
      </c>
      <c r="O60" s="39">
        <v>2016</v>
      </c>
      <c r="P60" s="42"/>
      <c r="Q60" s="30">
        <v>3951.51</v>
      </c>
      <c r="R60" s="67"/>
      <c r="S60" s="67"/>
      <c r="T60" s="56" t="e">
        <f>IF(#REF!=3,T59-TblDadosCX8[[#This Row],[Valor R$]],IF(#REF!=2,T59+TblDadosCX8[[#This Row],[Valor R$]],TblDadosCX8[[#This Row],[Valor R$]]))</f>
        <v>#REF!</v>
      </c>
      <c r="V60" s="59">
        <v>54</v>
      </c>
      <c r="W60" s="60">
        <v>42384</v>
      </c>
      <c r="X60" s="60"/>
      <c r="Y60" s="61" t="s">
        <v>226</v>
      </c>
      <c r="Z60" s="62"/>
      <c r="AA60" s="62"/>
      <c r="AB60" s="63">
        <v>2604</v>
      </c>
      <c r="AC60" s="64" t="s">
        <v>227</v>
      </c>
      <c r="AD60" s="60">
        <v>42384</v>
      </c>
      <c r="AE60" s="65">
        <v>426</v>
      </c>
      <c r="AF60" s="65">
        <v>12</v>
      </c>
      <c r="AG60" s="66">
        <v>1225.45</v>
      </c>
    </row>
    <row r="61" spans="1:33" x14ac:dyDescent="0.25">
      <c r="A61" s="31">
        <v>56</v>
      </c>
      <c r="B61" s="32">
        <v>42384</v>
      </c>
      <c r="C61" s="33"/>
      <c r="D61" s="31">
        <v>5</v>
      </c>
      <c r="E61" s="99" t="s">
        <v>1</v>
      </c>
      <c r="F61" s="34" t="s">
        <v>26</v>
      </c>
      <c r="G61" s="34" t="s">
        <v>227</v>
      </c>
      <c r="H61" s="35" t="s">
        <v>226</v>
      </c>
      <c r="I61" s="36"/>
      <c r="J61" s="30">
        <v>2604</v>
      </c>
      <c r="K61" s="32">
        <v>42384</v>
      </c>
      <c r="L61" s="37">
        <v>426</v>
      </c>
      <c r="M61" s="37">
        <v>12</v>
      </c>
      <c r="N61" s="38" t="s">
        <v>182</v>
      </c>
      <c r="O61" s="39">
        <v>2016</v>
      </c>
      <c r="P61" s="42"/>
      <c r="Q61" s="30">
        <v>1347.51</v>
      </c>
      <c r="R61" s="67"/>
      <c r="S61" s="67"/>
      <c r="T61" s="56" t="e">
        <f>IF(#REF!=3,T60-TblDadosCX8[[#This Row],[Valor R$]],IF(#REF!=2,T60+TblDadosCX8[[#This Row],[Valor R$]],TblDadosCX8[[#This Row],[Valor R$]]))</f>
        <v>#REF!</v>
      </c>
      <c r="V61" s="59">
        <v>55</v>
      </c>
      <c r="W61" s="60">
        <v>42384</v>
      </c>
      <c r="X61" s="60"/>
      <c r="Y61" s="61" t="s">
        <v>228</v>
      </c>
      <c r="Z61" s="62"/>
      <c r="AA61" s="62"/>
      <c r="AB61" s="63">
        <v>319</v>
      </c>
      <c r="AC61" s="64" t="s">
        <v>196</v>
      </c>
      <c r="AD61" s="60">
        <v>42384</v>
      </c>
      <c r="AE61" s="65">
        <v>869</v>
      </c>
      <c r="AF61" s="65">
        <v>12</v>
      </c>
      <c r="AG61" s="66">
        <v>906.45</v>
      </c>
    </row>
    <row r="62" spans="1:33" x14ac:dyDescent="0.25">
      <c r="A62" s="31">
        <v>57</v>
      </c>
      <c r="B62" s="32">
        <v>42384</v>
      </c>
      <c r="C62" s="33"/>
      <c r="D62" s="31">
        <v>5</v>
      </c>
      <c r="E62" s="99" t="s">
        <v>1</v>
      </c>
      <c r="F62" s="34" t="s">
        <v>38</v>
      </c>
      <c r="G62" s="34" t="s">
        <v>86</v>
      </c>
      <c r="H62" s="35" t="s">
        <v>228</v>
      </c>
      <c r="I62" s="36"/>
      <c r="J62" s="30">
        <v>319</v>
      </c>
      <c r="K62" s="32">
        <v>42384</v>
      </c>
      <c r="L62" s="37">
        <v>869</v>
      </c>
      <c r="M62" s="37">
        <v>12</v>
      </c>
      <c r="N62" s="38" t="s">
        <v>182</v>
      </c>
      <c r="O62" s="39">
        <v>2016</v>
      </c>
      <c r="P62" s="42"/>
      <c r="Q62" s="30">
        <v>1028.51</v>
      </c>
      <c r="R62" s="67"/>
      <c r="S62" s="67"/>
      <c r="T62" s="56" t="e">
        <f>IF(#REF!=3,T61-TblDadosCX8[[#This Row],[Valor R$]],IF(#REF!=2,T61+TblDadosCX8[[#This Row],[Valor R$]],TblDadosCX8[[#This Row],[Valor R$]]))</f>
        <v>#REF!</v>
      </c>
      <c r="V62" s="59">
        <v>56</v>
      </c>
      <c r="W62" s="60">
        <v>42387</v>
      </c>
      <c r="X62" s="60"/>
      <c r="Y62" s="61" t="s">
        <v>195</v>
      </c>
      <c r="Z62" s="62"/>
      <c r="AA62" s="62"/>
      <c r="AB62" s="63">
        <v>5.5</v>
      </c>
      <c r="AC62" s="64" t="s">
        <v>196</v>
      </c>
      <c r="AD62" s="60">
        <v>42387</v>
      </c>
      <c r="AE62" s="65">
        <v>869</v>
      </c>
      <c r="AF62" s="65">
        <v>12</v>
      </c>
      <c r="AG62" s="66">
        <v>900.95</v>
      </c>
    </row>
    <row r="63" spans="1:33" x14ac:dyDescent="0.25">
      <c r="A63" s="31">
        <v>58</v>
      </c>
      <c r="B63" s="32">
        <v>42387</v>
      </c>
      <c r="C63" s="33"/>
      <c r="D63" s="31">
        <v>5</v>
      </c>
      <c r="E63" s="99" t="s">
        <v>1</v>
      </c>
      <c r="F63" s="34" t="s">
        <v>38</v>
      </c>
      <c r="G63" s="34" t="s">
        <v>86</v>
      </c>
      <c r="H63" s="35" t="s">
        <v>195</v>
      </c>
      <c r="I63" s="36"/>
      <c r="J63" s="30">
        <v>5.5</v>
      </c>
      <c r="K63" s="32">
        <v>42387</v>
      </c>
      <c r="L63" s="37">
        <v>869</v>
      </c>
      <c r="M63" s="37">
        <v>12</v>
      </c>
      <c r="N63" s="38" t="s">
        <v>182</v>
      </c>
      <c r="O63" s="39">
        <v>2016</v>
      </c>
      <c r="P63" s="42"/>
      <c r="Q63" s="30">
        <v>1023.01</v>
      </c>
      <c r="R63" s="67"/>
      <c r="S63" s="67"/>
      <c r="T63" s="56" t="e">
        <f>IF(#REF!=3,T62-TblDadosCX8[[#This Row],[Valor R$]],IF(#REF!=2,T62+TblDadosCX8[[#This Row],[Valor R$]],TblDadosCX8[[#This Row],[Valor R$]]))</f>
        <v>#REF!</v>
      </c>
      <c r="V63" s="59">
        <v>57</v>
      </c>
      <c r="W63" s="60">
        <v>42387</v>
      </c>
      <c r="X63" s="60"/>
      <c r="Y63" s="61" t="s">
        <v>195</v>
      </c>
      <c r="Z63" s="62"/>
      <c r="AA63" s="62"/>
      <c r="AB63" s="63">
        <v>11</v>
      </c>
      <c r="AC63" s="64" t="s">
        <v>196</v>
      </c>
      <c r="AD63" s="60">
        <v>42387</v>
      </c>
      <c r="AE63" s="65">
        <v>869</v>
      </c>
      <c r="AF63" s="65">
        <v>12</v>
      </c>
      <c r="AG63" s="66">
        <v>889.95</v>
      </c>
    </row>
    <row r="64" spans="1:33" x14ac:dyDescent="0.25">
      <c r="A64" s="31">
        <v>59</v>
      </c>
      <c r="B64" s="32">
        <v>42387</v>
      </c>
      <c r="C64" s="33"/>
      <c r="D64" s="31">
        <v>5</v>
      </c>
      <c r="E64" s="99" t="s">
        <v>1</v>
      </c>
      <c r="F64" s="34" t="s">
        <v>38</v>
      </c>
      <c r="G64" s="34" t="s">
        <v>86</v>
      </c>
      <c r="H64" s="35" t="s">
        <v>195</v>
      </c>
      <c r="I64" s="36"/>
      <c r="J64" s="30">
        <v>11</v>
      </c>
      <c r="K64" s="32">
        <v>42387</v>
      </c>
      <c r="L64" s="37">
        <v>869</v>
      </c>
      <c r="M64" s="37">
        <v>12</v>
      </c>
      <c r="N64" s="38" t="s">
        <v>182</v>
      </c>
      <c r="O64" s="39">
        <v>2016</v>
      </c>
      <c r="P64" s="42"/>
      <c r="Q64" s="30">
        <v>1012.01</v>
      </c>
      <c r="R64" s="67"/>
      <c r="S64" s="67"/>
      <c r="T64" s="56" t="e">
        <f>IF(#REF!=3,T63-TblDadosCX8[[#This Row],[Valor R$]],IF(#REF!=2,T63+TblDadosCX8[[#This Row],[Valor R$]],TblDadosCX8[[#This Row],[Valor R$]]))</f>
        <v>#REF!</v>
      </c>
      <c r="V64" s="59">
        <v>58</v>
      </c>
      <c r="W64" s="60">
        <v>42387</v>
      </c>
      <c r="X64" s="60"/>
      <c r="Y64" s="61" t="s">
        <v>229</v>
      </c>
      <c r="Z64" s="62"/>
      <c r="AA64" s="62"/>
      <c r="AB64" s="63">
        <v>62</v>
      </c>
      <c r="AC64" s="64" t="s">
        <v>186</v>
      </c>
      <c r="AD64" s="60">
        <v>42387</v>
      </c>
      <c r="AE64" s="65">
        <v>863</v>
      </c>
      <c r="AF64" s="65">
        <v>12</v>
      </c>
      <c r="AG64" s="66">
        <v>827.95</v>
      </c>
    </row>
    <row r="65" spans="1:33" x14ac:dyDescent="0.25">
      <c r="A65" s="31">
        <v>60</v>
      </c>
      <c r="B65" s="32">
        <v>42387</v>
      </c>
      <c r="C65" s="33"/>
      <c r="D65" s="31">
        <v>5</v>
      </c>
      <c r="E65" s="99" t="s">
        <v>1</v>
      </c>
      <c r="F65" s="34" t="s">
        <v>38</v>
      </c>
      <c r="G65" s="34" t="s">
        <v>83</v>
      </c>
      <c r="H65" s="35" t="s">
        <v>229</v>
      </c>
      <c r="I65" s="36"/>
      <c r="J65" s="30">
        <v>62</v>
      </c>
      <c r="K65" s="32">
        <v>42387</v>
      </c>
      <c r="L65" s="37">
        <v>863</v>
      </c>
      <c r="M65" s="37">
        <v>12</v>
      </c>
      <c r="N65" s="38" t="s">
        <v>182</v>
      </c>
      <c r="O65" s="39">
        <v>2016</v>
      </c>
      <c r="P65" s="42"/>
      <c r="Q65" s="30">
        <v>950.01</v>
      </c>
      <c r="R65" s="67"/>
      <c r="S65" s="67"/>
      <c r="T65" s="56" t="e">
        <f>IF(#REF!=3,T64-TblDadosCX8[[#This Row],[Valor R$]],IF(#REF!=2,T64+TblDadosCX8[[#This Row],[Valor R$]],TblDadosCX8[[#This Row],[Valor R$]]))</f>
        <v>#REF!</v>
      </c>
      <c r="V65" s="59">
        <v>59</v>
      </c>
      <c r="W65" s="60">
        <v>42388</v>
      </c>
      <c r="X65" s="60"/>
      <c r="Y65" s="61" t="s">
        <v>187</v>
      </c>
      <c r="Z65" s="62"/>
      <c r="AA65" s="62"/>
      <c r="AB65" s="63">
        <v>17.260000000000002</v>
      </c>
      <c r="AC65" s="64" t="s">
        <v>186</v>
      </c>
      <c r="AD65" s="60">
        <v>42388</v>
      </c>
      <c r="AE65" s="65">
        <v>863</v>
      </c>
      <c r="AF65" s="65">
        <v>12</v>
      </c>
      <c r="AG65" s="66">
        <v>810.69</v>
      </c>
    </row>
    <row r="66" spans="1:33" x14ac:dyDescent="0.25">
      <c r="A66" s="31">
        <v>61</v>
      </c>
      <c r="B66" s="32">
        <v>42388</v>
      </c>
      <c r="C66" s="33"/>
      <c r="D66" s="31">
        <v>5</v>
      </c>
      <c r="E66" s="99" t="s">
        <v>1</v>
      </c>
      <c r="F66" s="34" t="s">
        <v>38</v>
      </c>
      <c r="G66" s="34" t="s">
        <v>83</v>
      </c>
      <c r="H66" s="35" t="s">
        <v>187</v>
      </c>
      <c r="I66" s="36"/>
      <c r="J66" s="30">
        <v>17.260000000000002</v>
      </c>
      <c r="K66" s="32">
        <v>42388</v>
      </c>
      <c r="L66" s="37">
        <v>863</v>
      </c>
      <c r="M66" s="37">
        <v>12</v>
      </c>
      <c r="N66" s="38" t="s">
        <v>182</v>
      </c>
      <c r="O66" s="39">
        <v>2016</v>
      </c>
      <c r="P66" s="42"/>
      <c r="Q66" s="30">
        <v>932.75</v>
      </c>
      <c r="R66" s="67"/>
      <c r="S66" s="67"/>
      <c r="T66" s="56" t="e">
        <f>IF(#REF!=3,T65-TblDadosCX8[[#This Row],[Valor R$]],IF(#REF!=2,T65+TblDadosCX8[[#This Row],[Valor R$]],TblDadosCX8[[#This Row],[Valor R$]]))</f>
        <v>#REF!</v>
      </c>
      <c r="V66" s="59">
        <v>60</v>
      </c>
      <c r="W66" s="60">
        <v>42389</v>
      </c>
      <c r="X66" s="60"/>
      <c r="Y66" s="61" t="s">
        <v>197</v>
      </c>
      <c r="Z66" s="62">
        <v>854212</v>
      </c>
      <c r="AA66" s="62"/>
      <c r="AB66" s="63">
        <v>5599.84</v>
      </c>
      <c r="AC66" s="64" t="s">
        <v>9</v>
      </c>
      <c r="AD66" s="60">
        <v>42389</v>
      </c>
      <c r="AE66" s="65">
        <v>12</v>
      </c>
      <c r="AF66" s="65">
        <v>34</v>
      </c>
      <c r="AG66" s="66">
        <v>6410.53</v>
      </c>
    </row>
    <row r="67" spans="1:33" x14ac:dyDescent="0.25">
      <c r="A67" s="31">
        <v>62</v>
      </c>
      <c r="B67" s="32">
        <v>42389</v>
      </c>
      <c r="C67" s="33"/>
      <c r="D67" s="31">
        <v>4</v>
      </c>
      <c r="E67" s="99" t="s">
        <v>1</v>
      </c>
      <c r="F67" s="34" t="s">
        <v>6</v>
      </c>
      <c r="G67" s="34" t="s">
        <v>9</v>
      </c>
      <c r="H67" s="35" t="s">
        <v>197</v>
      </c>
      <c r="I67" s="36">
        <v>854212</v>
      </c>
      <c r="J67" s="30">
        <v>5599.84</v>
      </c>
      <c r="K67" s="32">
        <v>42389</v>
      </c>
      <c r="L67" s="37">
        <v>12</v>
      </c>
      <c r="M67" s="37">
        <v>34</v>
      </c>
      <c r="N67" s="38" t="s">
        <v>182</v>
      </c>
      <c r="O67" s="39">
        <v>2016</v>
      </c>
      <c r="P67" s="42"/>
      <c r="Q67" s="30">
        <v>6532.59</v>
      </c>
      <c r="R67" s="67"/>
      <c r="S67" s="67"/>
      <c r="T67" s="56" t="e">
        <f>IF(#REF!=3,T66-TblDadosCX8[[#This Row],[Valor R$]],IF(#REF!=2,T66+TblDadosCX8[[#This Row],[Valor R$]],TblDadosCX8[[#This Row],[Valor R$]]))</f>
        <v>#REF!</v>
      </c>
      <c r="V67" s="59">
        <v>61</v>
      </c>
      <c r="W67" s="60">
        <v>42389</v>
      </c>
      <c r="X67" s="60"/>
      <c r="Y67" s="61" t="s">
        <v>197</v>
      </c>
      <c r="Z67" s="62">
        <v>854225</v>
      </c>
      <c r="AA67" s="62"/>
      <c r="AB67" s="63">
        <v>3500</v>
      </c>
      <c r="AC67" s="64" t="s">
        <v>9</v>
      </c>
      <c r="AD67" s="60">
        <v>42389</v>
      </c>
      <c r="AE67" s="65">
        <v>12</v>
      </c>
      <c r="AF67" s="65">
        <v>34</v>
      </c>
      <c r="AG67" s="66">
        <v>9910.5300000000007</v>
      </c>
    </row>
    <row r="68" spans="1:33" x14ac:dyDescent="0.25">
      <c r="A68" s="31">
        <v>63</v>
      </c>
      <c r="B68" s="32">
        <v>42389</v>
      </c>
      <c r="C68" s="33"/>
      <c r="D68" s="31">
        <v>4</v>
      </c>
      <c r="E68" s="99" t="s">
        <v>1</v>
      </c>
      <c r="F68" s="34" t="s">
        <v>6</v>
      </c>
      <c r="G68" s="34" t="s">
        <v>9</v>
      </c>
      <c r="H68" s="35" t="s">
        <v>197</v>
      </c>
      <c r="I68" s="36">
        <v>854225</v>
      </c>
      <c r="J68" s="30">
        <v>3500</v>
      </c>
      <c r="K68" s="32">
        <v>42389</v>
      </c>
      <c r="L68" s="37">
        <v>12</v>
      </c>
      <c r="M68" s="37">
        <v>34</v>
      </c>
      <c r="N68" s="38" t="s">
        <v>182</v>
      </c>
      <c r="O68" s="39">
        <v>2016</v>
      </c>
      <c r="P68" s="42"/>
      <c r="Q68" s="30">
        <v>10032.59</v>
      </c>
      <c r="R68" s="67"/>
      <c r="S68" s="67"/>
      <c r="T68" s="56" t="e">
        <f>IF(#REF!=3,T67-TblDadosCX8[[#This Row],[Valor R$]],IF(#REF!=2,T67+TblDadosCX8[[#This Row],[Valor R$]],TblDadosCX8[[#This Row],[Valor R$]]))</f>
        <v>#REF!</v>
      </c>
      <c r="V68" s="59">
        <v>62</v>
      </c>
      <c r="W68" s="60">
        <v>42389</v>
      </c>
      <c r="X68" s="60"/>
      <c r="Y68" s="68" t="s">
        <v>197</v>
      </c>
      <c r="Z68" s="62">
        <v>854226</v>
      </c>
      <c r="AA68" s="62"/>
      <c r="AB68" s="63">
        <v>2850</v>
      </c>
      <c r="AC68" s="64" t="s">
        <v>9</v>
      </c>
      <c r="AD68" s="60">
        <v>42389</v>
      </c>
      <c r="AE68" s="65">
        <v>12</v>
      </c>
      <c r="AF68" s="65">
        <v>34</v>
      </c>
      <c r="AG68" s="66">
        <v>12760.53</v>
      </c>
    </row>
    <row r="69" spans="1:33" x14ac:dyDescent="0.25">
      <c r="A69" s="31">
        <v>64</v>
      </c>
      <c r="B69" s="32">
        <v>42389</v>
      </c>
      <c r="C69" s="33"/>
      <c r="D69" s="31">
        <v>4</v>
      </c>
      <c r="E69" s="99" t="s">
        <v>1</v>
      </c>
      <c r="F69" s="34" t="s">
        <v>6</v>
      </c>
      <c r="G69" s="34" t="s">
        <v>9</v>
      </c>
      <c r="H69" s="35" t="s">
        <v>197</v>
      </c>
      <c r="I69" s="36">
        <v>854226</v>
      </c>
      <c r="J69" s="30">
        <v>2850</v>
      </c>
      <c r="K69" s="32">
        <v>42389</v>
      </c>
      <c r="L69" s="37">
        <v>12</v>
      </c>
      <c r="M69" s="37">
        <v>34</v>
      </c>
      <c r="N69" s="38" t="s">
        <v>182</v>
      </c>
      <c r="O69" s="39">
        <v>2016</v>
      </c>
      <c r="P69" s="42"/>
      <c r="Q69" s="30">
        <v>12882.59</v>
      </c>
      <c r="R69" s="67"/>
      <c r="S69" s="67"/>
      <c r="T69" s="56" t="e">
        <f>IF(#REF!=3,T68-TblDadosCX8[[#This Row],[Valor R$]],IF(#REF!=2,T68+TblDadosCX8[[#This Row],[Valor R$]],TblDadosCX8[[#This Row],[Valor R$]]))</f>
        <v>#REF!</v>
      </c>
      <c r="V69" s="59">
        <v>63</v>
      </c>
      <c r="W69" s="60">
        <v>42389</v>
      </c>
      <c r="X69" s="60"/>
      <c r="Y69" s="68" t="s">
        <v>205</v>
      </c>
      <c r="Z69" s="62"/>
      <c r="AA69" s="62"/>
      <c r="AB69" s="63">
        <v>16.03</v>
      </c>
      <c r="AC69" s="64" t="s">
        <v>186</v>
      </c>
      <c r="AD69" s="60">
        <v>42389</v>
      </c>
      <c r="AE69" s="65">
        <v>863</v>
      </c>
      <c r="AF69" s="65">
        <v>12</v>
      </c>
      <c r="AG69" s="66">
        <v>12744.5</v>
      </c>
    </row>
    <row r="70" spans="1:33" x14ac:dyDescent="0.25">
      <c r="A70" s="31">
        <v>65</v>
      </c>
      <c r="B70" s="32">
        <v>42389</v>
      </c>
      <c r="C70" s="33"/>
      <c r="D70" s="31">
        <v>5</v>
      </c>
      <c r="E70" s="99" t="s">
        <v>1</v>
      </c>
      <c r="F70" s="34" t="s">
        <v>38</v>
      </c>
      <c r="G70" s="34" t="s">
        <v>83</v>
      </c>
      <c r="H70" s="35" t="s">
        <v>205</v>
      </c>
      <c r="I70" s="36"/>
      <c r="J70" s="30">
        <v>16.03</v>
      </c>
      <c r="K70" s="32">
        <v>42389</v>
      </c>
      <c r="L70" s="37">
        <v>863</v>
      </c>
      <c r="M70" s="37">
        <v>12</v>
      </c>
      <c r="N70" s="38" t="s">
        <v>182</v>
      </c>
      <c r="O70" s="39">
        <v>2016</v>
      </c>
      <c r="P70" s="42"/>
      <c r="Q70" s="30">
        <v>12866.56</v>
      </c>
      <c r="R70" s="67"/>
      <c r="S70" s="67"/>
      <c r="T70" s="56" t="e">
        <f>IF(#REF!=3,T69-TblDadosCX8[[#This Row],[Valor R$]],IF(#REF!=2,T69+TblDadosCX8[[#This Row],[Valor R$]],TblDadosCX8[[#This Row],[Valor R$]]))</f>
        <v>#REF!</v>
      </c>
      <c r="V70" s="59">
        <v>64</v>
      </c>
      <c r="W70" s="60">
        <v>42389</v>
      </c>
      <c r="X70" s="60"/>
      <c r="Y70" s="68" t="s">
        <v>195</v>
      </c>
      <c r="Z70" s="62"/>
      <c r="AA70" s="62"/>
      <c r="AB70" s="63">
        <v>17.75</v>
      </c>
      <c r="AC70" s="64" t="s">
        <v>196</v>
      </c>
      <c r="AD70" s="60">
        <v>42389</v>
      </c>
      <c r="AE70" s="65">
        <v>869</v>
      </c>
      <c r="AF70" s="65">
        <v>12</v>
      </c>
      <c r="AG70" s="66">
        <v>12726.75</v>
      </c>
    </row>
    <row r="71" spans="1:33" x14ac:dyDescent="0.25">
      <c r="A71" s="31">
        <v>66</v>
      </c>
      <c r="B71" s="32">
        <v>42389</v>
      </c>
      <c r="C71" s="33"/>
      <c r="D71" s="31">
        <v>5</v>
      </c>
      <c r="E71" s="99" t="s">
        <v>1</v>
      </c>
      <c r="F71" s="34" t="s">
        <v>38</v>
      </c>
      <c r="G71" s="34" t="s">
        <v>86</v>
      </c>
      <c r="H71" s="35" t="s">
        <v>195</v>
      </c>
      <c r="I71" s="36"/>
      <c r="J71" s="30">
        <v>17.75</v>
      </c>
      <c r="K71" s="32">
        <v>42389</v>
      </c>
      <c r="L71" s="37">
        <v>869</v>
      </c>
      <c r="M71" s="37">
        <v>12</v>
      </c>
      <c r="N71" s="38" t="s">
        <v>182</v>
      </c>
      <c r="O71" s="39">
        <v>2016</v>
      </c>
      <c r="P71" s="42"/>
      <c r="Q71" s="30">
        <v>12848.81</v>
      </c>
      <c r="R71" s="67"/>
      <c r="S71" s="67"/>
      <c r="T71" s="56" t="e">
        <f>IF(#REF!=3,T70-TblDadosCX8[[#This Row],[Valor R$]],IF(#REF!=2,T70+TblDadosCX8[[#This Row],[Valor R$]],TblDadosCX8[[#This Row],[Valor R$]]))</f>
        <v>#REF!</v>
      </c>
      <c r="V71" s="59">
        <v>65</v>
      </c>
      <c r="W71" s="60">
        <v>42389</v>
      </c>
      <c r="X71" s="60"/>
      <c r="Y71" s="68" t="s">
        <v>218</v>
      </c>
      <c r="Z71" s="62"/>
      <c r="AA71" s="62"/>
      <c r="AB71" s="63">
        <v>955.4</v>
      </c>
      <c r="AC71" s="64" t="s">
        <v>219</v>
      </c>
      <c r="AD71" s="60">
        <v>42389</v>
      </c>
      <c r="AE71" s="65">
        <v>864</v>
      </c>
      <c r="AF71" s="65">
        <v>12</v>
      </c>
      <c r="AG71" s="66">
        <v>11771.35</v>
      </c>
    </row>
    <row r="72" spans="1:33" x14ac:dyDescent="0.25">
      <c r="A72" s="31">
        <v>67</v>
      </c>
      <c r="B72" s="32">
        <v>42389</v>
      </c>
      <c r="C72" s="33"/>
      <c r="D72" s="31">
        <v>5</v>
      </c>
      <c r="E72" s="99" t="s">
        <v>1</v>
      </c>
      <c r="F72" s="34" t="s">
        <v>38</v>
      </c>
      <c r="G72" s="34" t="s">
        <v>84</v>
      </c>
      <c r="H72" s="35" t="s">
        <v>218</v>
      </c>
      <c r="I72" s="36"/>
      <c r="J72" s="30">
        <v>955.4</v>
      </c>
      <c r="K72" s="32">
        <v>42389</v>
      </c>
      <c r="L72" s="37">
        <v>864</v>
      </c>
      <c r="M72" s="37">
        <v>12</v>
      </c>
      <c r="N72" s="38" t="s">
        <v>182</v>
      </c>
      <c r="O72" s="39">
        <v>2016</v>
      </c>
      <c r="P72" s="42"/>
      <c r="Q72" s="30">
        <v>11893.41</v>
      </c>
      <c r="R72" s="67"/>
      <c r="S72" s="67"/>
      <c r="T72" s="56" t="e">
        <f>IF(#REF!=3,T71-TblDadosCX8[[#This Row],[Valor R$]],IF(#REF!=2,T71+TblDadosCX8[[#This Row],[Valor R$]],TblDadosCX8[[#This Row],[Valor R$]]))</f>
        <v>#REF!</v>
      </c>
      <c r="V72" s="59">
        <v>66</v>
      </c>
      <c r="W72" s="60">
        <v>42389</v>
      </c>
      <c r="X72" s="60"/>
      <c r="Y72" s="68" t="s">
        <v>230</v>
      </c>
      <c r="Z72" s="62"/>
      <c r="AA72" s="62"/>
      <c r="AB72" s="63">
        <v>363.83</v>
      </c>
      <c r="AC72" s="64" t="s">
        <v>231</v>
      </c>
      <c r="AD72" s="60">
        <v>42389</v>
      </c>
      <c r="AE72" s="65">
        <v>806</v>
      </c>
      <c r="AF72" s="65">
        <v>12</v>
      </c>
      <c r="AG72" s="66">
        <v>11407.52</v>
      </c>
    </row>
    <row r="73" spans="1:33" x14ac:dyDescent="0.25">
      <c r="A73" s="31">
        <v>68</v>
      </c>
      <c r="B73" s="32">
        <v>42389</v>
      </c>
      <c r="C73" s="33"/>
      <c r="D73" s="31">
        <v>5</v>
      </c>
      <c r="E73" s="99" t="s">
        <v>1</v>
      </c>
      <c r="F73" s="34" t="s">
        <v>34</v>
      </c>
      <c r="G73" s="34" t="s">
        <v>63</v>
      </c>
      <c r="H73" s="35" t="s">
        <v>230</v>
      </c>
      <c r="I73" s="36"/>
      <c r="J73" s="30">
        <v>363.83</v>
      </c>
      <c r="K73" s="32">
        <v>42389</v>
      </c>
      <c r="L73" s="37">
        <v>806</v>
      </c>
      <c r="M73" s="37">
        <v>12</v>
      </c>
      <c r="N73" s="38" t="s">
        <v>182</v>
      </c>
      <c r="O73" s="39">
        <v>2016</v>
      </c>
      <c r="P73" s="42"/>
      <c r="Q73" s="30">
        <v>11529.58</v>
      </c>
      <c r="R73" s="67"/>
      <c r="S73" s="67"/>
      <c r="T73" s="56" t="e">
        <f>IF(#REF!=3,T72-TblDadosCX8[[#This Row],[Valor R$]],IF(#REF!=2,T72+TblDadosCX8[[#This Row],[Valor R$]],TblDadosCX8[[#This Row],[Valor R$]]))</f>
        <v>#REF!</v>
      </c>
      <c r="V73" s="59">
        <v>67</v>
      </c>
      <c r="W73" s="60">
        <v>42389</v>
      </c>
      <c r="X73" s="60"/>
      <c r="Y73" s="68" t="s">
        <v>232</v>
      </c>
      <c r="Z73" s="62"/>
      <c r="AA73" s="62"/>
      <c r="AB73" s="63">
        <v>1126.08</v>
      </c>
      <c r="AC73" s="64" t="s">
        <v>233</v>
      </c>
      <c r="AD73" s="60">
        <v>42389</v>
      </c>
      <c r="AE73" s="65">
        <v>1113</v>
      </c>
      <c r="AF73" s="65">
        <v>12</v>
      </c>
      <c r="AG73" s="66">
        <v>10281.44</v>
      </c>
    </row>
    <row r="74" spans="1:33" x14ac:dyDescent="0.25">
      <c r="A74" s="31">
        <v>69</v>
      </c>
      <c r="B74" s="32">
        <v>42389</v>
      </c>
      <c r="C74" s="33"/>
      <c r="D74" s="31">
        <v>5</v>
      </c>
      <c r="E74" s="99" t="s">
        <v>1</v>
      </c>
      <c r="F74" s="34" t="s">
        <v>26</v>
      </c>
      <c r="G74" s="34" t="s">
        <v>233</v>
      </c>
      <c r="H74" s="35" t="s">
        <v>232</v>
      </c>
      <c r="I74" s="36"/>
      <c r="J74" s="30">
        <v>1126.08</v>
      </c>
      <c r="K74" s="32">
        <v>42389</v>
      </c>
      <c r="L74" s="37">
        <v>1113</v>
      </c>
      <c r="M74" s="37">
        <v>12</v>
      </c>
      <c r="N74" s="38" t="s">
        <v>182</v>
      </c>
      <c r="O74" s="39">
        <v>2016</v>
      </c>
      <c r="P74" s="42"/>
      <c r="Q74" s="30">
        <v>10403.5</v>
      </c>
      <c r="R74" s="67"/>
      <c r="S74" s="67"/>
      <c r="T74" s="56" t="e">
        <f>IF(#REF!=3,T73-TblDadosCX8[[#This Row],[Valor R$]],IF(#REF!=2,T73+TblDadosCX8[[#This Row],[Valor R$]],TblDadosCX8[[#This Row],[Valor R$]]))</f>
        <v>#REF!</v>
      </c>
      <c r="V74" s="59">
        <v>68</v>
      </c>
      <c r="W74" s="60">
        <v>42389</v>
      </c>
      <c r="X74" s="60"/>
      <c r="Y74" s="68" t="s">
        <v>234</v>
      </c>
      <c r="Z74" s="62"/>
      <c r="AA74" s="62"/>
      <c r="AB74" s="63">
        <v>152.46</v>
      </c>
      <c r="AC74" s="64" t="s">
        <v>235</v>
      </c>
      <c r="AD74" s="60">
        <v>42389</v>
      </c>
      <c r="AE74" s="65">
        <v>841</v>
      </c>
      <c r="AF74" s="65">
        <v>12</v>
      </c>
      <c r="AG74" s="66">
        <v>10128.98</v>
      </c>
    </row>
    <row r="75" spans="1:33" x14ac:dyDescent="0.25">
      <c r="A75" s="31">
        <v>70</v>
      </c>
      <c r="B75" s="32">
        <v>42389</v>
      </c>
      <c r="C75" s="33"/>
      <c r="D75" s="31">
        <v>5</v>
      </c>
      <c r="E75" s="99" t="s">
        <v>1</v>
      </c>
      <c r="F75" s="34" t="s">
        <v>38</v>
      </c>
      <c r="G75" s="34" t="s">
        <v>74</v>
      </c>
      <c r="H75" s="35" t="s">
        <v>234</v>
      </c>
      <c r="I75" s="36"/>
      <c r="J75" s="30">
        <v>152.46</v>
      </c>
      <c r="K75" s="32">
        <v>42389</v>
      </c>
      <c r="L75" s="37">
        <v>841</v>
      </c>
      <c r="M75" s="37">
        <v>12</v>
      </c>
      <c r="N75" s="38" t="s">
        <v>182</v>
      </c>
      <c r="O75" s="39">
        <v>2016</v>
      </c>
      <c r="P75" s="42"/>
      <c r="Q75" s="30">
        <v>10251.040000000001</v>
      </c>
      <c r="R75" s="67"/>
      <c r="S75" s="67"/>
      <c r="T75" s="56" t="e">
        <f>IF(#REF!=3,T74-TblDadosCX8[[#This Row],[Valor R$]],IF(#REF!=2,T74+TblDadosCX8[[#This Row],[Valor R$]],TblDadosCX8[[#This Row],[Valor R$]]))</f>
        <v>#REF!</v>
      </c>
      <c r="V75" s="59">
        <v>69</v>
      </c>
      <c r="W75" s="60">
        <v>42389</v>
      </c>
      <c r="X75" s="60"/>
      <c r="Y75" s="68" t="s">
        <v>236</v>
      </c>
      <c r="Z75" s="62"/>
      <c r="AA75" s="62"/>
      <c r="AB75" s="63">
        <v>3002.07</v>
      </c>
      <c r="AC75" s="64" t="s">
        <v>237</v>
      </c>
      <c r="AD75" s="60">
        <v>42389</v>
      </c>
      <c r="AE75" s="65">
        <v>516</v>
      </c>
      <c r="AF75" s="65">
        <v>12</v>
      </c>
      <c r="AG75" s="66">
        <v>7126.91</v>
      </c>
    </row>
    <row r="76" spans="1:33" x14ac:dyDescent="0.25">
      <c r="A76" s="31">
        <v>71</v>
      </c>
      <c r="B76" s="32">
        <v>42389</v>
      </c>
      <c r="C76" s="33"/>
      <c r="D76" s="31">
        <v>5</v>
      </c>
      <c r="E76" s="99" t="s">
        <v>1</v>
      </c>
      <c r="F76" s="34" t="s">
        <v>30</v>
      </c>
      <c r="G76" s="34" t="s">
        <v>60</v>
      </c>
      <c r="H76" s="35" t="s">
        <v>236</v>
      </c>
      <c r="I76" s="36"/>
      <c r="J76" s="30">
        <v>3002.07</v>
      </c>
      <c r="K76" s="32">
        <v>42389</v>
      </c>
      <c r="L76" s="37">
        <v>516</v>
      </c>
      <c r="M76" s="37">
        <v>12</v>
      </c>
      <c r="N76" s="38" t="s">
        <v>182</v>
      </c>
      <c r="O76" s="39">
        <v>2016</v>
      </c>
      <c r="P76" s="42"/>
      <c r="Q76" s="30">
        <v>7248.97</v>
      </c>
      <c r="R76" s="67"/>
      <c r="S76" s="67"/>
      <c r="T76" s="56" t="e">
        <f>IF(#REF!=3,T75-TblDadosCX8[[#This Row],[Valor R$]],IF(#REF!=2,T75+TblDadosCX8[[#This Row],[Valor R$]],TblDadosCX8[[#This Row],[Valor R$]]))</f>
        <v>#REF!</v>
      </c>
      <c r="V76" s="59">
        <v>70</v>
      </c>
      <c r="W76" s="60">
        <v>42390</v>
      </c>
      <c r="X76" s="60"/>
      <c r="Y76" s="68" t="s">
        <v>238</v>
      </c>
      <c r="Z76" s="62"/>
      <c r="AA76" s="62"/>
      <c r="AB76" s="63">
        <v>100</v>
      </c>
      <c r="AC76" s="64" t="s">
        <v>186</v>
      </c>
      <c r="AD76" s="60">
        <v>42390</v>
      </c>
      <c r="AE76" s="65">
        <v>863</v>
      </c>
      <c r="AF76" s="65">
        <v>12</v>
      </c>
      <c r="AG76" s="66">
        <v>7026.91</v>
      </c>
    </row>
    <row r="77" spans="1:33" x14ac:dyDescent="0.25">
      <c r="A77" s="31">
        <v>72</v>
      </c>
      <c r="B77" s="32">
        <v>42390</v>
      </c>
      <c r="C77" s="33"/>
      <c r="D77" s="31">
        <v>5</v>
      </c>
      <c r="E77" s="99" t="s">
        <v>1</v>
      </c>
      <c r="F77" s="34" t="s">
        <v>38</v>
      </c>
      <c r="G77" s="34" t="s">
        <v>83</v>
      </c>
      <c r="H77" s="35" t="s">
        <v>238</v>
      </c>
      <c r="I77" s="36"/>
      <c r="J77" s="30">
        <v>100</v>
      </c>
      <c r="K77" s="32">
        <v>42390</v>
      </c>
      <c r="L77" s="37">
        <v>863</v>
      </c>
      <c r="M77" s="37">
        <v>12</v>
      </c>
      <c r="N77" s="38" t="s">
        <v>182</v>
      </c>
      <c r="O77" s="39">
        <v>2016</v>
      </c>
      <c r="P77" s="42"/>
      <c r="Q77" s="30">
        <v>7148.97</v>
      </c>
      <c r="R77" s="67"/>
      <c r="S77" s="67"/>
      <c r="T77" s="56" t="e">
        <f>IF(#REF!=3,T76-TblDadosCX8[[#This Row],[Valor R$]],IF(#REF!=2,T76+TblDadosCX8[[#This Row],[Valor R$]],TblDadosCX8[[#This Row],[Valor R$]]))</f>
        <v>#REF!</v>
      </c>
      <c r="V77" s="59">
        <v>71</v>
      </c>
      <c r="W77" s="60">
        <v>42390</v>
      </c>
      <c r="X77" s="60"/>
      <c r="Y77" s="68" t="s">
        <v>239</v>
      </c>
      <c r="Z77" s="62"/>
      <c r="AA77" s="62"/>
      <c r="AB77" s="63">
        <v>200</v>
      </c>
      <c r="AC77" s="64" t="s">
        <v>196</v>
      </c>
      <c r="AD77" s="60">
        <v>42390</v>
      </c>
      <c r="AE77" s="65">
        <v>869</v>
      </c>
      <c r="AF77" s="65">
        <v>12</v>
      </c>
      <c r="AG77" s="66">
        <v>6826.91</v>
      </c>
    </row>
    <row r="78" spans="1:33" x14ac:dyDescent="0.25">
      <c r="A78" s="31">
        <v>73</v>
      </c>
      <c r="B78" s="32">
        <v>42390</v>
      </c>
      <c r="C78" s="33"/>
      <c r="D78" s="31">
        <v>5</v>
      </c>
      <c r="E78" s="99" t="s">
        <v>1</v>
      </c>
      <c r="F78" s="34" t="s">
        <v>38</v>
      </c>
      <c r="G78" s="34" t="s">
        <v>86</v>
      </c>
      <c r="H78" s="35" t="s">
        <v>239</v>
      </c>
      <c r="I78" s="36"/>
      <c r="J78" s="30">
        <v>200</v>
      </c>
      <c r="K78" s="32">
        <v>42390</v>
      </c>
      <c r="L78" s="37">
        <v>869</v>
      </c>
      <c r="M78" s="37">
        <v>12</v>
      </c>
      <c r="N78" s="38" t="s">
        <v>182</v>
      </c>
      <c r="O78" s="39">
        <v>2016</v>
      </c>
      <c r="P78" s="42"/>
      <c r="Q78" s="30">
        <v>6948.97</v>
      </c>
      <c r="R78" s="67"/>
      <c r="S78" s="67"/>
      <c r="T78" s="56" t="e">
        <f>IF(#REF!=3,T77-TblDadosCX8[[#This Row],[Valor R$]],IF(#REF!=2,T77+TblDadosCX8[[#This Row],[Valor R$]],TblDadosCX8[[#This Row],[Valor R$]]))</f>
        <v>#REF!</v>
      </c>
      <c r="V78" s="59">
        <v>72</v>
      </c>
      <c r="W78" s="60">
        <v>42391</v>
      </c>
      <c r="X78" s="60"/>
      <c r="Y78" s="68" t="s">
        <v>205</v>
      </c>
      <c r="Z78" s="62"/>
      <c r="AA78" s="62"/>
      <c r="AB78" s="63">
        <v>13.16</v>
      </c>
      <c r="AC78" s="64" t="s">
        <v>186</v>
      </c>
      <c r="AD78" s="60">
        <v>42391</v>
      </c>
      <c r="AE78" s="65">
        <v>863</v>
      </c>
      <c r="AF78" s="65">
        <v>12</v>
      </c>
      <c r="AG78" s="66">
        <v>6813.75</v>
      </c>
    </row>
    <row r="79" spans="1:33" x14ac:dyDescent="0.25">
      <c r="A79" s="31">
        <v>74</v>
      </c>
      <c r="B79" s="32">
        <v>42391</v>
      </c>
      <c r="C79" s="33"/>
      <c r="D79" s="31">
        <v>5</v>
      </c>
      <c r="E79" s="99" t="s">
        <v>1</v>
      </c>
      <c r="F79" s="34" t="s">
        <v>38</v>
      </c>
      <c r="G79" s="34" t="s">
        <v>83</v>
      </c>
      <c r="H79" s="35" t="s">
        <v>205</v>
      </c>
      <c r="I79" s="36"/>
      <c r="J79" s="30">
        <v>13.16</v>
      </c>
      <c r="K79" s="32">
        <v>42391</v>
      </c>
      <c r="L79" s="37">
        <v>863</v>
      </c>
      <c r="M79" s="37">
        <v>12</v>
      </c>
      <c r="N79" s="38" t="s">
        <v>182</v>
      </c>
      <c r="O79" s="39">
        <v>2016</v>
      </c>
      <c r="P79" s="42"/>
      <c r="Q79" s="30">
        <v>6935.81</v>
      </c>
      <c r="R79" s="67"/>
      <c r="S79" s="67"/>
      <c r="T79" s="56" t="e">
        <f>IF(#REF!=3,T78-TblDadosCX8[[#This Row],[Valor R$]],IF(#REF!=2,T78+TblDadosCX8[[#This Row],[Valor R$]],TblDadosCX8[[#This Row],[Valor R$]]))</f>
        <v>#REF!</v>
      </c>
      <c r="V79" s="59">
        <v>73</v>
      </c>
      <c r="W79" s="60">
        <v>42391</v>
      </c>
      <c r="X79" s="60"/>
      <c r="Y79" s="68" t="s">
        <v>195</v>
      </c>
      <c r="Z79" s="62"/>
      <c r="AA79" s="62"/>
      <c r="AB79" s="63">
        <v>14.75</v>
      </c>
      <c r="AC79" s="64" t="s">
        <v>196</v>
      </c>
      <c r="AD79" s="60">
        <v>42391</v>
      </c>
      <c r="AE79" s="65">
        <v>869</v>
      </c>
      <c r="AF79" s="65">
        <v>12</v>
      </c>
      <c r="AG79" s="66">
        <v>6799</v>
      </c>
    </row>
    <row r="80" spans="1:33" x14ac:dyDescent="0.25">
      <c r="A80" s="31">
        <v>75</v>
      </c>
      <c r="B80" s="32">
        <v>42391</v>
      </c>
      <c r="C80" s="33"/>
      <c r="D80" s="31">
        <v>5</v>
      </c>
      <c r="E80" s="99" t="s">
        <v>1</v>
      </c>
      <c r="F80" s="34" t="s">
        <v>38</v>
      </c>
      <c r="G80" s="34" t="s">
        <v>86</v>
      </c>
      <c r="H80" s="35" t="s">
        <v>195</v>
      </c>
      <c r="I80" s="36"/>
      <c r="J80" s="30">
        <v>14.75</v>
      </c>
      <c r="K80" s="32">
        <v>42391</v>
      </c>
      <c r="L80" s="37">
        <v>869</v>
      </c>
      <c r="M80" s="37">
        <v>12</v>
      </c>
      <c r="N80" s="38" t="s">
        <v>182</v>
      </c>
      <c r="O80" s="39">
        <v>2016</v>
      </c>
      <c r="P80" s="42"/>
      <c r="Q80" s="30">
        <v>6921.06</v>
      </c>
      <c r="R80" s="67"/>
      <c r="S80" s="67"/>
      <c r="T80" s="56" t="e">
        <f>IF(#REF!=3,T79-TblDadosCX8[[#This Row],[Valor R$]],IF(#REF!=2,T79+TblDadosCX8[[#This Row],[Valor R$]],TblDadosCX8[[#This Row],[Valor R$]]))</f>
        <v>#REF!</v>
      </c>
      <c r="V80" s="59">
        <v>74</v>
      </c>
      <c r="W80" s="60">
        <v>42391</v>
      </c>
      <c r="X80" s="60"/>
      <c r="Y80" s="68" t="s">
        <v>193</v>
      </c>
      <c r="Z80" s="62"/>
      <c r="AA80" s="62"/>
      <c r="AB80" s="63">
        <v>30</v>
      </c>
      <c r="AC80" s="64" t="s">
        <v>186</v>
      </c>
      <c r="AD80" s="60">
        <v>42391</v>
      </c>
      <c r="AE80" s="65">
        <v>863</v>
      </c>
      <c r="AF80" s="65">
        <v>12</v>
      </c>
      <c r="AG80" s="66">
        <v>6769</v>
      </c>
    </row>
    <row r="81" spans="1:33" x14ac:dyDescent="0.25">
      <c r="A81" s="31">
        <v>76</v>
      </c>
      <c r="B81" s="32">
        <v>42391</v>
      </c>
      <c r="C81" s="33"/>
      <c r="D81" s="31">
        <v>5</v>
      </c>
      <c r="E81" s="99" t="s">
        <v>1</v>
      </c>
      <c r="F81" s="34" t="s">
        <v>38</v>
      </c>
      <c r="G81" s="34" t="s">
        <v>83</v>
      </c>
      <c r="H81" s="35" t="s">
        <v>193</v>
      </c>
      <c r="I81" s="36"/>
      <c r="J81" s="30">
        <v>30</v>
      </c>
      <c r="K81" s="32">
        <v>42391</v>
      </c>
      <c r="L81" s="37">
        <v>863</v>
      </c>
      <c r="M81" s="37">
        <v>12</v>
      </c>
      <c r="N81" s="38" t="s">
        <v>182</v>
      </c>
      <c r="O81" s="39">
        <v>2016</v>
      </c>
      <c r="P81" s="42"/>
      <c r="Q81" s="30">
        <v>6891.06</v>
      </c>
      <c r="R81" s="67"/>
      <c r="S81" s="67"/>
      <c r="T81" s="56" t="e">
        <f>IF(#REF!=3,T80-TblDadosCX8[[#This Row],[Valor R$]],IF(#REF!=2,T80+TblDadosCX8[[#This Row],[Valor R$]],TblDadosCX8[[#This Row],[Valor R$]]))</f>
        <v>#REF!</v>
      </c>
      <c r="V81" s="59">
        <v>75</v>
      </c>
      <c r="W81" s="60">
        <v>42391</v>
      </c>
      <c r="X81" s="60"/>
      <c r="Y81" s="68" t="s">
        <v>240</v>
      </c>
      <c r="Z81" s="62"/>
      <c r="AA81" s="62"/>
      <c r="AB81" s="63">
        <v>25</v>
      </c>
      <c r="AC81" s="64" t="s">
        <v>186</v>
      </c>
      <c r="AD81" s="60">
        <v>42391</v>
      </c>
      <c r="AE81" s="65">
        <v>863</v>
      </c>
      <c r="AF81" s="65">
        <v>12</v>
      </c>
      <c r="AG81" s="66">
        <v>6744</v>
      </c>
    </row>
    <row r="82" spans="1:33" x14ac:dyDescent="0.25">
      <c r="A82" s="31">
        <v>77</v>
      </c>
      <c r="B82" s="32">
        <v>42391</v>
      </c>
      <c r="C82" s="33"/>
      <c r="D82" s="31">
        <v>5</v>
      </c>
      <c r="E82" s="99" t="s">
        <v>1</v>
      </c>
      <c r="F82" s="34" t="s">
        <v>38</v>
      </c>
      <c r="G82" s="34" t="s">
        <v>83</v>
      </c>
      <c r="H82" s="35" t="s">
        <v>240</v>
      </c>
      <c r="I82" s="36"/>
      <c r="J82" s="30">
        <v>25</v>
      </c>
      <c r="K82" s="32">
        <v>42391</v>
      </c>
      <c r="L82" s="37">
        <v>863</v>
      </c>
      <c r="M82" s="37">
        <v>12</v>
      </c>
      <c r="N82" s="38" t="s">
        <v>182</v>
      </c>
      <c r="O82" s="39">
        <v>2016</v>
      </c>
      <c r="P82" s="42"/>
      <c r="Q82" s="30">
        <v>6866.06</v>
      </c>
      <c r="R82" s="67"/>
      <c r="S82" s="67"/>
      <c r="T82" s="56" t="e">
        <f>IF(#REF!=3,T81-TblDadosCX8[[#This Row],[Valor R$]],IF(#REF!=2,T81+TblDadosCX8[[#This Row],[Valor R$]],TblDadosCX8[[#This Row],[Valor R$]]))</f>
        <v>#REF!</v>
      </c>
      <c r="V82" s="59">
        <v>76</v>
      </c>
      <c r="W82" s="60">
        <v>42391</v>
      </c>
      <c r="X82" s="60"/>
      <c r="Y82" s="68" t="s">
        <v>220</v>
      </c>
      <c r="Z82" s="62"/>
      <c r="AA82" s="62"/>
      <c r="AB82" s="63">
        <v>21</v>
      </c>
      <c r="AC82" s="64" t="s">
        <v>199</v>
      </c>
      <c r="AD82" s="60">
        <v>42391</v>
      </c>
      <c r="AE82" s="65">
        <v>845</v>
      </c>
      <c r="AF82" s="65">
        <v>12</v>
      </c>
      <c r="AG82" s="66">
        <v>6723</v>
      </c>
    </row>
    <row r="83" spans="1:33" x14ac:dyDescent="0.25">
      <c r="A83" s="31">
        <v>78</v>
      </c>
      <c r="B83" s="32">
        <v>42391</v>
      </c>
      <c r="C83" s="33"/>
      <c r="D83" s="31">
        <v>5</v>
      </c>
      <c r="E83" s="99" t="s">
        <v>1</v>
      </c>
      <c r="F83" s="34" t="s">
        <v>38</v>
      </c>
      <c r="G83" s="34" t="s">
        <v>75</v>
      </c>
      <c r="H83" s="35" t="s">
        <v>220</v>
      </c>
      <c r="I83" s="36"/>
      <c r="J83" s="30">
        <v>21</v>
      </c>
      <c r="K83" s="32">
        <v>42391</v>
      </c>
      <c r="L83" s="37">
        <v>845</v>
      </c>
      <c r="M83" s="37">
        <v>12</v>
      </c>
      <c r="N83" s="38" t="s">
        <v>182</v>
      </c>
      <c r="O83" s="39">
        <v>2016</v>
      </c>
      <c r="P83" s="42"/>
      <c r="Q83" s="30">
        <v>6845.06</v>
      </c>
      <c r="R83" s="67"/>
      <c r="S83" s="67"/>
      <c r="T83" s="56" t="e">
        <f>IF(#REF!=3,T82-TblDadosCX8[[#This Row],[Valor R$]],IF(#REF!=2,T82+TblDadosCX8[[#This Row],[Valor R$]],TblDadosCX8[[#This Row],[Valor R$]]))</f>
        <v>#REF!</v>
      </c>
      <c r="V83" s="59">
        <v>77</v>
      </c>
      <c r="W83" s="60">
        <v>42391</v>
      </c>
      <c r="X83" s="60"/>
      <c r="Y83" s="68" t="s">
        <v>220</v>
      </c>
      <c r="Z83" s="62"/>
      <c r="AA83" s="62"/>
      <c r="AB83" s="63">
        <v>15</v>
      </c>
      <c r="AC83" s="64" t="s">
        <v>199</v>
      </c>
      <c r="AD83" s="60">
        <v>42391</v>
      </c>
      <c r="AE83" s="65">
        <v>845</v>
      </c>
      <c r="AF83" s="65">
        <v>12</v>
      </c>
      <c r="AG83" s="66">
        <v>6708</v>
      </c>
    </row>
    <row r="84" spans="1:33" x14ac:dyDescent="0.25">
      <c r="A84" s="31">
        <v>79</v>
      </c>
      <c r="B84" s="32">
        <v>42391</v>
      </c>
      <c r="C84" s="33"/>
      <c r="D84" s="31">
        <v>5</v>
      </c>
      <c r="E84" s="99" t="s">
        <v>1</v>
      </c>
      <c r="F84" s="34" t="s">
        <v>38</v>
      </c>
      <c r="G84" s="34" t="s">
        <v>75</v>
      </c>
      <c r="H84" s="35" t="s">
        <v>220</v>
      </c>
      <c r="I84" s="36"/>
      <c r="J84" s="30">
        <v>15</v>
      </c>
      <c r="K84" s="32">
        <v>42391</v>
      </c>
      <c r="L84" s="37">
        <v>845</v>
      </c>
      <c r="M84" s="37">
        <v>12</v>
      </c>
      <c r="N84" s="38" t="s">
        <v>182</v>
      </c>
      <c r="O84" s="39">
        <v>2016</v>
      </c>
      <c r="P84" s="42"/>
      <c r="Q84" s="30">
        <v>6830.06</v>
      </c>
      <c r="R84" s="67"/>
      <c r="S84" s="67"/>
      <c r="T84" s="56" t="e">
        <f>IF(#REF!=3,T83-TblDadosCX8[[#This Row],[Valor R$]],IF(#REF!=2,T83+TblDadosCX8[[#This Row],[Valor R$]],TblDadosCX8[[#This Row],[Valor R$]]))</f>
        <v>#REF!</v>
      </c>
      <c r="V84" s="59">
        <v>78</v>
      </c>
      <c r="W84" s="60">
        <v>42391</v>
      </c>
      <c r="X84" s="60"/>
      <c r="Y84" s="68" t="s">
        <v>241</v>
      </c>
      <c r="Z84" s="62"/>
      <c r="AA84" s="62"/>
      <c r="AB84" s="63">
        <v>203.7</v>
      </c>
      <c r="AC84" s="64" t="s">
        <v>242</v>
      </c>
      <c r="AD84" s="60">
        <v>42391</v>
      </c>
      <c r="AE84" s="65">
        <v>858</v>
      </c>
      <c r="AF84" s="65">
        <v>12</v>
      </c>
      <c r="AG84" s="66">
        <v>6504.3</v>
      </c>
    </row>
    <row r="85" spans="1:33" x14ac:dyDescent="0.25">
      <c r="A85" s="31">
        <v>80</v>
      </c>
      <c r="B85" s="32">
        <v>42391</v>
      </c>
      <c r="C85" s="33"/>
      <c r="D85" s="31">
        <v>5</v>
      </c>
      <c r="E85" s="99" t="s">
        <v>1</v>
      </c>
      <c r="F85" s="34" t="s">
        <v>38</v>
      </c>
      <c r="G85" s="34" t="s">
        <v>80</v>
      </c>
      <c r="H85" s="35" t="s">
        <v>241</v>
      </c>
      <c r="I85" s="36"/>
      <c r="J85" s="30">
        <v>203.7</v>
      </c>
      <c r="K85" s="32">
        <v>42391</v>
      </c>
      <c r="L85" s="37">
        <v>858</v>
      </c>
      <c r="M85" s="37">
        <v>12</v>
      </c>
      <c r="N85" s="38" t="s">
        <v>182</v>
      </c>
      <c r="O85" s="39">
        <v>2016</v>
      </c>
      <c r="P85" s="42"/>
      <c r="Q85" s="30">
        <v>6626.36</v>
      </c>
      <c r="R85" s="67"/>
      <c r="S85" s="67"/>
      <c r="T85" s="56" t="e">
        <f>IF(#REF!=3,T84-TblDadosCX8[[#This Row],[Valor R$]],IF(#REF!=2,T84+TblDadosCX8[[#This Row],[Valor R$]],TblDadosCX8[[#This Row],[Valor R$]]))</f>
        <v>#REF!</v>
      </c>
      <c r="V85" s="59">
        <v>79</v>
      </c>
      <c r="W85" s="60">
        <v>42391</v>
      </c>
      <c r="X85" s="60"/>
      <c r="Y85" s="68" t="s">
        <v>239</v>
      </c>
      <c r="Z85" s="62"/>
      <c r="AA85" s="62"/>
      <c r="AB85" s="63">
        <v>100</v>
      </c>
      <c r="AC85" s="64" t="s">
        <v>196</v>
      </c>
      <c r="AD85" s="60">
        <v>42391</v>
      </c>
      <c r="AE85" s="65">
        <v>869</v>
      </c>
      <c r="AF85" s="65">
        <v>12</v>
      </c>
      <c r="AG85" s="66">
        <v>6404.3</v>
      </c>
    </row>
    <row r="86" spans="1:33" x14ac:dyDescent="0.25">
      <c r="A86" s="31">
        <v>81</v>
      </c>
      <c r="B86" s="32">
        <v>42391</v>
      </c>
      <c r="C86" s="33"/>
      <c r="D86" s="31">
        <v>5</v>
      </c>
      <c r="E86" s="99" t="s">
        <v>1</v>
      </c>
      <c r="F86" s="34" t="s">
        <v>38</v>
      </c>
      <c r="G86" s="34" t="s">
        <v>86</v>
      </c>
      <c r="H86" s="35" t="s">
        <v>239</v>
      </c>
      <c r="I86" s="36"/>
      <c r="J86" s="30">
        <v>100</v>
      </c>
      <c r="K86" s="32">
        <v>42391</v>
      </c>
      <c r="L86" s="37">
        <v>869</v>
      </c>
      <c r="M86" s="37">
        <v>12</v>
      </c>
      <c r="N86" s="38" t="s">
        <v>182</v>
      </c>
      <c r="O86" s="39">
        <v>2016</v>
      </c>
      <c r="P86" s="42"/>
      <c r="Q86" s="30">
        <v>6526.36</v>
      </c>
      <c r="R86" s="67"/>
      <c r="S86" s="67"/>
      <c r="T86" s="56" t="e">
        <f>IF(#REF!=3,T85-TblDadosCX8[[#This Row],[Valor R$]],IF(#REF!=2,T85+TblDadosCX8[[#This Row],[Valor R$]],TblDadosCX8[[#This Row],[Valor R$]]))</f>
        <v>#REF!</v>
      </c>
      <c r="V86" s="59">
        <v>80</v>
      </c>
      <c r="W86" s="60">
        <v>42394</v>
      </c>
      <c r="X86" s="60"/>
      <c r="Y86" s="68" t="s">
        <v>243</v>
      </c>
      <c r="Z86" s="62"/>
      <c r="AA86" s="62"/>
      <c r="AB86" s="63">
        <v>3.57</v>
      </c>
      <c r="AC86" s="64" t="s">
        <v>186</v>
      </c>
      <c r="AD86" s="60">
        <v>42394</v>
      </c>
      <c r="AE86" s="65">
        <v>863</v>
      </c>
      <c r="AF86" s="65">
        <v>12</v>
      </c>
      <c r="AG86" s="66">
        <v>6400.73</v>
      </c>
    </row>
    <row r="87" spans="1:33" x14ac:dyDescent="0.25">
      <c r="A87" s="31">
        <v>82</v>
      </c>
      <c r="B87" s="32">
        <v>42394</v>
      </c>
      <c r="C87" s="33"/>
      <c r="D87" s="31">
        <v>5</v>
      </c>
      <c r="E87" s="99" t="s">
        <v>1</v>
      </c>
      <c r="F87" s="34" t="s">
        <v>38</v>
      </c>
      <c r="G87" s="34" t="s">
        <v>83</v>
      </c>
      <c r="H87" s="35" t="s">
        <v>243</v>
      </c>
      <c r="I87" s="36"/>
      <c r="J87" s="30">
        <v>3.57</v>
      </c>
      <c r="K87" s="32">
        <v>42394</v>
      </c>
      <c r="L87" s="37">
        <v>863</v>
      </c>
      <c r="M87" s="37">
        <v>12</v>
      </c>
      <c r="N87" s="38" t="s">
        <v>182</v>
      </c>
      <c r="O87" s="39">
        <v>2016</v>
      </c>
      <c r="P87" s="42"/>
      <c r="Q87" s="30">
        <v>6522.79</v>
      </c>
      <c r="R87" s="67"/>
      <c r="S87" s="67"/>
      <c r="T87" s="56" t="e">
        <f>IF(#REF!=3,T86-TblDadosCX8[[#This Row],[Valor R$]],IF(#REF!=2,T86+TblDadosCX8[[#This Row],[Valor R$]],TblDadosCX8[[#This Row],[Valor R$]]))</f>
        <v>#REF!</v>
      </c>
      <c r="V87" s="59">
        <v>81</v>
      </c>
      <c r="W87" s="60">
        <v>42395</v>
      </c>
      <c r="X87" s="60"/>
      <c r="Y87" s="68" t="s">
        <v>244</v>
      </c>
      <c r="Z87" s="62"/>
      <c r="AA87" s="62"/>
      <c r="AB87" s="63">
        <v>5</v>
      </c>
      <c r="AC87" s="64" t="s">
        <v>186</v>
      </c>
      <c r="AD87" s="60">
        <v>42395</v>
      </c>
      <c r="AE87" s="65">
        <v>863</v>
      </c>
      <c r="AF87" s="65">
        <v>12</v>
      </c>
      <c r="AG87" s="66">
        <v>6395.73</v>
      </c>
    </row>
    <row r="88" spans="1:33" x14ac:dyDescent="0.25">
      <c r="A88" s="31">
        <v>83</v>
      </c>
      <c r="B88" s="32">
        <v>42395</v>
      </c>
      <c r="C88" s="33"/>
      <c r="D88" s="31">
        <v>5</v>
      </c>
      <c r="E88" s="99" t="s">
        <v>1</v>
      </c>
      <c r="F88" s="34" t="s">
        <v>38</v>
      </c>
      <c r="G88" s="34" t="s">
        <v>83</v>
      </c>
      <c r="H88" s="35" t="s">
        <v>244</v>
      </c>
      <c r="I88" s="36"/>
      <c r="J88" s="30">
        <v>5</v>
      </c>
      <c r="K88" s="32">
        <v>42395</v>
      </c>
      <c r="L88" s="37">
        <v>863</v>
      </c>
      <c r="M88" s="37">
        <v>12</v>
      </c>
      <c r="N88" s="38" t="s">
        <v>182</v>
      </c>
      <c r="O88" s="39">
        <v>2016</v>
      </c>
      <c r="P88" s="42"/>
      <c r="Q88" s="30">
        <v>6517.79</v>
      </c>
      <c r="R88" s="67"/>
      <c r="S88" s="67"/>
      <c r="T88" s="56" t="e">
        <f>IF(#REF!=3,T87-TblDadosCX8[[#This Row],[Valor R$]],IF(#REF!=2,T87+TblDadosCX8[[#This Row],[Valor R$]],TblDadosCX8[[#This Row],[Valor R$]]))</f>
        <v>#REF!</v>
      </c>
      <c r="V88" s="59">
        <v>82</v>
      </c>
      <c r="W88" s="60">
        <v>42395</v>
      </c>
      <c r="X88" s="60"/>
      <c r="Y88" s="68" t="s">
        <v>200</v>
      </c>
      <c r="Z88" s="62"/>
      <c r="AA88" s="62"/>
      <c r="AB88" s="63">
        <v>20</v>
      </c>
      <c r="AC88" s="64" t="s">
        <v>186</v>
      </c>
      <c r="AD88" s="60">
        <v>42395</v>
      </c>
      <c r="AE88" s="65">
        <v>863</v>
      </c>
      <c r="AF88" s="65">
        <v>12</v>
      </c>
      <c r="AG88" s="66">
        <v>6375.73</v>
      </c>
    </row>
    <row r="89" spans="1:33" x14ac:dyDescent="0.25">
      <c r="A89" s="31">
        <v>84</v>
      </c>
      <c r="B89" s="32">
        <v>42395</v>
      </c>
      <c r="C89" s="33"/>
      <c r="D89" s="31">
        <v>5</v>
      </c>
      <c r="E89" s="99" t="s">
        <v>1</v>
      </c>
      <c r="F89" s="34" t="s">
        <v>38</v>
      </c>
      <c r="G89" s="34" t="s">
        <v>83</v>
      </c>
      <c r="H89" s="35" t="s">
        <v>200</v>
      </c>
      <c r="I89" s="36"/>
      <c r="J89" s="30">
        <v>20</v>
      </c>
      <c r="K89" s="32">
        <v>42395</v>
      </c>
      <c r="L89" s="37">
        <v>863</v>
      </c>
      <c r="M89" s="37">
        <v>12</v>
      </c>
      <c r="N89" s="38" t="s">
        <v>182</v>
      </c>
      <c r="O89" s="39">
        <v>2016</v>
      </c>
      <c r="P89" s="42"/>
      <c r="Q89" s="30">
        <v>6497.79</v>
      </c>
      <c r="R89" s="67"/>
      <c r="S89" s="67"/>
      <c r="T89" s="56" t="e">
        <f>IF(#REF!=3,T88-TblDadosCX8[[#This Row],[Valor R$]],IF(#REF!=2,T88+TblDadosCX8[[#This Row],[Valor R$]],TblDadosCX8[[#This Row],[Valor R$]]))</f>
        <v>#REF!</v>
      </c>
      <c r="V89" s="59">
        <v>83</v>
      </c>
      <c r="W89" s="60">
        <v>42396</v>
      </c>
      <c r="X89" s="60"/>
      <c r="Y89" s="68" t="s">
        <v>197</v>
      </c>
      <c r="Z89" s="62">
        <v>854223</v>
      </c>
      <c r="AA89" s="62"/>
      <c r="AB89" s="63">
        <v>2500</v>
      </c>
      <c r="AC89" s="64" t="s">
        <v>9</v>
      </c>
      <c r="AD89" s="60">
        <v>42396</v>
      </c>
      <c r="AE89" s="65">
        <v>12</v>
      </c>
      <c r="AF89" s="65">
        <v>34</v>
      </c>
      <c r="AG89" s="66">
        <v>8875.73</v>
      </c>
    </row>
    <row r="90" spans="1:33" x14ac:dyDescent="0.25">
      <c r="A90" s="31">
        <v>85</v>
      </c>
      <c r="B90" s="32">
        <v>42396</v>
      </c>
      <c r="C90" s="33"/>
      <c r="D90" s="31">
        <v>4</v>
      </c>
      <c r="E90" s="99" t="s">
        <v>1</v>
      </c>
      <c r="F90" s="34" t="s">
        <v>6</v>
      </c>
      <c r="G90" s="34" t="s">
        <v>9</v>
      </c>
      <c r="H90" s="35" t="s">
        <v>197</v>
      </c>
      <c r="I90" s="36">
        <v>854223</v>
      </c>
      <c r="J90" s="30">
        <v>2500</v>
      </c>
      <c r="K90" s="32">
        <v>42396</v>
      </c>
      <c r="L90" s="37">
        <v>12</v>
      </c>
      <c r="M90" s="37">
        <v>34</v>
      </c>
      <c r="N90" s="38" t="s">
        <v>182</v>
      </c>
      <c r="O90" s="39">
        <v>2016</v>
      </c>
      <c r="P90" s="42"/>
      <c r="Q90" s="30">
        <v>8997.7900000000009</v>
      </c>
      <c r="R90" s="67"/>
      <c r="S90" s="67"/>
      <c r="T90" s="56" t="e">
        <f>IF(#REF!=3,T89-TblDadosCX8[[#This Row],[Valor R$]],IF(#REF!=2,T89+TblDadosCX8[[#This Row],[Valor R$]],TblDadosCX8[[#This Row],[Valor R$]]))</f>
        <v>#REF!</v>
      </c>
      <c r="V90" s="59">
        <v>84</v>
      </c>
      <c r="W90" s="60">
        <v>42396</v>
      </c>
      <c r="X90" s="60"/>
      <c r="Y90" s="68" t="s">
        <v>197</v>
      </c>
      <c r="Z90" s="62">
        <v>854224</v>
      </c>
      <c r="AA90" s="62"/>
      <c r="AB90" s="63">
        <v>2000</v>
      </c>
      <c r="AC90" s="64" t="s">
        <v>9</v>
      </c>
      <c r="AD90" s="60">
        <v>42396</v>
      </c>
      <c r="AE90" s="65">
        <v>12</v>
      </c>
      <c r="AF90" s="65">
        <v>34</v>
      </c>
      <c r="AG90" s="66">
        <v>10875.73</v>
      </c>
    </row>
    <row r="91" spans="1:33" x14ac:dyDescent="0.25">
      <c r="A91" s="31">
        <v>86</v>
      </c>
      <c r="B91" s="32">
        <v>42396</v>
      </c>
      <c r="C91" s="33"/>
      <c r="D91" s="31">
        <v>4</v>
      </c>
      <c r="E91" s="99" t="s">
        <v>1</v>
      </c>
      <c r="F91" s="34" t="s">
        <v>6</v>
      </c>
      <c r="G91" s="34" t="s">
        <v>9</v>
      </c>
      <c r="H91" s="35" t="s">
        <v>197</v>
      </c>
      <c r="I91" s="36">
        <v>854224</v>
      </c>
      <c r="J91" s="30">
        <v>2000</v>
      </c>
      <c r="K91" s="32">
        <v>42396</v>
      </c>
      <c r="L91" s="37">
        <v>12</v>
      </c>
      <c r="M91" s="37">
        <v>34</v>
      </c>
      <c r="N91" s="38" t="s">
        <v>182</v>
      </c>
      <c r="O91" s="39">
        <v>2016</v>
      </c>
      <c r="P91" s="42"/>
      <c r="Q91" s="30">
        <v>10997.79</v>
      </c>
      <c r="R91" s="67"/>
      <c r="S91" s="67"/>
      <c r="T91" s="56" t="e">
        <f>IF(#REF!=3,T90-TblDadosCX8[[#This Row],[Valor R$]],IF(#REF!=2,T90+TblDadosCX8[[#This Row],[Valor R$]],TblDadosCX8[[#This Row],[Valor R$]]))</f>
        <v>#REF!</v>
      </c>
      <c r="V91" s="59">
        <v>85</v>
      </c>
      <c r="W91" s="60">
        <v>42396</v>
      </c>
      <c r="X91" s="60"/>
      <c r="Y91" s="68" t="s">
        <v>228</v>
      </c>
      <c r="Z91" s="62"/>
      <c r="AA91" s="62"/>
      <c r="AB91" s="63">
        <v>8</v>
      </c>
      <c r="AC91" s="64" t="s">
        <v>196</v>
      </c>
      <c r="AD91" s="60">
        <v>42396</v>
      </c>
      <c r="AE91" s="65">
        <v>869</v>
      </c>
      <c r="AF91" s="65">
        <v>12</v>
      </c>
      <c r="AG91" s="66">
        <v>10867.73</v>
      </c>
    </row>
    <row r="92" spans="1:33" x14ac:dyDescent="0.25">
      <c r="A92" s="31">
        <v>87</v>
      </c>
      <c r="B92" s="32">
        <v>42396</v>
      </c>
      <c r="C92" s="33"/>
      <c r="D92" s="31">
        <v>5</v>
      </c>
      <c r="E92" s="99" t="s">
        <v>1</v>
      </c>
      <c r="F92" s="34" t="s">
        <v>38</v>
      </c>
      <c r="G92" s="34" t="s">
        <v>86</v>
      </c>
      <c r="H92" s="35" t="s">
        <v>228</v>
      </c>
      <c r="I92" s="36"/>
      <c r="J92" s="30">
        <v>8</v>
      </c>
      <c r="K92" s="32">
        <v>42396</v>
      </c>
      <c r="L92" s="37">
        <v>869</v>
      </c>
      <c r="M92" s="37">
        <v>12</v>
      </c>
      <c r="N92" s="38" t="s">
        <v>182</v>
      </c>
      <c r="O92" s="39">
        <v>2016</v>
      </c>
      <c r="P92" s="42"/>
      <c r="Q92" s="30">
        <v>10989.79</v>
      </c>
      <c r="R92" s="67"/>
      <c r="S92" s="67"/>
      <c r="T92" s="56" t="e">
        <f>IF(#REF!=3,T91-TblDadosCX8[[#This Row],[Valor R$]],IF(#REF!=2,T91+TblDadosCX8[[#This Row],[Valor R$]],TblDadosCX8[[#This Row],[Valor R$]]))</f>
        <v>#REF!</v>
      </c>
      <c r="V92" s="59">
        <v>86</v>
      </c>
      <c r="W92" s="60">
        <v>42396</v>
      </c>
      <c r="X92" s="60"/>
      <c r="Y92" s="68" t="s">
        <v>245</v>
      </c>
      <c r="Z92" s="62"/>
      <c r="AA92" s="62"/>
      <c r="AB92" s="63">
        <v>35</v>
      </c>
      <c r="AC92" s="64" t="s">
        <v>196</v>
      </c>
      <c r="AD92" s="60">
        <v>42396</v>
      </c>
      <c r="AE92" s="65">
        <v>869</v>
      </c>
      <c r="AF92" s="65">
        <v>12</v>
      </c>
      <c r="AG92" s="66">
        <v>10832.73</v>
      </c>
    </row>
    <row r="93" spans="1:33" x14ac:dyDescent="0.25">
      <c r="A93" s="40">
        <v>88</v>
      </c>
      <c r="B93" s="32">
        <v>42396</v>
      </c>
      <c r="C93" s="33"/>
      <c r="D93" s="31">
        <v>5</v>
      </c>
      <c r="E93" s="99" t="s">
        <v>1</v>
      </c>
      <c r="F93" s="34" t="s">
        <v>38</v>
      </c>
      <c r="G93" s="34" t="s">
        <v>86</v>
      </c>
      <c r="H93" s="35" t="s">
        <v>245</v>
      </c>
      <c r="I93" s="36"/>
      <c r="J93" s="30">
        <v>35</v>
      </c>
      <c r="K93" s="32">
        <v>42396</v>
      </c>
      <c r="L93" s="37">
        <v>869</v>
      </c>
      <c r="M93" s="37">
        <v>12</v>
      </c>
      <c r="N93" s="38" t="s">
        <v>182</v>
      </c>
      <c r="O93" s="39">
        <v>2016</v>
      </c>
      <c r="P93" s="42"/>
      <c r="Q93" s="30">
        <v>10954.79</v>
      </c>
      <c r="R93" s="67"/>
      <c r="S93" s="67"/>
      <c r="T93" s="56" t="e">
        <f>IF(#REF!=3,T92-TblDadosCX8[[#This Row],[Valor R$]],IF(#REF!=2,T92+TblDadosCX8[[#This Row],[Valor R$]],TblDadosCX8[[#This Row],[Valor R$]]))</f>
        <v>#REF!</v>
      </c>
      <c r="V93" s="59">
        <v>87</v>
      </c>
      <c r="W93" s="60">
        <v>42396</v>
      </c>
      <c r="X93" s="60"/>
      <c r="Y93" s="68" t="s">
        <v>245</v>
      </c>
      <c r="Z93" s="62"/>
      <c r="AA93" s="62"/>
      <c r="AB93" s="63">
        <v>38.5</v>
      </c>
      <c r="AC93" s="64" t="s">
        <v>196</v>
      </c>
      <c r="AD93" s="60">
        <v>42396</v>
      </c>
      <c r="AE93" s="65">
        <v>869</v>
      </c>
      <c r="AF93" s="65">
        <v>12</v>
      </c>
      <c r="AG93" s="66">
        <v>10794.23</v>
      </c>
    </row>
    <row r="94" spans="1:33" x14ac:dyDescent="0.25">
      <c r="A94" s="40">
        <v>89</v>
      </c>
      <c r="B94" s="32">
        <v>42396</v>
      </c>
      <c r="C94" s="33"/>
      <c r="D94" s="31">
        <v>5</v>
      </c>
      <c r="E94" s="99" t="s">
        <v>1</v>
      </c>
      <c r="F94" s="34" t="s">
        <v>38</v>
      </c>
      <c r="G94" s="34" t="s">
        <v>86</v>
      </c>
      <c r="H94" s="35" t="s">
        <v>245</v>
      </c>
      <c r="I94" s="36"/>
      <c r="J94" s="30">
        <v>38.5</v>
      </c>
      <c r="K94" s="32">
        <v>42396</v>
      </c>
      <c r="L94" s="37">
        <v>869</v>
      </c>
      <c r="M94" s="37">
        <v>12</v>
      </c>
      <c r="N94" s="38" t="s">
        <v>182</v>
      </c>
      <c r="O94" s="39">
        <v>2016</v>
      </c>
      <c r="P94" s="42"/>
      <c r="Q94" s="30">
        <v>10916.29</v>
      </c>
      <c r="R94" s="67"/>
      <c r="S94" s="67"/>
      <c r="T94" s="56" t="e">
        <f>IF(#REF!=3,T93-TblDadosCX8[[#This Row],[Valor R$]],IF(#REF!=2,T93+TblDadosCX8[[#This Row],[Valor R$]],TblDadosCX8[[#This Row],[Valor R$]]))</f>
        <v>#REF!</v>
      </c>
      <c r="V94" s="59">
        <v>88</v>
      </c>
      <c r="W94" s="60">
        <v>42396</v>
      </c>
      <c r="X94" s="60"/>
      <c r="Y94" s="68" t="s">
        <v>187</v>
      </c>
      <c r="Z94" s="62"/>
      <c r="AA94" s="62"/>
      <c r="AB94" s="63">
        <v>4.8899999999999997</v>
      </c>
      <c r="AC94" s="64" t="s">
        <v>186</v>
      </c>
      <c r="AD94" s="60">
        <v>42396</v>
      </c>
      <c r="AE94" s="65">
        <v>863</v>
      </c>
      <c r="AF94" s="65">
        <v>12</v>
      </c>
      <c r="AG94" s="66">
        <v>10789.34</v>
      </c>
    </row>
    <row r="95" spans="1:33" x14ac:dyDescent="0.25">
      <c r="A95" s="40">
        <v>90</v>
      </c>
      <c r="B95" s="32">
        <v>42396</v>
      </c>
      <c r="C95" s="33"/>
      <c r="D95" s="31">
        <v>5</v>
      </c>
      <c r="E95" s="99" t="s">
        <v>1</v>
      </c>
      <c r="F95" s="34" t="s">
        <v>38</v>
      </c>
      <c r="G95" s="34" t="s">
        <v>83</v>
      </c>
      <c r="H95" s="35" t="s">
        <v>187</v>
      </c>
      <c r="I95" s="36"/>
      <c r="J95" s="30">
        <v>4.8899999999999997</v>
      </c>
      <c r="K95" s="32">
        <v>42396</v>
      </c>
      <c r="L95" s="37">
        <v>863</v>
      </c>
      <c r="M95" s="37">
        <v>12</v>
      </c>
      <c r="N95" s="38" t="s">
        <v>182</v>
      </c>
      <c r="O95" s="39">
        <v>2016</v>
      </c>
      <c r="P95" s="42"/>
      <c r="Q95" s="30">
        <v>10911.4</v>
      </c>
      <c r="R95" s="67"/>
      <c r="S95" s="67"/>
      <c r="T95" s="56" t="e">
        <f>IF(#REF!=3,T94-TblDadosCX8[[#This Row],[Valor R$]],IF(#REF!=2,T94+TblDadosCX8[[#This Row],[Valor R$]],TblDadosCX8[[#This Row],[Valor R$]]))</f>
        <v>#REF!</v>
      </c>
      <c r="V95" s="59">
        <v>89</v>
      </c>
      <c r="W95" s="60">
        <v>42396</v>
      </c>
      <c r="X95" s="60"/>
      <c r="Y95" s="68" t="s">
        <v>246</v>
      </c>
      <c r="Z95" s="62"/>
      <c r="AA95" s="62"/>
      <c r="AB95" s="63">
        <v>358.89</v>
      </c>
      <c r="AC95" s="64" t="s">
        <v>247</v>
      </c>
      <c r="AD95" s="60">
        <v>42396</v>
      </c>
      <c r="AE95" s="65">
        <v>818</v>
      </c>
      <c r="AF95" s="65">
        <v>12</v>
      </c>
      <c r="AG95" s="66">
        <v>10430.450000000001</v>
      </c>
    </row>
    <row r="96" spans="1:33" x14ac:dyDescent="0.25">
      <c r="A96" s="40">
        <v>91</v>
      </c>
      <c r="B96" s="32">
        <v>42396</v>
      </c>
      <c r="C96" s="33"/>
      <c r="D96" s="31">
        <v>5</v>
      </c>
      <c r="E96" s="99" t="s">
        <v>1</v>
      </c>
      <c r="F96" s="34" t="s">
        <v>34</v>
      </c>
      <c r="G96" s="34" t="s">
        <v>64</v>
      </c>
      <c r="H96" s="35" t="s">
        <v>246</v>
      </c>
      <c r="I96" s="36"/>
      <c r="J96" s="30">
        <v>358.89</v>
      </c>
      <c r="K96" s="32">
        <v>42396</v>
      </c>
      <c r="L96" s="37">
        <v>818</v>
      </c>
      <c r="M96" s="37">
        <v>12</v>
      </c>
      <c r="N96" s="38" t="s">
        <v>182</v>
      </c>
      <c r="O96" s="39">
        <v>2016</v>
      </c>
      <c r="P96" s="42"/>
      <c r="Q96" s="30">
        <v>10552.51</v>
      </c>
      <c r="R96" s="67"/>
      <c r="S96" s="67"/>
      <c r="T96" s="56" t="e">
        <f>IF(#REF!=3,T95-TblDadosCX8[[#This Row],[Valor R$]],IF(#REF!=2,T95+TblDadosCX8[[#This Row],[Valor R$]],TblDadosCX8[[#This Row],[Valor R$]]))</f>
        <v>#REF!</v>
      </c>
      <c r="V96" s="59">
        <v>90</v>
      </c>
      <c r="W96" s="60">
        <v>42396</v>
      </c>
      <c r="X96" s="60"/>
      <c r="Y96" s="68" t="s">
        <v>248</v>
      </c>
      <c r="Z96" s="62"/>
      <c r="AA96" s="62"/>
      <c r="AB96" s="63">
        <v>50</v>
      </c>
      <c r="AC96" s="64" t="s">
        <v>186</v>
      </c>
      <c r="AD96" s="60">
        <v>42396</v>
      </c>
      <c r="AE96" s="65">
        <v>863</v>
      </c>
      <c r="AF96" s="65">
        <v>12</v>
      </c>
      <c r="AG96" s="66">
        <v>10380.450000000001</v>
      </c>
    </row>
    <row r="97" spans="1:33" x14ac:dyDescent="0.25">
      <c r="A97" s="40">
        <v>92</v>
      </c>
      <c r="B97" s="32">
        <v>42396</v>
      </c>
      <c r="C97" s="33"/>
      <c r="D97" s="31">
        <v>5</v>
      </c>
      <c r="E97" s="99" t="s">
        <v>1</v>
      </c>
      <c r="F97" s="34" t="s">
        <v>38</v>
      </c>
      <c r="G97" s="34" t="s">
        <v>83</v>
      </c>
      <c r="H97" s="35" t="s">
        <v>248</v>
      </c>
      <c r="I97" s="36"/>
      <c r="J97" s="30">
        <v>50</v>
      </c>
      <c r="K97" s="32">
        <v>42396</v>
      </c>
      <c r="L97" s="37">
        <v>863</v>
      </c>
      <c r="M97" s="37">
        <v>12</v>
      </c>
      <c r="N97" s="38" t="s">
        <v>182</v>
      </c>
      <c r="O97" s="39">
        <v>2016</v>
      </c>
      <c r="P97" s="42"/>
      <c r="Q97" s="30">
        <v>10502.51</v>
      </c>
      <c r="R97" s="67"/>
      <c r="S97" s="67"/>
      <c r="T97" s="56" t="e">
        <f>IF(#REF!=3,T96-TblDadosCX8[[#This Row],[Valor R$]],IF(#REF!=2,T96+TblDadosCX8[[#This Row],[Valor R$]],TblDadosCX8[[#This Row],[Valor R$]]))</f>
        <v>#REF!</v>
      </c>
      <c r="V97" s="59">
        <v>91</v>
      </c>
      <c r="W97" s="60">
        <v>42396</v>
      </c>
      <c r="X97" s="60"/>
      <c r="Y97" s="68" t="s">
        <v>248</v>
      </c>
      <c r="Z97" s="62"/>
      <c r="AA97" s="62"/>
      <c r="AB97" s="63">
        <v>50</v>
      </c>
      <c r="AC97" s="64" t="s">
        <v>186</v>
      </c>
      <c r="AD97" s="60">
        <v>42396</v>
      </c>
      <c r="AE97" s="65">
        <v>863</v>
      </c>
      <c r="AF97" s="65">
        <v>12</v>
      </c>
      <c r="AG97" s="66">
        <v>10330.450000000001</v>
      </c>
    </row>
    <row r="98" spans="1:33" x14ac:dyDescent="0.25">
      <c r="A98" s="40">
        <v>93</v>
      </c>
      <c r="B98" s="32">
        <v>42396</v>
      </c>
      <c r="C98" s="33"/>
      <c r="D98" s="31">
        <v>5</v>
      </c>
      <c r="E98" s="99" t="s">
        <v>1</v>
      </c>
      <c r="F98" s="34" t="s">
        <v>38</v>
      </c>
      <c r="G98" s="34" t="s">
        <v>83</v>
      </c>
      <c r="H98" s="35" t="s">
        <v>248</v>
      </c>
      <c r="I98" s="36"/>
      <c r="J98" s="30">
        <v>50</v>
      </c>
      <c r="K98" s="32">
        <v>42396</v>
      </c>
      <c r="L98" s="37">
        <v>863</v>
      </c>
      <c r="M98" s="37">
        <v>12</v>
      </c>
      <c r="N98" s="38" t="s">
        <v>182</v>
      </c>
      <c r="O98" s="39">
        <v>2016</v>
      </c>
      <c r="P98" s="42"/>
      <c r="Q98" s="30">
        <v>10452.51</v>
      </c>
      <c r="R98" s="67"/>
      <c r="S98" s="67"/>
      <c r="T98" s="56" t="e">
        <f>IF(#REF!=3,T97-TblDadosCX8[[#This Row],[Valor R$]],IF(#REF!=2,T97+TblDadosCX8[[#This Row],[Valor R$]],TblDadosCX8[[#This Row],[Valor R$]]))</f>
        <v>#REF!</v>
      </c>
      <c r="V98" s="59">
        <v>92</v>
      </c>
      <c r="W98" s="60">
        <v>42396</v>
      </c>
      <c r="X98" s="60"/>
      <c r="Y98" s="68" t="s">
        <v>249</v>
      </c>
      <c r="Z98" s="62"/>
      <c r="AA98" s="62"/>
      <c r="AB98" s="63">
        <v>2000</v>
      </c>
      <c r="AC98" s="64" t="s">
        <v>199</v>
      </c>
      <c r="AD98" s="60">
        <v>42396</v>
      </c>
      <c r="AE98" s="65">
        <v>863</v>
      </c>
      <c r="AF98" s="65">
        <v>12</v>
      </c>
      <c r="AG98" s="66">
        <v>8330.4500000000007</v>
      </c>
    </row>
    <row r="99" spans="1:33" x14ac:dyDescent="0.25">
      <c r="A99" s="40">
        <v>94</v>
      </c>
      <c r="B99" s="32">
        <v>42396</v>
      </c>
      <c r="C99" s="33"/>
      <c r="D99" s="31">
        <v>5</v>
      </c>
      <c r="E99" s="99" t="s">
        <v>1</v>
      </c>
      <c r="F99" s="34" t="s">
        <v>38</v>
      </c>
      <c r="G99" s="34" t="s">
        <v>75</v>
      </c>
      <c r="H99" s="35" t="s">
        <v>249</v>
      </c>
      <c r="I99" s="36"/>
      <c r="J99" s="30">
        <v>2000</v>
      </c>
      <c r="K99" s="32">
        <v>42396</v>
      </c>
      <c r="L99" s="37">
        <v>863</v>
      </c>
      <c r="M99" s="37">
        <v>12</v>
      </c>
      <c r="N99" s="38" t="s">
        <v>182</v>
      </c>
      <c r="O99" s="39">
        <v>2016</v>
      </c>
      <c r="P99" s="42"/>
      <c r="Q99" s="30">
        <v>8452.51</v>
      </c>
      <c r="R99" s="67"/>
      <c r="S99" s="67"/>
      <c r="T99" s="56" t="e">
        <f>IF(#REF!=3,T98-TblDadosCX8[[#This Row],[Valor R$]],IF(#REF!=2,T98+TblDadosCX8[[#This Row],[Valor R$]],TblDadosCX8[[#This Row],[Valor R$]]))</f>
        <v>#REF!</v>
      </c>
      <c r="V99" s="59">
        <v>93</v>
      </c>
      <c r="W99" s="60">
        <v>42397</v>
      </c>
      <c r="X99" s="60"/>
      <c r="Y99" s="68" t="s">
        <v>220</v>
      </c>
      <c r="Z99" s="62"/>
      <c r="AA99" s="62"/>
      <c r="AB99" s="63">
        <v>12</v>
      </c>
      <c r="AC99" s="64" t="s">
        <v>186</v>
      </c>
      <c r="AD99" s="60">
        <v>42397</v>
      </c>
      <c r="AE99" s="65">
        <v>845</v>
      </c>
      <c r="AF99" s="65">
        <v>12</v>
      </c>
      <c r="AG99" s="66">
        <v>8318.4500000000007</v>
      </c>
    </row>
    <row r="100" spans="1:33" x14ac:dyDescent="0.25">
      <c r="A100" s="40">
        <v>95</v>
      </c>
      <c r="B100" s="32">
        <v>42397</v>
      </c>
      <c r="C100" s="33"/>
      <c r="D100" s="31">
        <v>5</v>
      </c>
      <c r="E100" s="99" t="s">
        <v>1</v>
      </c>
      <c r="F100" s="34" t="s">
        <v>38</v>
      </c>
      <c r="G100" s="34" t="s">
        <v>75</v>
      </c>
      <c r="H100" s="35" t="s">
        <v>220</v>
      </c>
      <c r="I100" s="36"/>
      <c r="J100" s="30">
        <v>12</v>
      </c>
      <c r="K100" s="32">
        <v>42397</v>
      </c>
      <c r="L100" s="37">
        <v>845</v>
      </c>
      <c r="M100" s="37">
        <v>12</v>
      </c>
      <c r="N100" s="38" t="s">
        <v>182</v>
      </c>
      <c r="O100" s="39">
        <v>2016</v>
      </c>
      <c r="P100" s="42"/>
      <c r="Q100" s="30">
        <v>8440.51</v>
      </c>
      <c r="R100" s="67"/>
      <c r="S100" s="67"/>
      <c r="T100" s="56" t="e">
        <f>IF(#REF!=3,T99-TblDadosCX8[[#This Row],[Valor R$]],IF(#REF!=2,T99+TblDadosCX8[[#This Row],[Valor R$]],TblDadosCX8[[#This Row],[Valor R$]]))</f>
        <v>#REF!</v>
      </c>
      <c r="V100" s="59">
        <v>94</v>
      </c>
      <c r="W100" s="60">
        <v>42397</v>
      </c>
      <c r="X100" s="60"/>
      <c r="Y100" s="68" t="s">
        <v>250</v>
      </c>
      <c r="Z100" s="62"/>
      <c r="AA100" s="62"/>
      <c r="AB100" s="63">
        <v>14</v>
      </c>
      <c r="AC100" s="64" t="s">
        <v>186</v>
      </c>
      <c r="AD100" s="60">
        <v>42397</v>
      </c>
      <c r="AE100" s="65">
        <v>863</v>
      </c>
      <c r="AF100" s="65">
        <v>12</v>
      </c>
      <c r="AG100" s="66">
        <v>8304.4500000000007</v>
      </c>
    </row>
    <row r="101" spans="1:33" x14ac:dyDescent="0.25">
      <c r="A101" s="40">
        <v>96</v>
      </c>
      <c r="B101" s="32">
        <v>42397</v>
      </c>
      <c r="C101" s="33"/>
      <c r="D101" s="31">
        <v>5</v>
      </c>
      <c r="E101" s="99" t="s">
        <v>1</v>
      </c>
      <c r="F101" s="34" t="s">
        <v>38</v>
      </c>
      <c r="G101" s="34" t="s">
        <v>83</v>
      </c>
      <c r="H101" s="35" t="s">
        <v>250</v>
      </c>
      <c r="I101" s="36"/>
      <c r="J101" s="30">
        <v>14</v>
      </c>
      <c r="K101" s="32">
        <v>42397</v>
      </c>
      <c r="L101" s="37">
        <v>863</v>
      </c>
      <c r="M101" s="37">
        <v>12</v>
      </c>
      <c r="N101" s="38" t="s">
        <v>182</v>
      </c>
      <c r="O101" s="39">
        <v>2016</v>
      </c>
      <c r="P101" s="42"/>
      <c r="Q101" s="30">
        <v>8426.51</v>
      </c>
      <c r="R101" s="67"/>
      <c r="S101" s="67"/>
      <c r="T101" s="56" t="e">
        <f>IF(#REF!=3,T100-TblDadosCX8[[#This Row],[Valor R$]],IF(#REF!=2,T100+TblDadosCX8[[#This Row],[Valor R$]],TblDadosCX8[[#This Row],[Valor R$]]))</f>
        <v>#REF!</v>
      </c>
      <c r="V101" s="59">
        <v>95</v>
      </c>
      <c r="W101" s="60">
        <v>42397</v>
      </c>
      <c r="X101" s="60"/>
      <c r="Y101" s="68" t="s">
        <v>251</v>
      </c>
      <c r="Z101" s="62"/>
      <c r="AA101" s="62"/>
      <c r="AB101" s="63">
        <v>900</v>
      </c>
      <c r="AC101" s="64" t="s">
        <v>186</v>
      </c>
      <c r="AD101" s="60">
        <v>42397</v>
      </c>
      <c r="AE101" s="65">
        <v>863</v>
      </c>
      <c r="AF101" s="65">
        <v>12</v>
      </c>
      <c r="AG101" s="66">
        <v>7404.45</v>
      </c>
    </row>
    <row r="102" spans="1:33" x14ac:dyDescent="0.25">
      <c r="A102" s="40">
        <v>97</v>
      </c>
      <c r="B102" s="32">
        <v>42397</v>
      </c>
      <c r="C102" s="33"/>
      <c r="D102" s="31">
        <v>5</v>
      </c>
      <c r="E102" s="99" t="s">
        <v>1</v>
      </c>
      <c r="F102" s="34" t="s">
        <v>38</v>
      </c>
      <c r="G102" s="34" t="s">
        <v>83</v>
      </c>
      <c r="H102" s="35" t="s">
        <v>251</v>
      </c>
      <c r="I102" s="36"/>
      <c r="J102" s="30">
        <v>900</v>
      </c>
      <c r="K102" s="32">
        <v>42397</v>
      </c>
      <c r="L102" s="37">
        <v>863</v>
      </c>
      <c r="M102" s="37">
        <v>12</v>
      </c>
      <c r="N102" s="38" t="s">
        <v>182</v>
      </c>
      <c r="O102" s="39">
        <v>2016</v>
      </c>
      <c r="P102" s="42"/>
      <c r="Q102" s="30">
        <v>7526.51</v>
      </c>
      <c r="R102" s="67"/>
      <c r="S102" s="67"/>
      <c r="T102" s="56" t="e">
        <f>IF(#REF!=3,T101-TblDadosCX8[[#This Row],[Valor R$]],IF(#REF!=2,T101+TblDadosCX8[[#This Row],[Valor R$]],TblDadosCX8[[#This Row],[Valor R$]]))</f>
        <v>#REF!</v>
      </c>
      <c r="V102" s="59">
        <v>96</v>
      </c>
      <c r="W102" s="60">
        <v>42397</v>
      </c>
      <c r="X102" s="60"/>
      <c r="Y102" s="68" t="s">
        <v>252</v>
      </c>
      <c r="Z102" s="62" t="s">
        <v>253</v>
      </c>
      <c r="AA102" s="62"/>
      <c r="AB102" s="63">
        <v>240</v>
      </c>
      <c r="AC102" s="64" t="s">
        <v>196</v>
      </c>
      <c r="AD102" s="60">
        <v>42397</v>
      </c>
      <c r="AE102" s="65">
        <v>863</v>
      </c>
      <c r="AF102" s="65">
        <v>12</v>
      </c>
      <c r="AG102" s="66">
        <v>7164.45</v>
      </c>
    </row>
    <row r="103" spans="1:33" x14ac:dyDescent="0.25">
      <c r="A103" s="40">
        <v>98</v>
      </c>
      <c r="B103" s="32">
        <v>42397</v>
      </c>
      <c r="C103" s="33"/>
      <c r="D103" s="31">
        <v>5</v>
      </c>
      <c r="E103" s="99" t="s">
        <v>1</v>
      </c>
      <c r="F103" s="34" t="s">
        <v>38</v>
      </c>
      <c r="G103" s="34" t="s">
        <v>86</v>
      </c>
      <c r="H103" s="35" t="s">
        <v>252</v>
      </c>
      <c r="I103" s="36" t="s">
        <v>253</v>
      </c>
      <c r="J103" s="30">
        <v>240</v>
      </c>
      <c r="K103" s="32">
        <v>42397</v>
      </c>
      <c r="L103" s="37">
        <v>863</v>
      </c>
      <c r="M103" s="37">
        <v>12</v>
      </c>
      <c r="N103" s="38" t="s">
        <v>182</v>
      </c>
      <c r="O103" s="39">
        <v>2016</v>
      </c>
      <c r="P103" s="42"/>
      <c r="Q103" s="30">
        <v>7286.51</v>
      </c>
      <c r="R103" s="67"/>
      <c r="S103" s="67"/>
      <c r="T103" s="56" t="e">
        <f>IF(#REF!=3,T102-TblDadosCX8[[#This Row],[Valor R$]],IF(#REF!=2,T102+TblDadosCX8[[#This Row],[Valor R$]],TblDadosCX8[[#This Row],[Valor R$]]))</f>
        <v>#REF!</v>
      </c>
      <c r="V103" s="59">
        <v>97</v>
      </c>
      <c r="W103" s="60">
        <v>42397</v>
      </c>
      <c r="X103" s="60"/>
      <c r="Y103" s="68" t="s">
        <v>210</v>
      </c>
      <c r="Z103" s="62"/>
      <c r="AA103" s="62"/>
      <c r="AB103" s="63">
        <v>850</v>
      </c>
      <c r="AC103" s="64" t="s">
        <v>186</v>
      </c>
      <c r="AD103" s="60">
        <v>42397</v>
      </c>
      <c r="AE103" s="65">
        <v>869</v>
      </c>
      <c r="AF103" s="65">
        <v>12</v>
      </c>
      <c r="AG103" s="66">
        <v>6314.45</v>
      </c>
    </row>
    <row r="104" spans="1:33" x14ac:dyDescent="0.25">
      <c r="A104" s="40">
        <v>99</v>
      </c>
      <c r="B104" s="32">
        <v>42397</v>
      </c>
      <c r="C104" s="33"/>
      <c r="D104" s="31">
        <v>5</v>
      </c>
      <c r="E104" s="99" t="s">
        <v>1</v>
      </c>
      <c r="F104" s="34" t="s">
        <v>38</v>
      </c>
      <c r="G104" s="34" t="s">
        <v>83</v>
      </c>
      <c r="H104" s="35" t="s">
        <v>210</v>
      </c>
      <c r="I104" s="36"/>
      <c r="J104" s="30">
        <v>850</v>
      </c>
      <c r="K104" s="32">
        <v>42397</v>
      </c>
      <c r="L104" s="37">
        <v>869</v>
      </c>
      <c r="M104" s="37">
        <v>12</v>
      </c>
      <c r="N104" s="38" t="s">
        <v>182</v>
      </c>
      <c r="O104" s="39">
        <v>2016</v>
      </c>
      <c r="P104" s="42"/>
      <c r="Q104" s="30">
        <v>6436.51</v>
      </c>
      <c r="R104" s="67"/>
      <c r="S104" s="67"/>
      <c r="T104" s="56" t="e">
        <f>IF(#REF!=3,T103-TblDadosCX8[[#This Row],[Valor R$]],IF(#REF!=2,T103+TblDadosCX8[[#This Row],[Valor R$]],TblDadosCX8[[#This Row],[Valor R$]]))</f>
        <v>#REF!</v>
      </c>
      <c r="V104" s="59">
        <v>98</v>
      </c>
      <c r="W104" s="60">
        <v>42397</v>
      </c>
      <c r="X104" s="60"/>
      <c r="Y104" s="68" t="s">
        <v>254</v>
      </c>
      <c r="Z104" s="62"/>
      <c r="AA104" s="62"/>
      <c r="AB104" s="63">
        <v>126.78</v>
      </c>
      <c r="AC104" s="64" t="s">
        <v>186</v>
      </c>
      <c r="AD104" s="60">
        <v>42397</v>
      </c>
      <c r="AE104" s="65">
        <v>863</v>
      </c>
      <c r="AF104" s="65">
        <v>12</v>
      </c>
      <c r="AG104" s="66">
        <v>6187.67</v>
      </c>
    </row>
    <row r="105" spans="1:33" x14ac:dyDescent="0.25">
      <c r="A105" s="40">
        <v>100</v>
      </c>
      <c r="B105" s="32">
        <v>42397</v>
      </c>
      <c r="C105" s="33"/>
      <c r="D105" s="31">
        <v>5</v>
      </c>
      <c r="E105" s="99" t="s">
        <v>1</v>
      </c>
      <c r="F105" s="34" t="s">
        <v>38</v>
      </c>
      <c r="G105" s="34" t="s">
        <v>83</v>
      </c>
      <c r="H105" s="35" t="s">
        <v>254</v>
      </c>
      <c r="I105" s="36"/>
      <c r="J105" s="30">
        <v>126.78</v>
      </c>
      <c r="K105" s="32">
        <v>42397</v>
      </c>
      <c r="L105" s="37">
        <v>863</v>
      </c>
      <c r="M105" s="37">
        <v>12</v>
      </c>
      <c r="N105" s="38" t="s">
        <v>182</v>
      </c>
      <c r="O105" s="39">
        <v>2016</v>
      </c>
      <c r="P105" s="42"/>
      <c r="Q105" s="30">
        <v>6309.73</v>
      </c>
      <c r="R105" s="67"/>
      <c r="S105" s="67"/>
      <c r="T105" s="56" t="e">
        <f>IF(#REF!=3,T104-TblDadosCX8[[#This Row],[Valor R$]],IF(#REF!=2,T104+TblDadosCX8[[#This Row],[Valor R$]],TblDadosCX8[[#This Row],[Valor R$]]))</f>
        <v>#REF!</v>
      </c>
      <c r="V105" s="59">
        <v>99</v>
      </c>
      <c r="W105" s="60">
        <v>42398</v>
      </c>
      <c r="X105" s="60"/>
      <c r="Y105" s="68" t="s">
        <v>197</v>
      </c>
      <c r="Z105" s="62">
        <v>854227</v>
      </c>
      <c r="AA105" s="62"/>
      <c r="AB105" s="63">
        <v>6158.73</v>
      </c>
      <c r="AC105" s="64" t="s">
        <v>9</v>
      </c>
      <c r="AD105" s="60">
        <v>42398</v>
      </c>
      <c r="AE105" s="65">
        <v>12</v>
      </c>
      <c r="AF105" s="65">
        <v>34</v>
      </c>
      <c r="AG105" s="66">
        <v>12346.4</v>
      </c>
    </row>
    <row r="106" spans="1:33" x14ac:dyDescent="0.25">
      <c r="A106" s="40">
        <v>101</v>
      </c>
      <c r="B106" s="32">
        <v>42398</v>
      </c>
      <c r="C106" s="33"/>
      <c r="D106" s="31">
        <v>4</v>
      </c>
      <c r="E106" s="99" t="s">
        <v>1</v>
      </c>
      <c r="F106" s="34" t="s">
        <v>6</v>
      </c>
      <c r="G106" s="34" t="s">
        <v>9</v>
      </c>
      <c r="H106" s="35" t="s">
        <v>197</v>
      </c>
      <c r="I106" s="36">
        <v>854227</v>
      </c>
      <c r="J106" s="30">
        <v>6158.73</v>
      </c>
      <c r="K106" s="32">
        <v>42398</v>
      </c>
      <c r="L106" s="37">
        <v>12</v>
      </c>
      <c r="M106" s="37">
        <v>34</v>
      </c>
      <c r="N106" s="38" t="s">
        <v>182</v>
      </c>
      <c r="O106" s="39">
        <v>2016</v>
      </c>
      <c r="P106" s="42"/>
      <c r="Q106" s="30">
        <v>12468.46</v>
      </c>
      <c r="R106" s="67"/>
      <c r="S106" s="67"/>
      <c r="T106" s="56" t="e">
        <f>IF(#REF!=3,T105-TblDadosCX8[[#This Row],[Valor R$]],IF(#REF!=2,T105+TblDadosCX8[[#This Row],[Valor R$]],TblDadosCX8[[#This Row],[Valor R$]]))</f>
        <v>#REF!</v>
      </c>
      <c r="V106" s="59">
        <v>100</v>
      </c>
      <c r="W106" s="60">
        <v>42398</v>
      </c>
      <c r="X106" s="60"/>
      <c r="Y106" s="68" t="s">
        <v>187</v>
      </c>
      <c r="Z106" s="62"/>
      <c r="AA106" s="62"/>
      <c r="AB106" s="63">
        <v>6.78</v>
      </c>
      <c r="AC106" s="64" t="s">
        <v>186</v>
      </c>
      <c r="AD106" s="60">
        <v>42398</v>
      </c>
      <c r="AE106" s="65">
        <v>863</v>
      </c>
      <c r="AF106" s="65">
        <v>12</v>
      </c>
      <c r="AG106" s="66">
        <v>12339.62</v>
      </c>
    </row>
    <row r="107" spans="1:33" x14ac:dyDescent="0.25">
      <c r="A107" s="40">
        <v>102</v>
      </c>
      <c r="B107" s="32">
        <v>42398</v>
      </c>
      <c r="C107" s="33"/>
      <c r="D107" s="31">
        <v>5</v>
      </c>
      <c r="E107" s="99" t="s">
        <v>1</v>
      </c>
      <c r="F107" s="34" t="s">
        <v>38</v>
      </c>
      <c r="G107" s="34" t="s">
        <v>83</v>
      </c>
      <c r="H107" s="35" t="s">
        <v>187</v>
      </c>
      <c r="I107" s="36"/>
      <c r="J107" s="30">
        <v>6.78</v>
      </c>
      <c r="K107" s="32">
        <v>42398</v>
      </c>
      <c r="L107" s="37">
        <v>863</v>
      </c>
      <c r="M107" s="37">
        <v>12</v>
      </c>
      <c r="N107" s="38" t="s">
        <v>182</v>
      </c>
      <c r="O107" s="39">
        <v>2016</v>
      </c>
      <c r="P107" s="42"/>
      <c r="Q107" s="30">
        <v>12461.68</v>
      </c>
      <c r="R107" s="67"/>
      <c r="S107" s="67"/>
      <c r="T107" s="56" t="e">
        <f>IF(#REF!=3,T106-TblDadosCX8[[#This Row],[Valor R$]],IF(#REF!=2,T106+TblDadosCX8[[#This Row],[Valor R$]],TblDadosCX8[[#This Row],[Valor R$]]))</f>
        <v>#REF!</v>
      </c>
      <c r="V107" s="59">
        <v>101</v>
      </c>
      <c r="W107" s="60">
        <v>42398</v>
      </c>
      <c r="X107" s="60"/>
      <c r="Y107" s="68" t="s">
        <v>191</v>
      </c>
      <c r="Z107" s="62"/>
      <c r="AA107" s="62"/>
      <c r="AB107" s="63">
        <v>40</v>
      </c>
      <c r="AC107" s="64" t="s">
        <v>186</v>
      </c>
      <c r="AD107" s="60">
        <v>42398</v>
      </c>
      <c r="AE107" s="65">
        <v>863</v>
      </c>
      <c r="AF107" s="65">
        <v>12</v>
      </c>
      <c r="AG107" s="66">
        <v>12299.62</v>
      </c>
    </row>
    <row r="108" spans="1:33" x14ac:dyDescent="0.25">
      <c r="A108" s="40">
        <v>103</v>
      </c>
      <c r="B108" s="32">
        <v>42398</v>
      </c>
      <c r="C108" s="33"/>
      <c r="D108" s="31">
        <v>5</v>
      </c>
      <c r="E108" s="99" t="s">
        <v>1</v>
      </c>
      <c r="F108" s="34" t="s">
        <v>38</v>
      </c>
      <c r="G108" s="34" t="s">
        <v>83</v>
      </c>
      <c r="H108" s="35" t="s">
        <v>191</v>
      </c>
      <c r="I108" s="36"/>
      <c r="J108" s="30">
        <v>40</v>
      </c>
      <c r="K108" s="32">
        <v>42398</v>
      </c>
      <c r="L108" s="37">
        <v>863</v>
      </c>
      <c r="M108" s="37">
        <v>12</v>
      </c>
      <c r="N108" s="38" t="s">
        <v>182</v>
      </c>
      <c r="O108" s="39">
        <v>2016</v>
      </c>
      <c r="P108" s="42"/>
      <c r="Q108" s="30">
        <v>12421.68</v>
      </c>
      <c r="R108" s="67"/>
      <c r="S108" s="67"/>
      <c r="T108" s="56" t="e">
        <f>IF(#REF!=3,T107-TblDadosCX8[[#This Row],[Valor R$]],IF(#REF!=2,T107+TblDadosCX8[[#This Row],[Valor R$]],TblDadosCX8[[#This Row],[Valor R$]]))</f>
        <v>#REF!</v>
      </c>
      <c r="V108" s="59">
        <v>102</v>
      </c>
      <c r="W108" s="60">
        <v>42398</v>
      </c>
      <c r="X108" s="60"/>
      <c r="Y108" s="68" t="s">
        <v>193</v>
      </c>
      <c r="Z108" s="62"/>
      <c r="AA108" s="62"/>
      <c r="AB108" s="63">
        <v>48</v>
      </c>
      <c r="AC108" s="64" t="s">
        <v>227</v>
      </c>
      <c r="AD108" s="60">
        <v>42398</v>
      </c>
      <c r="AE108" s="65">
        <v>863</v>
      </c>
      <c r="AF108" s="65">
        <v>12</v>
      </c>
      <c r="AG108" s="66">
        <v>12251.62</v>
      </c>
    </row>
    <row r="109" spans="1:33" x14ac:dyDescent="0.25">
      <c r="A109" s="40">
        <v>104</v>
      </c>
      <c r="B109" s="32">
        <v>42398</v>
      </c>
      <c r="C109" s="33"/>
      <c r="D109" s="31">
        <v>5</v>
      </c>
      <c r="E109" s="99" t="s">
        <v>1</v>
      </c>
      <c r="F109" s="34" t="s">
        <v>26</v>
      </c>
      <c r="G109" s="34" t="s">
        <v>227</v>
      </c>
      <c r="H109" s="35" t="s">
        <v>193</v>
      </c>
      <c r="I109" s="36"/>
      <c r="J109" s="30">
        <v>48</v>
      </c>
      <c r="K109" s="32">
        <v>42398</v>
      </c>
      <c r="L109" s="37">
        <v>863</v>
      </c>
      <c r="M109" s="37">
        <v>12</v>
      </c>
      <c r="N109" s="38" t="s">
        <v>182</v>
      </c>
      <c r="O109" s="39">
        <v>2016</v>
      </c>
      <c r="P109" s="42"/>
      <c r="Q109" s="30">
        <v>12373.68</v>
      </c>
      <c r="R109" s="67"/>
      <c r="S109" s="67"/>
      <c r="T109" s="56" t="e">
        <f>IF(#REF!=3,T108-TblDadosCX8[[#This Row],[Valor R$]],IF(#REF!=2,T108+TblDadosCX8[[#This Row],[Valor R$]],TblDadosCX8[[#This Row],[Valor R$]]))</f>
        <v>#REF!</v>
      </c>
      <c r="V109" s="59">
        <v>103</v>
      </c>
      <c r="W109" s="60">
        <v>42398</v>
      </c>
      <c r="X109" s="60"/>
      <c r="Y109" s="68" t="s">
        <v>226</v>
      </c>
      <c r="Z109" s="62"/>
      <c r="AA109" s="62"/>
      <c r="AB109" s="63">
        <v>5029</v>
      </c>
      <c r="AC109" s="64" t="s">
        <v>227</v>
      </c>
      <c r="AD109" s="60">
        <v>42398</v>
      </c>
      <c r="AE109" s="65">
        <v>426</v>
      </c>
      <c r="AF109" s="65">
        <v>12</v>
      </c>
      <c r="AG109" s="66">
        <v>7222.62</v>
      </c>
    </row>
    <row r="110" spans="1:33" x14ac:dyDescent="0.25">
      <c r="A110" s="40">
        <v>105</v>
      </c>
      <c r="B110" s="32">
        <v>42398</v>
      </c>
      <c r="C110" s="33"/>
      <c r="D110" s="31">
        <v>5</v>
      </c>
      <c r="E110" s="99" t="s">
        <v>1</v>
      </c>
      <c r="F110" s="34" t="s">
        <v>26</v>
      </c>
      <c r="G110" s="34" t="s">
        <v>227</v>
      </c>
      <c r="H110" s="35" t="s">
        <v>226</v>
      </c>
      <c r="I110" s="36"/>
      <c r="J110" s="30">
        <v>5029</v>
      </c>
      <c r="K110" s="32">
        <v>42398</v>
      </c>
      <c r="L110" s="37">
        <v>426</v>
      </c>
      <c r="M110" s="37">
        <v>12</v>
      </c>
      <c r="N110" s="38" t="s">
        <v>182</v>
      </c>
      <c r="O110" s="39">
        <v>2016</v>
      </c>
      <c r="P110" s="42"/>
      <c r="Q110" s="30">
        <v>7344.68</v>
      </c>
      <c r="R110" s="67"/>
      <c r="S110" s="67"/>
      <c r="T110" s="56" t="e">
        <f>IF(#REF!=3,T109-TblDadosCX8[[#This Row],[Valor R$]],IF(#REF!=2,T109+TblDadosCX8[[#This Row],[Valor R$]],TblDadosCX8[[#This Row],[Valor R$]]))</f>
        <v>#REF!</v>
      </c>
      <c r="V110" s="59">
        <v>104</v>
      </c>
      <c r="W110" s="60">
        <v>42398</v>
      </c>
      <c r="X110" s="60"/>
      <c r="Y110" s="68" t="s">
        <v>255</v>
      </c>
      <c r="Z110" s="62"/>
      <c r="AA110" s="62"/>
      <c r="AB110" s="63">
        <v>363.21</v>
      </c>
      <c r="AC110" s="64" t="s">
        <v>186</v>
      </c>
      <c r="AD110" s="60">
        <v>42398</v>
      </c>
      <c r="AE110" s="65">
        <v>426</v>
      </c>
      <c r="AF110" s="65">
        <v>12</v>
      </c>
      <c r="AG110" s="66">
        <v>6859.41</v>
      </c>
    </row>
    <row r="111" spans="1:33" x14ac:dyDescent="0.25">
      <c r="A111" s="40">
        <v>106</v>
      </c>
      <c r="B111" s="32">
        <v>42398</v>
      </c>
      <c r="C111" s="33"/>
      <c r="D111" s="31">
        <v>5</v>
      </c>
      <c r="E111" s="99" t="s">
        <v>1</v>
      </c>
      <c r="F111" s="34" t="s">
        <v>26</v>
      </c>
      <c r="G111" s="34" t="s">
        <v>83</v>
      </c>
      <c r="H111" s="35" t="s">
        <v>255</v>
      </c>
      <c r="I111" s="36"/>
      <c r="J111" s="30">
        <v>363.21</v>
      </c>
      <c r="K111" s="32">
        <v>42398</v>
      </c>
      <c r="L111" s="37">
        <v>426</v>
      </c>
      <c r="M111" s="37">
        <v>12</v>
      </c>
      <c r="N111" s="38" t="s">
        <v>182</v>
      </c>
      <c r="O111" s="39">
        <v>2016</v>
      </c>
      <c r="P111" s="42"/>
      <c r="Q111" s="30">
        <v>6981.47</v>
      </c>
      <c r="R111" s="67"/>
      <c r="S111" s="67"/>
      <c r="T111" s="56" t="e">
        <f>IF(#REF!=3,T110-TblDadosCX8[[#This Row],[Valor R$]],IF(#REF!=2,T110+TblDadosCX8[[#This Row],[Valor R$]],TblDadosCX8[[#This Row],[Valor R$]]))</f>
        <v>#REF!</v>
      </c>
      <c r="V111" s="59">
        <v>105</v>
      </c>
      <c r="W111" s="60">
        <v>42398</v>
      </c>
      <c r="X111" s="60"/>
      <c r="Y111" s="68" t="s">
        <v>256</v>
      </c>
      <c r="Z111" s="62"/>
      <c r="AA111" s="62"/>
      <c r="AB111" s="63">
        <v>257</v>
      </c>
      <c r="AC111" s="64" t="s">
        <v>186</v>
      </c>
      <c r="AD111" s="60">
        <v>42398</v>
      </c>
      <c r="AE111" s="65">
        <v>863</v>
      </c>
      <c r="AF111" s="65">
        <v>12</v>
      </c>
      <c r="AG111" s="66">
        <v>6602.41</v>
      </c>
    </row>
    <row r="112" spans="1:33" x14ac:dyDescent="0.25">
      <c r="A112" s="40">
        <v>107</v>
      </c>
      <c r="B112" s="32">
        <v>42398</v>
      </c>
      <c r="C112" s="33"/>
      <c r="D112" s="31">
        <v>5</v>
      </c>
      <c r="E112" s="99" t="s">
        <v>1</v>
      </c>
      <c r="F112" s="34" t="s">
        <v>38</v>
      </c>
      <c r="G112" s="34" t="s">
        <v>83</v>
      </c>
      <c r="H112" s="35" t="s">
        <v>256</v>
      </c>
      <c r="I112" s="36"/>
      <c r="J112" s="30">
        <v>257</v>
      </c>
      <c r="K112" s="32">
        <v>42398</v>
      </c>
      <c r="L112" s="37">
        <v>863</v>
      </c>
      <c r="M112" s="37">
        <v>12</v>
      </c>
      <c r="N112" s="38" t="s">
        <v>182</v>
      </c>
      <c r="O112" s="39">
        <v>2016</v>
      </c>
      <c r="P112" s="42"/>
      <c r="Q112" s="30">
        <v>6724.47</v>
      </c>
      <c r="R112" s="67"/>
      <c r="S112" s="67"/>
      <c r="T112" s="56" t="e">
        <f>IF(#REF!=3,T111-TblDadosCX8[[#This Row],[Valor R$]],IF(#REF!=2,T111+TblDadosCX8[[#This Row],[Valor R$]],TblDadosCX8[[#This Row],[Valor R$]]))</f>
        <v>#REF!</v>
      </c>
      <c r="V112" s="59">
        <v>106</v>
      </c>
      <c r="W112" s="60">
        <v>42398</v>
      </c>
      <c r="X112" s="60"/>
      <c r="Y112" s="68" t="s">
        <v>257</v>
      </c>
      <c r="Z112" s="62"/>
      <c r="AA112" s="62"/>
      <c r="AB112" s="63">
        <v>324.62</v>
      </c>
      <c r="AC112" s="64" t="s">
        <v>258</v>
      </c>
      <c r="AD112" s="60">
        <v>42398</v>
      </c>
      <c r="AE112" s="65">
        <v>339</v>
      </c>
      <c r="AF112" s="65">
        <v>12</v>
      </c>
      <c r="AG112" s="66">
        <v>6277.79</v>
      </c>
    </row>
    <row r="113" spans="1:33" x14ac:dyDescent="0.25">
      <c r="A113" s="40">
        <v>108</v>
      </c>
      <c r="B113" s="32">
        <v>42398</v>
      </c>
      <c r="C113" s="33"/>
      <c r="D113" s="31">
        <v>5</v>
      </c>
      <c r="E113" s="99" t="s">
        <v>1</v>
      </c>
      <c r="F113" s="34" t="s">
        <v>24</v>
      </c>
      <c r="G113" s="34" t="s">
        <v>44</v>
      </c>
      <c r="H113" s="35" t="s">
        <v>257</v>
      </c>
      <c r="I113" s="36"/>
      <c r="J113" s="30">
        <v>324.62</v>
      </c>
      <c r="K113" s="32">
        <v>42398</v>
      </c>
      <c r="L113" s="37">
        <v>863</v>
      </c>
      <c r="M113" s="37">
        <v>12</v>
      </c>
      <c r="N113" s="38" t="s">
        <v>182</v>
      </c>
      <c r="O113" s="39">
        <v>2016</v>
      </c>
      <c r="P113" s="42"/>
      <c r="Q113" s="30">
        <v>6399.85</v>
      </c>
      <c r="R113" s="67"/>
      <c r="S113" s="67"/>
      <c r="T113" s="56" t="e">
        <f>IF(#REF!=3,T112-TblDadosCX8[[#This Row],[Valor R$]],IF(#REF!=2,T112+TblDadosCX8[[#This Row],[Valor R$]],TblDadosCX8[[#This Row],[Valor R$]]))</f>
        <v>#REF!</v>
      </c>
      <c r="V113" s="59">
        <v>107</v>
      </c>
      <c r="W113" s="60">
        <v>42398</v>
      </c>
      <c r="X113" s="60"/>
      <c r="Y113" s="68" t="s">
        <v>259</v>
      </c>
      <c r="Z113" s="62"/>
      <c r="AA113" s="62"/>
      <c r="AB113" s="63">
        <v>58.4</v>
      </c>
      <c r="AC113" s="64" t="s">
        <v>186</v>
      </c>
      <c r="AD113" s="60">
        <v>42398</v>
      </c>
      <c r="AE113" s="65">
        <v>863</v>
      </c>
      <c r="AF113" s="65">
        <v>12</v>
      </c>
      <c r="AG113" s="66">
        <v>6219.39</v>
      </c>
    </row>
    <row r="114" spans="1:33" x14ac:dyDescent="0.25">
      <c r="A114" s="40">
        <v>109</v>
      </c>
      <c r="B114" s="32">
        <v>42398</v>
      </c>
      <c r="C114" s="33"/>
      <c r="D114" s="31">
        <v>5</v>
      </c>
      <c r="E114" s="99" t="s">
        <v>1</v>
      </c>
      <c r="F114" s="34" t="s">
        <v>38</v>
      </c>
      <c r="G114" s="34" t="s">
        <v>83</v>
      </c>
      <c r="H114" s="35" t="s">
        <v>259</v>
      </c>
      <c r="I114" s="36"/>
      <c r="J114" s="30">
        <v>58.4</v>
      </c>
      <c r="K114" s="32">
        <v>42398</v>
      </c>
      <c r="L114" s="37">
        <v>863</v>
      </c>
      <c r="M114" s="37">
        <v>12</v>
      </c>
      <c r="N114" s="38" t="s">
        <v>182</v>
      </c>
      <c r="O114" s="39">
        <v>2016</v>
      </c>
      <c r="P114" s="42"/>
      <c r="Q114" s="30">
        <v>6341.45</v>
      </c>
      <c r="R114" s="67"/>
      <c r="S114" s="67"/>
      <c r="T114" s="56" t="e">
        <f>IF(#REF!=3,T113-TblDadosCX8[[#This Row],[Valor R$]],IF(#REF!=2,T113+TblDadosCX8[[#This Row],[Valor R$]],TblDadosCX8[[#This Row],[Valor R$]]))</f>
        <v>#REF!</v>
      </c>
      <c r="V114" s="59">
        <v>108</v>
      </c>
      <c r="W114" s="60">
        <v>42398</v>
      </c>
      <c r="X114" s="60"/>
      <c r="Y114" s="61" t="s">
        <v>260</v>
      </c>
      <c r="Z114" s="62"/>
      <c r="AA114" s="62"/>
      <c r="AB114" s="63">
        <v>1999</v>
      </c>
      <c r="AC114" s="64" t="s">
        <v>261</v>
      </c>
      <c r="AD114" s="60">
        <v>42398</v>
      </c>
      <c r="AE114" s="65">
        <v>34</v>
      </c>
      <c r="AF114" s="65">
        <v>12</v>
      </c>
      <c r="AG114" s="66">
        <v>4220.3900000000003</v>
      </c>
    </row>
    <row r="115" spans="1:33" x14ac:dyDescent="0.25">
      <c r="A115" s="40">
        <v>110</v>
      </c>
      <c r="B115" s="32">
        <v>42398</v>
      </c>
      <c r="C115" s="33"/>
      <c r="D115" s="31">
        <v>5</v>
      </c>
      <c r="E115" s="99" t="s">
        <v>1</v>
      </c>
      <c r="F115" s="34" t="s">
        <v>38</v>
      </c>
      <c r="G115" s="34" t="s">
        <v>91</v>
      </c>
      <c r="H115" s="35" t="s">
        <v>260</v>
      </c>
      <c r="I115" s="36"/>
      <c r="J115" s="30">
        <v>1999</v>
      </c>
      <c r="K115" s="32">
        <v>42398</v>
      </c>
      <c r="L115" s="37">
        <v>34</v>
      </c>
      <c r="M115" s="37">
        <v>12</v>
      </c>
      <c r="N115" s="38" t="s">
        <v>182</v>
      </c>
      <c r="O115" s="39">
        <v>2016</v>
      </c>
      <c r="P115" s="42"/>
      <c r="Q115" s="30">
        <v>4342.45</v>
      </c>
      <c r="R115" s="67"/>
      <c r="S115" s="67"/>
      <c r="T115" s="56" t="e">
        <f>IF(#REF!=3,T114-TblDadosCX8[[#This Row],[Valor R$]],IF(#REF!=2,T114+TblDadosCX8[[#This Row],[Valor R$]],TblDadosCX8[[#This Row],[Valor R$]]))</f>
        <v>#REF!</v>
      </c>
      <c r="V115" s="59">
        <v>109</v>
      </c>
      <c r="W115" s="60">
        <v>42398</v>
      </c>
      <c r="X115" s="60"/>
      <c r="Y115" s="61" t="s">
        <v>262</v>
      </c>
      <c r="Z115" s="62"/>
      <c r="AA115" s="62"/>
      <c r="AB115" s="63">
        <v>2000</v>
      </c>
      <c r="AC115" s="64" t="s">
        <v>261</v>
      </c>
      <c r="AD115" s="60">
        <v>42398</v>
      </c>
      <c r="AE115" s="65">
        <v>839</v>
      </c>
      <c r="AF115" s="65">
        <v>12</v>
      </c>
      <c r="AG115" s="66">
        <v>2220.39</v>
      </c>
    </row>
    <row r="116" spans="1:33" x14ac:dyDescent="0.25">
      <c r="A116" s="40">
        <v>111</v>
      </c>
      <c r="B116" s="32">
        <v>42398</v>
      </c>
      <c r="C116" s="33"/>
      <c r="D116" s="31">
        <v>5</v>
      </c>
      <c r="E116" s="99" t="s">
        <v>1</v>
      </c>
      <c r="F116" s="34" t="s">
        <v>38</v>
      </c>
      <c r="G116" s="34" t="s">
        <v>73</v>
      </c>
      <c r="H116" s="35" t="s">
        <v>262</v>
      </c>
      <c r="I116" s="36"/>
      <c r="J116" s="30">
        <v>2000</v>
      </c>
      <c r="K116" s="32">
        <v>42398</v>
      </c>
      <c r="L116" s="37">
        <v>839</v>
      </c>
      <c r="M116" s="37">
        <v>12</v>
      </c>
      <c r="N116" s="38" t="s">
        <v>182</v>
      </c>
      <c r="O116" s="39">
        <v>2016</v>
      </c>
      <c r="P116" s="42"/>
      <c r="Q116" s="30">
        <v>2342.4499999999998</v>
      </c>
      <c r="R116" s="67"/>
      <c r="S116" s="67"/>
      <c r="T116" s="56" t="e">
        <f>IF(#REF!=3,T115-TblDadosCX8[[#This Row],[Valor R$]],IF(#REF!=2,T115+TblDadosCX8[[#This Row],[Valor R$]],TblDadosCX8[[#This Row],[Valor R$]]))</f>
        <v>#REF!</v>
      </c>
      <c r="V116" s="65">
        <v>110</v>
      </c>
      <c r="W116" s="60">
        <v>42398</v>
      </c>
      <c r="X116" s="60"/>
      <c r="Y116" s="61" t="s">
        <v>263</v>
      </c>
      <c r="Z116" s="62"/>
      <c r="AA116" s="62"/>
      <c r="AB116" s="63">
        <v>440</v>
      </c>
      <c r="AC116" s="64" t="s">
        <v>261</v>
      </c>
      <c r="AD116" s="60">
        <v>42398</v>
      </c>
      <c r="AE116" s="65">
        <v>839</v>
      </c>
      <c r="AF116" s="65">
        <v>12</v>
      </c>
      <c r="AG116" s="66">
        <v>1780.39</v>
      </c>
    </row>
    <row r="117" spans="1:33" x14ac:dyDescent="0.25">
      <c r="A117" s="40">
        <v>112</v>
      </c>
      <c r="B117" s="32">
        <v>42398</v>
      </c>
      <c r="C117" s="33"/>
      <c r="D117" s="31">
        <v>5</v>
      </c>
      <c r="E117" s="99" t="s">
        <v>1</v>
      </c>
      <c r="F117" s="34" t="s">
        <v>38</v>
      </c>
      <c r="G117" s="34" t="s">
        <v>73</v>
      </c>
      <c r="H117" s="35" t="s">
        <v>263</v>
      </c>
      <c r="I117" s="36"/>
      <c r="J117" s="30">
        <v>440</v>
      </c>
      <c r="K117" s="32">
        <v>42398</v>
      </c>
      <c r="L117" s="37">
        <v>839</v>
      </c>
      <c r="M117" s="37">
        <v>12</v>
      </c>
      <c r="N117" s="38" t="s">
        <v>182</v>
      </c>
      <c r="O117" s="39">
        <v>2016</v>
      </c>
      <c r="P117" s="42"/>
      <c r="Q117" s="30">
        <v>1902.45</v>
      </c>
      <c r="R117" s="67"/>
      <c r="S117" s="67"/>
      <c r="T117" s="56" t="e">
        <f>IF(#REF!=3,T116-TblDadosCX8[[#This Row],[Valor R$]],IF(#REF!=2,T116+TblDadosCX8[[#This Row],[Valor R$]],TblDadosCX8[[#This Row],[Valor R$]]))</f>
        <v>#REF!</v>
      </c>
      <c r="V117" s="59">
        <v>111</v>
      </c>
      <c r="W117" s="60">
        <v>42401</v>
      </c>
      <c r="X117" s="60"/>
      <c r="Y117" s="61" t="s">
        <v>193</v>
      </c>
      <c r="Z117" s="62"/>
      <c r="AA117" s="62"/>
      <c r="AB117" s="63">
        <v>50</v>
      </c>
      <c r="AC117" s="64" t="s">
        <v>186</v>
      </c>
      <c r="AD117" s="60">
        <v>42401</v>
      </c>
      <c r="AE117" s="65">
        <v>863</v>
      </c>
      <c r="AF117" s="65">
        <v>12</v>
      </c>
      <c r="AG117" s="66">
        <v>1730.39</v>
      </c>
    </row>
    <row r="118" spans="1:33" x14ac:dyDescent="0.25">
      <c r="A118" s="40">
        <v>113</v>
      </c>
      <c r="B118" s="32">
        <v>42400</v>
      </c>
      <c r="C118" s="33"/>
      <c r="D118" s="31">
        <v>10</v>
      </c>
      <c r="E118" s="99" t="s">
        <v>1</v>
      </c>
      <c r="F118" s="34"/>
      <c r="G118" s="34"/>
      <c r="H118" s="35" t="s">
        <v>640</v>
      </c>
      <c r="I118" s="36"/>
      <c r="J118" s="30">
        <v>1902.45</v>
      </c>
      <c r="K118" s="32">
        <v>42400</v>
      </c>
      <c r="L118" s="37"/>
      <c r="M118" s="37"/>
      <c r="N118" s="38" t="s">
        <v>182</v>
      </c>
      <c r="O118" s="39">
        <v>2016</v>
      </c>
      <c r="P118" s="42"/>
      <c r="Q118" s="30">
        <v>1902.45</v>
      </c>
      <c r="R118" s="67"/>
      <c r="S118" s="67"/>
      <c r="T118" s="56" t="e">
        <f>IF(#REF!=3,T117-TblDadosCX8[[#This Row],[Valor R$]],IF(#REF!=2,T117+TblDadosCX8[[#This Row],[Valor R$]],TblDadosCX8[[#This Row],[Valor R$]]))</f>
        <v>#REF!</v>
      </c>
      <c r="V118" s="65">
        <v>112</v>
      </c>
      <c r="W118" s="60">
        <v>42401</v>
      </c>
      <c r="X118" s="60"/>
      <c r="Y118" s="61" t="s">
        <v>265</v>
      </c>
      <c r="Z118" s="62"/>
      <c r="AA118" s="62"/>
      <c r="AB118" s="63">
        <v>126.5</v>
      </c>
      <c r="AC118" s="64" t="s">
        <v>266</v>
      </c>
      <c r="AD118" s="60">
        <v>42401</v>
      </c>
      <c r="AE118" s="65">
        <v>480</v>
      </c>
      <c r="AF118" s="65">
        <v>12</v>
      </c>
      <c r="AG118" s="66">
        <v>1603.89</v>
      </c>
    </row>
    <row r="119" spans="1:33" x14ac:dyDescent="0.25">
      <c r="A119" s="40">
        <v>114</v>
      </c>
      <c r="B119" s="32">
        <v>42400</v>
      </c>
      <c r="C119" s="33"/>
      <c r="D119" s="31">
        <v>11</v>
      </c>
      <c r="E119" s="99" t="s">
        <v>2</v>
      </c>
      <c r="F119" s="34"/>
      <c r="G119" s="34"/>
      <c r="H119" s="35" t="s">
        <v>640</v>
      </c>
      <c r="I119" s="36"/>
      <c r="J119" s="30">
        <v>1000</v>
      </c>
      <c r="K119" s="32">
        <v>42400</v>
      </c>
      <c r="L119" s="37"/>
      <c r="M119" s="37"/>
      <c r="N119" s="38" t="s">
        <v>182</v>
      </c>
      <c r="O119" s="39">
        <v>2016</v>
      </c>
      <c r="P119" s="42"/>
      <c r="Q119" s="30">
        <v>1000</v>
      </c>
      <c r="R119" s="67"/>
      <c r="S119" s="67"/>
      <c r="T119" s="56" t="e">
        <f>IF(#REF!=3,T118-TblDadosCX8[[#This Row],[Valor R$]],IF(#REF!=2,T118+TblDadosCX8[[#This Row],[Valor R$]],TblDadosCX8[[#This Row],[Valor R$]]))</f>
        <v>#REF!</v>
      </c>
      <c r="V119" s="65">
        <v>113</v>
      </c>
      <c r="W119" s="69">
        <v>42401</v>
      </c>
      <c r="X119" s="69"/>
      <c r="Y119" s="70" t="s">
        <v>187</v>
      </c>
      <c r="Z119" s="70"/>
      <c r="AA119" s="70"/>
      <c r="AB119" s="71">
        <v>12.56</v>
      </c>
      <c r="AC119" s="64" t="s">
        <v>186</v>
      </c>
      <c r="AD119" s="69">
        <v>42401</v>
      </c>
      <c r="AE119" s="65">
        <v>863</v>
      </c>
      <c r="AF119" s="65">
        <v>12</v>
      </c>
      <c r="AG119" s="66">
        <v>1591.33</v>
      </c>
    </row>
    <row r="120" spans="1:33" x14ac:dyDescent="0.25">
      <c r="A120" s="40">
        <v>115</v>
      </c>
      <c r="B120" s="32">
        <v>42400</v>
      </c>
      <c r="C120" s="33"/>
      <c r="D120" s="31">
        <v>12</v>
      </c>
      <c r="E120" s="99" t="s">
        <v>3</v>
      </c>
      <c r="F120" s="34"/>
      <c r="G120" s="34"/>
      <c r="H120" s="35" t="s">
        <v>640</v>
      </c>
      <c r="I120" s="36"/>
      <c r="J120" s="30">
        <v>2000</v>
      </c>
      <c r="K120" s="32">
        <v>42400</v>
      </c>
      <c r="L120" s="37"/>
      <c r="M120" s="37"/>
      <c r="N120" s="38" t="s">
        <v>182</v>
      </c>
      <c r="O120" s="39">
        <v>2016</v>
      </c>
      <c r="P120" s="42"/>
      <c r="Q120" s="30">
        <v>2000</v>
      </c>
      <c r="R120" s="67"/>
      <c r="S120" s="67"/>
      <c r="T120" s="56" t="e">
        <f>IF(#REF!=3,T119-TblDadosCX8[[#This Row],[Valor R$]],IF(#REF!=2,T119+TblDadosCX8[[#This Row],[Valor R$]],TblDadosCX8[[#This Row],[Valor R$]]))</f>
        <v>#REF!</v>
      </c>
      <c r="V120" s="59">
        <v>114</v>
      </c>
      <c r="W120" s="60">
        <v>42402</v>
      </c>
      <c r="X120" s="60"/>
      <c r="Y120" s="61" t="s">
        <v>193</v>
      </c>
      <c r="Z120" s="62"/>
      <c r="AA120" s="62"/>
      <c r="AB120" s="63">
        <v>30</v>
      </c>
      <c r="AC120" s="64" t="s">
        <v>186</v>
      </c>
      <c r="AD120" s="60">
        <v>42402</v>
      </c>
      <c r="AE120" s="65">
        <v>863</v>
      </c>
      <c r="AF120" s="65">
        <v>12</v>
      </c>
      <c r="AG120" s="66">
        <v>1561.33</v>
      </c>
    </row>
    <row r="121" spans="1:33" x14ac:dyDescent="0.25">
      <c r="A121" s="40">
        <v>116</v>
      </c>
      <c r="B121" s="32">
        <v>42401</v>
      </c>
      <c r="C121" s="33"/>
      <c r="D121" s="31">
        <v>1</v>
      </c>
      <c r="E121" s="99" t="s">
        <v>1</v>
      </c>
      <c r="F121" s="34"/>
      <c r="G121" s="34"/>
      <c r="H121" s="35" t="s">
        <v>632</v>
      </c>
      <c r="I121" s="36"/>
      <c r="J121" s="30">
        <v>1902.45</v>
      </c>
      <c r="K121" s="32">
        <v>42401</v>
      </c>
      <c r="L121" s="37"/>
      <c r="M121" s="37"/>
      <c r="N121" s="38" t="s">
        <v>264</v>
      </c>
      <c r="O121" s="39">
        <v>2016</v>
      </c>
      <c r="P121" s="42"/>
      <c r="Q121" s="30">
        <v>1902.45</v>
      </c>
      <c r="R121" s="67"/>
      <c r="S121" s="67"/>
      <c r="T121" s="56" t="e">
        <f>IF(#REF!=3,T120-TblDadosCX8[[#This Row],[Valor R$]],IF(#REF!=2,T120+TblDadosCX8[[#This Row],[Valor R$]],TblDadosCX8[[#This Row],[Valor R$]]))</f>
        <v>#REF!</v>
      </c>
      <c r="V121" s="65">
        <v>113</v>
      </c>
      <c r="W121" s="69">
        <v>42401</v>
      </c>
      <c r="X121" s="69"/>
      <c r="Y121" s="70" t="s">
        <v>187</v>
      </c>
      <c r="Z121" s="70"/>
      <c r="AA121" s="70"/>
      <c r="AB121" s="71">
        <v>12.56</v>
      </c>
      <c r="AC121" s="64" t="s">
        <v>186</v>
      </c>
      <c r="AD121" s="69">
        <v>42401</v>
      </c>
      <c r="AE121" s="65">
        <v>863</v>
      </c>
      <c r="AF121" s="65">
        <v>12</v>
      </c>
      <c r="AG121" s="66">
        <v>1591.33</v>
      </c>
    </row>
    <row r="122" spans="1:33" x14ac:dyDescent="0.25">
      <c r="A122" s="40">
        <v>117</v>
      </c>
      <c r="B122" s="32">
        <v>42401</v>
      </c>
      <c r="C122" s="33"/>
      <c r="D122" s="31">
        <v>2</v>
      </c>
      <c r="E122" s="99" t="s">
        <v>2</v>
      </c>
      <c r="F122" s="34"/>
      <c r="G122" s="34"/>
      <c r="H122" s="35" t="s">
        <v>632</v>
      </c>
      <c r="I122" s="36"/>
      <c r="J122" s="30">
        <v>1000</v>
      </c>
      <c r="K122" s="32">
        <v>42401</v>
      </c>
      <c r="L122" s="37"/>
      <c r="M122" s="37"/>
      <c r="N122" s="38" t="s">
        <v>264</v>
      </c>
      <c r="O122" s="39">
        <v>2016</v>
      </c>
      <c r="P122" s="42"/>
      <c r="Q122" s="30">
        <v>1000</v>
      </c>
      <c r="R122" s="67"/>
      <c r="S122" s="67"/>
      <c r="T122" s="56" t="e">
        <f>IF(#REF!=3,T121-TblDadosCX8[[#This Row],[Valor R$]],IF(#REF!=2,T121+TblDadosCX8[[#This Row],[Valor R$]],TblDadosCX8[[#This Row],[Valor R$]]))</f>
        <v>#REF!</v>
      </c>
      <c r="V122" s="59">
        <v>114</v>
      </c>
      <c r="W122" s="60">
        <v>42402</v>
      </c>
      <c r="X122" s="60"/>
      <c r="Y122" s="61" t="s">
        <v>193</v>
      </c>
      <c r="Z122" s="62"/>
      <c r="AA122" s="62"/>
      <c r="AB122" s="63">
        <v>30</v>
      </c>
      <c r="AC122" s="64" t="s">
        <v>186</v>
      </c>
      <c r="AD122" s="60">
        <v>42402</v>
      </c>
      <c r="AE122" s="65">
        <v>863</v>
      </c>
      <c r="AF122" s="65">
        <v>12</v>
      </c>
      <c r="AG122" s="66">
        <v>1561.33</v>
      </c>
    </row>
    <row r="123" spans="1:33" x14ac:dyDescent="0.25">
      <c r="A123" s="40">
        <v>118</v>
      </c>
      <c r="B123" s="32">
        <v>42401</v>
      </c>
      <c r="C123" s="33"/>
      <c r="D123" s="31">
        <v>3</v>
      </c>
      <c r="E123" s="99" t="s">
        <v>3</v>
      </c>
      <c r="F123" s="34"/>
      <c r="G123" s="34"/>
      <c r="H123" s="35" t="s">
        <v>632</v>
      </c>
      <c r="I123" s="36"/>
      <c r="J123" s="30">
        <v>2000</v>
      </c>
      <c r="K123" s="32">
        <v>42401</v>
      </c>
      <c r="L123" s="37"/>
      <c r="M123" s="37"/>
      <c r="N123" s="38" t="s">
        <v>264</v>
      </c>
      <c r="O123" s="39">
        <v>2016</v>
      </c>
      <c r="P123" s="42"/>
      <c r="Q123" s="30">
        <v>2000</v>
      </c>
      <c r="R123" s="67"/>
      <c r="S123" s="67"/>
      <c r="T123" s="56" t="e">
        <f>IF(#REF!=3,T122-TblDadosCX8[[#This Row],[Valor R$]],IF(#REF!=2,T122+TblDadosCX8[[#This Row],[Valor R$]],TblDadosCX8[[#This Row],[Valor R$]]))</f>
        <v>#REF!</v>
      </c>
      <c r="V123" s="65">
        <v>115</v>
      </c>
      <c r="W123" s="60">
        <v>42402</v>
      </c>
      <c r="X123" s="60"/>
      <c r="Y123" s="61" t="s">
        <v>267</v>
      </c>
      <c r="Z123" s="62"/>
      <c r="AA123" s="62"/>
      <c r="AB123" s="63">
        <v>10</v>
      </c>
      <c r="AC123" s="64" t="s">
        <v>186</v>
      </c>
      <c r="AD123" s="60">
        <v>42402</v>
      </c>
      <c r="AE123" s="65">
        <v>863</v>
      </c>
      <c r="AF123" s="65">
        <v>12</v>
      </c>
      <c r="AG123" s="66">
        <v>1551.33</v>
      </c>
    </row>
    <row r="124" spans="1:33" x14ac:dyDescent="0.25">
      <c r="A124" s="40">
        <v>119</v>
      </c>
      <c r="B124" s="32">
        <v>42401</v>
      </c>
      <c r="C124" s="33"/>
      <c r="D124" s="31">
        <v>5</v>
      </c>
      <c r="E124" s="99" t="s">
        <v>1</v>
      </c>
      <c r="F124" s="34" t="s">
        <v>38</v>
      </c>
      <c r="G124" s="34" t="s">
        <v>83</v>
      </c>
      <c r="H124" s="35" t="s">
        <v>193</v>
      </c>
      <c r="I124" s="36"/>
      <c r="J124" s="30">
        <v>50</v>
      </c>
      <c r="K124" s="32">
        <v>42401</v>
      </c>
      <c r="L124" s="37">
        <v>863</v>
      </c>
      <c r="M124" s="37">
        <v>12</v>
      </c>
      <c r="N124" s="38" t="s">
        <v>264</v>
      </c>
      <c r="O124" s="39">
        <v>2016</v>
      </c>
      <c r="P124" s="42"/>
      <c r="Q124" s="30">
        <v>1852.45</v>
      </c>
      <c r="R124" s="67"/>
      <c r="S124" s="67"/>
      <c r="T124" s="56" t="e">
        <f>IF(#REF!=3,T123-TblDadosCX8[[#This Row],[Valor R$]],IF(#REF!=2,T123+TblDadosCX8[[#This Row],[Valor R$]],TblDadosCX8[[#This Row],[Valor R$]]))</f>
        <v>#REF!</v>
      </c>
      <c r="V124" s="59">
        <v>114</v>
      </c>
      <c r="W124" s="60">
        <v>42402</v>
      </c>
      <c r="X124" s="60"/>
      <c r="Y124" s="61" t="s">
        <v>193</v>
      </c>
      <c r="Z124" s="62"/>
      <c r="AA124" s="62"/>
      <c r="AB124" s="63">
        <v>30</v>
      </c>
      <c r="AC124" s="64" t="s">
        <v>186</v>
      </c>
      <c r="AD124" s="60">
        <v>42402</v>
      </c>
      <c r="AE124" s="65">
        <v>863</v>
      </c>
      <c r="AF124" s="65">
        <v>12</v>
      </c>
      <c r="AG124" s="66">
        <v>1561.33</v>
      </c>
    </row>
    <row r="125" spans="1:33" x14ac:dyDescent="0.25">
      <c r="A125" s="40">
        <v>120</v>
      </c>
      <c r="B125" s="32">
        <v>42401</v>
      </c>
      <c r="C125" s="33"/>
      <c r="D125" s="31">
        <v>5</v>
      </c>
      <c r="E125" s="99" t="s">
        <v>1</v>
      </c>
      <c r="F125" s="34" t="s">
        <v>30</v>
      </c>
      <c r="G125" s="34" t="s">
        <v>59</v>
      </c>
      <c r="H125" s="35" t="s">
        <v>265</v>
      </c>
      <c r="I125" s="36"/>
      <c r="J125" s="30">
        <v>126.5</v>
      </c>
      <c r="K125" s="32">
        <v>42401</v>
      </c>
      <c r="L125" s="37">
        <v>480</v>
      </c>
      <c r="M125" s="37">
        <v>12</v>
      </c>
      <c r="N125" s="38" t="s">
        <v>264</v>
      </c>
      <c r="O125" s="39">
        <v>2016</v>
      </c>
      <c r="P125" s="42"/>
      <c r="Q125" s="30">
        <v>1725.95</v>
      </c>
      <c r="R125" s="67"/>
      <c r="S125" s="67"/>
      <c r="T125" s="56" t="e">
        <f>IF(#REF!=3,T124-TblDadosCX8[[#This Row],[Valor R$]],IF(#REF!=2,T124+TblDadosCX8[[#This Row],[Valor R$]],TblDadosCX8[[#This Row],[Valor R$]]))</f>
        <v>#REF!</v>
      </c>
      <c r="V125" s="65">
        <v>115</v>
      </c>
      <c r="W125" s="60">
        <v>42402</v>
      </c>
      <c r="X125" s="60"/>
      <c r="Y125" s="61" t="s">
        <v>267</v>
      </c>
      <c r="Z125" s="62"/>
      <c r="AA125" s="62"/>
      <c r="AB125" s="63">
        <v>10</v>
      </c>
      <c r="AC125" s="64" t="s">
        <v>186</v>
      </c>
      <c r="AD125" s="60">
        <v>42402</v>
      </c>
      <c r="AE125" s="65">
        <v>863</v>
      </c>
      <c r="AF125" s="65">
        <v>12</v>
      </c>
      <c r="AG125" s="66">
        <v>1551.33</v>
      </c>
    </row>
    <row r="126" spans="1:33" x14ac:dyDescent="0.25">
      <c r="A126" s="40">
        <v>121</v>
      </c>
      <c r="B126" s="32">
        <v>42401</v>
      </c>
      <c r="C126" s="33"/>
      <c r="D126" s="31">
        <v>5</v>
      </c>
      <c r="E126" s="99" t="s">
        <v>1</v>
      </c>
      <c r="F126" s="34" t="s">
        <v>38</v>
      </c>
      <c r="G126" s="34" t="s">
        <v>83</v>
      </c>
      <c r="H126" s="35" t="s">
        <v>187</v>
      </c>
      <c r="I126" s="36"/>
      <c r="J126" s="30">
        <v>12.56</v>
      </c>
      <c r="K126" s="32">
        <v>42401</v>
      </c>
      <c r="L126" s="37">
        <v>863</v>
      </c>
      <c r="M126" s="37">
        <v>12</v>
      </c>
      <c r="N126" s="38" t="s">
        <v>264</v>
      </c>
      <c r="O126" s="39">
        <v>2016</v>
      </c>
      <c r="P126" s="42"/>
      <c r="Q126" s="30">
        <v>1713.39</v>
      </c>
      <c r="R126" s="67"/>
      <c r="S126" s="67"/>
      <c r="T126" s="56" t="e">
        <f>IF(#REF!=3,T125-TblDadosCX8[[#This Row],[Valor R$]],IF(#REF!=2,T125+TblDadosCX8[[#This Row],[Valor R$]],TblDadosCX8[[#This Row],[Valor R$]]))</f>
        <v>#REF!</v>
      </c>
      <c r="V126" s="59">
        <v>116</v>
      </c>
      <c r="W126" s="60">
        <v>42402</v>
      </c>
      <c r="X126" s="60"/>
      <c r="Y126" s="61" t="s">
        <v>200</v>
      </c>
      <c r="Z126" s="62"/>
      <c r="AA126" s="62"/>
      <c r="AB126" s="63">
        <v>20</v>
      </c>
      <c r="AC126" s="64" t="s">
        <v>186</v>
      </c>
      <c r="AD126" s="60">
        <v>42402</v>
      </c>
      <c r="AE126" s="65">
        <v>863</v>
      </c>
      <c r="AF126" s="65">
        <v>12</v>
      </c>
      <c r="AG126" s="66">
        <v>1531.33</v>
      </c>
    </row>
    <row r="127" spans="1:33" x14ac:dyDescent="0.25">
      <c r="A127" s="40">
        <v>122</v>
      </c>
      <c r="B127" s="32">
        <v>42402</v>
      </c>
      <c r="C127" s="33"/>
      <c r="D127" s="31">
        <v>5</v>
      </c>
      <c r="E127" s="99" t="s">
        <v>1</v>
      </c>
      <c r="F127" s="34" t="s">
        <v>38</v>
      </c>
      <c r="G127" s="34" t="s">
        <v>83</v>
      </c>
      <c r="H127" s="35" t="s">
        <v>193</v>
      </c>
      <c r="I127" s="36"/>
      <c r="J127" s="30">
        <v>30</v>
      </c>
      <c r="K127" s="32">
        <v>42402</v>
      </c>
      <c r="L127" s="37">
        <v>863</v>
      </c>
      <c r="M127" s="37">
        <v>12</v>
      </c>
      <c r="N127" s="38" t="s">
        <v>264</v>
      </c>
      <c r="O127" s="39">
        <v>2016</v>
      </c>
      <c r="P127" s="42"/>
      <c r="Q127" s="30">
        <v>1683.39</v>
      </c>
      <c r="R127" s="67"/>
      <c r="S127" s="67"/>
      <c r="T127" s="56" t="e">
        <f>IF(#REF!=3,T126-TblDadosCX8[[#This Row],[Valor R$]],IF(#REF!=2,T126+TblDadosCX8[[#This Row],[Valor R$]],TblDadosCX8[[#This Row],[Valor R$]]))</f>
        <v>#REF!</v>
      </c>
      <c r="V127" s="65">
        <v>117</v>
      </c>
      <c r="W127" s="60">
        <v>42403</v>
      </c>
      <c r="X127" s="60"/>
      <c r="Y127" s="61" t="s">
        <v>197</v>
      </c>
      <c r="Z127" s="62">
        <v>854229</v>
      </c>
      <c r="AA127" s="62"/>
      <c r="AB127" s="63">
        <v>26142.05</v>
      </c>
      <c r="AC127" s="64" t="s">
        <v>9</v>
      </c>
      <c r="AD127" s="60">
        <v>42403</v>
      </c>
      <c r="AE127" s="65">
        <v>12</v>
      </c>
      <c r="AF127" s="65">
        <v>34</v>
      </c>
      <c r="AG127" s="66">
        <v>27673.38</v>
      </c>
    </row>
    <row r="128" spans="1:33" x14ac:dyDescent="0.25">
      <c r="A128" s="40">
        <v>123</v>
      </c>
      <c r="B128" s="32">
        <v>42402</v>
      </c>
      <c r="C128" s="33"/>
      <c r="D128" s="31">
        <v>5</v>
      </c>
      <c r="E128" s="99" t="s">
        <v>1</v>
      </c>
      <c r="F128" s="34" t="s">
        <v>38</v>
      </c>
      <c r="G128" s="34" t="s">
        <v>83</v>
      </c>
      <c r="H128" s="35" t="s">
        <v>267</v>
      </c>
      <c r="I128" s="36"/>
      <c r="J128" s="30">
        <v>10</v>
      </c>
      <c r="K128" s="32">
        <v>42402</v>
      </c>
      <c r="L128" s="37">
        <v>863</v>
      </c>
      <c r="M128" s="37">
        <v>12</v>
      </c>
      <c r="N128" s="38" t="s">
        <v>264</v>
      </c>
      <c r="O128" s="39">
        <v>2016</v>
      </c>
      <c r="P128" s="42"/>
      <c r="Q128" s="30">
        <v>1673.39</v>
      </c>
      <c r="R128" s="67"/>
      <c r="S128" s="67"/>
      <c r="T128" s="56" t="e">
        <f>IF(#REF!=3,T127-TblDadosCX8[[#This Row],[Valor R$]],IF(#REF!=2,T127+TblDadosCX8[[#This Row],[Valor R$]],TblDadosCX8[[#This Row],[Valor R$]]))</f>
        <v>#REF!</v>
      </c>
      <c r="V128" s="59">
        <v>118</v>
      </c>
      <c r="W128" s="60">
        <v>42403</v>
      </c>
      <c r="X128" s="60"/>
      <c r="Y128" s="61" t="s">
        <v>197</v>
      </c>
      <c r="Z128" s="62">
        <v>854230</v>
      </c>
      <c r="AA128" s="62"/>
      <c r="AB128" s="63">
        <v>7800</v>
      </c>
      <c r="AC128" s="64" t="s">
        <v>9</v>
      </c>
      <c r="AD128" s="60">
        <v>42403</v>
      </c>
      <c r="AE128" s="65">
        <v>12</v>
      </c>
      <c r="AF128" s="65">
        <v>34</v>
      </c>
      <c r="AG128" s="66">
        <v>35473.379999999997</v>
      </c>
    </row>
    <row r="129" spans="1:33" x14ac:dyDescent="0.25">
      <c r="A129" s="40">
        <v>124</v>
      </c>
      <c r="B129" s="32">
        <v>42402</v>
      </c>
      <c r="C129" s="33"/>
      <c r="D129" s="31">
        <v>5</v>
      </c>
      <c r="E129" s="99" t="s">
        <v>1</v>
      </c>
      <c r="F129" s="34" t="s">
        <v>38</v>
      </c>
      <c r="G129" s="34" t="s">
        <v>83</v>
      </c>
      <c r="H129" s="35" t="s">
        <v>200</v>
      </c>
      <c r="I129" s="36"/>
      <c r="J129" s="30">
        <v>20</v>
      </c>
      <c r="K129" s="32">
        <v>42402</v>
      </c>
      <c r="L129" s="37">
        <v>863</v>
      </c>
      <c r="M129" s="37">
        <v>12</v>
      </c>
      <c r="N129" s="38" t="s">
        <v>264</v>
      </c>
      <c r="O129" s="39">
        <v>2016</v>
      </c>
      <c r="P129" s="42"/>
      <c r="Q129" s="30">
        <v>1653.39</v>
      </c>
      <c r="R129" s="67"/>
      <c r="S129" s="67"/>
      <c r="T129" s="56" t="e">
        <f>IF(#REF!=3,T128-TblDadosCX8[[#This Row],[Valor R$]],IF(#REF!=2,T128+TblDadosCX8[[#This Row],[Valor R$]],TblDadosCX8[[#This Row],[Valor R$]]))</f>
        <v>#REF!</v>
      </c>
      <c r="V129" s="65">
        <v>119</v>
      </c>
      <c r="W129" s="60">
        <v>42403</v>
      </c>
      <c r="X129" s="60"/>
      <c r="Y129" s="61" t="s">
        <v>187</v>
      </c>
      <c r="Z129" s="62"/>
      <c r="AA129" s="62"/>
      <c r="AB129" s="63">
        <v>9.24</v>
      </c>
      <c r="AC129" s="64" t="s">
        <v>186</v>
      </c>
      <c r="AD129" s="60">
        <v>42403</v>
      </c>
      <c r="AE129" s="65">
        <v>863</v>
      </c>
      <c r="AF129" s="65">
        <v>12</v>
      </c>
      <c r="AG129" s="66">
        <v>35464.14</v>
      </c>
    </row>
    <row r="130" spans="1:33" x14ac:dyDescent="0.25">
      <c r="A130" s="40">
        <v>125</v>
      </c>
      <c r="B130" s="32">
        <v>42403</v>
      </c>
      <c r="C130" s="33"/>
      <c r="D130" s="31">
        <v>4</v>
      </c>
      <c r="E130" s="99" t="s">
        <v>1</v>
      </c>
      <c r="F130" s="34" t="s">
        <v>6</v>
      </c>
      <c r="G130" s="34" t="s">
        <v>9</v>
      </c>
      <c r="H130" s="35" t="s">
        <v>197</v>
      </c>
      <c r="I130" s="36">
        <v>854229</v>
      </c>
      <c r="J130" s="30">
        <v>26142.05</v>
      </c>
      <c r="K130" s="32">
        <v>42403</v>
      </c>
      <c r="L130" s="37">
        <v>12</v>
      </c>
      <c r="M130" s="37">
        <v>34</v>
      </c>
      <c r="N130" s="38" t="s">
        <v>264</v>
      </c>
      <c r="O130" s="39">
        <v>2016</v>
      </c>
      <c r="P130" s="42"/>
      <c r="Q130" s="30">
        <v>27795.439999999999</v>
      </c>
      <c r="R130" s="67"/>
      <c r="S130" s="67"/>
      <c r="T130" s="56" t="e">
        <f>IF(#REF!=3,T129-TblDadosCX8[[#This Row],[Valor R$]],IF(#REF!=2,T129+TblDadosCX8[[#This Row],[Valor R$]],TblDadosCX8[[#This Row],[Valor R$]]))</f>
        <v>#REF!</v>
      </c>
      <c r="V130" s="59">
        <v>120</v>
      </c>
      <c r="W130" s="60">
        <v>42403</v>
      </c>
      <c r="X130" s="60"/>
      <c r="Y130" s="61" t="s">
        <v>268</v>
      </c>
      <c r="Z130" s="62"/>
      <c r="AA130" s="62"/>
      <c r="AB130" s="63">
        <v>10</v>
      </c>
      <c r="AC130" s="64" t="s">
        <v>269</v>
      </c>
      <c r="AD130" s="60">
        <v>42403</v>
      </c>
      <c r="AE130" s="65">
        <v>870</v>
      </c>
      <c r="AF130" s="65">
        <v>12</v>
      </c>
      <c r="AG130" s="66">
        <v>35454.14</v>
      </c>
    </row>
    <row r="131" spans="1:33" x14ac:dyDescent="0.25">
      <c r="A131" s="40">
        <v>126</v>
      </c>
      <c r="B131" s="32">
        <v>42403</v>
      </c>
      <c r="C131" s="33"/>
      <c r="D131" s="31">
        <v>4</v>
      </c>
      <c r="E131" s="99" t="s">
        <v>1</v>
      </c>
      <c r="F131" s="34" t="s">
        <v>6</v>
      </c>
      <c r="G131" s="34" t="s">
        <v>9</v>
      </c>
      <c r="H131" s="35" t="s">
        <v>197</v>
      </c>
      <c r="I131" s="36">
        <v>854230</v>
      </c>
      <c r="J131" s="30">
        <v>7800</v>
      </c>
      <c r="K131" s="32">
        <v>42403</v>
      </c>
      <c r="L131" s="37">
        <v>12</v>
      </c>
      <c r="M131" s="37">
        <v>34</v>
      </c>
      <c r="N131" s="38" t="s">
        <v>264</v>
      </c>
      <c r="O131" s="39">
        <v>2016</v>
      </c>
      <c r="P131" s="42"/>
      <c r="Q131" s="30">
        <v>35595.440000000002</v>
      </c>
      <c r="R131" s="67"/>
      <c r="S131" s="67"/>
      <c r="T131" s="56" t="e">
        <f>IF(#REF!=3,T130-TblDadosCX8[[#This Row],[Valor R$]],IF(#REF!=2,T130+TblDadosCX8[[#This Row],[Valor R$]],TblDadosCX8[[#This Row],[Valor R$]]))</f>
        <v>#REF!</v>
      </c>
      <c r="V131" s="65">
        <v>121</v>
      </c>
      <c r="W131" s="60">
        <v>42403</v>
      </c>
      <c r="X131" s="60"/>
      <c r="Y131" s="61" t="s">
        <v>187</v>
      </c>
      <c r="Z131" s="62"/>
      <c r="AA131" s="62"/>
      <c r="AB131" s="63">
        <v>32.369999999999997</v>
      </c>
      <c r="AC131" s="64" t="s">
        <v>186</v>
      </c>
      <c r="AD131" s="60">
        <v>42403</v>
      </c>
      <c r="AE131" s="65">
        <v>863</v>
      </c>
      <c r="AF131" s="65">
        <v>12</v>
      </c>
      <c r="AG131" s="66">
        <v>35421.769999999997</v>
      </c>
    </row>
    <row r="132" spans="1:33" x14ac:dyDescent="0.25">
      <c r="A132" s="40">
        <v>127</v>
      </c>
      <c r="B132" s="32">
        <v>42403</v>
      </c>
      <c r="C132" s="33"/>
      <c r="D132" s="31">
        <v>5</v>
      </c>
      <c r="E132" s="99" t="s">
        <v>1</v>
      </c>
      <c r="F132" s="34" t="s">
        <v>38</v>
      </c>
      <c r="G132" s="34" t="s">
        <v>83</v>
      </c>
      <c r="H132" s="35" t="s">
        <v>187</v>
      </c>
      <c r="I132" s="36"/>
      <c r="J132" s="30">
        <v>9.24</v>
      </c>
      <c r="K132" s="32">
        <v>42403</v>
      </c>
      <c r="L132" s="37">
        <v>863</v>
      </c>
      <c r="M132" s="37">
        <v>12</v>
      </c>
      <c r="N132" s="38" t="s">
        <v>264</v>
      </c>
      <c r="O132" s="39">
        <v>2016</v>
      </c>
      <c r="P132" s="42"/>
      <c r="Q132" s="30">
        <v>35586.199999999997</v>
      </c>
      <c r="R132" s="67"/>
      <c r="S132" s="67"/>
      <c r="T132" s="56" t="e">
        <f>IF(#REF!=3,T131-TblDadosCX8[[#This Row],[Valor R$]],IF(#REF!=2,T131+TblDadosCX8[[#This Row],[Valor R$]],TblDadosCX8[[#This Row],[Valor R$]]))</f>
        <v>#REF!</v>
      </c>
      <c r="V132" s="59">
        <v>122</v>
      </c>
      <c r="W132" s="60">
        <v>42403</v>
      </c>
      <c r="X132" s="60"/>
      <c r="Y132" s="61" t="s">
        <v>270</v>
      </c>
      <c r="Z132" s="62"/>
      <c r="AA132" s="62"/>
      <c r="AB132" s="63">
        <v>4751.82</v>
      </c>
      <c r="AC132" s="64" t="s">
        <v>271</v>
      </c>
      <c r="AD132" s="60">
        <v>42403</v>
      </c>
      <c r="AE132" s="65">
        <v>476</v>
      </c>
      <c r="AF132" s="65">
        <v>12</v>
      </c>
      <c r="AG132" s="66">
        <v>30669.95</v>
      </c>
    </row>
    <row r="133" spans="1:33" x14ac:dyDescent="0.25">
      <c r="A133" s="40">
        <v>128</v>
      </c>
      <c r="B133" s="32">
        <v>42403</v>
      </c>
      <c r="C133" s="33"/>
      <c r="D133" s="31">
        <v>5</v>
      </c>
      <c r="E133" s="99" t="s">
        <v>1</v>
      </c>
      <c r="F133" s="34" t="s">
        <v>38</v>
      </c>
      <c r="G133" s="34" t="s">
        <v>87</v>
      </c>
      <c r="H133" s="35" t="s">
        <v>268</v>
      </c>
      <c r="I133" s="36"/>
      <c r="J133" s="30">
        <v>10</v>
      </c>
      <c r="K133" s="32">
        <v>42403</v>
      </c>
      <c r="L133" s="37">
        <v>870</v>
      </c>
      <c r="M133" s="37">
        <v>12</v>
      </c>
      <c r="N133" s="38" t="s">
        <v>264</v>
      </c>
      <c r="O133" s="39">
        <v>2016</v>
      </c>
      <c r="P133" s="42"/>
      <c r="Q133" s="30">
        <v>35576.199999999997</v>
      </c>
      <c r="R133" s="67"/>
      <c r="S133" s="67"/>
      <c r="T133" s="56" t="e">
        <f>IF(#REF!=3,T132-TblDadosCX8[[#This Row],[Valor R$]],IF(#REF!=2,T132+TblDadosCX8[[#This Row],[Valor R$]],TblDadosCX8[[#This Row],[Valor R$]]))</f>
        <v>#REF!</v>
      </c>
      <c r="V133" s="65">
        <v>123</v>
      </c>
      <c r="W133" s="60">
        <v>42403</v>
      </c>
      <c r="X133" s="60"/>
      <c r="Y133" s="61" t="s">
        <v>270</v>
      </c>
      <c r="Z133" s="62"/>
      <c r="AA133" s="62"/>
      <c r="AB133" s="63">
        <v>147.38</v>
      </c>
      <c r="AC133" s="64" t="s">
        <v>271</v>
      </c>
      <c r="AD133" s="60">
        <v>42403</v>
      </c>
      <c r="AE133" s="65">
        <v>476</v>
      </c>
      <c r="AF133" s="65">
        <v>12</v>
      </c>
      <c r="AG133" s="66">
        <v>30522.57</v>
      </c>
    </row>
    <row r="134" spans="1:33" x14ac:dyDescent="0.25">
      <c r="A134" s="40">
        <v>129</v>
      </c>
      <c r="B134" s="32">
        <v>42403</v>
      </c>
      <c r="C134" s="33"/>
      <c r="D134" s="31">
        <v>5</v>
      </c>
      <c r="E134" s="99" t="s">
        <v>1</v>
      </c>
      <c r="F134" s="34" t="s">
        <v>38</v>
      </c>
      <c r="G134" s="34" t="s">
        <v>83</v>
      </c>
      <c r="H134" s="35" t="s">
        <v>187</v>
      </c>
      <c r="I134" s="36"/>
      <c r="J134" s="30">
        <v>32.369999999999997</v>
      </c>
      <c r="K134" s="32">
        <v>42403</v>
      </c>
      <c r="L134" s="37">
        <v>863</v>
      </c>
      <c r="M134" s="37">
        <v>12</v>
      </c>
      <c r="N134" s="38" t="s">
        <v>264</v>
      </c>
      <c r="O134" s="39">
        <v>2016</v>
      </c>
      <c r="P134" s="42"/>
      <c r="Q134" s="30">
        <v>35543.83</v>
      </c>
      <c r="R134" s="67"/>
      <c r="S134" s="67"/>
      <c r="T134" s="56" t="e">
        <f>IF(#REF!=3,T133-TblDadosCX8[[#This Row],[Valor R$]],IF(#REF!=2,T133+TblDadosCX8[[#This Row],[Valor R$]],TblDadosCX8[[#This Row],[Valor R$]]))</f>
        <v>#REF!</v>
      </c>
      <c r="V134" s="59">
        <v>124</v>
      </c>
      <c r="W134" s="60">
        <v>42403</v>
      </c>
      <c r="X134" s="60"/>
      <c r="Y134" s="61" t="s">
        <v>272</v>
      </c>
      <c r="Z134" s="62"/>
      <c r="AA134" s="62"/>
      <c r="AB134" s="63">
        <v>969.12</v>
      </c>
      <c r="AC134" s="64" t="s">
        <v>273</v>
      </c>
      <c r="AD134" s="60">
        <v>42403</v>
      </c>
      <c r="AE134" s="65">
        <v>475</v>
      </c>
      <c r="AF134" s="65">
        <v>12</v>
      </c>
      <c r="AG134" s="66">
        <v>29553.45</v>
      </c>
    </row>
    <row r="135" spans="1:33" x14ac:dyDescent="0.25">
      <c r="A135" s="40">
        <v>130</v>
      </c>
      <c r="B135" s="32">
        <v>42403</v>
      </c>
      <c r="C135" s="33"/>
      <c r="D135" s="31">
        <v>5</v>
      </c>
      <c r="E135" s="99" t="s">
        <v>1</v>
      </c>
      <c r="F135" s="34" t="s">
        <v>28</v>
      </c>
      <c r="G135" s="34" t="s">
        <v>271</v>
      </c>
      <c r="H135" s="35" t="s">
        <v>270</v>
      </c>
      <c r="I135" s="36"/>
      <c r="J135" s="30">
        <v>4751.82</v>
      </c>
      <c r="K135" s="32">
        <v>42403</v>
      </c>
      <c r="L135" s="37">
        <v>476</v>
      </c>
      <c r="M135" s="37">
        <v>12</v>
      </c>
      <c r="N135" s="38" t="s">
        <v>264</v>
      </c>
      <c r="O135" s="39">
        <v>2016</v>
      </c>
      <c r="P135" s="42"/>
      <c r="Q135" s="30">
        <v>30792.01</v>
      </c>
      <c r="R135" s="67"/>
      <c r="S135" s="67"/>
      <c r="T135" s="56" t="e">
        <f>IF(#REF!=3,T134-TblDadosCX8[[#This Row],[Valor R$]],IF(#REF!=2,T134+TblDadosCX8[[#This Row],[Valor R$]],TblDadosCX8[[#This Row],[Valor R$]]))</f>
        <v>#REF!</v>
      </c>
      <c r="V135" s="65">
        <v>125</v>
      </c>
      <c r="W135" s="60">
        <v>42403</v>
      </c>
      <c r="X135" s="60"/>
      <c r="Y135" s="61" t="s">
        <v>218</v>
      </c>
      <c r="Z135" s="62"/>
      <c r="AA135" s="62"/>
      <c r="AB135" s="63">
        <v>5570.57</v>
      </c>
      <c r="AC135" s="64" t="s">
        <v>219</v>
      </c>
      <c r="AD135" s="60">
        <v>42403</v>
      </c>
      <c r="AE135" s="65">
        <v>864</v>
      </c>
      <c r="AF135" s="65">
        <v>12</v>
      </c>
      <c r="AG135" s="66">
        <v>23982.880000000001</v>
      </c>
    </row>
    <row r="136" spans="1:33" x14ac:dyDescent="0.25">
      <c r="A136" s="40">
        <v>131</v>
      </c>
      <c r="B136" s="32">
        <v>42403</v>
      </c>
      <c r="C136" s="33"/>
      <c r="D136" s="31">
        <v>5</v>
      </c>
      <c r="E136" s="99" t="s">
        <v>1</v>
      </c>
      <c r="F136" s="34" t="s">
        <v>28</v>
      </c>
      <c r="G136" s="34" t="s">
        <v>271</v>
      </c>
      <c r="H136" s="35" t="s">
        <v>270</v>
      </c>
      <c r="I136" s="36"/>
      <c r="J136" s="30">
        <v>147.38</v>
      </c>
      <c r="K136" s="32">
        <v>42403</v>
      </c>
      <c r="L136" s="37">
        <v>476</v>
      </c>
      <c r="M136" s="37">
        <v>12</v>
      </c>
      <c r="N136" s="38" t="s">
        <v>264</v>
      </c>
      <c r="O136" s="39">
        <v>2016</v>
      </c>
      <c r="P136" s="42"/>
      <c r="Q136" s="30">
        <v>30644.63</v>
      </c>
      <c r="R136" s="67"/>
      <c r="S136" s="67"/>
      <c r="T136" s="56" t="e">
        <f>IF(#REF!=3,T135-TblDadosCX8[[#This Row],[Valor R$]],IF(#REF!=2,T135+TblDadosCX8[[#This Row],[Valor R$]],TblDadosCX8[[#This Row],[Valor R$]]))</f>
        <v>#REF!</v>
      </c>
      <c r="V136" s="59">
        <v>126</v>
      </c>
      <c r="W136" s="60">
        <v>42403</v>
      </c>
      <c r="X136" s="60"/>
      <c r="Y136" s="61" t="s">
        <v>274</v>
      </c>
      <c r="Z136" s="62"/>
      <c r="AA136" s="62"/>
      <c r="AB136" s="63">
        <v>1763.06</v>
      </c>
      <c r="AC136" s="64" t="s">
        <v>275</v>
      </c>
      <c r="AD136" s="60">
        <v>42403</v>
      </c>
      <c r="AE136" s="65">
        <v>842</v>
      </c>
      <c r="AF136" s="65">
        <v>12</v>
      </c>
      <c r="AG136" s="66">
        <v>22219.82</v>
      </c>
    </row>
    <row r="137" spans="1:33" x14ac:dyDescent="0.25">
      <c r="A137" s="40">
        <v>132</v>
      </c>
      <c r="B137" s="32">
        <v>42403</v>
      </c>
      <c r="C137" s="33"/>
      <c r="D137" s="31">
        <v>5</v>
      </c>
      <c r="E137" s="99" t="s">
        <v>1</v>
      </c>
      <c r="F137" s="34" t="s">
        <v>28</v>
      </c>
      <c r="G137" s="34" t="s">
        <v>53</v>
      </c>
      <c r="H137" s="35" t="s">
        <v>272</v>
      </c>
      <c r="I137" s="36"/>
      <c r="J137" s="30">
        <v>969.12</v>
      </c>
      <c r="K137" s="32">
        <v>42403</v>
      </c>
      <c r="L137" s="37">
        <v>475</v>
      </c>
      <c r="M137" s="37">
        <v>12</v>
      </c>
      <c r="N137" s="38" t="s">
        <v>264</v>
      </c>
      <c r="O137" s="39">
        <v>2016</v>
      </c>
      <c r="P137" s="42"/>
      <c r="Q137" s="30">
        <v>29675.51</v>
      </c>
      <c r="R137" s="67"/>
      <c r="S137" s="67"/>
      <c r="T137" s="56" t="e">
        <f>IF(#REF!=3,T136-TblDadosCX8[[#This Row],[Valor R$]],IF(#REF!=2,T136+TblDadosCX8[[#This Row],[Valor R$]],TblDadosCX8[[#This Row],[Valor R$]]))</f>
        <v>#REF!</v>
      </c>
      <c r="V137" s="65">
        <v>127</v>
      </c>
      <c r="W137" s="60">
        <v>42403</v>
      </c>
      <c r="X137" s="60"/>
      <c r="Y137" s="61" t="s">
        <v>276</v>
      </c>
      <c r="Z137" s="62"/>
      <c r="AA137" s="62"/>
      <c r="AB137" s="63">
        <v>6569.5</v>
      </c>
      <c r="AC137" s="64" t="s">
        <v>277</v>
      </c>
      <c r="AD137" s="60">
        <v>42403</v>
      </c>
      <c r="AE137" s="65">
        <v>402</v>
      </c>
      <c r="AF137" s="65">
        <v>12</v>
      </c>
      <c r="AG137" s="66">
        <v>15650.32</v>
      </c>
    </row>
    <row r="138" spans="1:33" x14ac:dyDescent="0.25">
      <c r="A138" s="40">
        <v>133</v>
      </c>
      <c r="B138" s="32">
        <v>42403</v>
      </c>
      <c r="C138" s="33"/>
      <c r="D138" s="31">
        <v>5</v>
      </c>
      <c r="E138" s="99" t="s">
        <v>1</v>
      </c>
      <c r="F138" s="34" t="s">
        <v>38</v>
      </c>
      <c r="G138" s="34" t="s">
        <v>84</v>
      </c>
      <c r="H138" s="35" t="s">
        <v>218</v>
      </c>
      <c r="I138" s="36"/>
      <c r="J138" s="30">
        <v>5570.57</v>
      </c>
      <c r="K138" s="32">
        <v>42403</v>
      </c>
      <c r="L138" s="37">
        <v>864</v>
      </c>
      <c r="M138" s="37">
        <v>12</v>
      </c>
      <c r="N138" s="38" t="s">
        <v>264</v>
      </c>
      <c r="O138" s="39">
        <v>2016</v>
      </c>
      <c r="P138" s="42"/>
      <c r="Q138" s="30">
        <v>24104.94</v>
      </c>
      <c r="R138" s="67"/>
      <c r="S138" s="67"/>
      <c r="T138" s="56" t="e">
        <f>IF(#REF!=3,T137-TblDadosCX8[[#This Row],[Valor R$]],IF(#REF!=2,T137+TblDadosCX8[[#This Row],[Valor R$]],TblDadosCX8[[#This Row],[Valor R$]]))</f>
        <v>#REF!</v>
      </c>
      <c r="V138" s="59">
        <v>128</v>
      </c>
      <c r="W138" s="60">
        <v>42403</v>
      </c>
      <c r="X138" s="60"/>
      <c r="Y138" s="61" t="s">
        <v>278</v>
      </c>
      <c r="Z138" s="62"/>
      <c r="AA138" s="62"/>
      <c r="AB138" s="63">
        <v>5370.6</v>
      </c>
      <c r="AC138" s="64" t="s">
        <v>186</v>
      </c>
      <c r="AD138" s="60">
        <v>42403</v>
      </c>
      <c r="AE138" s="65">
        <v>863</v>
      </c>
      <c r="AF138" s="65">
        <v>12</v>
      </c>
      <c r="AG138" s="66">
        <v>10279.719999999999</v>
      </c>
    </row>
    <row r="139" spans="1:33" x14ac:dyDescent="0.25">
      <c r="A139" s="40">
        <v>134</v>
      </c>
      <c r="B139" s="32">
        <v>42403</v>
      </c>
      <c r="C139" s="33"/>
      <c r="D139" s="31">
        <v>5</v>
      </c>
      <c r="E139" s="99" t="s">
        <v>1</v>
      </c>
      <c r="F139" s="34" t="s">
        <v>24</v>
      </c>
      <c r="G139" s="34" t="s">
        <v>43</v>
      </c>
      <c r="H139" s="35" t="s">
        <v>274</v>
      </c>
      <c r="I139" s="36"/>
      <c r="J139" s="30">
        <v>1763.06</v>
      </c>
      <c r="K139" s="32">
        <v>42403</v>
      </c>
      <c r="L139" s="37">
        <v>842</v>
      </c>
      <c r="M139" s="37">
        <v>12</v>
      </c>
      <c r="N139" s="38" t="s">
        <v>264</v>
      </c>
      <c r="O139" s="39">
        <v>2016</v>
      </c>
      <c r="P139" s="42"/>
      <c r="Q139" s="30">
        <v>22341.88</v>
      </c>
      <c r="R139" s="67"/>
      <c r="S139" s="67"/>
      <c r="T139" s="56" t="e">
        <f>IF(#REF!=3,T138-TblDadosCX8[[#This Row],[Valor R$]],IF(#REF!=2,T138+TblDadosCX8[[#This Row],[Valor R$]],TblDadosCX8[[#This Row],[Valor R$]]))</f>
        <v>#REF!</v>
      </c>
      <c r="V139" s="65">
        <v>129</v>
      </c>
      <c r="W139" s="60">
        <v>42403</v>
      </c>
      <c r="X139" s="60"/>
      <c r="Y139" s="61" t="s">
        <v>279</v>
      </c>
      <c r="Z139" s="62"/>
      <c r="AA139" s="62"/>
      <c r="AB139" s="63">
        <v>4000</v>
      </c>
      <c r="AC139" s="64" t="s">
        <v>261</v>
      </c>
      <c r="AD139" s="60">
        <v>42403</v>
      </c>
      <c r="AE139" s="65">
        <v>839</v>
      </c>
      <c r="AF139" s="65">
        <v>12</v>
      </c>
      <c r="AG139" s="66">
        <v>6279.72</v>
      </c>
    </row>
    <row r="140" spans="1:33" x14ac:dyDescent="0.25">
      <c r="A140" s="40">
        <v>135</v>
      </c>
      <c r="B140" s="32">
        <v>42403</v>
      </c>
      <c r="C140" s="33"/>
      <c r="D140" s="31">
        <v>5</v>
      </c>
      <c r="E140" s="99" t="s">
        <v>1</v>
      </c>
      <c r="F140" s="34" t="s">
        <v>24</v>
      </c>
      <c r="G140" s="34" t="s">
        <v>277</v>
      </c>
      <c r="H140" s="35" t="s">
        <v>276</v>
      </c>
      <c r="I140" s="36"/>
      <c r="J140" s="30">
        <v>6569.5</v>
      </c>
      <c r="K140" s="32">
        <v>42403</v>
      </c>
      <c r="L140" s="37">
        <v>402</v>
      </c>
      <c r="M140" s="37">
        <v>12</v>
      </c>
      <c r="N140" s="38" t="s">
        <v>264</v>
      </c>
      <c r="O140" s="39">
        <v>2016</v>
      </c>
      <c r="P140" s="42"/>
      <c r="Q140" s="30">
        <v>15772.38</v>
      </c>
      <c r="R140" s="67"/>
      <c r="S140" s="67"/>
      <c r="T140" s="56" t="e">
        <f>IF(#REF!=3,T139-TblDadosCX8[[#This Row],[Valor R$]],IF(#REF!=2,T139+TblDadosCX8[[#This Row],[Valor R$]],TblDadosCX8[[#This Row],[Valor R$]]))</f>
        <v>#REF!</v>
      </c>
      <c r="V140" s="59">
        <v>130</v>
      </c>
      <c r="W140" s="60">
        <v>42404</v>
      </c>
      <c r="X140" s="60"/>
      <c r="Y140" s="61" t="s">
        <v>191</v>
      </c>
      <c r="Z140" s="62"/>
      <c r="AA140" s="62"/>
      <c r="AB140" s="63">
        <v>95.7</v>
      </c>
      <c r="AC140" s="64" t="s">
        <v>186</v>
      </c>
      <c r="AD140" s="60">
        <v>42404</v>
      </c>
      <c r="AE140" s="65">
        <v>863</v>
      </c>
      <c r="AF140" s="65">
        <v>12</v>
      </c>
      <c r="AG140" s="66">
        <v>6184.02</v>
      </c>
    </row>
    <row r="141" spans="1:33" x14ac:dyDescent="0.25">
      <c r="A141" s="40">
        <v>136</v>
      </c>
      <c r="B141" s="32">
        <v>42403</v>
      </c>
      <c r="C141" s="33"/>
      <c r="D141" s="31">
        <v>5</v>
      </c>
      <c r="E141" s="99" t="s">
        <v>1</v>
      </c>
      <c r="F141" s="34" t="s">
        <v>38</v>
      </c>
      <c r="G141" s="34" t="s">
        <v>83</v>
      </c>
      <c r="H141" s="35" t="s">
        <v>278</v>
      </c>
      <c r="I141" s="36"/>
      <c r="J141" s="30">
        <v>5370.6</v>
      </c>
      <c r="K141" s="32">
        <v>42403</v>
      </c>
      <c r="L141" s="37">
        <v>863</v>
      </c>
      <c r="M141" s="37">
        <v>12</v>
      </c>
      <c r="N141" s="38" t="s">
        <v>264</v>
      </c>
      <c r="O141" s="39">
        <v>2016</v>
      </c>
      <c r="P141" s="42"/>
      <c r="Q141" s="30">
        <v>10401.780000000001</v>
      </c>
      <c r="R141" s="67"/>
      <c r="S141" s="67"/>
      <c r="T141" s="56" t="e">
        <f>IF(#REF!=3,T140-TblDadosCX8[[#This Row],[Valor R$]],IF(#REF!=2,T140+TblDadosCX8[[#This Row],[Valor R$]],TblDadosCX8[[#This Row],[Valor R$]]))</f>
        <v>#REF!</v>
      </c>
      <c r="V141" s="65">
        <v>131</v>
      </c>
      <c r="W141" s="60">
        <v>42404</v>
      </c>
      <c r="X141" s="60"/>
      <c r="Y141" s="61" t="s">
        <v>280</v>
      </c>
      <c r="Z141" s="62"/>
      <c r="AA141" s="62"/>
      <c r="AB141" s="63">
        <v>300</v>
      </c>
      <c r="AC141" s="64" t="s">
        <v>261</v>
      </c>
      <c r="AD141" s="60">
        <v>42404</v>
      </c>
      <c r="AE141" s="65">
        <v>839</v>
      </c>
      <c r="AF141" s="65">
        <v>12</v>
      </c>
      <c r="AG141" s="66">
        <v>5884.02</v>
      </c>
    </row>
    <row r="142" spans="1:33" x14ac:dyDescent="0.25">
      <c r="A142" s="40">
        <v>137</v>
      </c>
      <c r="B142" s="32">
        <v>42403</v>
      </c>
      <c r="C142" s="33"/>
      <c r="D142" s="31">
        <v>5</v>
      </c>
      <c r="E142" s="99" t="s">
        <v>1</v>
      </c>
      <c r="F142" s="34" t="s">
        <v>38</v>
      </c>
      <c r="G142" s="34" t="s">
        <v>73</v>
      </c>
      <c r="H142" s="35" t="s">
        <v>279</v>
      </c>
      <c r="I142" s="36"/>
      <c r="J142" s="30">
        <v>4000</v>
      </c>
      <c r="K142" s="32">
        <v>42403</v>
      </c>
      <c r="L142" s="37">
        <v>839</v>
      </c>
      <c r="M142" s="37">
        <v>12</v>
      </c>
      <c r="N142" s="38" t="s">
        <v>264</v>
      </c>
      <c r="O142" s="39">
        <v>2016</v>
      </c>
      <c r="P142" s="42"/>
      <c r="Q142" s="30">
        <v>6401.78</v>
      </c>
      <c r="R142" s="67"/>
      <c r="S142" s="67"/>
      <c r="T142" s="56" t="e">
        <f>IF(#REF!=3,T141-TblDadosCX8[[#This Row],[Valor R$]],IF(#REF!=2,T141+TblDadosCX8[[#This Row],[Valor R$]],TblDadosCX8[[#This Row],[Valor R$]]))</f>
        <v>#REF!</v>
      </c>
      <c r="V142" s="59">
        <v>132</v>
      </c>
      <c r="W142" s="60">
        <v>42405</v>
      </c>
      <c r="X142" s="60"/>
      <c r="Y142" s="61" t="s">
        <v>281</v>
      </c>
      <c r="Z142" s="62"/>
      <c r="AA142" s="62"/>
      <c r="AB142" s="63">
        <v>9</v>
      </c>
      <c r="AC142" s="64" t="s">
        <v>186</v>
      </c>
      <c r="AD142" s="60">
        <v>42405</v>
      </c>
      <c r="AE142" s="65">
        <v>863</v>
      </c>
      <c r="AF142" s="65">
        <v>12</v>
      </c>
      <c r="AG142" s="66">
        <v>5875.02</v>
      </c>
    </row>
    <row r="143" spans="1:33" x14ac:dyDescent="0.25">
      <c r="A143" s="40">
        <v>138</v>
      </c>
      <c r="B143" s="32">
        <v>42404</v>
      </c>
      <c r="C143" s="33"/>
      <c r="D143" s="31">
        <v>5</v>
      </c>
      <c r="E143" s="99" t="s">
        <v>1</v>
      </c>
      <c r="F143" s="34" t="s">
        <v>38</v>
      </c>
      <c r="G143" s="34" t="s">
        <v>83</v>
      </c>
      <c r="H143" s="35" t="s">
        <v>191</v>
      </c>
      <c r="I143" s="36"/>
      <c r="J143" s="30">
        <v>95.7</v>
      </c>
      <c r="K143" s="32">
        <v>42404</v>
      </c>
      <c r="L143" s="37">
        <v>863</v>
      </c>
      <c r="M143" s="37">
        <v>12</v>
      </c>
      <c r="N143" s="38" t="s">
        <v>264</v>
      </c>
      <c r="O143" s="39">
        <v>2016</v>
      </c>
      <c r="P143" s="42"/>
      <c r="Q143" s="30">
        <v>6306.08</v>
      </c>
      <c r="R143" s="67"/>
      <c r="S143" s="67"/>
      <c r="T143" s="56" t="e">
        <f>IF(#REF!=3,T142-TblDadosCX8[[#This Row],[Valor R$]],IF(#REF!=2,T142+TblDadosCX8[[#This Row],[Valor R$]],TblDadosCX8[[#This Row],[Valor R$]]))</f>
        <v>#REF!</v>
      </c>
      <c r="V143" s="59">
        <v>133</v>
      </c>
      <c r="W143" s="60">
        <v>42411</v>
      </c>
      <c r="X143" s="60"/>
      <c r="Y143" s="61" t="s">
        <v>191</v>
      </c>
      <c r="Z143" s="62"/>
      <c r="AA143" s="62"/>
      <c r="AB143" s="63">
        <v>173.22</v>
      </c>
      <c r="AC143" s="64" t="s">
        <v>186</v>
      </c>
      <c r="AD143" s="60">
        <v>42411</v>
      </c>
      <c r="AE143" s="65">
        <v>863</v>
      </c>
      <c r="AF143" s="65">
        <v>12</v>
      </c>
      <c r="AG143" s="66">
        <v>5701.8</v>
      </c>
    </row>
    <row r="144" spans="1:33" x14ac:dyDescent="0.25">
      <c r="A144" s="40">
        <v>139</v>
      </c>
      <c r="B144" s="32">
        <v>42404</v>
      </c>
      <c r="C144" s="33"/>
      <c r="D144" s="31">
        <v>5</v>
      </c>
      <c r="E144" s="99" t="s">
        <v>1</v>
      </c>
      <c r="F144" s="34" t="s">
        <v>38</v>
      </c>
      <c r="G144" s="34" t="s">
        <v>73</v>
      </c>
      <c r="H144" s="35" t="s">
        <v>280</v>
      </c>
      <c r="I144" s="36"/>
      <c r="J144" s="30">
        <v>300</v>
      </c>
      <c r="K144" s="32">
        <v>42404</v>
      </c>
      <c r="L144" s="37">
        <v>839</v>
      </c>
      <c r="M144" s="37">
        <v>12</v>
      </c>
      <c r="N144" s="38" t="s">
        <v>264</v>
      </c>
      <c r="O144" s="39">
        <v>2016</v>
      </c>
      <c r="P144" s="42"/>
      <c r="Q144" s="30">
        <v>6006.08</v>
      </c>
      <c r="R144" s="67"/>
      <c r="S144" s="67"/>
      <c r="T144" s="56" t="e">
        <f>IF(#REF!=3,T143-TblDadosCX8[[#This Row],[Valor R$]],IF(#REF!=2,T143+TblDadosCX8[[#This Row],[Valor R$]],TblDadosCX8[[#This Row],[Valor R$]]))</f>
        <v>#REF!</v>
      </c>
      <c r="V144" s="65">
        <v>134</v>
      </c>
      <c r="W144" s="60">
        <v>42411</v>
      </c>
      <c r="X144" s="60"/>
      <c r="Y144" s="61" t="s">
        <v>187</v>
      </c>
      <c r="Z144" s="62"/>
      <c r="AA144" s="62"/>
      <c r="AB144" s="63">
        <v>80.16</v>
      </c>
      <c r="AC144" s="64" t="s">
        <v>186</v>
      </c>
      <c r="AD144" s="60">
        <v>42411</v>
      </c>
      <c r="AE144" s="65">
        <v>863</v>
      </c>
      <c r="AF144" s="65">
        <v>12</v>
      </c>
      <c r="AG144" s="66">
        <v>5621.64</v>
      </c>
    </row>
    <row r="145" spans="1:33" x14ac:dyDescent="0.25">
      <c r="A145" s="40">
        <v>140</v>
      </c>
      <c r="B145" s="32">
        <v>42405</v>
      </c>
      <c r="C145" s="33"/>
      <c r="D145" s="31">
        <v>5</v>
      </c>
      <c r="E145" s="99" t="s">
        <v>1</v>
      </c>
      <c r="F145" s="34" t="s">
        <v>38</v>
      </c>
      <c r="G145" s="34" t="s">
        <v>83</v>
      </c>
      <c r="H145" s="35" t="s">
        <v>281</v>
      </c>
      <c r="I145" s="36"/>
      <c r="J145" s="30">
        <v>9</v>
      </c>
      <c r="K145" s="32">
        <v>42405</v>
      </c>
      <c r="L145" s="37">
        <v>863</v>
      </c>
      <c r="M145" s="37">
        <v>12</v>
      </c>
      <c r="N145" s="38" t="s">
        <v>264</v>
      </c>
      <c r="O145" s="39">
        <v>2016</v>
      </c>
      <c r="P145" s="42"/>
      <c r="Q145" s="30">
        <v>5997.08</v>
      </c>
      <c r="R145" s="67"/>
      <c r="S145" s="67"/>
      <c r="T145" s="56" t="e">
        <f>IF(#REF!=3,T144-TblDadosCX8[[#This Row],[Valor R$]],IF(#REF!=2,T144+TblDadosCX8[[#This Row],[Valor R$]],TblDadosCX8[[#This Row],[Valor R$]]))</f>
        <v>#REF!</v>
      </c>
      <c r="V145" s="59">
        <v>135</v>
      </c>
      <c r="W145" s="60">
        <v>42411</v>
      </c>
      <c r="X145" s="60"/>
      <c r="Y145" s="61" t="s">
        <v>193</v>
      </c>
      <c r="Z145" s="62"/>
      <c r="AA145" s="62"/>
      <c r="AB145" s="63">
        <v>30</v>
      </c>
      <c r="AC145" s="64" t="s">
        <v>186</v>
      </c>
      <c r="AD145" s="60">
        <v>42411</v>
      </c>
      <c r="AE145" s="65">
        <v>863</v>
      </c>
      <c r="AF145" s="65">
        <v>12</v>
      </c>
      <c r="AG145" s="66">
        <v>5591.64</v>
      </c>
    </row>
    <row r="146" spans="1:33" x14ac:dyDescent="0.25">
      <c r="A146" s="40">
        <v>141</v>
      </c>
      <c r="B146" s="32">
        <v>42411</v>
      </c>
      <c r="C146" s="33"/>
      <c r="D146" s="31">
        <v>5</v>
      </c>
      <c r="E146" s="99" t="s">
        <v>1</v>
      </c>
      <c r="F146" s="34" t="s">
        <v>38</v>
      </c>
      <c r="G146" s="34" t="s">
        <v>83</v>
      </c>
      <c r="H146" s="35" t="s">
        <v>191</v>
      </c>
      <c r="I146" s="36"/>
      <c r="J146" s="30">
        <v>173.22</v>
      </c>
      <c r="K146" s="32">
        <v>42411</v>
      </c>
      <c r="L146" s="37">
        <v>863</v>
      </c>
      <c r="M146" s="37">
        <v>12</v>
      </c>
      <c r="N146" s="38" t="s">
        <v>264</v>
      </c>
      <c r="O146" s="39">
        <v>2016</v>
      </c>
      <c r="P146" s="42"/>
      <c r="Q146" s="30">
        <v>5823.86</v>
      </c>
      <c r="R146" s="67"/>
      <c r="S146" s="67"/>
      <c r="T146" s="56" t="e">
        <f>IF(#REF!=3,T145-TblDadosCX8[[#This Row],[Valor R$]],IF(#REF!=2,T145+TblDadosCX8[[#This Row],[Valor R$]],TblDadosCX8[[#This Row],[Valor R$]]))</f>
        <v>#REF!</v>
      </c>
      <c r="V146" s="65">
        <v>136</v>
      </c>
      <c r="W146" s="60">
        <v>42411</v>
      </c>
      <c r="X146" s="60"/>
      <c r="Y146" s="61" t="s">
        <v>200</v>
      </c>
      <c r="Z146" s="62"/>
      <c r="AA146" s="62"/>
      <c r="AB146" s="63">
        <v>20</v>
      </c>
      <c r="AC146" s="64" t="s">
        <v>186</v>
      </c>
      <c r="AD146" s="60">
        <v>42411</v>
      </c>
      <c r="AE146" s="65">
        <v>863</v>
      </c>
      <c r="AF146" s="65">
        <v>12</v>
      </c>
      <c r="AG146" s="66">
        <v>5571.64</v>
      </c>
    </row>
    <row r="147" spans="1:33" x14ac:dyDescent="0.25">
      <c r="A147" s="40">
        <v>142</v>
      </c>
      <c r="B147" s="32">
        <v>42411</v>
      </c>
      <c r="C147" s="33"/>
      <c r="D147" s="31">
        <v>5</v>
      </c>
      <c r="E147" s="99" t="s">
        <v>1</v>
      </c>
      <c r="F147" s="34" t="s">
        <v>38</v>
      </c>
      <c r="G147" s="34" t="s">
        <v>83</v>
      </c>
      <c r="H147" s="35" t="s">
        <v>187</v>
      </c>
      <c r="I147" s="36"/>
      <c r="J147" s="30">
        <v>80.16</v>
      </c>
      <c r="K147" s="32">
        <v>42411</v>
      </c>
      <c r="L147" s="37">
        <v>863</v>
      </c>
      <c r="M147" s="37">
        <v>12</v>
      </c>
      <c r="N147" s="38" t="s">
        <v>264</v>
      </c>
      <c r="O147" s="39">
        <v>2016</v>
      </c>
      <c r="P147" s="42"/>
      <c r="Q147" s="30">
        <v>5743.7</v>
      </c>
      <c r="R147" s="67"/>
      <c r="S147" s="67"/>
      <c r="T147" s="56" t="e">
        <f>IF(#REF!=3,T146-TblDadosCX8[[#This Row],[Valor R$]],IF(#REF!=2,T146+TblDadosCX8[[#This Row],[Valor R$]],TblDadosCX8[[#This Row],[Valor R$]]))</f>
        <v>#REF!</v>
      </c>
      <c r="V147" s="65">
        <v>137</v>
      </c>
      <c r="W147" s="60">
        <v>42412</v>
      </c>
      <c r="X147" s="60"/>
      <c r="Y147" s="61" t="s">
        <v>197</v>
      </c>
      <c r="Z147" s="62">
        <v>854234</v>
      </c>
      <c r="AA147" s="62"/>
      <c r="AB147" s="63">
        <v>74976.39</v>
      </c>
      <c r="AC147" s="64" t="s">
        <v>9</v>
      </c>
      <c r="AD147" s="60">
        <v>42412</v>
      </c>
      <c r="AE147" s="65">
        <v>12</v>
      </c>
      <c r="AF147" s="65">
        <v>34</v>
      </c>
      <c r="AG147" s="66">
        <v>80548.03</v>
      </c>
    </row>
    <row r="148" spans="1:33" x14ac:dyDescent="0.25">
      <c r="A148" s="40">
        <v>143</v>
      </c>
      <c r="B148" s="32">
        <v>42411</v>
      </c>
      <c r="C148" s="33"/>
      <c r="D148" s="31">
        <v>5</v>
      </c>
      <c r="E148" s="99" t="s">
        <v>1</v>
      </c>
      <c r="F148" s="34" t="s">
        <v>38</v>
      </c>
      <c r="G148" s="34" t="s">
        <v>83</v>
      </c>
      <c r="H148" s="35" t="s">
        <v>193</v>
      </c>
      <c r="I148" s="36"/>
      <c r="J148" s="30">
        <v>30</v>
      </c>
      <c r="K148" s="32">
        <v>42411</v>
      </c>
      <c r="L148" s="37">
        <v>863</v>
      </c>
      <c r="M148" s="37">
        <v>12</v>
      </c>
      <c r="N148" s="38" t="s">
        <v>264</v>
      </c>
      <c r="O148" s="39">
        <v>2016</v>
      </c>
      <c r="P148" s="42"/>
      <c r="Q148" s="30">
        <v>5713.7</v>
      </c>
      <c r="R148" s="67"/>
      <c r="S148" s="67"/>
      <c r="T148" s="56" t="e">
        <f>IF(#REF!=3,T147-TblDadosCX8[[#This Row],[Valor R$]],IF(#REF!=2,T147+TblDadosCX8[[#This Row],[Valor R$]],TblDadosCX8[[#This Row],[Valor R$]]))</f>
        <v>#REF!</v>
      </c>
      <c r="V148" s="59">
        <v>138</v>
      </c>
      <c r="W148" s="60">
        <v>42412</v>
      </c>
      <c r="X148" s="60"/>
      <c r="Y148" s="61" t="s">
        <v>197</v>
      </c>
      <c r="Z148" s="62">
        <v>854235</v>
      </c>
      <c r="AA148" s="62"/>
      <c r="AB148" s="63">
        <v>4431</v>
      </c>
      <c r="AC148" s="64" t="s">
        <v>9</v>
      </c>
      <c r="AD148" s="60">
        <v>42412</v>
      </c>
      <c r="AE148" s="65">
        <v>12</v>
      </c>
      <c r="AF148" s="65">
        <v>34</v>
      </c>
      <c r="AG148" s="66">
        <v>84979.03</v>
      </c>
    </row>
    <row r="149" spans="1:33" x14ac:dyDescent="0.25">
      <c r="A149" s="40">
        <v>144</v>
      </c>
      <c r="B149" s="32">
        <v>42411</v>
      </c>
      <c r="C149" s="33"/>
      <c r="D149" s="31">
        <v>5</v>
      </c>
      <c r="E149" s="99" t="s">
        <v>1</v>
      </c>
      <c r="F149" s="34" t="s">
        <v>38</v>
      </c>
      <c r="G149" s="34" t="s">
        <v>83</v>
      </c>
      <c r="H149" s="35" t="s">
        <v>200</v>
      </c>
      <c r="I149" s="36"/>
      <c r="J149" s="30">
        <v>20</v>
      </c>
      <c r="K149" s="32">
        <v>42411</v>
      </c>
      <c r="L149" s="37">
        <v>863</v>
      </c>
      <c r="M149" s="37">
        <v>12</v>
      </c>
      <c r="N149" s="38" t="s">
        <v>264</v>
      </c>
      <c r="O149" s="39">
        <v>2016</v>
      </c>
      <c r="P149" s="42"/>
      <c r="Q149" s="30">
        <v>5693.7</v>
      </c>
      <c r="R149" s="67"/>
      <c r="S149" s="67"/>
      <c r="T149" s="56" t="e">
        <f>IF(#REF!=3,T148-TblDadosCX8[[#This Row],[Valor R$]],IF(#REF!=2,T148+TblDadosCX8[[#This Row],[Valor R$]],TblDadosCX8[[#This Row],[Valor R$]]))</f>
        <v>#REF!</v>
      </c>
      <c r="V149" s="65">
        <v>139</v>
      </c>
      <c r="W149" s="60">
        <v>42412</v>
      </c>
      <c r="X149" s="60"/>
      <c r="Y149" s="61" t="s">
        <v>187</v>
      </c>
      <c r="Z149" s="62"/>
      <c r="AA149" s="62"/>
      <c r="AB149" s="63">
        <v>10.18</v>
      </c>
      <c r="AC149" s="64" t="s">
        <v>186</v>
      </c>
      <c r="AD149" s="60">
        <v>42412</v>
      </c>
      <c r="AE149" s="65">
        <v>863</v>
      </c>
      <c r="AF149" s="65">
        <v>12</v>
      </c>
      <c r="AG149" s="66">
        <v>84968.85</v>
      </c>
    </row>
    <row r="150" spans="1:33" x14ac:dyDescent="0.25">
      <c r="A150" s="40">
        <v>145</v>
      </c>
      <c r="B150" s="32">
        <v>42412</v>
      </c>
      <c r="C150" s="33"/>
      <c r="D150" s="31">
        <v>4</v>
      </c>
      <c r="E150" s="99" t="s">
        <v>1</v>
      </c>
      <c r="F150" s="34" t="s">
        <v>6</v>
      </c>
      <c r="G150" s="34" t="s">
        <v>9</v>
      </c>
      <c r="H150" s="35" t="s">
        <v>197</v>
      </c>
      <c r="I150" s="36">
        <v>854234</v>
      </c>
      <c r="J150" s="30">
        <v>74976.39</v>
      </c>
      <c r="K150" s="32">
        <v>42412</v>
      </c>
      <c r="L150" s="37">
        <v>12</v>
      </c>
      <c r="M150" s="37">
        <v>34</v>
      </c>
      <c r="N150" s="38" t="s">
        <v>264</v>
      </c>
      <c r="O150" s="39">
        <v>2016</v>
      </c>
      <c r="P150" s="42"/>
      <c r="Q150" s="30">
        <v>80670.09</v>
      </c>
      <c r="R150" s="67"/>
      <c r="S150" s="67"/>
      <c r="T150" s="56" t="e">
        <f>IF(#REF!=3,T149-TblDadosCX8[[#This Row],[Valor R$]],IF(#REF!=2,T149+TblDadosCX8[[#This Row],[Valor R$]],TblDadosCX8[[#This Row],[Valor R$]]))</f>
        <v>#REF!</v>
      </c>
      <c r="V150" s="59">
        <v>140</v>
      </c>
      <c r="W150" s="60">
        <v>42412</v>
      </c>
      <c r="X150" s="60"/>
      <c r="Y150" s="61" t="s">
        <v>220</v>
      </c>
      <c r="Z150" s="62"/>
      <c r="AA150" s="62"/>
      <c r="AB150" s="63">
        <v>160</v>
      </c>
      <c r="AC150" s="64" t="s">
        <v>199</v>
      </c>
      <c r="AD150" s="60">
        <v>42412</v>
      </c>
      <c r="AE150" s="65">
        <v>845</v>
      </c>
      <c r="AF150" s="65">
        <v>12</v>
      </c>
      <c r="AG150" s="66">
        <v>84808.85</v>
      </c>
    </row>
    <row r="151" spans="1:33" x14ac:dyDescent="0.25">
      <c r="A151" s="40">
        <v>146</v>
      </c>
      <c r="B151" s="32">
        <v>42412</v>
      </c>
      <c r="C151" s="33"/>
      <c r="D151" s="31">
        <v>4</v>
      </c>
      <c r="E151" s="99" t="s">
        <v>1</v>
      </c>
      <c r="F151" s="34" t="s">
        <v>6</v>
      </c>
      <c r="G151" s="34" t="s">
        <v>9</v>
      </c>
      <c r="H151" s="35" t="s">
        <v>197</v>
      </c>
      <c r="I151" s="36">
        <v>854235</v>
      </c>
      <c r="J151" s="30">
        <v>4431</v>
      </c>
      <c r="K151" s="32">
        <v>42412</v>
      </c>
      <c r="L151" s="37">
        <v>12</v>
      </c>
      <c r="M151" s="37">
        <v>34</v>
      </c>
      <c r="N151" s="38" t="s">
        <v>264</v>
      </c>
      <c r="O151" s="39">
        <v>2016</v>
      </c>
      <c r="P151" s="42"/>
      <c r="Q151" s="30">
        <v>85101.09</v>
      </c>
      <c r="R151" s="67"/>
      <c r="S151" s="67"/>
      <c r="T151" s="56" t="e">
        <f>IF(#REF!=3,T150-TblDadosCX8[[#This Row],[Valor R$]],IF(#REF!=2,T150+TblDadosCX8[[#This Row],[Valor R$]],TblDadosCX8[[#This Row],[Valor R$]]))</f>
        <v>#REF!</v>
      </c>
      <c r="V151" s="65">
        <v>141</v>
      </c>
      <c r="W151" s="60">
        <v>42412</v>
      </c>
      <c r="X151" s="60"/>
      <c r="Y151" s="61" t="s">
        <v>282</v>
      </c>
      <c r="Z151" s="62"/>
      <c r="AA151" s="62"/>
      <c r="AB151" s="63">
        <v>1411.51</v>
      </c>
      <c r="AC151" s="64" t="s">
        <v>283</v>
      </c>
      <c r="AD151" s="60">
        <v>42412</v>
      </c>
      <c r="AE151" s="65">
        <v>867</v>
      </c>
      <c r="AF151" s="65">
        <v>12</v>
      </c>
      <c r="AG151" s="66">
        <v>83397.34</v>
      </c>
    </row>
    <row r="152" spans="1:33" x14ac:dyDescent="0.25">
      <c r="A152" s="40">
        <v>147</v>
      </c>
      <c r="B152" s="32">
        <v>42412</v>
      </c>
      <c r="C152" s="33"/>
      <c r="D152" s="31">
        <v>5</v>
      </c>
      <c r="E152" s="99" t="s">
        <v>1</v>
      </c>
      <c r="F152" s="34" t="s">
        <v>38</v>
      </c>
      <c r="G152" s="34" t="s">
        <v>83</v>
      </c>
      <c r="H152" s="35" t="s">
        <v>187</v>
      </c>
      <c r="I152" s="36"/>
      <c r="J152" s="30">
        <v>10.18</v>
      </c>
      <c r="K152" s="32">
        <v>42412</v>
      </c>
      <c r="L152" s="37">
        <v>863</v>
      </c>
      <c r="M152" s="37">
        <v>12</v>
      </c>
      <c r="N152" s="38" t="s">
        <v>264</v>
      </c>
      <c r="O152" s="39">
        <v>2016</v>
      </c>
      <c r="P152" s="42"/>
      <c r="Q152" s="30">
        <v>85090.91</v>
      </c>
      <c r="R152" s="67"/>
      <c r="S152" s="67"/>
      <c r="T152" s="56" t="e">
        <f>IF(#REF!=3,T151-TblDadosCX8[[#This Row],[Valor R$]],IF(#REF!=2,T151+TblDadosCX8[[#This Row],[Valor R$]],TblDadosCX8[[#This Row],[Valor R$]]))</f>
        <v>#REF!</v>
      </c>
      <c r="V152" s="59">
        <v>142</v>
      </c>
      <c r="W152" s="60">
        <v>42412</v>
      </c>
      <c r="X152" s="60"/>
      <c r="Y152" s="61" t="s">
        <v>216</v>
      </c>
      <c r="Z152" s="62"/>
      <c r="AA152" s="62"/>
      <c r="AB152" s="63">
        <v>164.9</v>
      </c>
      <c r="AC152" s="64" t="s">
        <v>186</v>
      </c>
      <c r="AD152" s="60">
        <v>42412</v>
      </c>
      <c r="AE152" s="65">
        <v>863</v>
      </c>
      <c r="AF152" s="65">
        <v>12</v>
      </c>
      <c r="AG152" s="66">
        <v>83232.44</v>
      </c>
    </row>
    <row r="153" spans="1:33" x14ac:dyDescent="0.25">
      <c r="A153" s="40">
        <v>148</v>
      </c>
      <c r="B153" s="32">
        <v>42412</v>
      </c>
      <c r="C153" s="33"/>
      <c r="D153" s="31">
        <v>5</v>
      </c>
      <c r="E153" s="99" t="s">
        <v>1</v>
      </c>
      <c r="F153" s="34" t="s">
        <v>38</v>
      </c>
      <c r="G153" s="34" t="s">
        <v>75</v>
      </c>
      <c r="H153" s="35" t="s">
        <v>220</v>
      </c>
      <c r="I153" s="36"/>
      <c r="J153" s="30">
        <v>160</v>
      </c>
      <c r="K153" s="32">
        <v>42412</v>
      </c>
      <c r="L153" s="37">
        <v>845</v>
      </c>
      <c r="M153" s="37">
        <v>12</v>
      </c>
      <c r="N153" s="38" t="s">
        <v>264</v>
      </c>
      <c r="O153" s="39">
        <v>2016</v>
      </c>
      <c r="P153" s="42"/>
      <c r="Q153" s="30">
        <v>84930.91</v>
      </c>
      <c r="R153" s="67"/>
      <c r="S153" s="67"/>
      <c r="T153" s="56" t="e">
        <f>IF(#REF!=3,T152-TblDadosCX8[[#This Row],[Valor R$]],IF(#REF!=2,T152+TblDadosCX8[[#This Row],[Valor R$]],TblDadosCX8[[#This Row],[Valor R$]]))</f>
        <v>#REF!</v>
      </c>
      <c r="V153" s="65">
        <v>143</v>
      </c>
      <c r="W153" s="60">
        <v>42412</v>
      </c>
      <c r="X153" s="60"/>
      <c r="Y153" s="61" t="s">
        <v>268</v>
      </c>
      <c r="Z153" s="62"/>
      <c r="AA153" s="62"/>
      <c r="AB153" s="63">
        <v>744.04</v>
      </c>
      <c r="AC153" s="64" t="s">
        <v>269</v>
      </c>
      <c r="AD153" s="60">
        <v>42412</v>
      </c>
      <c r="AE153" s="65">
        <v>870</v>
      </c>
      <c r="AF153" s="65">
        <v>12</v>
      </c>
      <c r="AG153" s="66">
        <v>82488.399999999994</v>
      </c>
    </row>
    <row r="154" spans="1:33" x14ac:dyDescent="0.25">
      <c r="A154" s="40">
        <v>149</v>
      </c>
      <c r="B154" s="32">
        <v>42412</v>
      </c>
      <c r="C154" s="33"/>
      <c r="D154" s="31">
        <v>5</v>
      </c>
      <c r="E154" s="99" t="s">
        <v>1</v>
      </c>
      <c r="F154" s="34" t="s">
        <v>38</v>
      </c>
      <c r="G154" s="34" t="s">
        <v>85</v>
      </c>
      <c r="H154" s="35" t="s">
        <v>282</v>
      </c>
      <c r="I154" s="36"/>
      <c r="J154" s="30">
        <v>1411.51</v>
      </c>
      <c r="K154" s="32">
        <v>42412</v>
      </c>
      <c r="L154" s="37">
        <v>867</v>
      </c>
      <c r="M154" s="37">
        <v>12</v>
      </c>
      <c r="N154" s="38" t="s">
        <v>264</v>
      </c>
      <c r="O154" s="39">
        <v>2016</v>
      </c>
      <c r="P154" s="42"/>
      <c r="Q154" s="30">
        <v>83519.399999999994</v>
      </c>
      <c r="R154" s="67"/>
      <c r="S154" s="67"/>
      <c r="T154" s="56" t="e">
        <f>IF(#REF!=3,T153-TblDadosCX8[[#This Row],[Valor R$]],IF(#REF!=2,T153+TblDadosCX8[[#This Row],[Valor R$]],TblDadosCX8[[#This Row],[Valor R$]]))</f>
        <v>#REF!</v>
      </c>
      <c r="V154" s="59">
        <v>144</v>
      </c>
      <c r="W154" s="60">
        <v>42412</v>
      </c>
      <c r="X154" s="60"/>
      <c r="Y154" s="61" t="s">
        <v>213</v>
      </c>
      <c r="Z154" s="62"/>
      <c r="AA154" s="62"/>
      <c r="AB154" s="63">
        <v>2785.83</v>
      </c>
      <c r="AC154" s="64" t="s">
        <v>214</v>
      </c>
      <c r="AD154" s="60">
        <v>42412</v>
      </c>
      <c r="AE154" s="65">
        <v>402</v>
      </c>
      <c r="AF154" s="65">
        <v>12</v>
      </c>
      <c r="AG154" s="66">
        <v>79702.570000000007</v>
      </c>
    </row>
    <row r="155" spans="1:33" x14ac:dyDescent="0.25">
      <c r="A155" s="40">
        <v>150</v>
      </c>
      <c r="B155" s="32">
        <v>42412</v>
      </c>
      <c r="C155" s="33"/>
      <c r="D155" s="31">
        <v>5</v>
      </c>
      <c r="E155" s="99" t="s">
        <v>1</v>
      </c>
      <c r="F155" s="34" t="s">
        <v>38</v>
      </c>
      <c r="G155" s="34" t="s">
        <v>83</v>
      </c>
      <c r="H155" s="35" t="s">
        <v>216</v>
      </c>
      <c r="I155" s="36"/>
      <c r="J155" s="30">
        <v>164.9</v>
      </c>
      <c r="K155" s="32">
        <v>42412</v>
      </c>
      <c r="L155" s="37">
        <v>863</v>
      </c>
      <c r="M155" s="37">
        <v>12</v>
      </c>
      <c r="N155" s="38" t="s">
        <v>264</v>
      </c>
      <c r="O155" s="39">
        <v>2016</v>
      </c>
      <c r="P155" s="42"/>
      <c r="Q155" s="30">
        <v>83354.5</v>
      </c>
      <c r="R155" s="67"/>
      <c r="S155" s="67"/>
      <c r="T155" s="56" t="e">
        <f>IF(#REF!=3,T154-TblDadosCX8[[#This Row],[Valor R$]],IF(#REF!=2,T154+TblDadosCX8[[#This Row],[Valor R$]],TblDadosCX8[[#This Row],[Valor R$]]))</f>
        <v>#REF!</v>
      </c>
      <c r="V155" s="65">
        <v>145</v>
      </c>
      <c r="W155" s="60">
        <v>42415</v>
      </c>
      <c r="X155" s="60"/>
      <c r="Y155" s="61" t="s">
        <v>187</v>
      </c>
      <c r="Z155" s="62"/>
      <c r="AA155" s="62"/>
      <c r="AB155" s="63">
        <v>13.97</v>
      </c>
      <c r="AC155" s="64" t="s">
        <v>186</v>
      </c>
      <c r="AD155" s="60">
        <v>42415</v>
      </c>
      <c r="AE155" s="65">
        <v>863</v>
      </c>
      <c r="AF155" s="65">
        <v>12</v>
      </c>
      <c r="AG155" s="66">
        <v>79688.600000000006</v>
      </c>
    </row>
    <row r="156" spans="1:33" x14ac:dyDescent="0.25">
      <c r="A156" s="40">
        <v>151</v>
      </c>
      <c r="B156" s="32">
        <v>42412</v>
      </c>
      <c r="C156" s="33"/>
      <c r="D156" s="31">
        <v>5</v>
      </c>
      <c r="E156" s="99" t="s">
        <v>1</v>
      </c>
      <c r="F156" s="34" t="s">
        <v>38</v>
      </c>
      <c r="G156" s="34" t="s">
        <v>87</v>
      </c>
      <c r="H156" s="35" t="s">
        <v>268</v>
      </c>
      <c r="I156" s="36"/>
      <c r="J156" s="30">
        <v>744.04</v>
      </c>
      <c r="K156" s="32">
        <v>42412</v>
      </c>
      <c r="L156" s="37">
        <v>870</v>
      </c>
      <c r="M156" s="37">
        <v>12</v>
      </c>
      <c r="N156" s="38" t="s">
        <v>264</v>
      </c>
      <c r="O156" s="39">
        <v>2016</v>
      </c>
      <c r="P156" s="42"/>
      <c r="Q156" s="30">
        <v>82610.460000000006</v>
      </c>
      <c r="R156" s="67"/>
      <c r="S156" s="67"/>
      <c r="T156" s="56" t="e">
        <f>IF(#REF!=3,T155-TblDadosCX8[[#This Row],[Valor R$]],IF(#REF!=2,T155+TblDadosCX8[[#This Row],[Valor R$]],TblDadosCX8[[#This Row],[Valor R$]]))</f>
        <v>#REF!</v>
      </c>
      <c r="V156" s="59">
        <v>146</v>
      </c>
      <c r="W156" s="60">
        <v>42415</v>
      </c>
      <c r="X156" s="60"/>
      <c r="Y156" s="61" t="s">
        <v>187</v>
      </c>
      <c r="Z156" s="62"/>
      <c r="AA156" s="62"/>
      <c r="AB156" s="63">
        <v>14.9</v>
      </c>
      <c r="AC156" s="64" t="s">
        <v>186</v>
      </c>
      <c r="AD156" s="60">
        <v>42415</v>
      </c>
      <c r="AE156" s="65">
        <v>863</v>
      </c>
      <c r="AF156" s="65">
        <v>12</v>
      </c>
      <c r="AG156" s="66">
        <v>79673.7</v>
      </c>
    </row>
    <row r="157" spans="1:33" x14ac:dyDescent="0.25">
      <c r="A157" s="40">
        <v>152</v>
      </c>
      <c r="B157" s="32">
        <v>42412</v>
      </c>
      <c r="C157" s="33"/>
      <c r="D157" s="31">
        <v>5</v>
      </c>
      <c r="E157" s="99" t="s">
        <v>1</v>
      </c>
      <c r="F157" s="34" t="s">
        <v>215</v>
      </c>
      <c r="G157" s="34" t="s">
        <v>214</v>
      </c>
      <c r="H157" s="35" t="s">
        <v>213</v>
      </c>
      <c r="I157" s="36"/>
      <c r="J157" s="30">
        <v>2785.83</v>
      </c>
      <c r="K157" s="32">
        <v>42412</v>
      </c>
      <c r="L157" s="37">
        <v>402</v>
      </c>
      <c r="M157" s="37">
        <v>12</v>
      </c>
      <c r="N157" s="38" t="s">
        <v>264</v>
      </c>
      <c r="O157" s="39">
        <v>2016</v>
      </c>
      <c r="P157" s="42"/>
      <c r="Q157" s="30">
        <v>79824.63</v>
      </c>
      <c r="R157" s="67"/>
      <c r="S157" s="67"/>
      <c r="T157" s="56" t="e">
        <f>IF(#REF!=3,T156-TblDadosCX8[[#This Row],[Valor R$]],IF(#REF!=2,T156+TblDadosCX8[[#This Row],[Valor R$]],TblDadosCX8[[#This Row],[Valor R$]]))</f>
        <v>#REF!</v>
      </c>
      <c r="V157" s="65">
        <v>147</v>
      </c>
      <c r="W157" s="60">
        <v>42415</v>
      </c>
      <c r="X157" s="60"/>
      <c r="Y157" s="61" t="s">
        <v>284</v>
      </c>
      <c r="Z157" s="62"/>
      <c r="AA157" s="62"/>
      <c r="AB157" s="63">
        <v>61.47</v>
      </c>
      <c r="AC157" s="64" t="s">
        <v>186</v>
      </c>
      <c r="AD157" s="60">
        <v>42415</v>
      </c>
      <c r="AE157" s="65">
        <v>863</v>
      </c>
      <c r="AF157" s="65">
        <v>12</v>
      </c>
      <c r="AG157" s="66">
        <v>79612.23</v>
      </c>
    </row>
    <row r="158" spans="1:33" x14ac:dyDescent="0.25">
      <c r="A158" s="40">
        <v>153</v>
      </c>
      <c r="B158" s="32">
        <v>42415</v>
      </c>
      <c r="C158" s="33"/>
      <c r="D158" s="31">
        <v>5</v>
      </c>
      <c r="E158" s="99" t="s">
        <v>1</v>
      </c>
      <c r="F158" s="34" t="s">
        <v>38</v>
      </c>
      <c r="G158" s="34" t="s">
        <v>83</v>
      </c>
      <c r="H158" s="35" t="s">
        <v>187</v>
      </c>
      <c r="I158" s="36"/>
      <c r="J158" s="30">
        <v>13.97</v>
      </c>
      <c r="K158" s="32">
        <v>42415</v>
      </c>
      <c r="L158" s="37">
        <v>863</v>
      </c>
      <c r="M158" s="37">
        <v>12</v>
      </c>
      <c r="N158" s="38" t="s">
        <v>264</v>
      </c>
      <c r="O158" s="39">
        <v>2016</v>
      </c>
      <c r="P158" s="42"/>
      <c r="Q158" s="30">
        <v>79810.66</v>
      </c>
      <c r="R158" s="67"/>
      <c r="S158" s="67"/>
      <c r="T158" s="56" t="e">
        <f>IF(#REF!=3,T157-TblDadosCX8[[#This Row],[Valor R$]],IF(#REF!=2,T157+TblDadosCX8[[#This Row],[Valor R$]],TblDadosCX8[[#This Row],[Valor R$]]))</f>
        <v>#REF!</v>
      </c>
      <c r="V158" s="59">
        <v>148</v>
      </c>
      <c r="W158" s="60">
        <v>42415</v>
      </c>
      <c r="X158" s="60"/>
      <c r="Y158" s="61" t="s">
        <v>195</v>
      </c>
      <c r="Z158" s="62"/>
      <c r="AA158" s="62"/>
      <c r="AB158" s="63">
        <v>5.5</v>
      </c>
      <c r="AC158" s="64" t="s">
        <v>196</v>
      </c>
      <c r="AD158" s="60">
        <v>42415</v>
      </c>
      <c r="AE158" s="65">
        <v>869</v>
      </c>
      <c r="AF158" s="65">
        <v>12</v>
      </c>
      <c r="AG158" s="66">
        <v>79606.73</v>
      </c>
    </row>
    <row r="159" spans="1:33" x14ac:dyDescent="0.25">
      <c r="A159" s="40">
        <v>154</v>
      </c>
      <c r="B159" s="32">
        <v>42415</v>
      </c>
      <c r="C159" s="33"/>
      <c r="D159" s="31">
        <v>5</v>
      </c>
      <c r="E159" s="99" t="s">
        <v>1</v>
      </c>
      <c r="F159" s="34" t="s">
        <v>38</v>
      </c>
      <c r="G159" s="34" t="s">
        <v>83</v>
      </c>
      <c r="H159" s="35" t="s">
        <v>187</v>
      </c>
      <c r="I159" s="36"/>
      <c r="J159" s="30">
        <v>14.9</v>
      </c>
      <c r="K159" s="32">
        <v>42415</v>
      </c>
      <c r="L159" s="37">
        <v>863</v>
      </c>
      <c r="M159" s="37">
        <v>12</v>
      </c>
      <c r="N159" s="38" t="s">
        <v>264</v>
      </c>
      <c r="O159" s="39">
        <v>2016</v>
      </c>
      <c r="P159" s="42"/>
      <c r="Q159" s="30">
        <v>79795.759999999995</v>
      </c>
      <c r="R159" s="67"/>
      <c r="S159" s="67"/>
      <c r="T159" s="56" t="e">
        <f>IF(#REF!=3,T158-TblDadosCX8[[#This Row],[Valor R$]],IF(#REF!=2,T158+TblDadosCX8[[#This Row],[Valor R$]],TblDadosCX8[[#This Row],[Valor R$]]))</f>
        <v>#REF!</v>
      </c>
      <c r="V159" s="65">
        <v>149</v>
      </c>
      <c r="W159" s="60">
        <v>42416</v>
      </c>
      <c r="X159" s="60"/>
      <c r="Y159" s="61" t="s">
        <v>197</v>
      </c>
      <c r="Z159" s="62">
        <v>854236</v>
      </c>
      <c r="AA159" s="62"/>
      <c r="AB159" s="63">
        <v>1606.25</v>
      </c>
      <c r="AC159" s="64" t="s">
        <v>9</v>
      </c>
      <c r="AD159" s="60">
        <v>42416</v>
      </c>
      <c r="AE159" s="65">
        <v>12</v>
      </c>
      <c r="AF159" s="65">
        <v>34</v>
      </c>
      <c r="AG159" s="66">
        <v>81212.98</v>
      </c>
    </row>
    <row r="160" spans="1:33" x14ac:dyDescent="0.25">
      <c r="A160" s="40">
        <v>155</v>
      </c>
      <c r="B160" s="32">
        <v>42415</v>
      </c>
      <c r="C160" s="33"/>
      <c r="D160" s="31">
        <v>5</v>
      </c>
      <c r="E160" s="99" t="s">
        <v>1</v>
      </c>
      <c r="F160" s="34" t="s">
        <v>38</v>
      </c>
      <c r="G160" s="34" t="s">
        <v>83</v>
      </c>
      <c r="H160" s="35" t="s">
        <v>284</v>
      </c>
      <c r="I160" s="36"/>
      <c r="J160" s="30">
        <v>61.47</v>
      </c>
      <c r="K160" s="32">
        <v>42415</v>
      </c>
      <c r="L160" s="37">
        <v>863</v>
      </c>
      <c r="M160" s="37">
        <v>12</v>
      </c>
      <c r="N160" s="38" t="s">
        <v>264</v>
      </c>
      <c r="O160" s="39">
        <v>2016</v>
      </c>
      <c r="P160" s="42"/>
      <c r="Q160" s="30">
        <v>79734.289999999994</v>
      </c>
      <c r="R160" s="67"/>
      <c r="S160" s="67"/>
      <c r="T160" s="56" t="e">
        <f>IF(#REF!=3,T159-TblDadosCX8[[#This Row],[Valor R$]],IF(#REF!=2,T159+TblDadosCX8[[#This Row],[Valor R$]],TblDadosCX8[[#This Row],[Valor R$]]))</f>
        <v>#REF!</v>
      </c>
      <c r="V160" s="59">
        <v>150</v>
      </c>
      <c r="W160" s="60">
        <v>42416</v>
      </c>
      <c r="X160" s="60"/>
      <c r="Y160" s="61" t="s">
        <v>197</v>
      </c>
      <c r="Z160" s="62">
        <v>854237</v>
      </c>
      <c r="AA160" s="62"/>
      <c r="AB160" s="63">
        <v>800</v>
      </c>
      <c r="AC160" s="64" t="s">
        <v>9</v>
      </c>
      <c r="AD160" s="60">
        <v>42416</v>
      </c>
      <c r="AE160" s="65">
        <v>12</v>
      </c>
      <c r="AF160" s="65">
        <v>34</v>
      </c>
      <c r="AG160" s="66">
        <v>82012.98</v>
      </c>
    </row>
    <row r="161" spans="1:33" x14ac:dyDescent="0.25">
      <c r="A161" s="40">
        <v>156</v>
      </c>
      <c r="B161" s="32">
        <v>42415</v>
      </c>
      <c r="C161" s="33"/>
      <c r="D161" s="31">
        <v>5</v>
      </c>
      <c r="E161" s="99" t="s">
        <v>1</v>
      </c>
      <c r="F161" s="34" t="s">
        <v>38</v>
      </c>
      <c r="G161" s="34" t="s">
        <v>86</v>
      </c>
      <c r="H161" s="35" t="s">
        <v>195</v>
      </c>
      <c r="I161" s="36"/>
      <c r="J161" s="30">
        <v>5.5</v>
      </c>
      <c r="K161" s="32">
        <v>42415</v>
      </c>
      <c r="L161" s="37">
        <v>869</v>
      </c>
      <c r="M161" s="37">
        <v>12</v>
      </c>
      <c r="N161" s="38" t="s">
        <v>264</v>
      </c>
      <c r="O161" s="39">
        <v>2016</v>
      </c>
      <c r="P161" s="42"/>
      <c r="Q161" s="30">
        <v>79728.789999999994</v>
      </c>
      <c r="R161" s="67"/>
      <c r="S161" s="67"/>
      <c r="T161" s="56" t="e">
        <f>IF(#REF!=3,T160-TblDadosCX8[[#This Row],[Valor R$]],IF(#REF!=2,T160+TblDadosCX8[[#This Row],[Valor R$]],TblDadosCX8[[#This Row],[Valor R$]]))</f>
        <v>#REF!</v>
      </c>
      <c r="V161" s="65">
        <v>151</v>
      </c>
      <c r="W161" s="60">
        <v>42416</v>
      </c>
      <c r="X161" s="60"/>
      <c r="Y161" s="61" t="s">
        <v>197</v>
      </c>
      <c r="Z161" s="62">
        <v>854238</v>
      </c>
      <c r="AA161" s="62"/>
      <c r="AB161" s="63">
        <v>500</v>
      </c>
      <c r="AC161" s="64" t="s">
        <v>9</v>
      </c>
      <c r="AD161" s="60">
        <v>42416</v>
      </c>
      <c r="AE161" s="65">
        <v>12</v>
      </c>
      <c r="AF161" s="65">
        <v>34</v>
      </c>
      <c r="AG161" s="66">
        <v>82512.98</v>
      </c>
    </row>
    <row r="162" spans="1:33" x14ac:dyDescent="0.25">
      <c r="A162" s="40">
        <v>157</v>
      </c>
      <c r="B162" s="32">
        <v>42416</v>
      </c>
      <c r="C162" s="33"/>
      <c r="D162" s="31">
        <v>4</v>
      </c>
      <c r="E162" s="99" t="s">
        <v>1</v>
      </c>
      <c r="F162" s="34" t="s">
        <v>6</v>
      </c>
      <c r="G162" s="34" t="s">
        <v>9</v>
      </c>
      <c r="H162" s="35" t="s">
        <v>197</v>
      </c>
      <c r="I162" s="36">
        <v>854236</v>
      </c>
      <c r="J162" s="30">
        <v>1606.25</v>
      </c>
      <c r="K162" s="32">
        <v>42416</v>
      </c>
      <c r="L162" s="37">
        <v>12</v>
      </c>
      <c r="M162" s="37">
        <v>34</v>
      </c>
      <c r="N162" s="38" t="s">
        <v>264</v>
      </c>
      <c r="O162" s="39">
        <v>2016</v>
      </c>
      <c r="P162" s="42"/>
      <c r="Q162" s="30">
        <v>81335.039999999994</v>
      </c>
      <c r="R162" s="67"/>
      <c r="S162" s="67"/>
      <c r="T162" s="56" t="e">
        <f>IF(#REF!=3,T161-TblDadosCX8[[#This Row],[Valor R$]],IF(#REF!=2,T161+TblDadosCX8[[#This Row],[Valor R$]],TblDadosCX8[[#This Row],[Valor R$]]))</f>
        <v>#REF!</v>
      </c>
      <c r="V162" s="59">
        <v>152</v>
      </c>
      <c r="W162" s="60">
        <v>42416</v>
      </c>
      <c r="X162" s="60"/>
      <c r="Y162" s="61" t="s">
        <v>197</v>
      </c>
      <c r="Z162" s="62">
        <v>854239</v>
      </c>
      <c r="AA162" s="62"/>
      <c r="AB162" s="63">
        <v>850</v>
      </c>
      <c r="AC162" s="64" t="s">
        <v>9</v>
      </c>
      <c r="AD162" s="60">
        <v>42416</v>
      </c>
      <c r="AE162" s="65">
        <v>12</v>
      </c>
      <c r="AF162" s="65">
        <v>34</v>
      </c>
      <c r="AG162" s="66">
        <v>83362.98</v>
      </c>
    </row>
    <row r="163" spans="1:33" x14ac:dyDescent="0.25">
      <c r="A163" s="40">
        <v>158</v>
      </c>
      <c r="B163" s="32">
        <v>42416</v>
      </c>
      <c r="C163" s="33"/>
      <c r="D163" s="31">
        <v>4</v>
      </c>
      <c r="E163" s="99" t="s">
        <v>1</v>
      </c>
      <c r="F163" s="34" t="s">
        <v>6</v>
      </c>
      <c r="G163" s="34" t="s">
        <v>9</v>
      </c>
      <c r="H163" s="35" t="s">
        <v>197</v>
      </c>
      <c r="I163" s="36">
        <v>854237</v>
      </c>
      <c r="J163" s="30">
        <v>800</v>
      </c>
      <c r="K163" s="32">
        <v>42416</v>
      </c>
      <c r="L163" s="37">
        <v>12</v>
      </c>
      <c r="M163" s="37">
        <v>34</v>
      </c>
      <c r="N163" s="38" t="s">
        <v>264</v>
      </c>
      <c r="O163" s="39">
        <v>2016</v>
      </c>
      <c r="P163" s="42"/>
      <c r="Q163" s="30">
        <v>82135.039999999994</v>
      </c>
      <c r="R163" s="67"/>
      <c r="S163" s="67"/>
      <c r="T163" s="56" t="e">
        <f>IF(#REF!=3,T162-TblDadosCX8[[#This Row],[Valor R$]],IF(#REF!=2,T162+TblDadosCX8[[#This Row],[Valor R$]],TblDadosCX8[[#This Row],[Valor R$]]))</f>
        <v>#REF!</v>
      </c>
      <c r="V163" s="65">
        <v>153</v>
      </c>
      <c r="W163" s="60">
        <v>42416</v>
      </c>
      <c r="X163" s="60"/>
      <c r="Y163" s="61" t="s">
        <v>220</v>
      </c>
      <c r="Z163" s="62"/>
      <c r="AA163" s="62"/>
      <c r="AB163" s="63">
        <v>18</v>
      </c>
      <c r="AC163" s="64" t="s">
        <v>199</v>
      </c>
      <c r="AD163" s="60">
        <v>42416</v>
      </c>
      <c r="AE163" s="65">
        <v>845</v>
      </c>
      <c r="AF163" s="65">
        <v>12</v>
      </c>
      <c r="AG163" s="66">
        <v>83344.98</v>
      </c>
    </row>
    <row r="164" spans="1:33" x14ac:dyDescent="0.25">
      <c r="A164" s="40">
        <v>159</v>
      </c>
      <c r="B164" s="32">
        <v>42416</v>
      </c>
      <c r="C164" s="33"/>
      <c r="D164" s="31">
        <v>4</v>
      </c>
      <c r="E164" s="99" t="s">
        <v>1</v>
      </c>
      <c r="F164" s="34" t="s">
        <v>6</v>
      </c>
      <c r="G164" s="34" t="s">
        <v>9</v>
      </c>
      <c r="H164" s="35" t="s">
        <v>197</v>
      </c>
      <c r="I164" s="36">
        <v>854238</v>
      </c>
      <c r="J164" s="30">
        <v>500</v>
      </c>
      <c r="K164" s="32">
        <v>42416</v>
      </c>
      <c r="L164" s="37">
        <v>12</v>
      </c>
      <c r="M164" s="37">
        <v>34</v>
      </c>
      <c r="N164" s="38" t="s">
        <v>264</v>
      </c>
      <c r="O164" s="39">
        <v>2016</v>
      </c>
      <c r="P164" s="42"/>
      <c r="Q164" s="30">
        <v>82635.039999999994</v>
      </c>
      <c r="R164" s="67"/>
      <c r="S164" s="67"/>
      <c r="T164" s="56" t="e">
        <f>IF(#REF!=3,T163-TblDadosCX8[[#This Row],[Valor R$]],IF(#REF!=2,T163+TblDadosCX8[[#This Row],[Valor R$]],TblDadosCX8[[#This Row],[Valor R$]]))</f>
        <v>#REF!</v>
      </c>
      <c r="V164" s="59">
        <v>154</v>
      </c>
      <c r="W164" s="60">
        <v>42416</v>
      </c>
      <c r="X164" s="60"/>
      <c r="Y164" s="61" t="s">
        <v>220</v>
      </c>
      <c r="Z164" s="62"/>
      <c r="AA164" s="62"/>
      <c r="AB164" s="63">
        <v>13.5</v>
      </c>
      <c r="AC164" s="64" t="s">
        <v>199</v>
      </c>
      <c r="AD164" s="60">
        <v>42416</v>
      </c>
      <c r="AE164" s="65">
        <v>845</v>
      </c>
      <c r="AF164" s="65">
        <v>12</v>
      </c>
      <c r="AG164" s="66">
        <v>83331.48</v>
      </c>
    </row>
    <row r="165" spans="1:33" x14ac:dyDescent="0.25">
      <c r="A165" s="40">
        <v>160</v>
      </c>
      <c r="B165" s="32">
        <v>42416</v>
      </c>
      <c r="C165" s="33"/>
      <c r="D165" s="31">
        <v>4</v>
      </c>
      <c r="E165" s="99" t="s">
        <v>1</v>
      </c>
      <c r="F165" s="34" t="s">
        <v>6</v>
      </c>
      <c r="G165" s="34" t="s">
        <v>9</v>
      </c>
      <c r="H165" s="35" t="s">
        <v>197</v>
      </c>
      <c r="I165" s="36">
        <v>854239</v>
      </c>
      <c r="J165" s="30">
        <v>850</v>
      </c>
      <c r="K165" s="32">
        <v>42416</v>
      </c>
      <c r="L165" s="37">
        <v>12</v>
      </c>
      <c r="M165" s="37">
        <v>34</v>
      </c>
      <c r="N165" s="38" t="s">
        <v>264</v>
      </c>
      <c r="O165" s="39">
        <v>2016</v>
      </c>
      <c r="P165" s="42"/>
      <c r="Q165" s="30">
        <v>83485.039999999994</v>
      </c>
      <c r="R165" s="67"/>
      <c r="S165" s="67"/>
      <c r="T165" s="56" t="e">
        <f>IF(#REF!=3,T164-TblDadosCX8[[#This Row],[Valor R$]],IF(#REF!=2,T164+TblDadosCX8[[#This Row],[Valor R$]],TblDadosCX8[[#This Row],[Valor R$]]))</f>
        <v>#REF!</v>
      </c>
      <c r="V165" s="65">
        <v>155</v>
      </c>
      <c r="W165" s="60">
        <v>42416</v>
      </c>
      <c r="X165" s="60"/>
      <c r="Y165" s="61" t="s">
        <v>187</v>
      </c>
      <c r="Z165" s="62"/>
      <c r="AA165" s="62"/>
      <c r="AB165" s="63">
        <v>4.63</v>
      </c>
      <c r="AC165" s="64" t="s">
        <v>186</v>
      </c>
      <c r="AD165" s="60">
        <v>42416</v>
      </c>
      <c r="AE165" s="65">
        <v>863</v>
      </c>
      <c r="AF165" s="65">
        <v>12</v>
      </c>
      <c r="AG165" s="66">
        <v>83326.850000000006</v>
      </c>
    </row>
    <row r="166" spans="1:33" x14ac:dyDescent="0.25">
      <c r="A166" s="40">
        <v>161</v>
      </c>
      <c r="B166" s="32">
        <v>42416</v>
      </c>
      <c r="C166" s="33"/>
      <c r="D166" s="31">
        <v>5</v>
      </c>
      <c r="E166" s="99" t="s">
        <v>1</v>
      </c>
      <c r="F166" s="34" t="s">
        <v>38</v>
      </c>
      <c r="G166" s="34" t="s">
        <v>75</v>
      </c>
      <c r="H166" s="35" t="s">
        <v>220</v>
      </c>
      <c r="I166" s="36"/>
      <c r="J166" s="30">
        <v>18</v>
      </c>
      <c r="K166" s="32">
        <v>42416</v>
      </c>
      <c r="L166" s="37">
        <v>845</v>
      </c>
      <c r="M166" s="37">
        <v>12</v>
      </c>
      <c r="N166" s="38" t="s">
        <v>264</v>
      </c>
      <c r="O166" s="39">
        <v>2016</v>
      </c>
      <c r="P166" s="42"/>
      <c r="Q166" s="30">
        <v>83467.039999999994</v>
      </c>
      <c r="R166" s="67"/>
      <c r="S166" s="67"/>
      <c r="T166" s="56" t="e">
        <f>IF(#REF!=3,T165-TblDadosCX8[[#This Row],[Valor R$]],IF(#REF!=2,T165+TblDadosCX8[[#This Row],[Valor R$]],TblDadosCX8[[#This Row],[Valor R$]]))</f>
        <v>#REF!</v>
      </c>
      <c r="V166" s="59">
        <v>156</v>
      </c>
      <c r="W166" s="60">
        <v>42416</v>
      </c>
      <c r="X166" s="60"/>
      <c r="Y166" s="61" t="s">
        <v>187</v>
      </c>
      <c r="Z166" s="62"/>
      <c r="AA166" s="62"/>
      <c r="AB166" s="63">
        <v>24.67</v>
      </c>
      <c r="AC166" s="64" t="s">
        <v>186</v>
      </c>
      <c r="AD166" s="60">
        <v>42416</v>
      </c>
      <c r="AE166" s="65">
        <v>863</v>
      </c>
      <c r="AF166" s="65">
        <v>12</v>
      </c>
      <c r="AG166" s="66">
        <v>83302.179999999993</v>
      </c>
    </row>
    <row r="167" spans="1:33" x14ac:dyDescent="0.25">
      <c r="A167" s="40">
        <v>162</v>
      </c>
      <c r="B167" s="32">
        <v>42416</v>
      </c>
      <c r="C167" s="33"/>
      <c r="D167" s="31">
        <v>5</v>
      </c>
      <c r="E167" s="99" t="s">
        <v>1</v>
      </c>
      <c r="F167" s="34" t="s">
        <v>38</v>
      </c>
      <c r="G167" s="34" t="s">
        <v>75</v>
      </c>
      <c r="H167" s="35" t="s">
        <v>220</v>
      </c>
      <c r="I167" s="36"/>
      <c r="J167" s="30">
        <v>13.5</v>
      </c>
      <c r="K167" s="32">
        <v>42416</v>
      </c>
      <c r="L167" s="37">
        <v>845</v>
      </c>
      <c r="M167" s="37">
        <v>12</v>
      </c>
      <c r="N167" s="38" t="s">
        <v>264</v>
      </c>
      <c r="O167" s="39">
        <v>2016</v>
      </c>
      <c r="P167" s="42"/>
      <c r="Q167" s="30">
        <v>83453.539999999994</v>
      </c>
      <c r="R167" s="67"/>
      <c r="S167" s="67"/>
      <c r="T167" s="56" t="e">
        <f>IF(#REF!=3,T166-TblDadosCX8[[#This Row],[Valor R$]],IF(#REF!=2,T166+TblDadosCX8[[#This Row],[Valor R$]],TblDadosCX8[[#This Row],[Valor R$]]))</f>
        <v>#REF!</v>
      </c>
      <c r="V167" s="65">
        <v>157</v>
      </c>
      <c r="W167" s="60">
        <v>42416</v>
      </c>
      <c r="X167" s="60"/>
      <c r="Y167" s="61" t="s">
        <v>245</v>
      </c>
      <c r="Z167" s="62"/>
      <c r="AA167" s="62"/>
      <c r="AB167" s="63">
        <v>12</v>
      </c>
      <c r="AC167" s="64" t="s">
        <v>196</v>
      </c>
      <c r="AD167" s="60">
        <v>42416</v>
      </c>
      <c r="AE167" s="65">
        <v>869</v>
      </c>
      <c r="AF167" s="65">
        <v>12</v>
      </c>
      <c r="AG167" s="66">
        <v>83290.179999999993</v>
      </c>
    </row>
    <row r="168" spans="1:33" x14ac:dyDescent="0.25">
      <c r="A168" s="40">
        <v>163</v>
      </c>
      <c r="B168" s="32">
        <v>42416</v>
      </c>
      <c r="C168" s="33"/>
      <c r="D168" s="31">
        <v>5</v>
      </c>
      <c r="E168" s="99" t="s">
        <v>1</v>
      </c>
      <c r="F168" s="34" t="s">
        <v>38</v>
      </c>
      <c r="G168" s="34" t="s">
        <v>83</v>
      </c>
      <c r="H168" s="35" t="s">
        <v>187</v>
      </c>
      <c r="I168" s="36"/>
      <c r="J168" s="30">
        <v>4.63</v>
      </c>
      <c r="K168" s="32">
        <v>42416</v>
      </c>
      <c r="L168" s="37">
        <v>863</v>
      </c>
      <c r="M168" s="37">
        <v>12</v>
      </c>
      <c r="N168" s="38" t="s">
        <v>264</v>
      </c>
      <c r="O168" s="39">
        <v>2016</v>
      </c>
      <c r="P168" s="42"/>
      <c r="Q168" s="30">
        <v>83448.91</v>
      </c>
      <c r="R168" s="67"/>
      <c r="S168" s="67"/>
      <c r="T168" s="56" t="e">
        <f>IF(#REF!=3,T167-TblDadosCX8[[#This Row],[Valor R$]],IF(#REF!=2,T167+TblDadosCX8[[#This Row],[Valor R$]],TblDadosCX8[[#This Row],[Valor R$]]))</f>
        <v>#REF!</v>
      </c>
      <c r="V168" s="59">
        <v>158</v>
      </c>
      <c r="W168" s="60">
        <v>42416</v>
      </c>
      <c r="X168" s="60"/>
      <c r="Y168" s="61" t="s">
        <v>285</v>
      </c>
      <c r="Z168" s="62"/>
      <c r="AA168" s="62"/>
      <c r="AB168" s="63">
        <v>1285</v>
      </c>
      <c r="AC168" s="64" t="s">
        <v>286</v>
      </c>
      <c r="AD168" s="60">
        <v>42416</v>
      </c>
      <c r="AE168" s="65">
        <v>849</v>
      </c>
      <c r="AF168" s="65">
        <v>12</v>
      </c>
      <c r="AG168" s="66">
        <v>82005.179999999993</v>
      </c>
    </row>
    <row r="169" spans="1:33" x14ac:dyDescent="0.25">
      <c r="A169" s="40">
        <v>164</v>
      </c>
      <c r="B169" s="32">
        <v>42416</v>
      </c>
      <c r="C169" s="33"/>
      <c r="D169" s="31">
        <v>5</v>
      </c>
      <c r="E169" s="99" t="s">
        <v>1</v>
      </c>
      <c r="F169" s="34" t="s">
        <v>38</v>
      </c>
      <c r="G169" s="34" t="s">
        <v>83</v>
      </c>
      <c r="H169" s="35" t="s">
        <v>187</v>
      </c>
      <c r="I169" s="36"/>
      <c r="J169" s="30">
        <v>24.67</v>
      </c>
      <c r="K169" s="32">
        <v>42416</v>
      </c>
      <c r="L169" s="37">
        <v>863</v>
      </c>
      <c r="M169" s="37">
        <v>12</v>
      </c>
      <c r="N169" s="38" t="s">
        <v>264</v>
      </c>
      <c r="O169" s="39">
        <v>2016</v>
      </c>
      <c r="P169" s="42"/>
      <c r="Q169" s="30">
        <v>83424.240000000005</v>
      </c>
      <c r="R169" s="67"/>
      <c r="S169" s="67"/>
      <c r="T169" s="56" t="e">
        <f>IF(#REF!=3,T168-TblDadosCX8[[#This Row],[Valor R$]],IF(#REF!=2,T168+TblDadosCX8[[#This Row],[Valor R$]],TblDadosCX8[[#This Row],[Valor R$]]))</f>
        <v>#REF!</v>
      </c>
      <c r="V169" s="65">
        <v>159</v>
      </c>
      <c r="W169" s="60">
        <v>42416</v>
      </c>
      <c r="X169" s="60"/>
      <c r="Y169" s="61" t="s">
        <v>287</v>
      </c>
      <c r="Z169" s="62"/>
      <c r="AA169" s="62"/>
      <c r="AB169" s="63">
        <v>90</v>
      </c>
      <c r="AC169" s="64" t="s">
        <v>204</v>
      </c>
      <c r="AD169" s="60">
        <v>42416</v>
      </c>
      <c r="AE169" s="65">
        <v>856</v>
      </c>
      <c r="AF169" s="65">
        <v>12</v>
      </c>
      <c r="AG169" s="66">
        <v>81915.179999999993</v>
      </c>
    </row>
    <row r="170" spans="1:33" x14ac:dyDescent="0.25">
      <c r="A170" s="40">
        <v>165</v>
      </c>
      <c r="B170" s="32">
        <v>42416</v>
      </c>
      <c r="C170" s="33"/>
      <c r="D170" s="31">
        <v>5</v>
      </c>
      <c r="E170" s="99" t="s">
        <v>1</v>
      </c>
      <c r="F170" s="34" t="s">
        <v>38</v>
      </c>
      <c r="G170" s="34" t="s">
        <v>86</v>
      </c>
      <c r="H170" s="35" t="s">
        <v>245</v>
      </c>
      <c r="I170" s="36"/>
      <c r="J170" s="30">
        <v>12</v>
      </c>
      <c r="K170" s="32">
        <v>42416</v>
      </c>
      <c r="L170" s="37">
        <v>869</v>
      </c>
      <c r="M170" s="37">
        <v>12</v>
      </c>
      <c r="N170" s="38" t="s">
        <v>264</v>
      </c>
      <c r="O170" s="39">
        <v>2016</v>
      </c>
      <c r="P170" s="42"/>
      <c r="Q170" s="30">
        <v>83412.240000000005</v>
      </c>
      <c r="R170" s="67"/>
      <c r="S170" s="67"/>
      <c r="T170" s="56" t="e">
        <f>IF(#REF!=3,T169-TblDadosCX8[[#This Row],[Valor R$]],IF(#REF!=2,T169+TblDadosCX8[[#This Row],[Valor R$]],TblDadosCX8[[#This Row],[Valor R$]]))</f>
        <v>#REF!</v>
      </c>
      <c r="V170" s="59">
        <v>160</v>
      </c>
      <c r="W170" s="60">
        <v>42416</v>
      </c>
      <c r="X170" s="60"/>
      <c r="Y170" s="61" t="s">
        <v>288</v>
      </c>
      <c r="Z170" s="62"/>
      <c r="AA170" s="62"/>
      <c r="AB170" s="63">
        <v>231.25</v>
      </c>
      <c r="AC170" s="64" t="s">
        <v>289</v>
      </c>
      <c r="AD170" s="60">
        <v>42416</v>
      </c>
      <c r="AE170" s="65">
        <v>860</v>
      </c>
      <c r="AF170" s="65">
        <v>12</v>
      </c>
      <c r="AG170" s="66">
        <v>81683.929999999993</v>
      </c>
    </row>
    <row r="171" spans="1:33" x14ac:dyDescent="0.25">
      <c r="A171" s="40">
        <v>166</v>
      </c>
      <c r="B171" s="32">
        <v>42416</v>
      </c>
      <c r="C171" s="33"/>
      <c r="D171" s="31">
        <v>5</v>
      </c>
      <c r="E171" s="99" t="s">
        <v>1</v>
      </c>
      <c r="F171" s="34" t="s">
        <v>38</v>
      </c>
      <c r="G171" s="34" t="s">
        <v>77</v>
      </c>
      <c r="H171" s="35" t="s">
        <v>285</v>
      </c>
      <c r="I171" s="36"/>
      <c r="J171" s="30">
        <v>1285</v>
      </c>
      <c r="K171" s="32">
        <v>42416</v>
      </c>
      <c r="L171" s="37">
        <v>849</v>
      </c>
      <c r="M171" s="37">
        <v>12</v>
      </c>
      <c r="N171" s="38" t="s">
        <v>264</v>
      </c>
      <c r="O171" s="39">
        <v>2016</v>
      </c>
      <c r="P171" s="42"/>
      <c r="Q171" s="30">
        <v>82127.240000000005</v>
      </c>
      <c r="R171" s="67"/>
      <c r="S171" s="67"/>
      <c r="T171" s="56" t="e">
        <f>IF(#REF!=3,T170-TblDadosCX8[[#This Row],[Valor R$]],IF(#REF!=2,T170+TblDadosCX8[[#This Row],[Valor R$]],TblDadosCX8[[#This Row],[Valor R$]]))</f>
        <v>#REF!</v>
      </c>
      <c r="V171" s="65">
        <v>161</v>
      </c>
      <c r="W171" s="60">
        <v>42416</v>
      </c>
      <c r="X171" s="60"/>
      <c r="Y171" s="61" t="s">
        <v>290</v>
      </c>
      <c r="Z171" s="62"/>
      <c r="AA171" s="62"/>
      <c r="AB171" s="63">
        <v>74976.39</v>
      </c>
      <c r="AC171" s="64" t="s">
        <v>224</v>
      </c>
      <c r="AD171" s="60">
        <v>42416</v>
      </c>
      <c r="AE171" s="65">
        <v>402</v>
      </c>
      <c r="AF171" s="65">
        <v>12</v>
      </c>
      <c r="AG171" s="66">
        <v>6707.54</v>
      </c>
    </row>
    <row r="172" spans="1:33" x14ac:dyDescent="0.25">
      <c r="A172" s="40">
        <v>167</v>
      </c>
      <c r="B172" s="32">
        <v>42416</v>
      </c>
      <c r="C172" s="33"/>
      <c r="D172" s="31">
        <v>5</v>
      </c>
      <c r="E172" s="99" t="s">
        <v>1</v>
      </c>
      <c r="F172" s="34" t="s">
        <v>38</v>
      </c>
      <c r="G172" s="34" t="s">
        <v>79</v>
      </c>
      <c r="H172" s="35" t="s">
        <v>287</v>
      </c>
      <c r="I172" s="36"/>
      <c r="J172" s="30">
        <v>90</v>
      </c>
      <c r="K172" s="32">
        <v>42416</v>
      </c>
      <c r="L172" s="37">
        <v>856</v>
      </c>
      <c r="M172" s="37">
        <v>12</v>
      </c>
      <c r="N172" s="38" t="s">
        <v>264</v>
      </c>
      <c r="O172" s="39">
        <v>2016</v>
      </c>
      <c r="P172" s="42"/>
      <c r="Q172" s="30">
        <v>82037.240000000005</v>
      </c>
      <c r="R172" s="67"/>
      <c r="S172" s="67"/>
      <c r="T172" s="56" t="e">
        <f>IF(#REF!=3,T171-TblDadosCX8[[#This Row],[Valor R$]],IF(#REF!=2,T171+TblDadosCX8[[#This Row],[Valor R$]],TblDadosCX8[[#This Row],[Valor R$]]))</f>
        <v>#REF!</v>
      </c>
      <c r="V172" s="59">
        <v>162</v>
      </c>
      <c r="W172" s="60">
        <v>42416</v>
      </c>
      <c r="X172" s="60"/>
      <c r="Y172" s="61" t="s">
        <v>226</v>
      </c>
      <c r="Z172" s="62"/>
      <c r="AA172" s="62"/>
      <c r="AB172" s="63">
        <v>4431</v>
      </c>
      <c r="AC172" s="64" t="s">
        <v>227</v>
      </c>
      <c r="AD172" s="60">
        <v>42416</v>
      </c>
      <c r="AE172" s="65">
        <v>426</v>
      </c>
      <c r="AF172" s="65">
        <v>12</v>
      </c>
      <c r="AG172" s="66">
        <v>2276.54</v>
      </c>
    </row>
    <row r="173" spans="1:33" x14ac:dyDescent="0.25">
      <c r="A173" s="40">
        <v>168</v>
      </c>
      <c r="B173" s="32">
        <v>42416</v>
      </c>
      <c r="C173" s="33"/>
      <c r="D173" s="31">
        <v>5</v>
      </c>
      <c r="E173" s="99" t="s">
        <v>1</v>
      </c>
      <c r="F173" s="34" t="s">
        <v>38</v>
      </c>
      <c r="G173" s="34" t="s">
        <v>82</v>
      </c>
      <c r="H173" s="35" t="s">
        <v>288</v>
      </c>
      <c r="I173" s="36"/>
      <c r="J173" s="30">
        <v>231.25</v>
      </c>
      <c r="K173" s="32">
        <v>42416</v>
      </c>
      <c r="L173" s="37">
        <v>860</v>
      </c>
      <c r="M173" s="37">
        <v>12</v>
      </c>
      <c r="N173" s="38" t="s">
        <v>264</v>
      </c>
      <c r="O173" s="39">
        <v>2016</v>
      </c>
      <c r="P173" s="42"/>
      <c r="Q173" s="30">
        <v>81805.990000000005</v>
      </c>
      <c r="R173" s="67"/>
      <c r="S173" s="67"/>
      <c r="T173" s="56" t="e">
        <f>IF(#REF!=3,T172-TblDadosCX8[[#This Row],[Valor R$]],IF(#REF!=2,T172+TblDadosCX8[[#This Row],[Valor R$]],TblDadosCX8[[#This Row],[Valor R$]]))</f>
        <v>#REF!</v>
      </c>
      <c r="V173" s="65">
        <v>163</v>
      </c>
      <c r="W173" s="60">
        <v>42416</v>
      </c>
      <c r="X173" s="60"/>
      <c r="Y173" s="61" t="s">
        <v>291</v>
      </c>
      <c r="Z173" s="62"/>
      <c r="AA173" s="62"/>
      <c r="AB173" s="63">
        <v>800</v>
      </c>
      <c r="AC173" s="64" t="s">
        <v>186</v>
      </c>
      <c r="AD173" s="60">
        <v>42416</v>
      </c>
      <c r="AE173" s="65">
        <v>863</v>
      </c>
      <c r="AF173" s="65">
        <v>12</v>
      </c>
      <c r="AG173" s="66">
        <v>1476.54</v>
      </c>
    </row>
    <row r="174" spans="1:33" x14ac:dyDescent="0.25">
      <c r="A174" s="40">
        <v>169</v>
      </c>
      <c r="B174" s="32">
        <v>42416</v>
      </c>
      <c r="C174" s="33"/>
      <c r="D174" s="31">
        <v>5</v>
      </c>
      <c r="E174" s="99" t="s">
        <v>1</v>
      </c>
      <c r="F174" s="34" t="s">
        <v>215</v>
      </c>
      <c r="G174" s="34" t="s">
        <v>224</v>
      </c>
      <c r="H174" s="35" t="s">
        <v>290</v>
      </c>
      <c r="I174" s="36"/>
      <c r="J174" s="30">
        <v>74976.39</v>
      </c>
      <c r="K174" s="32">
        <v>42416</v>
      </c>
      <c r="L174" s="37">
        <v>402</v>
      </c>
      <c r="M174" s="37">
        <v>12</v>
      </c>
      <c r="N174" s="38" t="s">
        <v>264</v>
      </c>
      <c r="O174" s="39">
        <v>2016</v>
      </c>
      <c r="P174" s="42"/>
      <c r="Q174" s="30">
        <v>6829.6</v>
      </c>
      <c r="R174" s="67"/>
      <c r="S174" s="67"/>
      <c r="T174" s="56" t="e">
        <f>IF(#REF!=3,T173-TblDadosCX8[[#This Row],[Valor R$]],IF(#REF!=2,T173+TblDadosCX8[[#This Row],[Valor R$]],TblDadosCX8[[#This Row],[Valor R$]]))</f>
        <v>#REF!</v>
      </c>
      <c r="V174" s="59">
        <v>164</v>
      </c>
      <c r="W174" s="60">
        <v>42417</v>
      </c>
      <c r="X174" s="60"/>
      <c r="Y174" s="61" t="s">
        <v>187</v>
      </c>
      <c r="Z174" s="62"/>
      <c r="AA174" s="62"/>
      <c r="AB174" s="63">
        <v>56.58</v>
      </c>
      <c r="AC174" s="64" t="s">
        <v>186</v>
      </c>
      <c r="AD174" s="60">
        <v>42417</v>
      </c>
      <c r="AE174" s="65">
        <v>863</v>
      </c>
      <c r="AF174" s="65">
        <v>12</v>
      </c>
      <c r="AG174" s="66">
        <v>1419.96</v>
      </c>
    </row>
    <row r="175" spans="1:33" x14ac:dyDescent="0.25">
      <c r="A175" s="40">
        <v>170</v>
      </c>
      <c r="B175" s="32">
        <v>42416</v>
      </c>
      <c r="C175" s="33"/>
      <c r="D175" s="31">
        <v>5</v>
      </c>
      <c r="E175" s="99" t="s">
        <v>1</v>
      </c>
      <c r="F175" s="34" t="s">
        <v>26</v>
      </c>
      <c r="G175" s="34" t="s">
        <v>227</v>
      </c>
      <c r="H175" s="35" t="s">
        <v>226</v>
      </c>
      <c r="I175" s="36"/>
      <c r="J175" s="30">
        <v>4431</v>
      </c>
      <c r="K175" s="32">
        <v>42416</v>
      </c>
      <c r="L175" s="37">
        <v>426</v>
      </c>
      <c r="M175" s="37">
        <v>12</v>
      </c>
      <c r="N175" s="38" t="s">
        <v>264</v>
      </c>
      <c r="O175" s="39">
        <v>2016</v>
      </c>
      <c r="P175" s="42"/>
      <c r="Q175" s="30">
        <v>2398.6</v>
      </c>
      <c r="R175" s="67"/>
      <c r="S175" s="67"/>
      <c r="T175" s="56" t="e">
        <f>IF(#REF!=3,T174-TblDadosCX8[[#This Row],[Valor R$]],IF(#REF!=2,T174+TblDadosCX8[[#This Row],[Valor R$]],TblDadosCX8[[#This Row],[Valor R$]]))</f>
        <v>#REF!</v>
      </c>
      <c r="V175" s="65">
        <v>165</v>
      </c>
      <c r="W175" s="60">
        <v>42417</v>
      </c>
      <c r="X175" s="60"/>
      <c r="Y175" s="61" t="s">
        <v>197</v>
      </c>
      <c r="Z175" s="62">
        <v>854240</v>
      </c>
      <c r="AA175" s="62"/>
      <c r="AB175" s="63">
        <v>1109.5</v>
      </c>
      <c r="AC175" s="64" t="s">
        <v>9</v>
      </c>
      <c r="AD175" s="60">
        <v>42417</v>
      </c>
      <c r="AE175" s="65">
        <v>12</v>
      </c>
      <c r="AF175" s="65">
        <v>34</v>
      </c>
      <c r="AG175" s="66">
        <v>2529.46</v>
      </c>
    </row>
    <row r="176" spans="1:33" x14ac:dyDescent="0.25">
      <c r="A176" s="40">
        <v>171</v>
      </c>
      <c r="B176" s="32">
        <v>42416</v>
      </c>
      <c r="C176" s="33"/>
      <c r="D176" s="31">
        <v>5</v>
      </c>
      <c r="E176" s="99" t="s">
        <v>1</v>
      </c>
      <c r="F176" s="34" t="s">
        <v>38</v>
      </c>
      <c r="G176" s="34" t="s">
        <v>83</v>
      </c>
      <c r="H176" s="35" t="s">
        <v>291</v>
      </c>
      <c r="I176" s="36"/>
      <c r="J176" s="30">
        <v>800</v>
      </c>
      <c r="K176" s="32">
        <v>42416</v>
      </c>
      <c r="L176" s="37">
        <v>863</v>
      </c>
      <c r="M176" s="37">
        <v>12</v>
      </c>
      <c r="N176" s="38" t="s">
        <v>264</v>
      </c>
      <c r="O176" s="39">
        <v>2016</v>
      </c>
      <c r="P176" s="42"/>
      <c r="Q176" s="30">
        <v>1598.6</v>
      </c>
      <c r="R176" s="67"/>
      <c r="S176" s="67"/>
      <c r="T176" s="56" t="e">
        <f>IF(#REF!=3,T175-TblDadosCX8[[#This Row],[Valor R$]],IF(#REF!=2,T175+TblDadosCX8[[#This Row],[Valor R$]],TblDadosCX8[[#This Row],[Valor R$]]))</f>
        <v>#REF!</v>
      </c>
      <c r="V176" s="59">
        <v>166</v>
      </c>
      <c r="W176" s="60">
        <v>42418</v>
      </c>
      <c r="X176" s="60"/>
      <c r="Y176" s="61" t="s">
        <v>197</v>
      </c>
      <c r="Z176" s="62">
        <v>854241</v>
      </c>
      <c r="AA176" s="62"/>
      <c r="AB176" s="63">
        <v>7586.35</v>
      </c>
      <c r="AC176" s="64" t="s">
        <v>9</v>
      </c>
      <c r="AD176" s="60">
        <v>42418</v>
      </c>
      <c r="AE176" s="65">
        <v>12</v>
      </c>
      <c r="AF176" s="65">
        <v>34</v>
      </c>
      <c r="AG176" s="66">
        <v>10115.81</v>
      </c>
    </row>
    <row r="177" spans="1:33" x14ac:dyDescent="0.25">
      <c r="A177" s="40">
        <v>172</v>
      </c>
      <c r="B177" s="32">
        <v>42417</v>
      </c>
      <c r="C177" s="33"/>
      <c r="D177" s="31">
        <v>4</v>
      </c>
      <c r="E177" s="99" t="s">
        <v>1</v>
      </c>
      <c r="F177" s="34" t="s">
        <v>6</v>
      </c>
      <c r="G177" s="34" t="s">
        <v>9</v>
      </c>
      <c r="H177" s="35" t="s">
        <v>197</v>
      </c>
      <c r="I177" s="36">
        <v>854240</v>
      </c>
      <c r="J177" s="30">
        <v>1109.5</v>
      </c>
      <c r="K177" s="32">
        <v>42417</v>
      </c>
      <c r="L177" s="37">
        <v>12</v>
      </c>
      <c r="M177" s="37">
        <v>34</v>
      </c>
      <c r="N177" s="38" t="s">
        <v>264</v>
      </c>
      <c r="O177" s="39">
        <v>2016</v>
      </c>
      <c r="P177" s="42"/>
      <c r="Q177" s="30">
        <v>2708.1</v>
      </c>
      <c r="R177" s="67"/>
      <c r="S177" s="67"/>
      <c r="T177" s="56" t="e">
        <f>IF(#REF!=3,T176-TblDadosCX8[[#This Row],[Valor R$]],IF(#REF!=2,T176+TblDadosCX8[[#This Row],[Valor R$]],TblDadosCX8[[#This Row],[Valor R$]]))</f>
        <v>#REF!</v>
      </c>
      <c r="V177" s="59">
        <v>167</v>
      </c>
      <c r="W177" s="60">
        <v>42418</v>
      </c>
      <c r="X177" s="60"/>
      <c r="Y177" s="61" t="s">
        <v>197</v>
      </c>
      <c r="Z177" s="62">
        <v>854242</v>
      </c>
      <c r="AA177" s="62"/>
      <c r="AB177" s="63">
        <v>600</v>
      </c>
      <c r="AC177" s="64" t="s">
        <v>9</v>
      </c>
      <c r="AD177" s="60">
        <v>42418</v>
      </c>
      <c r="AE177" s="65">
        <v>12</v>
      </c>
      <c r="AF177" s="65">
        <v>34</v>
      </c>
      <c r="AG177" s="66">
        <v>10715.81</v>
      </c>
    </row>
    <row r="178" spans="1:33" x14ac:dyDescent="0.25">
      <c r="A178" s="40">
        <v>173</v>
      </c>
      <c r="B178" s="32">
        <v>42417</v>
      </c>
      <c r="C178" s="33"/>
      <c r="D178" s="31">
        <v>5</v>
      </c>
      <c r="E178" s="99" t="s">
        <v>1</v>
      </c>
      <c r="F178" s="34" t="s">
        <v>38</v>
      </c>
      <c r="G178" s="34" t="s">
        <v>83</v>
      </c>
      <c r="H178" s="35" t="s">
        <v>187</v>
      </c>
      <c r="I178" s="36"/>
      <c r="J178" s="30">
        <v>56.58</v>
      </c>
      <c r="K178" s="32">
        <v>42417</v>
      </c>
      <c r="L178" s="37">
        <v>863</v>
      </c>
      <c r="M178" s="37">
        <v>12</v>
      </c>
      <c r="N178" s="38" t="s">
        <v>264</v>
      </c>
      <c r="O178" s="39">
        <v>2016</v>
      </c>
      <c r="P178" s="42"/>
      <c r="Q178" s="30">
        <v>2651.52</v>
      </c>
      <c r="R178" s="67"/>
      <c r="S178" s="67"/>
      <c r="T178" s="56" t="e">
        <f>IF(#REF!=3,T177-TblDadosCX8[[#This Row],[Valor R$]],IF(#REF!=2,T177+TblDadosCX8[[#This Row],[Valor R$]],TblDadosCX8[[#This Row],[Valor R$]]))</f>
        <v>#REF!</v>
      </c>
      <c r="V178" s="65">
        <v>168</v>
      </c>
      <c r="W178" s="60">
        <v>42418</v>
      </c>
      <c r="X178" s="60"/>
      <c r="Y178" s="61" t="s">
        <v>193</v>
      </c>
      <c r="Z178" s="62"/>
      <c r="AA178" s="62"/>
      <c r="AB178" s="63">
        <v>30</v>
      </c>
      <c r="AC178" s="64" t="s">
        <v>186</v>
      </c>
      <c r="AD178" s="60">
        <v>42418</v>
      </c>
      <c r="AE178" s="65">
        <v>863</v>
      </c>
      <c r="AF178" s="65">
        <v>12</v>
      </c>
      <c r="AG178" s="66">
        <v>10685.81</v>
      </c>
    </row>
    <row r="179" spans="1:33" x14ac:dyDescent="0.25">
      <c r="A179" s="40">
        <v>174</v>
      </c>
      <c r="B179" s="32">
        <v>42418</v>
      </c>
      <c r="C179" s="33"/>
      <c r="D179" s="31">
        <v>4</v>
      </c>
      <c r="E179" s="99" t="s">
        <v>1</v>
      </c>
      <c r="F179" s="34" t="s">
        <v>6</v>
      </c>
      <c r="G179" s="34" t="s">
        <v>9</v>
      </c>
      <c r="H179" s="35" t="s">
        <v>197</v>
      </c>
      <c r="I179" s="36">
        <v>854241</v>
      </c>
      <c r="J179" s="30">
        <v>7586.35</v>
      </c>
      <c r="K179" s="32">
        <v>42418</v>
      </c>
      <c r="L179" s="37">
        <v>12</v>
      </c>
      <c r="M179" s="37">
        <v>34</v>
      </c>
      <c r="N179" s="38" t="s">
        <v>264</v>
      </c>
      <c r="O179" s="39">
        <v>2016</v>
      </c>
      <c r="P179" s="42"/>
      <c r="Q179" s="30">
        <v>10237.870000000001</v>
      </c>
      <c r="R179" s="67"/>
      <c r="S179" s="67"/>
      <c r="T179" s="56" t="e">
        <f>IF(#REF!=3,T178-TblDadosCX8[[#This Row],[Valor R$]],IF(#REF!=2,T178+TblDadosCX8[[#This Row],[Valor R$]],TblDadosCX8[[#This Row],[Valor R$]]))</f>
        <v>#REF!</v>
      </c>
      <c r="V179" s="59">
        <v>169</v>
      </c>
      <c r="W179" s="60">
        <v>42418</v>
      </c>
      <c r="X179" s="60"/>
      <c r="Y179" s="61" t="s">
        <v>195</v>
      </c>
      <c r="Z179" s="62"/>
      <c r="AA179" s="62"/>
      <c r="AB179" s="63">
        <v>5.5</v>
      </c>
      <c r="AC179" s="64" t="s">
        <v>196</v>
      </c>
      <c r="AD179" s="60">
        <v>42418</v>
      </c>
      <c r="AE179" s="65">
        <v>869</v>
      </c>
      <c r="AF179" s="65">
        <v>12</v>
      </c>
      <c r="AG179" s="66">
        <v>10680.31</v>
      </c>
    </row>
    <row r="180" spans="1:33" x14ac:dyDescent="0.25">
      <c r="A180" s="40">
        <v>175</v>
      </c>
      <c r="B180" s="32">
        <v>42418</v>
      </c>
      <c r="C180" s="33"/>
      <c r="D180" s="31">
        <v>4</v>
      </c>
      <c r="E180" s="99" t="s">
        <v>1</v>
      </c>
      <c r="F180" s="34" t="s">
        <v>6</v>
      </c>
      <c r="G180" s="34" t="s">
        <v>9</v>
      </c>
      <c r="H180" s="35" t="s">
        <v>197</v>
      </c>
      <c r="I180" s="36">
        <v>854242</v>
      </c>
      <c r="J180" s="30">
        <v>600</v>
      </c>
      <c r="K180" s="32">
        <v>42418</v>
      </c>
      <c r="L180" s="37">
        <v>12</v>
      </c>
      <c r="M180" s="37">
        <v>34</v>
      </c>
      <c r="N180" s="38" t="s">
        <v>264</v>
      </c>
      <c r="O180" s="39">
        <v>2016</v>
      </c>
      <c r="P180" s="42"/>
      <c r="Q180" s="30">
        <v>10837.87</v>
      </c>
      <c r="R180" s="67"/>
      <c r="S180" s="67"/>
      <c r="T180" s="56" t="e">
        <f>IF(#REF!=3,T179-TblDadosCX8[[#This Row],[Valor R$]],IF(#REF!=2,T179+TblDadosCX8[[#This Row],[Valor R$]],TblDadosCX8[[#This Row],[Valor R$]]))</f>
        <v>#REF!</v>
      </c>
      <c r="V180" s="65">
        <v>170</v>
      </c>
      <c r="W180" s="60">
        <v>42418</v>
      </c>
      <c r="X180" s="60"/>
      <c r="Y180" s="61" t="s">
        <v>292</v>
      </c>
      <c r="Z180" s="62"/>
      <c r="AA180" s="62"/>
      <c r="AB180" s="63">
        <v>1109.5</v>
      </c>
      <c r="AC180" s="64" t="s">
        <v>293</v>
      </c>
      <c r="AD180" s="60">
        <v>42418</v>
      </c>
      <c r="AE180" s="65">
        <v>839</v>
      </c>
      <c r="AF180" s="65">
        <v>12</v>
      </c>
      <c r="AG180" s="66">
        <v>9570.81</v>
      </c>
    </row>
    <row r="181" spans="1:33" x14ac:dyDescent="0.25">
      <c r="A181" s="40">
        <v>176</v>
      </c>
      <c r="B181" s="32">
        <v>42418</v>
      </c>
      <c r="C181" s="33"/>
      <c r="D181" s="31">
        <v>5</v>
      </c>
      <c r="E181" s="99" t="s">
        <v>1</v>
      </c>
      <c r="F181" s="34" t="s">
        <v>38</v>
      </c>
      <c r="G181" s="34" t="s">
        <v>83</v>
      </c>
      <c r="H181" s="35" t="s">
        <v>193</v>
      </c>
      <c r="I181" s="36"/>
      <c r="J181" s="30">
        <v>30</v>
      </c>
      <c r="K181" s="32">
        <v>42418</v>
      </c>
      <c r="L181" s="37">
        <v>863</v>
      </c>
      <c r="M181" s="37">
        <v>12</v>
      </c>
      <c r="N181" s="38" t="s">
        <v>264</v>
      </c>
      <c r="O181" s="39">
        <v>2016</v>
      </c>
      <c r="P181" s="42"/>
      <c r="Q181" s="30">
        <v>10807.87</v>
      </c>
      <c r="R181" s="67"/>
      <c r="S181" s="67"/>
      <c r="T181" s="56" t="e">
        <f>IF(#REF!=3,T180-TblDadosCX8[[#This Row],[Valor R$]],IF(#REF!=2,T180+TblDadosCX8[[#This Row],[Valor R$]],TblDadosCX8[[#This Row],[Valor R$]]))</f>
        <v>#REF!</v>
      </c>
      <c r="V181" s="59">
        <v>171</v>
      </c>
      <c r="W181" s="60">
        <v>42418</v>
      </c>
      <c r="X181" s="60"/>
      <c r="Y181" s="61" t="s">
        <v>210</v>
      </c>
      <c r="Z181" s="62"/>
      <c r="AA181" s="62"/>
      <c r="AB181" s="63">
        <v>850</v>
      </c>
      <c r="AC181" s="64" t="s">
        <v>196</v>
      </c>
      <c r="AD181" s="60">
        <v>42418</v>
      </c>
      <c r="AE181" s="65">
        <v>869</v>
      </c>
      <c r="AF181" s="65">
        <v>12</v>
      </c>
      <c r="AG181" s="66">
        <v>8720.81</v>
      </c>
    </row>
    <row r="182" spans="1:33" x14ac:dyDescent="0.25">
      <c r="A182" s="40">
        <v>177</v>
      </c>
      <c r="B182" s="32">
        <v>42418</v>
      </c>
      <c r="C182" s="33"/>
      <c r="D182" s="31">
        <v>5</v>
      </c>
      <c r="E182" s="99" t="s">
        <v>1</v>
      </c>
      <c r="F182" s="34" t="s">
        <v>38</v>
      </c>
      <c r="G182" s="34" t="s">
        <v>86</v>
      </c>
      <c r="H182" s="35" t="s">
        <v>195</v>
      </c>
      <c r="I182" s="36"/>
      <c r="J182" s="30">
        <v>5.5</v>
      </c>
      <c r="K182" s="32">
        <v>42418</v>
      </c>
      <c r="L182" s="37">
        <v>869</v>
      </c>
      <c r="M182" s="37">
        <v>12</v>
      </c>
      <c r="N182" s="38" t="s">
        <v>264</v>
      </c>
      <c r="O182" s="39">
        <v>2016</v>
      </c>
      <c r="P182" s="42"/>
      <c r="Q182" s="30">
        <v>10802.37</v>
      </c>
      <c r="R182" s="67"/>
      <c r="S182" s="67"/>
      <c r="T182" s="56" t="e">
        <f>IF(#REF!=3,T181-TblDadosCX8[[#This Row],[Valor R$]],IF(#REF!=2,T181+TblDadosCX8[[#This Row],[Valor R$]],TblDadosCX8[[#This Row],[Valor R$]]))</f>
        <v>#REF!</v>
      </c>
      <c r="V182" s="65">
        <v>172</v>
      </c>
      <c r="W182" s="60">
        <v>42419</v>
      </c>
      <c r="X182" s="60"/>
      <c r="Y182" s="61" t="s">
        <v>294</v>
      </c>
      <c r="Z182" s="62"/>
      <c r="AA182" s="62"/>
      <c r="AB182" s="63">
        <v>15.96</v>
      </c>
      <c r="AC182" s="64" t="s">
        <v>186</v>
      </c>
      <c r="AD182" s="60">
        <v>42419</v>
      </c>
      <c r="AE182" s="65">
        <v>863</v>
      </c>
      <c r="AF182" s="65">
        <v>12</v>
      </c>
      <c r="AG182" s="66">
        <v>8704.85</v>
      </c>
    </row>
    <row r="183" spans="1:33" x14ac:dyDescent="0.25">
      <c r="A183" s="40">
        <v>178</v>
      </c>
      <c r="B183" s="32">
        <v>42418</v>
      </c>
      <c r="C183" s="33"/>
      <c r="D183" s="31">
        <v>5</v>
      </c>
      <c r="E183" s="99" t="s">
        <v>1</v>
      </c>
      <c r="F183" s="34" t="s">
        <v>38</v>
      </c>
      <c r="G183" s="34" t="s">
        <v>73</v>
      </c>
      <c r="H183" s="35" t="s">
        <v>292</v>
      </c>
      <c r="I183" s="36"/>
      <c r="J183" s="30">
        <v>1109.5</v>
      </c>
      <c r="K183" s="32">
        <v>42418</v>
      </c>
      <c r="L183" s="37">
        <v>839</v>
      </c>
      <c r="M183" s="37">
        <v>12</v>
      </c>
      <c r="N183" s="38" t="s">
        <v>264</v>
      </c>
      <c r="O183" s="39">
        <v>2016</v>
      </c>
      <c r="P183" s="42"/>
      <c r="Q183" s="30">
        <v>9692.8700000000008</v>
      </c>
      <c r="R183" s="67"/>
      <c r="S183" s="67"/>
      <c r="T183" s="56" t="e">
        <f>IF(#REF!=3,T182-TblDadosCX8[[#This Row],[Valor R$]],IF(#REF!=2,T182+TblDadosCX8[[#This Row],[Valor R$]],TblDadosCX8[[#This Row],[Valor R$]]))</f>
        <v>#REF!</v>
      </c>
      <c r="V183" s="59">
        <v>173</v>
      </c>
      <c r="W183" s="60">
        <v>42419</v>
      </c>
      <c r="X183" s="60"/>
      <c r="Y183" s="61" t="s">
        <v>187</v>
      </c>
      <c r="Z183" s="62"/>
      <c r="AA183" s="62"/>
      <c r="AB183" s="63">
        <v>4.8899999999999997</v>
      </c>
      <c r="AC183" s="64" t="s">
        <v>186</v>
      </c>
      <c r="AD183" s="60">
        <v>42419</v>
      </c>
      <c r="AE183" s="65">
        <v>863</v>
      </c>
      <c r="AF183" s="65">
        <v>12</v>
      </c>
      <c r="AG183" s="66">
        <v>8699.9599999999991</v>
      </c>
    </row>
    <row r="184" spans="1:33" x14ac:dyDescent="0.25">
      <c r="A184" s="40">
        <v>179</v>
      </c>
      <c r="B184" s="32">
        <v>42418</v>
      </c>
      <c r="C184" s="33"/>
      <c r="D184" s="31">
        <v>5</v>
      </c>
      <c r="E184" s="99" t="s">
        <v>1</v>
      </c>
      <c r="F184" s="34" t="s">
        <v>38</v>
      </c>
      <c r="G184" s="34" t="s">
        <v>86</v>
      </c>
      <c r="H184" s="35" t="s">
        <v>210</v>
      </c>
      <c r="I184" s="36"/>
      <c r="J184" s="30">
        <v>850</v>
      </c>
      <c r="K184" s="32">
        <v>42418</v>
      </c>
      <c r="L184" s="37">
        <v>869</v>
      </c>
      <c r="M184" s="37">
        <v>12</v>
      </c>
      <c r="N184" s="38" t="s">
        <v>264</v>
      </c>
      <c r="O184" s="39">
        <v>2016</v>
      </c>
      <c r="P184" s="42"/>
      <c r="Q184" s="30">
        <v>8842.8700000000008</v>
      </c>
      <c r="R184" s="67"/>
      <c r="S184" s="67"/>
      <c r="T184" s="56" t="e">
        <f>IF(#REF!=3,T183-TblDadosCX8[[#This Row],[Valor R$]],IF(#REF!=2,T183+TblDadosCX8[[#This Row],[Valor R$]],TblDadosCX8[[#This Row],[Valor R$]]))</f>
        <v>#REF!</v>
      </c>
      <c r="V184" s="65">
        <v>174</v>
      </c>
      <c r="W184" s="60">
        <v>42419</v>
      </c>
      <c r="X184" s="60"/>
      <c r="Y184" s="61" t="s">
        <v>200</v>
      </c>
      <c r="Z184" s="62"/>
      <c r="AA184" s="62"/>
      <c r="AB184" s="63">
        <v>20</v>
      </c>
      <c r="AC184" s="64" t="s">
        <v>186</v>
      </c>
      <c r="AD184" s="60">
        <v>42419</v>
      </c>
      <c r="AE184" s="65">
        <v>863</v>
      </c>
      <c r="AF184" s="65">
        <v>12</v>
      </c>
      <c r="AG184" s="66">
        <v>8679.9599999999991</v>
      </c>
    </row>
    <row r="185" spans="1:33" x14ac:dyDescent="0.25">
      <c r="A185" s="40">
        <v>180</v>
      </c>
      <c r="B185" s="32">
        <v>42419</v>
      </c>
      <c r="C185" s="33"/>
      <c r="D185" s="31">
        <v>5</v>
      </c>
      <c r="E185" s="99" t="s">
        <v>1</v>
      </c>
      <c r="F185" s="34" t="s">
        <v>38</v>
      </c>
      <c r="G185" s="34" t="s">
        <v>83</v>
      </c>
      <c r="H185" s="35" t="s">
        <v>294</v>
      </c>
      <c r="I185" s="36"/>
      <c r="J185" s="30">
        <v>15.96</v>
      </c>
      <c r="K185" s="32">
        <v>42419</v>
      </c>
      <c r="L185" s="37">
        <v>863</v>
      </c>
      <c r="M185" s="37">
        <v>12</v>
      </c>
      <c r="N185" s="38" t="s">
        <v>264</v>
      </c>
      <c r="O185" s="39">
        <v>2016</v>
      </c>
      <c r="P185" s="42"/>
      <c r="Q185" s="30">
        <v>8826.91</v>
      </c>
      <c r="R185" s="67"/>
      <c r="S185" s="67"/>
      <c r="T185" s="56" t="e">
        <f>IF(#REF!=3,T184-TblDadosCX8[[#This Row],[Valor R$]],IF(#REF!=2,T184+TblDadosCX8[[#This Row],[Valor R$]],TblDadosCX8[[#This Row],[Valor R$]]))</f>
        <v>#REF!</v>
      </c>
      <c r="V185" s="59">
        <v>175</v>
      </c>
      <c r="W185" s="60">
        <v>42422</v>
      </c>
      <c r="X185" s="60"/>
      <c r="Y185" s="61" t="s">
        <v>295</v>
      </c>
      <c r="Z185" s="62"/>
      <c r="AA185" s="62"/>
      <c r="AB185" s="63">
        <v>5.8</v>
      </c>
      <c r="AC185" s="64" t="s">
        <v>186</v>
      </c>
      <c r="AD185" s="60">
        <v>42422</v>
      </c>
      <c r="AE185" s="65">
        <v>863</v>
      </c>
      <c r="AF185" s="65">
        <v>12</v>
      </c>
      <c r="AG185" s="66">
        <v>8674.16</v>
      </c>
    </row>
    <row r="186" spans="1:33" x14ac:dyDescent="0.25">
      <c r="A186" s="40">
        <v>181</v>
      </c>
      <c r="B186" s="32">
        <v>42419</v>
      </c>
      <c r="C186" s="33"/>
      <c r="D186" s="31">
        <v>5</v>
      </c>
      <c r="E186" s="99" t="s">
        <v>1</v>
      </c>
      <c r="F186" s="34" t="s">
        <v>38</v>
      </c>
      <c r="G186" s="34" t="s">
        <v>83</v>
      </c>
      <c r="H186" s="35" t="s">
        <v>187</v>
      </c>
      <c r="I186" s="36"/>
      <c r="J186" s="30">
        <v>4.8899999999999997</v>
      </c>
      <c r="K186" s="32">
        <v>42419</v>
      </c>
      <c r="L186" s="37">
        <v>863</v>
      </c>
      <c r="M186" s="37">
        <v>12</v>
      </c>
      <c r="N186" s="38" t="s">
        <v>264</v>
      </c>
      <c r="O186" s="39">
        <v>2016</v>
      </c>
      <c r="P186" s="42"/>
      <c r="Q186" s="30">
        <v>8822.02</v>
      </c>
      <c r="R186" s="67"/>
      <c r="S186" s="67"/>
      <c r="T186" s="56" t="e">
        <f>IF(#REF!=3,T185-TblDadosCX8[[#This Row],[Valor R$]],IF(#REF!=2,T185+TblDadosCX8[[#This Row],[Valor R$]],TblDadosCX8[[#This Row],[Valor R$]]))</f>
        <v>#REF!</v>
      </c>
      <c r="V186" s="65">
        <v>176</v>
      </c>
      <c r="W186" s="60">
        <v>42422</v>
      </c>
      <c r="X186" s="60"/>
      <c r="Y186" s="61" t="s">
        <v>187</v>
      </c>
      <c r="Z186" s="62"/>
      <c r="AA186" s="62"/>
      <c r="AB186" s="63">
        <v>35.409999999999997</v>
      </c>
      <c r="AC186" s="64" t="s">
        <v>186</v>
      </c>
      <c r="AD186" s="60">
        <v>42422</v>
      </c>
      <c r="AE186" s="65">
        <v>863</v>
      </c>
      <c r="AF186" s="65">
        <v>12</v>
      </c>
      <c r="AG186" s="66">
        <v>8638.75</v>
      </c>
    </row>
    <row r="187" spans="1:33" x14ac:dyDescent="0.25">
      <c r="A187" s="40">
        <v>182</v>
      </c>
      <c r="B187" s="32">
        <v>42419</v>
      </c>
      <c r="C187" s="33"/>
      <c r="D187" s="31">
        <v>5</v>
      </c>
      <c r="E187" s="99" t="s">
        <v>1</v>
      </c>
      <c r="F187" s="34" t="s">
        <v>38</v>
      </c>
      <c r="G187" s="34" t="s">
        <v>83</v>
      </c>
      <c r="H187" s="35" t="s">
        <v>200</v>
      </c>
      <c r="I187" s="36"/>
      <c r="J187" s="30">
        <v>20</v>
      </c>
      <c r="K187" s="32">
        <v>42419</v>
      </c>
      <c r="L187" s="37">
        <v>863</v>
      </c>
      <c r="M187" s="37">
        <v>12</v>
      </c>
      <c r="N187" s="38" t="s">
        <v>264</v>
      </c>
      <c r="O187" s="39">
        <v>2016</v>
      </c>
      <c r="P187" s="42"/>
      <c r="Q187" s="30">
        <v>8802.02</v>
      </c>
      <c r="R187" s="67"/>
      <c r="S187" s="67"/>
      <c r="T187" s="56" t="e">
        <f>IF(#REF!=3,T186-TblDadosCX8[[#This Row],[Valor R$]],IF(#REF!=2,T186+TblDadosCX8[[#This Row],[Valor R$]],TblDadosCX8[[#This Row],[Valor R$]]))</f>
        <v>#REF!</v>
      </c>
      <c r="V187" s="59">
        <v>177</v>
      </c>
      <c r="W187" s="60">
        <v>42422</v>
      </c>
      <c r="X187" s="60"/>
      <c r="Y187" s="61" t="s">
        <v>193</v>
      </c>
      <c r="Z187" s="62"/>
      <c r="AA187" s="62"/>
      <c r="AB187" s="63">
        <v>30</v>
      </c>
      <c r="AC187" s="64" t="s">
        <v>186</v>
      </c>
      <c r="AD187" s="60">
        <v>42422</v>
      </c>
      <c r="AE187" s="65">
        <v>863</v>
      </c>
      <c r="AF187" s="65">
        <v>12</v>
      </c>
      <c r="AG187" s="66">
        <v>8608.75</v>
      </c>
    </row>
    <row r="188" spans="1:33" x14ac:dyDescent="0.25">
      <c r="A188" s="40">
        <v>183</v>
      </c>
      <c r="B188" s="32">
        <v>42422</v>
      </c>
      <c r="C188" s="33"/>
      <c r="D188" s="31">
        <v>5</v>
      </c>
      <c r="E188" s="99" t="s">
        <v>1</v>
      </c>
      <c r="F188" s="34" t="s">
        <v>38</v>
      </c>
      <c r="G188" s="34" t="s">
        <v>83</v>
      </c>
      <c r="H188" s="35" t="s">
        <v>295</v>
      </c>
      <c r="I188" s="36"/>
      <c r="J188" s="30">
        <v>5.8</v>
      </c>
      <c r="K188" s="32">
        <v>42422</v>
      </c>
      <c r="L188" s="37">
        <v>863</v>
      </c>
      <c r="M188" s="37">
        <v>12</v>
      </c>
      <c r="N188" s="38" t="s">
        <v>264</v>
      </c>
      <c r="O188" s="39">
        <v>2016</v>
      </c>
      <c r="P188" s="42"/>
      <c r="Q188" s="30">
        <v>8796.2199999999993</v>
      </c>
      <c r="R188" s="67"/>
      <c r="S188" s="67"/>
      <c r="T188" s="56" t="e">
        <f>IF(#REF!=3,T187-TblDadosCX8[[#This Row],[Valor R$]],IF(#REF!=2,T187+TblDadosCX8[[#This Row],[Valor R$]],TblDadosCX8[[#This Row],[Valor R$]]))</f>
        <v>#REF!</v>
      </c>
      <c r="V188" s="65">
        <v>178</v>
      </c>
      <c r="W188" s="60">
        <v>42422</v>
      </c>
      <c r="X188" s="60"/>
      <c r="Y188" s="61" t="s">
        <v>296</v>
      </c>
      <c r="Z188" s="62"/>
      <c r="AA188" s="62"/>
      <c r="AB188" s="63">
        <v>1126.08</v>
      </c>
      <c r="AC188" s="64" t="s">
        <v>233</v>
      </c>
      <c r="AD188" s="60">
        <v>42422</v>
      </c>
      <c r="AE188" s="65">
        <v>1113</v>
      </c>
      <c r="AF188" s="65">
        <v>12</v>
      </c>
      <c r="AG188" s="66">
        <v>7482.67</v>
      </c>
    </row>
    <row r="189" spans="1:33" x14ac:dyDescent="0.25">
      <c r="A189" s="40">
        <v>184</v>
      </c>
      <c r="B189" s="32">
        <v>42422</v>
      </c>
      <c r="C189" s="33"/>
      <c r="D189" s="31">
        <v>5</v>
      </c>
      <c r="E189" s="99" t="s">
        <v>1</v>
      </c>
      <c r="F189" s="34" t="s">
        <v>38</v>
      </c>
      <c r="G189" s="34" t="s">
        <v>83</v>
      </c>
      <c r="H189" s="35" t="s">
        <v>187</v>
      </c>
      <c r="I189" s="36"/>
      <c r="J189" s="30">
        <v>35.409999999999997</v>
      </c>
      <c r="K189" s="32">
        <v>42422</v>
      </c>
      <c r="L189" s="37">
        <v>863</v>
      </c>
      <c r="M189" s="37">
        <v>12</v>
      </c>
      <c r="N189" s="38" t="s">
        <v>264</v>
      </c>
      <c r="O189" s="39">
        <v>2016</v>
      </c>
      <c r="P189" s="42"/>
      <c r="Q189" s="30">
        <v>8760.81</v>
      </c>
      <c r="R189" s="67"/>
      <c r="S189" s="67"/>
      <c r="T189" s="56" t="e">
        <f>IF(#REF!=3,T188-TblDadosCX8[[#This Row],[Valor R$]],IF(#REF!=2,T188+TblDadosCX8[[#This Row],[Valor R$]],TblDadosCX8[[#This Row],[Valor R$]]))</f>
        <v>#REF!</v>
      </c>
      <c r="V189" s="59">
        <v>179</v>
      </c>
      <c r="W189" s="60">
        <v>42422</v>
      </c>
      <c r="X189" s="60"/>
      <c r="Y189" s="61" t="s">
        <v>218</v>
      </c>
      <c r="Z189" s="62"/>
      <c r="AA189" s="62"/>
      <c r="AB189" s="63">
        <v>5960.27</v>
      </c>
      <c r="AC189" s="64" t="s">
        <v>219</v>
      </c>
      <c r="AD189" s="60">
        <v>42422</v>
      </c>
      <c r="AE189" s="65">
        <v>864</v>
      </c>
      <c r="AF189" s="65">
        <v>12</v>
      </c>
      <c r="AG189" s="66">
        <v>1522.4</v>
      </c>
    </row>
    <row r="190" spans="1:33" x14ac:dyDescent="0.25">
      <c r="A190" s="40">
        <v>185</v>
      </c>
      <c r="B190" s="32">
        <v>42422</v>
      </c>
      <c r="C190" s="33"/>
      <c r="D190" s="31">
        <v>5</v>
      </c>
      <c r="E190" s="99" t="s">
        <v>1</v>
      </c>
      <c r="F190" s="34" t="s">
        <v>38</v>
      </c>
      <c r="G190" s="34" t="s">
        <v>83</v>
      </c>
      <c r="H190" s="35" t="s">
        <v>193</v>
      </c>
      <c r="I190" s="36"/>
      <c r="J190" s="30">
        <v>30</v>
      </c>
      <c r="K190" s="32">
        <v>42422</v>
      </c>
      <c r="L190" s="37">
        <v>863</v>
      </c>
      <c r="M190" s="37">
        <v>12</v>
      </c>
      <c r="N190" s="38" t="s">
        <v>264</v>
      </c>
      <c r="O190" s="39">
        <v>2016</v>
      </c>
      <c r="P190" s="42"/>
      <c r="Q190" s="30">
        <v>8730.81</v>
      </c>
      <c r="R190" s="67"/>
      <c r="S190" s="67"/>
      <c r="T190" s="56" t="e">
        <f>IF(#REF!=3,T189-TblDadosCX8[[#This Row],[Valor R$]],IF(#REF!=2,T189+TblDadosCX8[[#This Row],[Valor R$]],TblDadosCX8[[#This Row],[Valor R$]]))</f>
        <v>#REF!</v>
      </c>
      <c r="V190" s="65">
        <v>180</v>
      </c>
      <c r="W190" s="60">
        <v>42422</v>
      </c>
      <c r="X190" s="60"/>
      <c r="Y190" s="61" t="s">
        <v>245</v>
      </c>
      <c r="Z190" s="62"/>
      <c r="AA190" s="62"/>
      <c r="AB190" s="63">
        <v>201</v>
      </c>
      <c r="AC190" s="64" t="s">
        <v>196</v>
      </c>
      <c r="AD190" s="60">
        <v>42422</v>
      </c>
      <c r="AE190" s="65">
        <v>869</v>
      </c>
      <c r="AF190" s="65">
        <v>12</v>
      </c>
      <c r="AG190" s="66">
        <v>1321.4</v>
      </c>
    </row>
    <row r="191" spans="1:33" x14ac:dyDescent="0.25">
      <c r="A191" s="40">
        <v>186</v>
      </c>
      <c r="B191" s="32">
        <v>42422</v>
      </c>
      <c r="C191" s="33"/>
      <c r="D191" s="31">
        <v>5</v>
      </c>
      <c r="E191" s="99" t="s">
        <v>1</v>
      </c>
      <c r="F191" s="34" t="s">
        <v>26</v>
      </c>
      <c r="G191" s="34" t="s">
        <v>233</v>
      </c>
      <c r="H191" s="35" t="s">
        <v>296</v>
      </c>
      <c r="I191" s="36"/>
      <c r="J191" s="30">
        <v>1126.08</v>
      </c>
      <c r="K191" s="32">
        <v>42422</v>
      </c>
      <c r="L191" s="37">
        <v>1113</v>
      </c>
      <c r="M191" s="37">
        <v>12</v>
      </c>
      <c r="N191" s="38" t="s">
        <v>264</v>
      </c>
      <c r="O191" s="39">
        <v>2016</v>
      </c>
      <c r="P191" s="42"/>
      <c r="Q191" s="30">
        <v>7604.73</v>
      </c>
      <c r="R191" s="67"/>
      <c r="S191" s="67"/>
      <c r="T191" s="56" t="e">
        <f>IF(#REF!=3,T190-TblDadosCX8[[#This Row],[Valor R$]],IF(#REF!=2,T190+TblDadosCX8[[#This Row],[Valor R$]],TblDadosCX8[[#This Row],[Valor R$]]))</f>
        <v>#REF!</v>
      </c>
      <c r="V191" s="59">
        <v>181</v>
      </c>
      <c r="W191" s="60">
        <v>42422</v>
      </c>
      <c r="X191" s="60"/>
      <c r="Y191" s="61" t="s">
        <v>297</v>
      </c>
      <c r="Z191" s="62"/>
      <c r="AA191" s="62"/>
      <c r="AB191" s="63">
        <v>112.2</v>
      </c>
      <c r="AC191" s="64" t="s">
        <v>212</v>
      </c>
      <c r="AD191" s="60">
        <v>42422</v>
      </c>
      <c r="AE191" s="65">
        <v>831</v>
      </c>
      <c r="AF191" s="65">
        <v>12</v>
      </c>
      <c r="AG191" s="66">
        <v>1209.2</v>
      </c>
    </row>
    <row r="192" spans="1:33" x14ac:dyDescent="0.25">
      <c r="A192" s="40">
        <v>187</v>
      </c>
      <c r="B192" s="32">
        <v>42422</v>
      </c>
      <c r="C192" s="33"/>
      <c r="D192" s="31">
        <v>5</v>
      </c>
      <c r="E192" s="99" t="s">
        <v>1</v>
      </c>
      <c r="F192" s="34" t="s">
        <v>38</v>
      </c>
      <c r="G192" s="34" t="s">
        <v>84</v>
      </c>
      <c r="H192" s="35" t="s">
        <v>218</v>
      </c>
      <c r="I192" s="36"/>
      <c r="J192" s="30">
        <v>5960.27</v>
      </c>
      <c r="K192" s="32">
        <v>42422</v>
      </c>
      <c r="L192" s="37">
        <v>864</v>
      </c>
      <c r="M192" s="37">
        <v>12</v>
      </c>
      <c r="N192" s="38" t="s">
        <v>264</v>
      </c>
      <c r="O192" s="39">
        <v>2016</v>
      </c>
      <c r="P192" s="42"/>
      <c r="Q192" s="30">
        <v>1644.46</v>
      </c>
      <c r="R192" s="67"/>
      <c r="S192" s="67"/>
      <c r="T192" s="56" t="e">
        <f>IF(#REF!=3,T191-TblDadosCX8[[#This Row],[Valor R$]],IF(#REF!=2,T191+TblDadosCX8[[#This Row],[Valor R$]],TblDadosCX8[[#This Row],[Valor R$]]))</f>
        <v>#REF!</v>
      </c>
      <c r="V192" s="65">
        <v>182</v>
      </c>
      <c r="W192" s="60">
        <v>42423</v>
      </c>
      <c r="X192" s="60"/>
      <c r="Y192" s="61" t="s">
        <v>197</v>
      </c>
      <c r="Z192" s="62">
        <v>854244</v>
      </c>
      <c r="AA192" s="62"/>
      <c r="AB192" s="63">
        <v>21420.93</v>
      </c>
      <c r="AC192" s="64" t="s">
        <v>9</v>
      </c>
      <c r="AD192" s="60">
        <v>42423</v>
      </c>
      <c r="AE192" s="65">
        <v>12</v>
      </c>
      <c r="AF192" s="65">
        <v>34</v>
      </c>
      <c r="AG192" s="66">
        <v>22630.13</v>
      </c>
    </row>
    <row r="193" spans="1:33" x14ac:dyDescent="0.25">
      <c r="A193" s="40">
        <v>188</v>
      </c>
      <c r="B193" s="32">
        <v>42422</v>
      </c>
      <c r="C193" s="33"/>
      <c r="D193" s="31">
        <v>5</v>
      </c>
      <c r="E193" s="99" t="s">
        <v>1</v>
      </c>
      <c r="F193" s="34" t="s">
        <v>38</v>
      </c>
      <c r="G193" s="34" t="s">
        <v>86</v>
      </c>
      <c r="H193" s="35" t="s">
        <v>245</v>
      </c>
      <c r="I193" s="36"/>
      <c r="J193" s="30">
        <v>201</v>
      </c>
      <c r="K193" s="32">
        <v>42422</v>
      </c>
      <c r="L193" s="37">
        <v>869</v>
      </c>
      <c r="M193" s="37">
        <v>12</v>
      </c>
      <c r="N193" s="38" t="s">
        <v>264</v>
      </c>
      <c r="O193" s="39">
        <v>2016</v>
      </c>
      <c r="P193" s="42"/>
      <c r="Q193" s="30">
        <v>1443.46</v>
      </c>
      <c r="R193" s="67"/>
      <c r="S193" s="67"/>
      <c r="T193" s="56" t="e">
        <f>IF(#REF!=3,T192-TblDadosCX8[[#This Row],[Valor R$]],IF(#REF!=2,T192+TblDadosCX8[[#This Row],[Valor R$]],TblDadosCX8[[#This Row],[Valor R$]]))</f>
        <v>#REF!</v>
      </c>
      <c r="V193" s="59">
        <v>183</v>
      </c>
      <c r="W193" s="60">
        <v>42423</v>
      </c>
      <c r="X193" s="60"/>
      <c r="Y193" s="61" t="s">
        <v>244</v>
      </c>
      <c r="Z193" s="62"/>
      <c r="AA193" s="62"/>
      <c r="AB193" s="63">
        <v>5</v>
      </c>
      <c r="AC193" s="64" t="s">
        <v>186</v>
      </c>
      <c r="AD193" s="60">
        <v>42423</v>
      </c>
      <c r="AE193" s="65">
        <v>863</v>
      </c>
      <c r="AF193" s="65">
        <v>12</v>
      </c>
      <c r="AG193" s="66">
        <v>22625.13</v>
      </c>
    </row>
    <row r="194" spans="1:33" x14ac:dyDescent="0.25">
      <c r="A194" s="40">
        <v>189</v>
      </c>
      <c r="B194" s="32">
        <v>42422</v>
      </c>
      <c r="C194" s="33"/>
      <c r="D194" s="31">
        <v>5</v>
      </c>
      <c r="E194" s="99" t="s">
        <v>1</v>
      </c>
      <c r="F194" s="34" t="s">
        <v>38</v>
      </c>
      <c r="G194" s="34" t="s">
        <v>18</v>
      </c>
      <c r="H194" s="35" t="s">
        <v>297</v>
      </c>
      <c r="I194" s="36"/>
      <c r="J194" s="30">
        <v>112.2</v>
      </c>
      <c r="K194" s="32">
        <v>42422</v>
      </c>
      <c r="L194" s="37">
        <v>831</v>
      </c>
      <c r="M194" s="37">
        <v>12</v>
      </c>
      <c r="N194" s="38" t="s">
        <v>264</v>
      </c>
      <c r="O194" s="39">
        <v>2016</v>
      </c>
      <c r="P194" s="42"/>
      <c r="Q194" s="30">
        <v>1331.26</v>
      </c>
      <c r="R194" s="67"/>
      <c r="S194" s="67"/>
      <c r="T194" s="56" t="e">
        <f>IF(#REF!=3,T193-TblDadosCX8[[#This Row],[Valor R$]],IF(#REF!=2,T193+TblDadosCX8[[#This Row],[Valor R$]],TblDadosCX8[[#This Row],[Valor R$]]))</f>
        <v>#REF!</v>
      </c>
      <c r="V194" s="65">
        <v>184</v>
      </c>
      <c r="W194" s="60">
        <v>42423</v>
      </c>
      <c r="X194" s="60"/>
      <c r="Y194" s="61" t="s">
        <v>220</v>
      </c>
      <c r="Z194" s="62"/>
      <c r="AA194" s="62"/>
      <c r="AB194" s="63">
        <v>10</v>
      </c>
      <c r="AC194" s="64" t="s">
        <v>199</v>
      </c>
      <c r="AD194" s="60">
        <v>42423</v>
      </c>
      <c r="AE194" s="65">
        <v>845</v>
      </c>
      <c r="AF194" s="65">
        <v>12</v>
      </c>
      <c r="AG194" s="66">
        <v>22615.13</v>
      </c>
    </row>
    <row r="195" spans="1:33" x14ac:dyDescent="0.25">
      <c r="A195" s="40">
        <v>190</v>
      </c>
      <c r="B195" s="32">
        <v>42423</v>
      </c>
      <c r="C195" s="33"/>
      <c r="D195" s="31">
        <v>4</v>
      </c>
      <c r="E195" s="99" t="s">
        <v>1</v>
      </c>
      <c r="F195" s="34" t="s">
        <v>6</v>
      </c>
      <c r="G195" s="34" t="s">
        <v>9</v>
      </c>
      <c r="H195" s="35" t="s">
        <v>197</v>
      </c>
      <c r="I195" s="36">
        <v>854244</v>
      </c>
      <c r="J195" s="30">
        <v>21420.93</v>
      </c>
      <c r="K195" s="32">
        <v>42423</v>
      </c>
      <c r="L195" s="37">
        <v>12</v>
      </c>
      <c r="M195" s="37">
        <v>34</v>
      </c>
      <c r="N195" s="38" t="s">
        <v>264</v>
      </c>
      <c r="O195" s="39">
        <v>2016</v>
      </c>
      <c r="P195" s="42"/>
      <c r="Q195" s="30">
        <v>22752.19</v>
      </c>
      <c r="R195" s="67"/>
      <c r="S195" s="67"/>
      <c r="T195" s="56" t="e">
        <f>IF(#REF!=3,T194-TblDadosCX8[[#This Row],[Valor R$]],IF(#REF!=2,T194+TblDadosCX8[[#This Row],[Valor R$]],TblDadosCX8[[#This Row],[Valor R$]]))</f>
        <v>#REF!</v>
      </c>
      <c r="V195" s="59">
        <v>185</v>
      </c>
      <c r="W195" s="60">
        <v>42423</v>
      </c>
      <c r="X195" s="60"/>
      <c r="Y195" s="61" t="s">
        <v>191</v>
      </c>
      <c r="Z195" s="62"/>
      <c r="AA195" s="62"/>
      <c r="AB195" s="63">
        <v>119.18</v>
      </c>
      <c r="AC195" s="64" t="s">
        <v>186</v>
      </c>
      <c r="AD195" s="60">
        <v>42423</v>
      </c>
      <c r="AE195" s="65">
        <v>863</v>
      </c>
      <c r="AF195" s="65">
        <v>12</v>
      </c>
      <c r="AG195" s="66">
        <v>22495.95</v>
      </c>
    </row>
    <row r="196" spans="1:33" x14ac:dyDescent="0.25">
      <c r="A196" s="40">
        <v>191</v>
      </c>
      <c r="B196" s="32">
        <v>42423</v>
      </c>
      <c r="C196" s="33"/>
      <c r="D196" s="31">
        <v>5</v>
      </c>
      <c r="E196" s="99" t="s">
        <v>1</v>
      </c>
      <c r="F196" s="34" t="s">
        <v>38</v>
      </c>
      <c r="G196" s="34" t="s">
        <v>83</v>
      </c>
      <c r="H196" s="35" t="s">
        <v>244</v>
      </c>
      <c r="I196" s="36"/>
      <c r="J196" s="30">
        <v>5</v>
      </c>
      <c r="K196" s="32">
        <v>42423</v>
      </c>
      <c r="L196" s="37">
        <v>863</v>
      </c>
      <c r="M196" s="37">
        <v>12</v>
      </c>
      <c r="N196" s="38" t="s">
        <v>264</v>
      </c>
      <c r="O196" s="39">
        <v>2016</v>
      </c>
      <c r="P196" s="42"/>
      <c r="Q196" s="30">
        <v>22747.19</v>
      </c>
      <c r="R196" s="67"/>
      <c r="S196" s="67"/>
      <c r="T196" s="56" t="e">
        <f>IF(#REF!=3,T195-TblDadosCX8[[#This Row],[Valor R$]],IF(#REF!=2,T195+TblDadosCX8[[#This Row],[Valor R$]],TblDadosCX8[[#This Row],[Valor R$]]))</f>
        <v>#REF!</v>
      </c>
      <c r="V196" s="65">
        <v>186</v>
      </c>
      <c r="W196" s="60">
        <v>42424</v>
      </c>
      <c r="X196" s="60"/>
      <c r="Y196" s="61" t="s">
        <v>197</v>
      </c>
      <c r="Z196" s="62">
        <v>854245</v>
      </c>
      <c r="AA196" s="62"/>
      <c r="AB196" s="63">
        <v>13157.82</v>
      </c>
      <c r="AC196" s="64" t="s">
        <v>9</v>
      </c>
      <c r="AD196" s="60">
        <v>42424</v>
      </c>
      <c r="AE196" s="65">
        <v>12</v>
      </c>
      <c r="AF196" s="65">
        <v>34</v>
      </c>
      <c r="AG196" s="66">
        <v>35653.769999999997</v>
      </c>
    </row>
    <row r="197" spans="1:33" x14ac:dyDescent="0.25">
      <c r="A197" s="40">
        <v>192</v>
      </c>
      <c r="B197" s="32">
        <v>42423</v>
      </c>
      <c r="C197" s="33"/>
      <c r="D197" s="31">
        <v>5</v>
      </c>
      <c r="E197" s="99" t="s">
        <v>1</v>
      </c>
      <c r="F197" s="34" t="s">
        <v>38</v>
      </c>
      <c r="G197" s="34" t="s">
        <v>75</v>
      </c>
      <c r="H197" s="35" t="s">
        <v>220</v>
      </c>
      <c r="I197" s="36"/>
      <c r="J197" s="30">
        <v>10</v>
      </c>
      <c r="K197" s="32">
        <v>42423</v>
      </c>
      <c r="L197" s="37">
        <v>845</v>
      </c>
      <c r="M197" s="37">
        <v>12</v>
      </c>
      <c r="N197" s="38" t="s">
        <v>264</v>
      </c>
      <c r="O197" s="39">
        <v>2016</v>
      </c>
      <c r="P197" s="42"/>
      <c r="Q197" s="30">
        <v>22737.19</v>
      </c>
      <c r="R197" s="67"/>
      <c r="S197" s="67"/>
      <c r="T197" s="56" t="e">
        <f>IF(#REF!=3,T196-TblDadosCX8[[#This Row],[Valor R$]],IF(#REF!=2,T196+TblDadosCX8[[#This Row],[Valor R$]],TblDadosCX8[[#This Row],[Valor R$]]))</f>
        <v>#REF!</v>
      </c>
      <c r="V197" s="59">
        <v>187</v>
      </c>
      <c r="W197" s="60">
        <v>42424</v>
      </c>
      <c r="X197" s="60"/>
      <c r="Y197" s="61" t="s">
        <v>197</v>
      </c>
      <c r="Z197" s="62">
        <v>854246</v>
      </c>
      <c r="AA197" s="62"/>
      <c r="AB197" s="63">
        <v>2840</v>
      </c>
      <c r="AC197" s="64" t="s">
        <v>9</v>
      </c>
      <c r="AD197" s="60">
        <v>42424</v>
      </c>
      <c r="AE197" s="65">
        <v>12</v>
      </c>
      <c r="AF197" s="65">
        <v>34</v>
      </c>
      <c r="AG197" s="66">
        <v>38493.769999999997</v>
      </c>
    </row>
    <row r="198" spans="1:33" x14ac:dyDescent="0.25">
      <c r="A198" s="40">
        <v>193</v>
      </c>
      <c r="B198" s="32">
        <v>42423</v>
      </c>
      <c r="C198" s="33"/>
      <c r="D198" s="31">
        <v>5</v>
      </c>
      <c r="E198" s="99" t="s">
        <v>1</v>
      </c>
      <c r="F198" s="34" t="s">
        <v>38</v>
      </c>
      <c r="G198" s="34" t="s">
        <v>83</v>
      </c>
      <c r="H198" s="35" t="s">
        <v>191</v>
      </c>
      <c r="I198" s="36"/>
      <c r="J198" s="30">
        <v>119.18</v>
      </c>
      <c r="K198" s="32">
        <v>42423</v>
      </c>
      <c r="L198" s="37">
        <v>863</v>
      </c>
      <c r="M198" s="37">
        <v>12</v>
      </c>
      <c r="N198" s="38" t="s">
        <v>264</v>
      </c>
      <c r="O198" s="39">
        <v>2016</v>
      </c>
      <c r="P198" s="42"/>
      <c r="Q198" s="30">
        <v>22618.01</v>
      </c>
      <c r="R198" s="67"/>
      <c r="S198" s="67"/>
      <c r="T198" s="56" t="e">
        <f>IF(#REF!=3,T197-TblDadosCX8[[#This Row],[Valor R$]],IF(#REF!=2,T197+TblDadosCX8[[#This Row],[Valor R$]],TblDadosCX8[[#This Row],[Valor R$]]))</f>
        <v>#REF!</v>
      </c>
      <c r="V198" s="65">
        <v>188</v>
      </c>
      <c r="W198" s="60">
        <v>42424</v>
      </c>
      <c r="X198" s="60"/>
      <c r="Y198" s="61" t="s">
        <v>205</v>
      </c>
      <c r="Z198" s="62"/>
      <c r="AA198" s="62"/>
      <c r="AB198" s="63">
        <v>26.28</v>
      </c>
      <c r="AC198" s="64" t="s">
        <v>186</v>
      </c>
      <c r="AD198" s="60">
        <v>42424</v>
      </c>
      <c r="AE198" s="65">
        <v>863</v>
      </c>
      <c r="AF198" s="65">
        <v>12</v>
      </c>
      <c r="AG198" s="66">
        <v>38467.49</v>
      </c>
    </row>
    <row r="199" spans="1:33" x14ac:dyDescent="0.25">
      <c r="A199" s="40">
        <v>194</v>
      </c>
      <c r="B199" s="32">
        <v>42424</v>
      </c>
      <c r="C199" s="33"/>
      <c r="D199" s="31">
        <v>4</v>
      </c>
      <c r="E199" s="99" t="s">
        <v>1</v>
      </c>
      <c r="F199" s="34" t="s">
        <v>6</v>
      </c>
      <c r="G199" s="34" t="s">
        <v>9</v>
      </c>
      <c r="H199" s="35" t="s">
        <v>197</v>
      </c>
      <c r="I199" s="36">
        <v>854245</v>
      </c>
      <c r="J199" s="30">
        <v>13157.82</v>
      </c>
      <c r="K199" s="32">
        <v>42424</v>
      </c>
      <c r="L199" s="37">
        <v>12</v>
      </c>
      <c r="M199" s="37">
        <v>34</v>
      </c>
      <c r="N199" s="38" t="s">
        <v>264</v>
      </c>
      <c r="O199" s="39">
        <v>2016</v>
      </c>
      <c r="P199" s="42"/>
      <c r="Q199" s="30">
        <v>35775.83</v>
      </c>
      <c r="R199" s="67"/>
      <c r="S199" s="67"/>
      <c r="T199" s="56" t="e">
        <f>IF(#REF!=3,T198-TblDadosCX8[[#This Row],[Valor R$]],IF(#REF!=2,T198+TblDadosCX8[[#This Row],[Valor R$]],TblDadosCX8[[#This Row],[Valor R$]]))</f>
        <v>#REF!</v>
      </c>
      <c r="V199" s="59">
        <v>189</v>
      </c>
      <c r="W199" s="60">
        <v>42424</v>
      </c>
      <c r="X199" s="60"/>
      <c r="Y199" s="61" t="s">
        <v>298</v>
      </c>
      <c r="Z199" s="62"/>
      <c r="AA199" s="62"/>
      <c r="AB199" s="63">
        <v>11.46</v>
      </c>
      <c r="AC199" s="64" t="s">
        <v>196</v>
      </c>
      <c r="AD199" s="60">
        <v>42424</v>
      </c>
      <c r="AE199" s="65">
        <v>869</v>
      </c>
      <c r="AF199" s="65">
        <v>12</v>
      </c>
      <c r="AG199" s="66">
        <v>38456.03</v>
      </c>
    </row>
    <row r="200" spans="1:33" x14ac:dyDescent="0.25">
      <c r="A200" s="40">
        <v>195</v>
      </c>
      <c r="B200" s="32">
        <v>42424</v>
      </c>
      <c r="C200" s="33"/>
      <c r="D200" s="31">
        <v>4</v>
      </c>
      <c r="E200" s="99" t="s">
        <v>1</v>
      </c>
      <c r="F200" s="34" t="s">
        <v>6</v>
      </c>
      <c r="G200" s="34" t="s">
        <v>9</v>
      </c>
      <c r="H200" s="35" t="s">
        <v>197</v>
      </c>
      <c r="I200" s="36">
        <v>854246</v>
      </c>
      <c r="J200" s="30">
        <v>2840</v>
      </c>
      <c r="K200" s="32">
        <v>42424</v>
      </c>
      <c r="L200" s="37">
        <v>12</v>
      </c>
      <c r="M200" s="37">
        <v>34</v>
      </c>
      <c r="N200" s="38" t="s">
        <v>264</v>
      </c>
      <c r="O200" s="39">
        <v>2016</v>
      </c>
      <c r="P200" s="42"/>
      <c r="Q200" s="30">
        <v>38615.83</v>
      </c>
      <c r="R200" s="67"/>
      <c r="S200" s="67"/>
      <c r="T200" s="56" t="e">
        <f>IF(#REF!=3,T199-TblDadosCX8[[#This Row],[Valor R$]],IF(#REF!=2,T199+TblDadosCX8[[#This Row],[Valor R$]],TblDadosCX8[[#This Row],[Valor R$]]))</f>
        <v>#REF!</v>
      </c>
      <c r="V200" s="65">
        <v>190</v>
      </c>
      <c r="W200" s="60">
        <v>42424</v>
      </c>
      <c r="X200" s="60"/>
      <c r="Y200" s="61" t="s">
        <v>298</v>
      </c>
      <c r="Z200" s="62"/>
      <c r="AA200" s="62"/>
      <c r="AB200" s="63">
        <v>12</v>
      </c>
      <c r="AC200" s="64" t="s">
        <v>196</v>
      </c>
      <c r="AD200" s="60">
        <v>42424</v>
      </c>
      <c r="AE200" s="65">
        <v>869</v>
      </c>
      <c r="AF200" s="65">
        <v>12</v>
      </c>
      <c r="AG200" s="66">
        <v>38444.03</v>
      </c>
    </row>
    <row r="201" spans="1:33" x14ac:dyDescent="0.25">
      <c r="A201" s="40">
        <v>196</v>
      </c>
      <c r="B201" s="32">
        <v>42424</v>
      </c>
      <c r="C201" s="33"/>
      <c r="D201" s="31">
        <v>5</v>
      </c>
      <c r="E201" s="99" t="s">
        <v>1</v>
      </c>
      <c r="F201" s="34" t="s">
        <v>38</v>
      </c>
      <c r="G201" s="34" t="s">
        <v>83</v>
      </c>
      <c r="H201" s="35" t="s">
        <v>205</v>
      </c>
      <c r="I201" s="36"/>
      <c r="J201" s="30">
        <v>26.28</v>
      </c>
      <c r="K201" s="32">
        <v>42424</v>
      </c>
      <c r="L201" s="37">
        <v>863</v>
      </c>
      <c r="M201" s="37">
        <v>12</v>
      </c>
      <c r="N201" s="38" t="s">
        <v>264</v>
      </c>
      <c r="O201" s="39">
        <v>2016</v>
      </c>
      <c r="P201" s="42"/>
      <c r="Q201" s="30">
        <v>38589.550000000003</v>
      </c>
      <c r="R201" s="67"/>
      <c r="S201" s="67"/>
      <c r="T201" s="56" t="e">
        <f>IF(#REF!=3,T200-TblDadosCX8[[#This Row],[Valor R$]],IF(#REF!=2,T200+TblDadosCX8[[#This Row],[Valor R$]],TblDadosCX8[[#This Row],[Valor R$]]))</f>
        <v>#REF!</v>
      </c>
      <c r="V201" s="59">
        <v>191</v>
      </c>
      <c r="W201" s="60">
        <v>42424</v>
      </c>
      <c r="X201" s="60"/>
      <c r="Y201" s="61" t="s">
        <v>298</v>
      </c>
      <c r="Z201" s="62"/>
      <c r="AA201" s="62"/>
      <c r="AB201" s="63">
        <v>12</v>
      </c>
      <c r="AC201" s="64" t="s">
        <v>196</v>
      </c>
      <c r="AD201" s="60">
        <v>42424</v>
      </c>
      <c r="AE201" s="65">
        <v>869</v>
      </c>
      <c r="AF201" s="65">
        <v>12</v>
      </c>
      <c r="AG201" s="66">
        <v>38432.03</v>
      </c>
    </row>
    <row r="202" spans="1:33" x14ac:dyDescent="0.25">
      <c r="A202" s="40">
        <v>197</v>
      </c>
      <c r="B202" s="32">
        <v>42424</v>
      </c>
      <c r="C202" s="33"/>
      <c r="D202" s="31">
        <v>5</v>
      </c>
      <c r="E202" s="99" t="s">
        <v>1</v>
      </c>
      <c r="F202" s="34" t="s">
        <v>38</v>
      </c>
      <c r="G202" s="34" t="s">
        <v>86</v>
      </c>
      <c r="H202" s="35" t="s">
        <v>298</v>
      </c>
      <c r="I202" s="36"/>
      <c r="J202" s="30">
        <v>11.46</v>
      </c>
      <c r="K202" s="32">
        <v>42424</v>
      </c>
      <c r="L202" s="37">
        <v>869</v>
      </c>
      <c r="M202" s="37">
        <v>12</v>
      </c>
      <c r="N202" s="38" t="s">
        <v>264</v>
      </c>
      <c r="O202" s="39">
        <v>2016</v>
      </c>
      <c r="P202" s="42"/>
      <c r="Q202" s="30">
        <v>38578.089999999997</v>
      </c>
      <c r="R202" s="67"/>
      <c r="S202" s="67"/>
      <c r="T202" s="56" t="e">
        <f>IF(#REF!=3,T201-TblDadosCX8[[#This Row],[Valor R$]],IF(#REF!=2,T201+TblDadosCX8[[#This Row],[Valor R$]],TblDadosCX8[[#This Row],[Valor R$]]))</f>
        <v>#REF!</v>
      </c>
      <c r="V202" s="65">
        <v>192</v>
      </c>
      <c r="W202" s="60">
        <v>42424</v>
      </c>
      <c r="X202" s="60"/>
      <c r="Y202" s="61" t="s">
        <v>220</v>
      </c>
      <c r="Z202" s="62"/>
      <c r="AA202" s="62"/>
      <c r="AB202" s="63">
        <v>5</v>
      </c>
      <c r="AC202" s="64" t="s">
        <v>199</v>
      </c>
      <c r="AD202" s="60">
        <v>42424</v>
      </c>
      <c r="AE202" s="65">
        <v>845</v>
      </c>
      <c r="AF202" s="65">
        <v>12</v>
      </c>
      <c r="AG202" s="66">
        <v>38427.03</v>
      </c>
    </row>
    <row r="203" spans="1:33" x14ac:dyDescent="0.25">
      <c r="A203" s="40">
        <v>198</v>
      </c>
      <c r="B203" s="32">
        <v>42424</v>
      </c>
      <c r="C203" s="33"/>
      <c r="D203" s="31">
        <v>5</v>
      </c>
      <c r="E203" s="99" t="s">
        <v>1</v>
      </c>
      <c r="F203" s="34" t="s">
        <v>38</v>
      </c>
      <c r="G203" s="34" t="s">
        <v>86</v>
      </c>
      <c r="H203" s="35" t="s">
        <v>298</v>
      </c>
      <c r="I203" s="36"/>
      <c r="J203" s="30">
        <v>12</v>
      </c>
      <c r="K203" s="32">
        <v>42424</v>
      </c>
      <c r="L203" s="37">
        <v>869</v>
      </c>
      <c r="M203" s="37">
        <v>12</v>
      </c>
      <c r="N203" s="38" t="s">
        <v>264</v>
      </c>
      <c r="O203" s="39">
        <v>2016</v>
      </c>
      <c r="P203" s="42"/>
      <c r="Q203" s="30">
        <v>38566.089999999997</v>
      </c>
      <c r="R203" s="67"/>
      <c r="S203" s="67"/>
      <c r="T203" s="56" t="e">
        <f>IF(#REF!=3,T202-TblDadosCX8[[#This Row],[Valor R$]],IF(#REF!=2,T202+TblDadosCX8[[#This Row],[Valor R$]],TblDadosCX8[[#This Row],[Valor R$]]))</f>
        <v>#REF!</v>
      </c>
      <c r="V203" s="59">
        <v>193</v>
      </c>
      <c r="W203" s="60">
        <v>42424</v>
      </c>
      <c r="X203" s="60"/>
      <c r="Y203" s="61" t="s">
        <v>299</v>
      </c>
      <c r="Z203" s="62"/>
      <c r="AA203" s="62"/>
      <c r="AB203" s="63">
        <v>59</v>
      </c>
      <c r="AC203" s="64" t="s">
        <v>186</v>
      </c>
      <c r="AD203" s="60">
        <v>42424</v>
      </c>
      <c r="AE203" s="65">
        <v>863</v>
      </c>
      <c r="AF203" s="65">
        <v>12</v>
      </c>
      <c r="AG203" s="66">
        <v>38368.03</v>
      </c>
    </row>
    <row r="204" spans="1:33" x14ac:dyDescent="0.25">
      <c r="A204" s="40">
        <v>199</v>
      </c>
      <c r="B204" s="32">
        <v>42424</v>
      </c>
      <c r="C204" s="33"/>
      <c r="D204" s="31">
        <v>5</v>
      </c>
      <c r="E204" s="99" t="s">
        <v>1</v>
      </c>
      <c r="F204" s="34" t="s">
        <v>38</v>
      </c>
      <c r="G204" s="34" t="s">
        <v>86</v>
      </c>
      <c r="H204" s="35" t="s">
        <v>298</v>
      </c>
      <c r="I204" s="36"/>
      <c r="J204" s="30">
        <v>12</v>
      </c>
      <c r="K204" s="32">
        <v>42424</v>
      </c>
      <c r="L204" s="37">
        <v>869</v>
      </c>
      <c r="M204" s="37">
        <v>12</v>
      </c>
      <c r="N204" s="38" t="s">
        <v>264</v>
      </c>
      <c r="O204" s="39">
        <v>2016</v>
      </c>
      <c r="P204" s="42"/>
      <c r="Q204" s="30">
        <v>38554.089999999997</v>
      </c>
      <c r="R204" s="67"/>
      <c r="S204" s="67"/>
      <c r="T204" s="56" t="e">
        <f>IF(#REF!=3,T203-TblDadosCX8[[#This Row],[Valor R$]],IF(#REF!=2,T203+TblDadosCX8[[#This Row],[Valor R$]],TblDadosCX8[[#This Row],[Valor R$]]))</f>
        <v>#REF!</v>
      </c>
      <c r="V204" s="65">
        <v>194</v>
      </c>
      <c r="W204" s="60">
        <v>42424</v>
      </c>
      <c r="X204" s="60"/>
      <c r="Y204" s="61" t="s">
        <v>245</v>
      </c>
      <c r="Z204" s="62"/>
      <c r="AA204" s="62"/>
      <c r="AB204" s="63">
        <v>42</v>
      </c>
      <c r="AC204" s="64" t="s">
        <v>196</v>
      </c>
      <c r="AD204" s="60">
        <v>42424</v>
      </c>
      <c r="AE204" s="65">
        <v>869</v>
      </c>
      <c r="AF204" s="65">
        <v>12</v>
      </c>
      <c r="AG204" s="66">
        <v>38326.03</v>
      </c>
    </row>
    <row r="205" spans="1:33" x14ac:dyDescent="0.25">
      <c r="A205" s="40">
        <v>200</v>
      </c>
      <c r="B205" s="32">
        <v>42424</v>
      </c>
      <c r="C205" s="33"/>
      <c r="D205" s="31">
        <v>5</v>
      </c>
      <c r="E205" s="99" t="s">
        <v>1</v>
      </c>
      <c r="F205" s="34" t="s">
        <v>38</v>
      </c>
      <c r="G205" s="34" t="s">
        <v>75</v>
      </c>
      <c r="H205" s="35" t="s">
        <v>220</v>
      </c>
      <c r="I205" s="36"/>
      <c r="J205" s="30">
        <v>5</v>
      </c>
      <c r="K205" s="32">
        <v>42424</v>
      </c>
      <c r="L205" s="37">
        <v>845</v>
      </c>
      <c r="M205" s="37">
        <v>12</v>
      </c>
      <c r="N205" s="38" t="s">
        <v>264</v>
      </c>
      <c r="O205" s="39">
        <v>2016</v>
      </c>
      <c r="P205" s="42"/>
      <c r="Q205" s="30">
        <v>38549.089999999997</v>
      </c>
      <c r="R205" s="67"/>
      <c r="S205" s="67"/>
      <c r="T205" s="56" t="e">
        <f>IF(#REF!=3,T204-TblDadosCX8[[#This Row],[Valor R$]],IF(#REF!=2,T204+TblDadosCX8[[#This Row],[Valor R$]],TblDadosCX8[[#This Row],[Valor R$]]))</f>
        <v>#REF!</v>
      </c>
      <c r="V205" s="59">
        <v>195</v>
      </c>
      <c r="W205" s="60">
        <v>42424</v>
      </c>
      <c r="X205" s="60"/>
      <c r="Y205" s="61" t="s">
        <v>225</v>
      </c>
      <c r="Z205" s="62"/>
      <c r="AA205" s="62"/>
      <c r="AB205" s="63">
        <v>100.69</v>
      </c>
      <c r="AC205" s="64" t="s">
        <v>212</v>
      </c>
      <c r="AD205" s="60">
        <v>42424</v>
      </c>
      <c r="AE205" s="65">
        <v>831</v>
      </c>
      <c r="AF205" s="65">
        <v>12</v>
      </c>
      <c r="AG205" s="66">
        <v>38225.339999999997</v>
      </c>
    </row>
    <row r="206" spans="1:33" x14ac:dyDescent="0.25">
      <c r="A206" s="40">
        <v>201</v>
      </c>
      <c r="B206" s="32">
        <v>42424</v>
      </c>
      <c r="C206" s="33"/>
      <c r="D206" s="31">
        <v>5</v>
      </c>
      <c r="E206" s="99" t="s">
        <v>1</v>
      </c>
      <c r="F206" s="34" t="s">
        <v>38</v>
      </c>
      <c r="G206" s="34" t="s">
        <v>83</v>
      </c>
      <c r="H206" s="35" t="s">
        <v>299</v>
      </c>
      <c r="I206" s="36"/>
      <c r="J206" s="30">
        <v>59</v>
      </c>
      <c r="K206" s="32">
        <v>42424</v>
      </c>
      <c r="L206" s="37">
        <v>863</v>
      </c>
      <c r="M206" s="37">
        <v>12</v>
      </c>
      <c r="N206" s="38" t="s">
        <v>264</v>
      </c>
      <c r="O206" s="39">
        <v>2016</v>
      </c>
      <c r="P206" s="42"/>
      <c r="Q206" s="30">
        <v>38490.089999999997</v>
      </c>
      <c r="R206" s="67"/>
      <c r="S206" s="67"/>
      <c r="T206" s="56" t="e">
        <f>IF(#REF!=3,T205-TblDadosCX8[[#This Row],[Valor R$]],IF(#REF!=2,T205+TblDadosCX8[[#This Row],[Valor R$]],TblDadosCX8[[#This Row],[Valor R$]]))</f>
        <v>#REF!</v>
      </c>
      <c r="V206" s="65">
        <v>196</v>
      </c>
      <c r="W206" s="60">
        <v>42424</v>
      </c>
      <c r="X206" s="60"/>
      <c r="Y206" s="61" t="s">
        <v>300</v>
      </c>
      <c r="Z206" s="62"/>
      <c r="AA206" s="62"/>
      <c r="AB206" s="63">
        <v>12871.21</v>
      </c>
      <c r="AC206" s="64" t="s">
        <v>214</v>
      </c>
      <c r="AD206" s="60">
        <v>42424</v>
      </c>
      <c r="AE206" s="65">
        <v>402</v>
      </c>
      <c r="AF206" s="65">
        <v>12</v>
      </c>
      <c r="AG206" s="66">
        <v>25354.13</v>
      </c>
    </row>
    <row r="207" spans="1:33" x14ac:dyDescent="0.25">
      <c r="A207" s="40">
        <v>202</v>
      </c>
      <c r="B207" s="32">
        <v>42424</v>
      </c>
      <c r="C207" s="33"/>
      <c r="D207" s="31">
        <v>5</v>
      </c>
      <c r="E207" s="99" t="s">
        <v>1</v>
      </c>
      <c r="F207" s="34" t="s">
        <v>38</v>
      </c>
      <c r="G207" s="34" t="s">
        <v>86</v>
      </c>
      <c r="H207" s="35" t="s">
        <v>245</v>
      </c>
      <c r="I207" s="36"/>
      <c r="J207" s="30">
        <v>42</v>
      </c>
      <c r="K207" s="32">
        <v>42424</v>
      </c>
      <c r="L207" s="37">
        <v>869</v>
      </c>
      <c r="M207" s="37">
        <v>12</v>
      </c>
      <c r="N207" s="38" t="s">
        <v>264</v>
      </c>
      <c r="O207" s="39">
        <v>2016</v>
      </c>
      <c r="P207" s="42"/>
      <c r="Q207" s="30">
        <v>38448.089999999997</v>
      </c>
      <c r="R207" s="67"/>
      <c r="S207" s="67"/>
      <c r="T207" s="56" t="e">
        <f>IF(#REF!=3,T206-TblDadosCX8[[#This Row],[Valor R$]],IF(#REF!=2,T206+TblDadosCX8[[#This Row],[Valor R$]],TblDadosCX8[[#This Row],[Valor R$]]))</f>
        <v>#REF!</v>
      </c>
      <c r="V207" s="59">
        <v>197</v>
      </c>
      <c r="W207" s="60">
        <v>42424</v>
      </c>
      <c r="X207" s="60"/>
      <c r="Y207" s="61" t="s">
        <v>301</v>
      </c>
      <c r="Z207" s="62"/>
      <c r="AA207" s="62"/>
      <c r="AB207" s="63">
        <v>1247.6500000000001</v>
      </c>
      <c r="AC207" s="64" t="s">
        <v>235</v>
      </c>
      <c r="AD207" s="60">
        <v>42424</v>
      </c>
      <c r="AE207" s="65">
        <v>841</v>
      </c>
      <c r="AF207" s="65">
        <v>12</v>
      </c>
      <c r="AG207" s="66">
        <v>24106.48</v>
      </c>
    </row>
    <row r="208" spans="1:33" x14ac:dyDescent="0.25">
      <c r="A208" s="40">
        <v>203</v>
      </c>
      <c r="B208" s="32">
        <v>42424</v>
      </c>
      <c r="C208" s="33"/>
      <c r="D208" s="31">
        <v>5</v>
      </c>
      <c r="E208" s="99" t="s">
        <v>1</v>
      </c>
      <c r="F208" s="34" t="s">
        <v>38</v>
      </c>
      <c r="G208" s="34" t="s">
        <v>18</v>
      </c>
      <c r="H208" s="35" t="s">
        <v>225</v>
      </c>
      <c r="I208" s="36"/>
      <c r="J208" s="30">
        <v>100.69</v>
      </c>
      <c r="K208" s="32">
        <v>42424</v>
      </c>
      <c r="L208" s="37">
        <v>831</v>
      </c>
      <c r="M208" s="37">
        <v>12</v>
      </c>
      <c r="N208" s="38" t="s">
        <v>264</v>
      </c>
      <c r="O208" s="39">
        <v>2016</v>
      </c>
      <c r="P208" s="42"/>
      <c r="Q208" s="30">
        <v>38347.4</v>
      </c>
      <c r="R208" s="67"/>
      <c r="S208" s="67"/>
      <c r="T208" s="56" t="e">
        <f>IF(#REF!=3,T207-TblDadosCX8[[#This Row],[Valor R$]],IF(#REF!=2,T207+TblDadosCX8[[#This Row],[Valor R$]],TblDadosCX8[[#This Row],[Valor R$]]))</f>
        <v>#REF!</v>
      </c>
      <c r="V208" s="65">
        <v>198</v>
      </c>
      <c r="W208" s="60">
        <v>42424</v>
      </c>
      <c r="X208" s="60"/>
      <c r="Y208" s="61" t="s">
        <v>302</v>
      </c>
      <c r="Z208" s="62"/>
      <c r="AA208" s="62"/>
      <c r="AB208" s="63">
        <v>3002.07</v>
      </c>
      <c r="AC208" s="64" t="s">
        <v>237</v>
      </c>
      <c r="AD208" s="60">
        <v>42424</v>
      </c>
      <c r="AE208" s="65">
        <v>516</v>
      </c>
      <c r="AF208" s="65">
        <v>12</v>
      </c>
      <c r="AG208" s="66">
        <v>21104.41</v>
      </c>
    </row>
    <row r="209" spans="1:33" x14ac:dyDescent="0.25">
      <c r="A209" s="40">
        <v>204</v>
      </c>
      <c r="B209" s="32">
        <v>42424</v>
      </c>
      <c r="C209" s="33"/>
      <c r="D209" s="31">
        <v>5</v>
      </c>
      <c r="E209" s="99" t="s">
        <v>1</v>
      </c>
      <c r="F209" s="34" t="s">
        <v>215</v>
      </c>
      <c r="G209" s="34" t="s">
        <v>214</v>
      </c>
      <c r="H209" s="35" t="s">
        <v>300</v>
      </c>
      <c r="I209" s="36"/>
      <c r="J209" s="30">
        <v>12871.21</v>
      </c>
      <c r="K209" s="32">
        <v>42424</v>
      </c>
      <c r="L209" s="37">
        <v>402</v>
      </c>
      <c r="M209" s="37">
        <v>12</v>
      </c>
      <c r="N209" s="38" t="s">
        <v>264</v>
      </c>
      <c r="O209" s="39">
        <v>2016</v>
      </c>
      <c r="P209" s="42"/>
      <c r="Q209" s="30">
        <v>25476.19</v>
      </c>
      <c r="R209" s="67"/>
      <c r="S209" s="67"/>
      <c r="T209" s="56" t="e">
        <f>IF(#REF!=3,T208-TblDadosCX8[[#This Row],[Valor R$]],IF(#REF!=2,T208+TblDadosCX8[[#This Row],[Valor R$]],TblDadosCX8[[#This Row],[Valor R$]]))</f>
        <v>#REF!</v>
      </c>
      <c r="V209" s="59">
        <v>199</v>
      </c>
      <c r="W209" s="60">
        <v>42424</v>
      </c>
      <c r="X209" s="60"/>
      <c r="Y209" s="61" t="s">
        <v>246</v>
      </c>
      <c r="Z209" s="62"/>
      <c r="AA209" s="62"/>
      <c r="AB209" s="63">
        <v>350</v>
      </c>
      <c r="AC209" s="64" t="s">
        <v>247</v>
      </c>
      <c r="AD209" s="60">
        <v>42424</v>
      </c>
      <c r="AE209" s="65">
        <v>818</v>
      </c>
      <c r="AF209" s="65">
        <v>12</v>
      </c>
      <c r="AG209" s="66">
        <v>20754.41</v>
      </c>
    </row>
    <row r="210" spans="1:33" x14ac:dyDescent="0.25">
      <c r="A210" s="40">
        <v>205</v>
      </c>
      <c r="B210" s="32">
        <v>42424</v>
      </c>
      <c r="C210" s="33"/>
      <c r="D210" s="31">
        <v>5</v>
      </c>
      <c r="E210" s="99" t="s">
        <v>1</v>
      </c>
      <c r="F210" s="34" t="s">
        <v>38</v>
      </c>
      <c r="G210" s="34" t="s">
        <v>74</v>
      </c>
      <c r="H210" s="35" t="s">
        <v>301</v>
      </c>
      <c r="I210" s="36"/>
      <c r="J210" s="30">
        <v>1247.6500000000001</v>
      </c>
      <c r="K210" s="32">
        <v>42424</v>
      </c>
      <c r="L210" s="37">
        <v>841</v>
      </c>
      <c r="M210" s="37">
        <v>12</v>
      </c>
      <c r="N210" s="38" t="s">
        <v>264</v>
      </c>
      <c r="O210" s="39">
        <v>2016</v>
      </c>
      <c r="P210" s="42"/>
      <c r="Q210" s="30">
        <v>24228.54</v>
      </c>
      <c r="R210" s="67"/>
      <c r="S210" s="67"/>
      <c r="T210" s="56" t="e">
        <f>IF(#REF!=3,T209-TblDadosCX8[[#This Row],[Valor R$]],IF(#REF!=2,T209+TblDadosCX8[[#This Row],[Valor R$]],TblDadosCX8[[#This Row],[Valor R$]]))</f>
        <v>#REF!</v>
      </c>
      <c r="V210" s="65">
        <v>200</v>
      </c>
      <c r="W210" s="60">
        <v>42424</v>
      </c>
      <c r="X210" s="60"/>
      <c r="Y210" s="61" t="s">
        <v>303</v>
      </c>
      <c r="Z210" s="62"/>
      <c r="AA210" s="62"/>
      <c r="AB210" s="63">
        <v>3950</v>
      </c>
      <c r="AC210" s="64" t="s">
        <v>186</v>
      </c>
      <c r="AD210" s="60">
        <v>42424</v>
      </c>
      <c r="AE210" s="65">
        <v>863</v>
      </c>
      <c r="AF210" s="65">
        <v>12</v>
      </c>
      <c r="AG210" s="66">
        <v>16804.41</v>
      </c>
    </row>
    <row r="211" spans="1:33" x14ac:dyDescent="0.25">
      <c r="A211" s="40">
        <v>206</v>
      </c>
      <c r="B211" s="32">
        <v>42424</v>
      </c>
      <c r="C211" s="33"/>
      <c r="D211" s="31">
        <v>5</v>
      </c>
      <c r="E211" s="99" t="s">
        <v>1</v>
      </c>
      <c r="F211" s="34" t="s">
        <v>30</v>
      </c>
      <c r="G211" s="34" t="s">
        <v>60</v>
      </c>
      <c r="H211" s="35" t="s">
        <v>302</v>
      </c>
      <c r="I211" s="36"/>
      <c r="J211" s="30">
        <v>3002.07</v>
      </c>
      <c r="K211" s="32">
        <v>42424</v>
      </c>
      <c r="L211" s="37">
        <v>516</v>
      </c>
      <c r="M211" s="37">
        <v>12</v>
      </c>
      <c r="N211" s="38" t="s">
        <v>264</v>
      </c>
      <c r="O211" s="39">
        <v>2016</v>
      </c>
      <c r="P211" s="42"/>
      <c r="Q211" s="30">
        <v>21226.47</v>
      </c>
      <c r="R211" s="67"/>
      <c r="S211" s="67"/>
      <c r="T211" s="56" t="e">
        <f>IF(#REF!=3,T210-TblDadosCX8[[#This Row],[Valor R$]],IF(#REF!=2,T210+TblDadosCX8[[#This Row],[Valor R$]],TblDadosCX8[[#This Row],[Valor R$]]))</f>
        <v>#REF!</v>
      </c>
      <c r="V211" s="59">
        <v>201</v>
      </c>
      <c r="W211" s="60">
        <v>42425</v>
      </c>
      <c r="X211" s="60"/>
      <c r="Y211" s="61" t="s">
        <v>220</v>
      </c>
      <c r="Z211" s="62"/>
      <c r="AA211" s="62"/>
      <c r="AB211" s="63">
        <v>9</v>
      </c>
      <c r="AC211" s="64" t="s">
        <v>199</v>
      </c>
      <c r="AD211" s="60">
        <v>42425</v>
      </c>
      <c r="AE211" s="65">
        <v>845</v>
      </c>
      <c r="AF211" s="65">
        <v>12</v>
      </c>
      <c r="AG211" s="66">
        <v>16795.41</v>
      </c>
    </row>
    <row r="212" spans="1:33" x14ac:dyDescent="0.25">
      <c r="A212" s="40">
        <v>207</v>
      </c>
      <c r="B212" s="32">
        <v>42424</v>
      </c>
      <c r="C212" s="33"/>
      <c r="D212" s="31">
        <v>5</v>
      </c>
      <c r="E212" s="99" t="s">
        <v>1</v>
      </c>
      <c r="F212" s="34" t="s">
        <v>34</v>
      </c>
      <c r="G212" s="34" t="s">
        <v>64</v>
      </c>
      <c r="H212" s="35" t="s">
        <v>246</v>
      </c>
      <c r="I212" s="36"/>
      <c r="J212" s="30">
        <v>350</v>
      </c>
      <c r="K212" s="32">
        <v>42424</v>
      </c>
      <c r="L212" s="37">
        <v>818</v>
      </c>
      <c r="M212" s="37">
        <v>12</v>
      </c>
      <c r="N212" s="38" t="s">
        <v>264</v>
      </c>
      <c r="O212" s="39">
        <v>2016</v>
      </c>
      <c r="P212" s="42"/>
      <c r="Q212" s="30">
        <v>20876.47</v>
      </c>
      <c r="R212" s="67"/>
      <c r="S212" s="67"/>
      <c r="T212" s="56" t="e">
        <f>IF(#REF!=3,T211-TblDadosCX8[[#This Row],[Valor R$]],IF(#REF!=2,T211+TblDadosCX8[[#This Row],[Valor R$]],TblDadosCX8[[#This Row],[Valor R$]]))</f>
        <v>#REF!</v>
      </c>
      <c r="V212" s="65">
        <v>202</v>
      </c>
      <c r="W212" s="60">
        <v>42425</v>
      </c>
      <c r="X212" s="60"/>
      <c r="Y212" s="61" t="s">
        <v>191</v>
      </c>
      <c r="Z212" s="62"/>
      <c r="AA212" s="62"/>
      <c r="AB212" s="63">
        <v>111.62</v>
      </c>
      <c r="AC212" s="64" t="s">
        <v>186</v>
      </c>
      <c r="AD212" s="60">
        <v>42425</v>
      </c>
      <c r="AE212" s="65">
        <v>863</v>
      </c>
      <c r="AF212" s="65">
        <v>12</v>
      </c>
      <c r="AG212" s="66">
        <v>16683.79</v>
      </c>
    </row>
    <row r="213" spans="1:33" x14ac:dyDescent="0.25">
      <c r="A213" s="40">
        <v>208</v>
      </c>
      <c r="B213" s="32">
        <v>42424</v>
      </c>
      <c r="C213" s="33"/>
      <c r="D213" s="31">
        <v>5</v>
      </c>
      <c r="E213" s="99" t="s">
        <v>1</v>
      </c>
      <c r="F213" s="34" t="s">
        <v>38</v>
      </c>
      <c r="G213" s="34" t="s">
        <v>83</v>
      </c>
      <c r="H213" s="35" t="s">
        <v>303</v>
      </c>
      <c r="I213" s="36"/>
      <c r="J213" s="30">
        <v>3950</v>
      </c>
      <c r="K213" s="32">
        <v>42424</v>
      </c>
      <c r="L213" s="37">
        <v>863</v>
      </c>
      <c r="M213" s="37">
        <v>12</v>
      </c>
      <c r="N213" s="38" t="s">
        <v>264</v>
      </c>
      <c r="O213" s="39">
        <v>2016</v>
      </c>
      <c r="P213" s="42"/>
      <c r="Q213" s="30">
        <v>16926.47</v>
      </c>
      <c r="R213" s="67"/>
      <c r="S213" s="67"/>
      <c r="T213" s="56" t="e">
        <f>IF(#REF!=3,T212-TblDadosCX8[[#This Row],[Valor R$]],IF(#REF!=2,T212+TblDadosCX8[[#This Row],[Valor R$]],TblDadosCX8[[#This Row],[Valor R$]]))</f>
        <v>#REF!</v>
      </c>
      <c r="V213" s="59">
        <v>203</v>
      </c>
      <c r="W213" s="60">
        <v>42425</v>
      </c>
      <c r="X213" s="60"/>
      <c r="Y213" s="61" t="s">
        <v>193</v>
      </c>
      <c r="Z213" s="62"/>
      <c r="AA213" s="62"/>
      <c r="AB213" s="63">
        <v>30</v>
      </c>
      <c r="AC213" s="64" t="s">
        <v>186</v>
      </c>
      <c r="AD213" s="60">
        <v>42425</v>
      </c>
      <c r="AE213" s="65">
        <v>863</v>
      </c>
      <c r="AF213" s="65">
        <v>12</v>
      </c>
      <c r="AG213" s="66">
        <v>16653.79</v>
      </c>
    </row>
    <row r="214" spans="1:33" x14ac:dyDescent="0.25">
      <c r="A214" s="40">
        <v>209</v>
      </c>
      <c r="B214" s="32">
        <v>42425</v>
      </c>
      <c r="C214" s="33"/>
      <c r="D214" s="31">
        <v>5</v>
      </c>
      <c r="E214" s="99" t="s">
        <v>1</v>
      </c>
      <c r="F214" s="34" t="s">
        <v>38</v>
      </c>
      <c r="G214" s="34" t="s">
        <v>75</v>
      </c>
      <c r="H214" s="35" t="s">
        <v>220</v>
      </c>
      <c r="I214" s="36"/>
      <c r="J214" s="30">
        <v>9</v>
      </c>
      <c r="K214" s="32">
        <v>42425</v>
      </c>
      <c r="L214" s="37">
        <v>845</v>
      </c>
      <c r="M214" s="37">
        <v>12</v>
      </c>
      <c r="N214" s="38" t="s">
        <v>264</v>
      </c>
      <c r="O214" s="39">
        <v>2016</v>
      </c>
      <c r="P214" s="42"/>
      <c r="Q214" s="30">
        <v>16917.47</v>
      </c>
      <c r="R214" s="67"/>
      <c r="S214" s="67"/>
      <c r="T214" s="56" t="e">
        <f>IF(#REF!=3,T213-TblDadosCX8[[#This Row],[Valor R$]],IF(#REF!=2,T213+TblDadosCX8[[#This Row],[Valor R$]],TblDadosCX8[[#This Row],[Valor R$]]))</f>
        <v>#REF!</v>
      </c>
      <c r="V214" s="65">
        <v>204</v>
      </c>
      <c r="W214" s="60">
        <v>42426</v>
      </c>
      <c r="X214" s="60"/>
      <c r="Y214" s="61" t="s">
        <v>187</v>
      </c>
      <c r="Z214" s="62"/>
      <c r="AA214" s="62"/>
      <c r="AB214" s="63">
        <v>7.98</v>
      </c>
      <c r="AC214" s="64" t="s">
        <v>186</v>
      </c>
      <c r="AD214" s="60">
        <v>42426</v>
      </c>
      <c r="AE214" s="65">
        <v>863</v>
      </c>
      <c r="AF214" s="65">
        <v>12</v>
      </c>
      <c r="AG214" s="66">
        <v>16645.810000000001</v>
      </c>
    </row>
    <row r="215" spans="1:33" x14ac:dyDescent="0.25">
      <c r="A215" s="40">
        <v>210</v>
      </c>
      <c r="B215" s="32">
        <v>42425</v>
      </c>
      <c r="C215" s="33"/>
      <c r="D215" s="31">
        <v>5</v>
      </c>
      <c r="E215" s="99" t="s">
        <v>1</v>
      </c>
      <c r="F215" s="34" t="s">
        <v>38</v>
      </c>
      <c r="G215" s="34" t="s">
        <v>83</v>
      </c>
      <c r="H215" s="35" t="s">
        <v>191</v>
      </c>
      <c r="I215" s="36"/>
      <c r="J215" s="30">
        <v>111.62</v>
      </c>
      <c r="K215" s="32">
        <v>42425</v>
      </c>
      <c r="L215" s="37">
        <v>863</v>
      </c>
      <c r="M215" s="37">
        <v>12</v>
      </c>
      <c r="N215" s="38" t="s">
        <v>264</v>
      </c>
      <c r="O215" s="39">
        <v>2016</v>
      </c>
      <c r="P215" s="42"/>
      <c r="Q215" s="30">
        <v>16805.849999999999</v>
      </c>
      <c r="R215" s="67"/>
      <c r="S215" s="67"/>
      <c r="T215" s="56" t="e">
        <f>IF(#REF!=3,T214-TblDadosCX8[[#This Row],[Valor R$]],IF(#REF!=2,T214+TblDadosCX8[[#This Row],[Valor R$]],TblDadosCX8[[#This Row],[Valor R$]]))</f>
        <v>#REF!</v>
      </c>
      <c r="V215" s="59">
        <v>205</v>
      </c>
      <c r="W215" s="60">
        <v>42426</v>
      </c>
      <c r="X215" s="60"/>
      <c r="Y215" s="61" t="s">
        <v>195</v>
      </c>
      <c r="Z215" s="62"/>
      <c r="AA215" s="62"/>
      <c r="AB215" s="63">
        <v>11</v>
      </c>
      <c r="AC215" s="64" t="s">
        <v>196</v>
      </c>
      <c r="AD215" s="60">
        <v>42426</v>
      </c>
      <c r="AE215" s="65">
        <v>869</v>
      </c>
      <c r="AF215" s="65">
        <v>12</v>
      </c>
      <c r="AG215" s="66">
        <v>16634.810000000001</v>
      </c>
    </row>
    <row r="216" spans="1:33" x14ac:dyDescent="0.25">
      <c r="A216" s="40">
        <v>211</v>
      </c>
      <c r="B216" s="32">
        <v>42425</v>
      </c>
      <c r="C216" s="33"/>
      <c r="D216" s="31">
        <v>5</v>
      </c>
      <c r="E216" s="99" t="s">
        <v>1</v>
      </c>
      <c r="F216" s="34" t="s">
        <v>38</v>
      </c>
      <c r="G216" s="34" t="s">
        <v>83</v>
      </c>
      <c r="H216" s="35" t="s">
        <v>193</v>
      </c>
      <c r="I216" s="36"/>
      <c r="J216" s="30">
        <v>30</v>
      </c>
      <c r="K216" s="32">
        <v>42425</v>
      </c>
      <c r="L216" s="37">
        <v>863</v>
      </c>
      <c r="M216" s="37">
        <v>12</v>
      </c>
      <c r="N216" s="38" t="s">
        <v>264</v>
      </c>
      <c r="O216" s="39">
        <v>2016</v>
      </c>
      <c r="P216" s="42"/>
      <c r="Q216" s="30">
        <v>16775.849999999999</v>
      </c>
      <c r="R216" s="67"/>
      <c r="S216" s="67"/>
      <c r="T216" s="56" t="e">
        <f>IF(#REF!=3,T215-TblDadosCX8[[#This Row],[Valor R$]],IF(#REF!=2,T215+TblDadosCX8[[#This Row],[Valor R$]],TblDadosCX8[[#This Row],[Valor R$]]))</f>
        <v>#REF!</v>
      </c>
      <c r="V216" s="65">
        <v>206</v>
      </c>
      <c r="W216" s="60">
        <v>42426</v>
      </c>
      <c r="X216" s="60"/>
      <c r="Y216" s="61" t="s">
        <v>304</v>
      </c>
      <c r="Z216" s="62"/>
      <c r="AA216" s="62"/>
      <c r="AB216" s="63">
        <v>70</v>
      </c>
      <c r="AC216" s="64" t="s">
        <v>186</v>
      </c>
      <c r="AD216" s="60">
        <v>42426</v>
      </c>
      <c r="AE216" s="65">
        <v>863</v>
      </c>
      <c r="AF216" s="65">
        <v>12</v>
      </c>
      <c r="AG216" s="66">
        <v>16564.810000000001</v>
      </c>
    </row>
    <row r="217" spans="1:33" x14ac:dyDescent="0.25">
      <c r="A217" s="40">
        <v>212</v>
      </c>
      <c r="B217" s="32">
        <v>42426</v>
      </c>
      <c r="C217" s="33"/>
      <c r="D217" s="31">
        <v>5</v>
      </c>
      <c r="E217" s="99" t="s">
        <v>1</v>
      </c>
      <c r="F217" s="34" t="s">
        <v>38</v>
      </c>
      <c r="G217" s="34" t="s">
        <v>83</v>
      </c>
      <c r="H217" s="35" t="s">
        <v>187</v>
      </c>
      <c r="I217" s="36"/>
      <c r="J217" s="30">
        <v>7.98</v>
      </c>
      <c r="K217" s="32">
        <v>42426</v>
      </c>
      <c r="L217" s="37">
        <v>863</v>
      </c>
      <c r="M217" s="37">
        <v>12</v>
      </c>
      <c r="N217" s="38" t="s">
        <v>264</v>
      </c>
      <c r="O217" s="39">
        <v>2016</v>
      </c>
      <c r="P217" s="42"/>
      <c r="Q217" s="30">
        <v>16767.87</v>
      </c>
      <c r="R217" s="67"/>
      <c r="S217" s="67"/>
      <c r="T217" s="56" t="e">
        <f>IF(#REF!=3,T216-TblDadosCX8[[#This Row],[Valor R$]],IF(#REF!=2,T216+TblDadosCX8[[#This Row],[Valor R$]],TblDadosCX8[[#This Row],[Valor R$]]))</f>
        <v>#REF!</v>
      </c>
      <c r="V217" s="59">
        <v>207</v>
      </c>
      <c r="W217" s="60">
        <v>42429</v>
      </c>
      <c r="X217" s="60"/>
      <c r="Y217" s="61" t="s">
        <v>197</v>
      </c>
      <c r="Z217" s="62">
        <v>854247</v>
      </c>
      <c r="AA217" s="62"/>
      <c r="AB217" s="63">
        <v>1746.85</v>
      </c>
      <c r="AC217" s="64" t="s">
        <v>9</v>
      </c>
      <c r="AD217" s="60">
        <v>42429</v>
      </c>
      <c r="AE217" s="65">
        <v>12</v>
      </c>
      <c r="AF217" s="65">
        <v>34</v>
      </c>
      <c r="AG217" s="66">
        <v>18311.66</v>
      </c>
    </row>
    <row r="218" spans="1:33" x14ac:dyDescent="0.25">
      <c r="A218" s="40">
        <v>213</v>
      </c>
      <c r="B218" s="32">
        <v>42426</v>
      </c>
      <c r="C218" s="33"/>
      <c r="D218" s="31">
        <v>5</v>
      </c>
      <c r="E218" s="99" t="s">
        <v>1</v>
      </c>
      <c r="F218" s="34" t="s">
        <v>38</v>
      </c>
      <c r="G218" s="34" t="s">
        <v>86</v>
      </c>
      <c r="H218" s="35" t="s">
        <v>195</v>
      </c>
      <c r="I218" s="36"/>
      <c r="J218" s="30">
        <v>11</v>
      </c>
      <c r="K218" s="32">
        <v>42426</v>
      </c>
      <c r="L218" s="37">
        <v>869</v>
      </c>
      <c r="M218" s="37">
        <v>12</v>
      </c>
      <c r="N218" s="38" t="s">
        <v>264</v>
      </c>
      <c r="O218" s="39">
        <v>2016</v>
      </c>
      <c r="P218" s="42"/>
      <c r="Q218" s="30">
        <v>16756.87</v>
      </c>
      <c r="R218" s="67"/>
      <c r="S218" s="67"/>
      <c r="T218" s="56" t="e">
        <f>IF(#REF!=3,T217-TblDadosCX8[[#This Row],[Valor R$]],IF(#REF!=2,T217+TblDadosCX8[[#This Row],[Valor R$]],TblDadosCX8[[#This Row],[Valor R$]]))</f>
        <v>#REF!</v>
      </c>
      <c r="V218" s="65">
        <v>208</v>
      </c>
      <c r="W218" s="60">
        <v>42429</v>
      </c>
      <c r="X218" s="60"/>
      <c r="Y218" s="61" t="s">
        <v>197</v>
      </c>
      <c r="Z218" s="62">
        <v>854248</v>
      </c>
      <c r="AA218" s="62"/>
      <c r="AB218" s="63">
        <v>5038.1099999999997</v>
      </c>
      <c r="AC218" s="64" t="s">
        <v>9</v>
      </c>
      <c r="AD218" s="60">
        <v>42429</v>
      </c>
      <c r="AE218" s="65">
        <v>12</v>
      </c>
      <c r="AF218" s="65">
        <v>34</v>
      </c>
      <c r="AG218" s="66">
        <v>23349.77</v>
      </c>
    </row>
    <row r="219" spans="1:33" x14ac:dyDescent="0.25">
      <c r="A219" s="40">
        <v>214</v>
      </c>
      <c r="B219" s="32">
        <v>42426</v>
      </c>
      <c r="C219" s="33"/>
      <c r="D219" s="31">
        <v>5</v>
      </c>
      <c r="E219" s="99" t="s">
        <v>1</v>
      </c>
      <c r="F219" s="34" t="s">
        <v>38</v>
      </c>
      <c r="G219" s="34" t="s">
        <v>83</v>
      </c>
      <c r="H219" s="35" t="s">
        <v>304</v>
      </c>
      <c r="I219" s="36"/>
      <c r="J219" s="30">
        <v>70</v>
      </c>
      <c r="K219" s="32">
        <v>42426</v>
      </c>
      <c r="L219" s="37">
        <v>863</v>
      </c>
      <c r="M219" s="37">
        <v>12</v>
      </c>
      <c r="N219" s="38" t="s">
        <v>264</v>
      </c>
      <c r="O219" s="39">
        <v>2016</v>
      </c>
      <c r="P219" s="42"/>
      <c r="Q219" s="30">
        <v>16686.87</v>
      </c>
      <c r="R219" s="67"/>
      <c r="S219" s="67"/>
      <c r="T219" s="56" t="e">
        <f>IF(#REF!=3,T218-TblDadosCX8[[#This Row],[Valor R$]],IF(#REF!=2,T218+TblDadosCX8[[#This Row],[Valor R$]],TblDadosCX8[[#This Row],[Valor R$]]))</f>
        <v>#REF!</v>
      </c>
      <c r="V219" s="59">
        <v>209</v>
      </c>
      <c r="W219" s="60">
        <v>42429</v>
      </c>
      <c r="X219" s="60"/>
      <c r="Y219" s="61" t="s">
        <v>197</v>
      </c>
      <c r="Z219" s="62">
        <v>854249</v>
      </c>
      <c r="AA219" s="62"/>
      <c r="AB219" s="63">
        <v>6569.5</v>
      </c>
      <c r="AC219" s="64" t="s">
        <v>9</v>
      </c>
      <c r="AD219" s="60">
        <v>42429</v>
      </c>
      <c r="AE219" s="65">
        <v>12</v>
      </c>
      <c r="AF219" s="65">
        <v>34</v>
      </c>
      <c r="AG219" s="66">
        <v>29919.27</v>
      </c>
    </row>
    <row r="220" spans="1:33" x14ac:dyDescent="0.25">
      <c r="A220" s="40">
        <v>215</v>
      </c>
      <c r="B220" s="32">
        <v>42429</v>
      </c>
      <c r="C220" s="33"/>
      <c r="D220" s="31">
        <v>4</v>
      </c>
      <c r="E220" s="99" t="s">
        <v>1</v>
      </c>
      <c r="F220" s="34" t="s">
        <v>6</v>
      </c>
      <c r="G220" s="34" t="s">
        <v>9</v>
      </c>
      <c r="H220" s="35" t="s">
        <v>197</v>
      </c>
      <c r="I220" s="36">
        <v>854247</v>
      </c>
      <c r="J220" s="30">
        <v>1746.85</v>
      </c>
      <c r="K220" s="32">
        <v>42429</v>
      </c>
      <c r="L220" s="37">
        <v>12</v>
      </c>
      <c r="M220" s="37">
        <v>34</v>
      </c>
      <c r="N220" s="38" t="s">
        <v>264</v>
      </c>
      <c r="O220" s="39">
        <v>2016</v>
      </c>
      <c r="P220" s="42"/>
      <c r="Q220" s="30">
        <v>18433.72</v>
      </c>
      <c r="R220" s="67"/>
      <c r="S220" s="67"/>
      <c r="T220" s="56" t="e">
        <f>IF(#REF!=3,T219-TblDadosCX8[[#This Row],[Valor R$]],IF(#REF!=2,T219+TblDadosCX8[[#This Row],[Valor R$]],TblDadosCX8[[#This Row],[Valor R$]]))</f>
        <v>#REF!</v>
      </c>
      <c r="V220" s="65">
        <v>210</v>
      </c>
      <c r="W220" s="60">
        <v>42429</v>
      </c>
      <c r="X220" s="60"/>
      <c r="Y220" s="61" t="s">
        <v>187</v>
      </c>
      <c r="Z220" s="62"/>
      <c r="AA220" s="62"/>
      <c r="AB220" s="63">
        <v>83</v>
      </c>
      <c r="AC220" s="64" t="s">
        <v>186</v>
      </c>
      <c r="AD220" s="60">
        <v>42429</v>
      </c>
      <c r="AE220" s="65">
        <v>863</v>
      </c>
      <c r="AF220" s="65">
        <v>12</v>
      </c>
      <c r="AG220" s="66">
        <v>29836.27</v>
      </c>
    </row>
    <row r="221" spans="1:33" x14ac:dyDescent="0.25">
      <c r="A221" s="40">
        <v>216</v>
      </c>
      <c r="B221" s="32">
        <v>42429</v>
      </c>
      <c r="C221" s="33"/>
      <c r="D221" s="31">
        <v>4</v>
      </c>
      <c r="E221" s="99" t="s">
        <v>1</v>
      </c>
      <c r="F221" s="34" t="s">
        <v>6</v>
      </c>
      <c r="G221" s="34" t="s">
        <v>9</v>
      </c>
      <c r="H221" s="35" t="s">
        <v>197</v>
      </c>
      <c r="I221" s="36">
        <v>854248</v>
      </c>
      <c r="J221" s="30">
        <v>5038.1099999999997</v>
      </c>
      <c r="K221" s="32">
        <v>42429</v>
      </c>
      <c r="L221" s="37">
        <v>12</v>
      </c>
      <c r="M221" s="37">
        <v>34</v>
      </c>
      <c r="N221" s="38" t="s">
        <v>264</v>
      </c>
      <c r="O221" s="39">
        <v>2016</v>
      </c>
      <c r="P221" s="42"/>
      <c r="Q221" s="30">
        <v>23471.83</v>
      </c>
      <c r="R221" s="67"/>
      <c r="S221" s="67"/>
      <c r="T221" s="56" t="e">
        <f>IF(#REF!=3,T220-TblDadosCX8[[#This Row],[Valor R$]],IF(#REF!=2,T220+TblDadosCX8[[#This Row],[Valor R$]],TblDadosCX8[[#This Row],[Valor R$]]))</f>
        <v>#REF!</v>
      </c>
      <c r="V221" s="59">
        <v>211</v>
      </c>
      <c r="W221" s="60">
        <v>42429</v>
      </c>
      <c r="X221" s="60"/>
      <c r="Y221" s="61" t="s">
        <v>195</v>
      </c>
      <c r="Z221" s="62"/>
      <c r="AA221" s="62"/>
      <c r="AB221" s="63">
        <v>2</v>
      </c>
      <c r="AC221" s="64" t="s">
        <v>196</v>
      </c>
      <c r="AD221" s="60">
        <v>42429</v>
      </c>
      <c r="AE221" s="65">
        <v>869</v>
      </c>
      <c r="AF221" s="65">
        <v>12</v>
      </c>
      <c r="AG221" s="66">
        <v>29834.27</v>
      </c>
    </row>
    <row r="222" spans="1:33" x14ac:dyDescent="0.25">
      <c r="A222" s="40">
        <v>217</v>
      </c>
      <c r="B222" s="32">
        <v>42429</v>
      </c>
      <c r="C222" s="33"/>
      <c r="D222" s="31">
        <v>4</v>
      </c>
      <c r="E222" s="99" t="s">
        <v>1</v>
      </c>
      <c r="F222" s="34" t="s">
        <v>6</v>
      </c>
      <c r="G222" s="34" t="s">
        <v>9</v>
      </c>
      <c r="H222" s="35" t="s">
        <v>197</v>
      </c>
      <c r="I222" s="36">
        <v>854249</v>
      </c>
      <c r="J222" s="30">
        <v>6569.5</v>
      </c>
      <c r="K222" s="32">
        <v>42429</v>
      </c>
      <c r="L222" s="37">
        <v>12</v>
      </c>
      <c r="M222" s="37">
        <v>34</v>
      </c>
      <c r="N222" s="38" t="s">
        <v>264</v>
      </c>
      <c r="O222" s="39">
        <v>2016</v>
      </c>
      <c r="P222" s="42"/>
      <c r="Q222" s="30">
        <v>30041.33</v>
      </c>
      <c r="R222" s="67"/>
      <c r="S222" s="67"/>
      <c r="T222" s="56" t="e">
        <f>IF(#REF!=3,T221-TblDadosCX8[[#This Row],[Valor R$]],IF(#REF!=2,T221+TblDadosCX8[[#This Row],[Valor R$]],TblDadosCX8[[#This Row],[Valor R$]]))</f>
        <v>#REF!</v>
      </c>
      <c r="V222" s="65">
        <v>212</v>
      </c>
      <c r="W222" s="60">
        <v>42429</v>
      </c>
      <c r="X222" s="60"/>
      <c r="Y222" s="61" t="s">
        <v>305</v>
      </c>
      <c r="Z222" s="62"/>
      <c r="AA222" s="62"/>
      <c r="AB222" s="63">
        <v>58.4</v>
      </c>
      <c r="AC222" s="64" t="s">
        <v>186</v>
      </c>
      <c r="AD222" s="60">
        <v>42429</v>
      </c>
      <c r="AE222" s="65">
        <v>863</v>
      </c>
      <c r="AF222" s="65">
        <v>12</v>
      </c>
      <c r="AG222" s="66">
        <v>29775.87</v>
      </c>
    </row>
    <row r="223" spans="1:33" x14ac:dyDescent="0.25">
      <c r="A223" s="40">
        <v>218</v>
      </c>
      <c r="B223" s="32">
        <v>42429</v>
      </c>
      <c r="C223" s="33"/>
      <c r="D223" s="31">
        <v>5</v>
      </c>
      <c r="E223" s="99" t="s">
        <v>1</v>
      </c>
      <c r="F223" s="34" t="s">
        <v>38</v>
      </c>
      <c r="G223" s="34" t="s">
        <v>83</v>
      </c>
      <c r="H223" s="35" t="s">
        <v>187</v>
      </c>
      <c r="I223" s="36"/>
      <c r="J223" s="30">
        <v>83</v>
      </c>
      <c r="K223" s="32">
        <v>42429</v>
      </c>
      <c r="L223" s="37">
        <v>863</v>
      </c>
      <c r="M223" s="37">
        <v>12</v>
      </c>
      <c r="N223" s="38" t="s">
        <v>264</v>
      </c>
      <c r="O223" s="39">
        <v>2016</v>
      </c>
      <c r="P223" s="42"/>
      <c r="Q223" s="30">
        <v>29958.33</v>
      </c>
      <c r="R223" s="67"/>
      <c r="S223" s="67"/>
      <c r="T223" s="56" t="e">
        <f>IF(#REF!=3,T222-TblDadosCX8[[#This Row],[Valor R$]],IF(#REF!=2,T222+TblDadosCX8[[#This Row],[Valor R$]],TblDadosCX8[[#This Row],[Valor R$]]))</f>
        <v>#REF!</v>
      </c>
      <c r="V223" s="59">
        <v>213</v>
      </c>
      <c r="W223" s="60">
        <v>42429</v>
      </c>
      <c r="X223" s="60"/>
      <c r="Y223" s="61" t="s">
        <v>257</v>
      </c>
      <c r="Z223" s="62"/>
      <c r="AA223" s="62"/>
      <c r="AB223" s="63">
        <v>324.62</v>
      </c>
      <c r="AC223" s="64" t="s">
        <v>186</v>
      </c>
      <c r="AD223" s="60">
        <v>42429</v>
      </c>
      <c r="AE223" s="65">
        <v>863</v>
      </c>
      <c r="AF223" s="65">
        <v>12</v>
      </c>
      <c r="AG223" s="66">
        <v>29451.25</v>
      </c>
    </row>
    <row r="224" spans="1:33" x14ac:dyDescent="0.25">
      <c r="A224" s="40">
        <v>219</v>
      </c>
      <c r="B224" s="32">
        <v>42429</v>
      </c>
      <c r="C224" s="33"/>
      <c r="D224" s="31">
        <v>5</v>
      </c>
      <c r="E224" s="99" t="s">
        <v>1</v>
      </c>
      <c r="F224" s="34" t="s">
        <v>38</v>
      </c>
      <c r="G224" s="34" t="s">
        <v>86</v>
      </c>
      <c r="H224" s="35" t="s">
        <v>195</v>
      </c>
      <c r="I224" s="36"/>
      <c r="J224" s="30">
        <v>2</v>
      </c>
      <c r="K224" s="32">
        <v>42429</v>
      </c>
      <c r="L224" s="37">
        <v>869</v>
      </c>
      <c r="M224" s="37">
        <v>12</v>
      </c>
      <c r="N224" s="38" t="s">
        <v>264</v>
      </c>
      <c r="O224" s="39">
        <v>2016</v>
      </c>
      <c r="P224" s="42"/>
      <c r="Q224" s="30">
        <v>29956.33</v>
      </c>
      <c r="R224" s="67"/>
      <c r="S224" s="67"/>
      <c r="T224" s="56" t="e">
        <f>IF(#REF!=3,T223-TblDadosCX8[[#This Row],[Valor R$]],IF(#REF!=2,T223+TblDadosCX8[[#This Row],[Valor R$]],TblDadosCX8[[#This Row],[Valor R$]]))</f>
        <v>#REF!</v>
      </c>
      <c r="V224" s="65">
        <v>214</v>
      </c>
      <c r="W224" s="60">
        <v>42429</v>
      </c>
      <c r="X224" s="60"/>
      <c r="Y224" s="61" t="s">
        <v>306</v>
      </c>
      <c r="Z224" s="62"/>
      <c r="AA224" s="62"/>
      <c r="AB224" s="63">
        <v>363.83</v>
      </c>
      <c r="AC224" s="64" t="s">
        <v>231</v>
      </c>
      <c r="AD224" s="60">
        <v>42429</v>
      </c>
      <c r="AE224" s="65">
        <v>806</v>
      </c>
      <c r="AF224" s="65">
        <v>12</v>
      </c>
      <c r="AG224" s="66">
        <v>29087.42</v>
      </c>
    </row>
    <row r="225" spans="1:33" x14ac:dyDescent="0.25">
      <c r="A225" s="40">
        <v>220</v>
      </c>
      <c r="B225" s="32">
        <v>42429</v>
      </c>
      <c r="C225" s="33"/>
      <c r="D225" s="31">
        <v>5</v>
      </c>
      <c r="E225" s="99" t="s">
        <v>1</v>
      </c>
      <c r="F225" s="34" t="s">
        <v>38</v>
      </c>
      <c r="G225" s="34" t="s">
        <v>83</v>
      </c>
      <c r="H225" s="35" t="s">
        <v>305</v>
      </c>
      <c r="I225" s="36"/>
      <c r="J225" s="30">
        <v>58.4</v>
      </c>
      <c r="K225" s="32">
        <v>42429</v>
      </c>
      <c r="L225" s="37">
        <v>863</v>
      </c>
      <c r="M225" s="37">
        <v>12</v>
      </c>
      <c r="N225" s="38" t="s">
        <v>264</v>
      </c>
      <c r="O225" s="39">
        <v>2016</v>
      </c>
      <c r="P225" s="42"/>
      <c r="Q225" s="30">
        <v>29897.93</v>
      </c>
      <c r="R225" s="67"/>
      <c r="S225" s="67"/>
      <c r="T225" s="56" t="e">
        <f>IF(#REF!=3,T224-TblDadosCX8[[#This Row],[Valor R$]],IF(#REF!=2,T224+TblDadosCX8[[#This Row],[Valor R$]],TblDadosCX8[[#This Row],[Valor R$]]))</f>
        <v>#REF!</v>
      </c>
      <c r="V225" s="59">
        <v>215</v>
      </c>
      <c r="W225" s="60">
        <v>42429</v>
      </c>
      <c r="X225" s="60"/>
      <c r="Y225" s="61" t="s">
        <v>300</v>
      </c>
      <c r="Z225" s="62"/>
      <c r="AA225" s="62"/>
      <c r="AB225" s="63">
        <v>13157.82</v>
      </c>
      <c r="AC225" s="64" t="s">
        <v>214</v>
      </c>
      <c r="AD225" s="60">
        <v>42429</v>
      </c>
      <c r="AE225" s="65">
        <v>402</v>
      </c>
      <c r="AF225" s="65">
        <v>12</v>
      </c>
      <c r="AG225" s="66">
        <v>15929.6</v>
      </c>
    </row>
    <row r="226" spans="1:33" x14ac:dyDescent="0.25">
      <c r="A226" s="40">
        <v>221</v>
      </c>
      <c r="B226" s="32">
        <v>42429</v>
      </c>
      <c r="C226" s="33"/>
      <c r="D226" s="31">
        <v>5</v>
      </c>
      <c r="E226" s="99" t="s">
        <v>1</v>
      </c>
      <c r="F226" s="34" t="s">
        <v>38</v>
      </c>
      <c r="G226" s="34" t="s">
        <v>83</v>
      </c>
      <c r="H226" s="35" t="s">
        <v>257</v>
      </c>
      <c r="I226" s="36"/>
      <c r="J226" s="30">
        <v>324.62</v>
      </c>
      <c r="K226" s="32">
        <v>42429</v>
      </c>
      <c r="L226" s="37">
        <v>863</v>
      </c>
      <c r="M226" s="37">
        <v>12</v>
      </c>
      <c r="N226" s="38" t="s">
        <v>264</v>
      </c>
      <c r="O226" s="39">
        <v>2016</v>
      </c>
      <c r="P226" s="42"/>
      <c r="Q226" s="30">
        <v>29573.31</v>
      </c>
      <c r="R226" s="67"/>
      <c r="S226" s="67"/>
      <c r="T226" s="56" t="e">
        <f>IF(#REF!=3,T225-TblDadosCX8[[#This Row],[Valor R$]],IF(#REF!=2,T225+TblDadosCX8[[#This Row],[Valor R$]],TblDadosCX8[[#This Row],[Valor R$]]))</f>
        <v>#REF!</v>
      </c>
      <c r="V226" s="65">
        <v>216</v>
      </c>
      <c r="W226" s="60">
        <v>42429</v>
      </c>
      <c r="X226" s="60"/>
      <c r="Y226" s="61" t="s">
        <v>307</v>
      </c>
      <c r="Z226" s="62"/>
      <c r="AA226" s="62"/>
      <c r="AB226" s="63">
        <v>2840</v>
      </c>
      <c r="AC226" s="64" t="s">
        <v>212</v>
      </c>
      <c r="AD226" s="60">
        <v>42429</v>
      </c>
      <c r="AE226" s="65">
        <v>831</v>
      </c>
      <c r="AF226" s="65">
        <v>12</v>
      </c>
      <c r="AG226" s="66">
        <v>13089.6</v>
      </c>
    </row>
    <row r="227" spans="1:33" x14ac:dyDescent="0.25">
      <c r="A227" s="40">
        <v>222</v>
      </c>
      <c r="B227" s="32">
        <v>42429</v>
      </c>
      <c r="C227" s="33"/>
      <c r="D227" s="31">
        <v>5</v>
      </c>
      <c r="E227" s="99" t="s">
        <v>1</v>
      </c>
      <c r="F227" s="34" t="s">
        <v>34</v>
      </c>
      <c r="G227" s="34" t="s">
        <v>63</v>
      </c>
      <c r="H227" s="35" t="s">
        <v>306</v>
      </c>
      <c r="I227" s="36"/>
      <c r="J227" s="30">
        <v>363.83</v>
      </c>
      <c r="K227" s="32">
        <v>42429</v>
      </c>
      <c r="L227" s="37">
        <v>806</v>
      </c>
      <c r="M227" s="37">
        <v>12</v>
      </c>
      <c r="N227" s="38" t="s">
        <v>264</v>
      </c>
      <c r="O227" s="39">
        <v>2016</v>
      </c>
      <c r="P227" s="42"/>
      <c r="Q227" s="30">
        <v>29209.48</v>
      </c>
      <c r="R227" s="67"/>
      <c r="S227" s="67"/>
      <c r="T227" s="56" t="e">
        <f>IF(#REF!=3,T226-TblDadosCX8[[#This Row],[Valor R$]],IF(#REF!=2,T226+TblDadosCX8[[#This Row],[Valor R$]],TblDadosCX8[[#This Row],[Valor R$]]))</f>
        <v>#REF!</v>
      </c>
      <c r="V227" s="59">
        <v>217</v>
      </c>
      <c r="W227" s="60">
        <v>42429</v>
      </c>
      <c r="X227" s="60"/>
      <c r="Y227" s="61" t="s">
        <v>226</v>
      </c>
      <c r="Z227" s="62"/>
      <c r="AA227" s="62"/>
      <c r="AB227" s="63">
        <v>4525</v>
      </c>
      <c r="AC227" s="64" t="s">
        <v>227</v>
      </c>
      <c r="AD227" s="60">
        <v>42429</v>
      </c>
      <c r="AE227" s="65">
        <v>426</v>
      </c>
      <c r="AF227" s="65">
        <v>12</v>
      </c>
      <c r="AG227" s="66">
        <v>8564.6</v>
      </c>
    </row>
    <row r="228" spans="1:33" x14ac:dyDescent="0.25">
      <c r="A228" s="40">
        <v>223</v>
      </c>
      <c r="B228" s="32">
        <v>42429</v>
      </c>
      <c r="C228" s="33"/>
      <c r="D228" s="31">
        <v>5</v>
      </c>
      <c r="E228" s="99" t="s">
        <v>1</v>
      </c>
      <c r="F228" s="34" t="s">
        <v>215</v>
      </c>
      <c r="G228" s="34" t="s">
        <v>214</v>
      </c>
      <c r="H228" s="35" t="s">
        <v>300</v>
      </c>
      <c r="I228" s="36"/>
      <c r="J228" s="30">
        <v>13157.82</v>
      </c>
      <c r="K228" s="32">
        <v>42429</v>
      </c>
      <c r="L228" s="37">
        <v>402</v>
      </c>
      <c r="M228" s="37">
        <v>12</v>
      </c>
      <c r="N228" s="38" t="s">
        <v>264</v>
      </c>
      <c r="O228" s="39">
        <v>2016</v>
      </c>
      <c r="P228" s="42"/>
      <c r="Q228" s="30">
        <v>16051.66</v>
      </c>
      <c r="R228" s="67"/>
      <c r="S228" s="67"/>
      <c r="T228" s="56" t="e">
        <f>IF(#REF!=3,T227-TblDadosCX8[[#This Row],[Valor R$]],IF(#REF!=2,T227+TblDadosCX8[[#This Row],[Valor R$]],TblDadosCX8[[#This Row],[Valor R$]]))</f>
        <v>#REF!</v>
      </c>
      <c r="V228" s="65">
        <v>218</v>
      </c>
      <c r="W228" s="60">
        <v>42429</v>
      </c>
      <c r="X228" s="60"/>
      <c r="Y228" s="61" t="s">
        <v>255</v>
      </c>
      <c r="Z228" s="62"/>
      <c r="AA228" s="62"/>
      <c r="AB228" s="63">
        <v>386.61</v>
      </c>
      <c r="AC228" s="64" t="s">
        <v>227</v>
      </c>
      <c r="AD228" s="60">
        <v>42429</v>
      </c>
      <c r="AE228" s="65">
        <v>426</v>
      </c>
      <c r="AF228" s="65">
        <v>12</v>
      </c>
      <c r="AG228" s="66">
        <v>8177.99</v>
      </c>
    </row>
    <row r="229" spans="1:33" x14ac:dyDescent="0.25">
      <c r="A229" s="40">
        <v>224</v>
      </c>
      <c r="B229" s="32">
        <v>42429</v>
      </c>
      <c r="C229" s="33"/>
      <c r="D229" s="31">
        <v>5</v>
      </c>
      <c r="E229" s="99" t="s">
        <v>1</v>
      </c>
      <c r="F229" s="34" t="s">
        <v>38</v>
      </c>
      <c r="G229" s="34" t="s">
        <v>18</v>
      </c>
      <c r="H229" s="35" t="s">
        <v>307</v>
      </c>
      <c r="I229" s="36"/>
      <c r="J229" s="30">
        <v>2840</v>
      </c>
      <c r="K229" s="32">
        <v>42429</v>
      </c>
      <c r="L229" s="37">
        <v>831</v>
      </c>
      <c r="M229" s="37">
        <v>12</v>
      </c>
      <c r="N229" s="38" t="s">
        <v>264</v>
      </c>
      <c r="O229" s="39">
        <v>2016</v>
      </c>
      <c r="P229" s="42"/>
      <c r="Q229" s="30">
        <v>13211.66</v>
      </c>
      <c r="R229" s="67"/>
      <c r="S229" s="67"/>
      <c r="T229" s="56" t="e">
        <f>IF(#REF!=3,T228-TblDadosCX8[[#This Row],[Valor R$]],IF(#REF!=2,T228+TblDadosCX8[[#This Row],[Valor R$]],TblDadosCX8[[#This Row],[Valor R$]]))</f>
        <v>#REF!</v>
      </c>
      <c r="V229" s="59">
        <v>219</v>
      </c>
      <c r="W229" s="60">
        <v>42429</v>
      </c>
      <c r="X229" s="60"/>
      <c r="Y229" s="61" t="s">
        <v>245</v>
      </c>
      <c r="Z229" s="62"/>
      <c r="AA229" s="62"/>
      <c r="AB229" s="63">
        <v>100</v>
      </c>
      <c r="AC229" s="64" t="s">
        <v>196</v>
      </c>
      <c r="AD229" s="60">
        <v>42429</v>
      </c>
      <c r="AE229" s="65">
        <v>869</v>
      </c>
      <c r="AF229" s="65">
        <v>12</v>
      </c>
      <c r="AG229" s="66">
        <v>8077.99</v>
      </c>
    </row>
    <row r="230" spans="1:33" x14ac:dyDescent="0.25">
      <c r="A230" s="40">
        <v>225</v>
      </c>
      <c r="B230" s="32">
        <v>42429</v>
      </c>
      <c r="C230" s="33"/>
      <c r="D230" s="31">
        <v>5</v>
      </c>
      <c r="E230" s="99" t="s">
        <v>1</v>
      </c>
      <c r="F230" s="34" t="s">
        <v>26</v>
      </c>
      <c r="G230" s="34" t="s">
        <v>227</v>
      </c>
      <c r="H230" s="35" t="s">
        <v>226</v>
      </c>
      <c r="I230" s="36"/>
      <c r="J230" s="30">
        <v>4525</v>
      </c>
      <c r="K230" s="32">
        <v>42429</v>
      </c>
      <c r="L230" s="37">
        <v>426</v>
      </c>
      <c r="M230" s="37">
        <v>12</v>
      </c>
      <c r="N230" s="38" t="s">
        <v>264</v>
      </c>
      <c r="O230" s="39">
        <v>2016</v>
      </c>
      <c r="P230" s="42"/>
      <c r="Q230" s="30">
        <v>8686.66</v>
      </c>
      <c r="R230" s="67"/>
      <c r="S230" s="67"/>
      <c r="T230" s="56" t="e">
        <f>IF(#REF!=3,T229-TblDadosCX8[[#This Row],[Valor R$]],IF(#REF!=2,T229+TblDadosCX8[[#This Row],[Valor R$]],TblDadosCX8[[#This Row],[Valor R$]]))</f>
        <v>#REF!</v>
      </c>
      <c r="V230" s="65">
        <v>220</v>
      </c>
      <c r="W230" s="60">
        <v>42429</v>
      </c>
      <c r="X230" s="60"/>
      <c r="Y230" s="61" t="s">
        <v>225</v>
      </c>
      <c r="Z230" s="62"/>
      <c r="AA230" s="62"/>
      <c r="AB230" s="63">
        <v>70</v>
      </c>
      <c r="AC230" s="64" t="s">
        <v>212</v>
      </c>
      <c r="AD230" s="60">
        <v>42429</v>
      </c>
      <c r="AE230" s="65">
        <v>831</v>
      </c>
      <c r="AF230" s="65">
        <v>12</v>
      </c>
      <c r="AG230" s="66">
        <v>8007.99</v>
      </c>
    </row>
    <row r="231" spans="1:33" x14ac:dyDescent="0.25">
      <c r="A231" s="40">
        <v>226</v>
      </c>
      <c r="B231" s="32">
        <v>42429</v>
      </c>
      <c r="C231" s="33"/>
      <c r="D231" s="31">
        <v>5</v>
      </c>
      <c r="E231" s="99" t="s">
        <v>1</v>
      </c>
      <c r="F231" s="34" t="s">
        <v>26</v>
      </c>
      <c r="G231" s="34" t="s">
        <v>227</v>
      </c>
      <c r="H231" s="35" t="s">
        <v>255</v>
      </c>
      <c r="I231" s="36"/>
      <c r="J231" s="30">
        <v>386.61</v>
      </c>
      <c r="K231" s="32">
        <v>42429</v>
      </c>
      <c r="L231" s="37">
        <v>426</v>
      </c>
      <c r="M231" s="37">
        <v>12</v>
      </c>
      <c r="N231" s="38" t="s">
        <v>264</v>
      </c>
      <c r="O231" s="39">
        <v>2016</v>
      </c>
      <c r="P231" s="42"/>
      <c r="Q231" s="30">
        <v>8300.0499999999993</v>
      </c>
      <c r="R231" s="67"/>
      <c r="S231" s="67"/>
      <c r="T231" s="56" t="e">
        <f>IF(#REF!=3,T230-TblDadosCX8[[#This Row],[Valor R$]],IF(#REF!=2,T230+TblDadosCX8[[#This Row],[Valor R$]],TblDadosCX8[[#This Row],[Valor R$]]))</f>
        <v>#REF!</v>
      </c>
      <c r="V231" s="59">
        <v>221</v>
      </c>
      <c r="W231" s="60">
        <v>42429</v>
      </c>
      <c r="X231" s="60"/>
      <c r="Y231" s="61" t="s">
        <v>245</v>
      </c>
      <c r="Z231" s="62"/>
      <c r="AA231" s="62"/>
      <c r="AB231" s="63">
        <v>70</v>
      </c>
      <c r="AC231" s="64" t="s">
        <v>196</v>
      </c>
      <c r="AD231" s="60">
        <v>42429</v>
      </c>
      <c r="AE231" s="65">
        <v>869</v>
      </c>
      <c r="AF231" s="65">
        <v>12</v>
      </c>
      <c r="AG231" s="66">
        <v>7937.99</v>
      </c>
    </row>
    <row r="232" spans="1:33" x14ac:dyDescent="0.25">
      <c r="A232" s="40">
        <v>227</v>
      </c>
      <c r="B232" s="32">
        <v>42429</v>
      </c>
      <c r="C232" s="33"/>
      <c r="D232" s="31">
        <v>5</v>
      </c>
      <c r="E232" s="99" t="s">
        <v>1</v>
      </c>
      <c r="F232" s="34" t="s">
        <v>38</v>
      </c>
      <c r="G232" s="34" t="s">
        <v>86</v>
      </c>
      <c r="H232" s="35" t="s">
        <v>245</v>
      </c>
      <c r="I232" s="36"/>
      <c r="J232" s="30">
        <v>100</v>
      </c>
      <c r="K232" s="32">
        <v>42429</v>
      </c>
      <c r="L232" s="37">
        <v>869</v>
      </c>
      <c r="M232" s="37">
        <v>12</v>
      </c>
      <c r="N232" s="38" t="s">
        <v>264</v>
      </c>
      <c r="O232" s="39">
        <v>2016</v>
      </c>
      <c r="P232" s="42"/>
      <c r="Q232" s="30">
        <v>8200.0499999999993</v>
      </c>
      <c r="R232" s="67"/>
      <c r="S232" s="67"/>
      <c r="T232" s="56" t="e">
        <f>IF(#REF!=3,T231-TblDadosCX8[[#This Row],[Valor R$]],IF(#REF!=2,T231+TblDadosCX8[[#This Row],[Valor R$]],TblDadosCX8[[#This Row],[Valor R$]]))</f>
        <v>#REF!</v>
      </c>
      <c r="V232" s="65">
        <v>222</v>
      </c>
      <c r="W232" s="60">
        <v>42429</v>
      </c>
      <c r="X232" s="60"/>
      <c r="Y232" s="61" t="s">
        <v>225</v>
      </c>
      <c r="Z232" s="62"/>
      <c r="AA232" s="62"/>
      <c r="AB232" s="63">
        <v>57.21</v>
      </c>
      <c r="AC232" s="64" t="s">
        <v>212</v>
      </c>
      <c r="AD232" s="60">
        <v>42429</v>
      </c>
      <c r="AE232" s="65">
        <v>831</v>
      </c>
      <c r="AF232" s="65">
        <v>12</v>
      </c>
      <c r="AG232" s="66">
        <v>7880.78</v>
      </c>
    </row>
    <row r="233" spans="1:33" x14ac:dyDescent="0.25">
      <c r="A233" s="40">
        <v>228</v>
      </c>
      <c r="B233" s="32">
        <v>42429</v>
      </c>
      <c r="C233" s="33"/>
      <c r="D233" s="31">
        <v>5</v>
      </c>
      <c r="E233" s="99" t="s">
        <v>1</v>
      </c>
      <c r="F233" s="34" t="s">
        <v>38</v>
      </c>
      <c r="G233" s="34" t="s">
        <v>18</v>
      </c>
      <c r="H233" s="35" t="s">
        <v>225</v>
      </c>
      <c r="I233" s="36"/>
      <c r="J233" s="30">
        <v>70</v>
      </c>
      <c r="K233" s="32">
        <v>42429</v>
      </c>
      <c r="L233" s="37">
        <v>831</v>
      </c>
      <c r="M233" s="37">
        <v>12</v>
      </c>
      <c r="N233" s="38" t="s">
        <v>264</v>
      </c>
      <c r="O233" s="39">
        <v>2016</v>
      </c>
      <c r="P233" s="42"/>
      <c r="Q233" s="30">
        <v>8130.05</v>
      </c>
      <c r="R233" s="67"/>
      <c r="S233" s="67"/>
      <c r="T233" s="56" t="e">
        <f>IF(#REF!=3,T232-TblDadosCX8[[#This Row],[Valor R$]],IF(#REF!=2,T232+TblDadosCX8[[#This Row],[Valor R$]],TblDadosCX8[[#This Row],[Valor R$]]))</f>
        <v>#REF!</v>
      </c>
      <c r="V233" s="59">
        <v>223</v>
      </c>
      <c r="W233" s="60">
        <v>42429</v>
      </c>
      <c r="X233" s="60"/>
      <c r="Y233" s="61" t="s">
        <v>276</v>
      </c>
      <c r="Z233" s="62"/>
      <c r="AA233" s="62"/>
      <c r="AB233" s="63">
        <v>6569.5</v>
      </c>
      <c r="AC233" s="64" t="s">
        <v>277</v>
      </c>
      <c r="AD233" s="60">
        <v>42429</v>
      </c>
      <c r="AE233" s="65">
        <v>402</v>
      </c>
      <c r="AF233" s="65">
        <v>12</v>
      </c>
      <c r="AG233" s="66">
        <v>1311.28</v>
      </c>
    </row>
    <row r="234" spans="1:33" x14ac:dyDescent="0.25">
      <c r="A234" s="40">
        <v>229</v>
      </c>
      <c r="B234" s="32">
        <v>42429</v>
      </c>
      <c r="C234" s="33"/>
      <c r="D234" s="31">
        <v>5</v>
      </c>
      <c r="E234" s="99" t="s">
        <v>1</v>
      </c>
      <c r="F234" s="34" t="s">
        <v>38</v>
      </c>
      <c r="G234" s="34" t="s">
        <v>86</v>
      </c>
      <c r="H234" s="35" t="s">
        <v>245</v>
      </c>
      <c r="I234" s="36"/>
      <c r="J234" s="30">
        <v>70</v>
      </c>
      <c r="K234" s="32">
        <v>42429</v>
      </c>
      <c r="L234" s="37">
        <v>869</v>
      </c>
      <c r="M234" s="37">
        <v>12</v>
      </c>
      <c r="N234" s="38" t="s">
        <v>264</v>
      </c>
      <c r="O234" s="39">
        <v>2016</v>
      </c>
      <c r="P234" s="42"/>
      <c r="Q234" s="30">
        <v>8060.05</v>
      </c>
      <c r="R234" s="67"/>
      <c r="S234" s="67"/>
      <c r="T234" s="56" t="e">
        <f>IF(#REF!=3,T233-TblDadosCX8[[#This Row],[Valor R$]],IF(#REF!=2,T233+TblDadosCX8[[#This Row],[Valor R$]],TblDadosCX8[[#This Row],[Valor R$]]))</f>
        <v>#REF!</v>
      </c>
      <c r="V234" s="65">
        <v>224</v>
      </c>
      <c r="W234" s="60">
        <v>42429</v>
      </c>
      <c r="X234" s="60"/>
      <c r="Y234" s="61" t="s">
        <v>256</v>
      </c>
      <c r="Z234" s="62"/>
      <c r="AA234" s="62"/>
      <c r="AB234" s="63">
        <v>88.4</v>
      </c>
      <c r="AC234" s="64" t="s">
        <v>283</v>
      </c>
      <c r="AD234" s="60">
        <v>42429</v>
      </c>
      <c r="AE234" s="65">
        <v>867</v>
      </c>
      <c r="AF234" s="65">
        <v>12</v>
      </c>
      <c r="AG234" s="66">
        <v>1222.8800000000001</v>
      </c>
    </row>
    <row r="235" spans="1:33" x14ac:dyDescent="0.25">
      <c r="A235" s="40">
        <v>230</v>
      </c>
      <c r="B235" s="32">
        <v>42429</v>
      </c>
      <c r="C235" s="33"/>
      <c r="D235" s="31">
        <v>5</v>
      </c>
      <c r="E235" s="99" t="s">
        <v>1</v>
      </c>
      <c r="F235" s="34" t="s">
        <v>38</v>
      </c>
      <c r="G235" s="34" t="s">
        <v>18</v>
      </c>
      <c r="H235" s="35" t="s">
        <v>225</v>
      </c>
      <c r="I235" s="36"/>
      <c r="J235" s="30">
        <v>57.21</v>
      </c>
      <c r="K235" s="32">
        <v>42429</v>
      </c>
      <c r="L235" s="37">
        <v>831</v>
      </c>
      <c r="M235" s="37">
        <v>12</v>
      </c>
      <c r="N235" s="38" t="s">
        <v>264</v>
      </c>
      <c r="O235" s="39">
        <v>2016</v>
      </c>
      <c r="P235" s="42"/>
      <c r="Q235" s="30">
        <v>8002.84</v>
      </c>
      <c r="R235" s="67"/>
      <c r="S235" s="67"/>
      <c r="T235" s="56" t="e">
        <f>IF(#REF!=3,T234-TblDadosCX8[[#This Row],[Valor R$]],IF(#REF!=2,T234+TblDadosCX8[[#This Row],[Valor R$]],TblDadosCX8[[#This Row],[Valor R$]]))</f>
        <v>#REF!</v>
      </c>
      <c r="V235" s="59">
        <v>225</v>
      </c>
      <c r="W235" s="60">
        <v>42430</v>
      </c>
      <c r="X235" s="60"/>
      <c r="Y235" s="61" t="s">
        <v>197</v>
      </c>
      <c r="Z235" s="62">
        <v>854250</v>
      </c>
      <c r="AA235" s="62"/>
      <c r="AB235" s="63">
        <v>800</v>
      </c>
      <c r="AC235" s="64" t="s">
        <v>9</v>
      </c>
      <c r="AD235" s="60">
        <v>42430</v>
      </c>
      <c r="AE235" s="65">
        <v>12</v>
      </c>
      <c r="AF235" s="65">
        <v>34</v>
      </c>
      <c r="AG235" s="66">
        <v>2022.88</v>
      </c>
    </row>
    <row r="236" spans="1:33" x14ac:dyDescent="0.25">
      <c r="A236" s="40">
        <v>231</v>
      </c>
      <c r="B236" s="32">
        <v>42429</v>
      </c>
      <c r="C236" s="33"/>
      <c r="D236" s="31">
        <v>5</v>
      </c>
      <c r="E236" s="99" t="s">
        <v>1</v>
      </c>
      <c r="F236" s="34" t="s">
        <v>24</v>
      </c>
      <c r="G236" s="34" t="s">
        <v>277</v>
      </c>
      <c r="H236" s="35" t="s">
        <v>276</v>
      </c>
      <c r="I236" s="36"/>
      <c r="J236" s="30">
        <v>6569.5</v>
      </c>
      <c r="K236" s="32">
        <v>42429</v>
      </c>
      <c r="L236" s="37">
        <v>402</v>
      </c>
      <c r="M236" s="37">
        <v>12</v>
      </c>
      <c r="N236" s="38" t="s">
        <v>264</v>
      </c>
      <c r="O236" s="39">
        <v>2016</v>
      </c>
      <c r="P236" s="42"/>
      <c r="Q236" s="30">
        <v>1433.34</v>
      </c>
      <c r="R236" s="67"/>
      <c r="S236" s="67"/>
      <c r="T236" s="56" t="e">
        <f>IF(#REF!=3,T235-TblDadosCX8[[#This Row],[Valor R$]],IF(#REF!=2,T235+TblDadosCX8[[#This Row],[Valor R$]],TblDadosCX8[[#This Row],[Valor R$]]))</f>
        <v>#REF!</v>
      </c>
      <c r="V236" s="65">
        <v>226</v>
      </c>
      <c r="W236" s="60">
        <v>42430</v>
      </c>
      <c r="X236" s="60"/>
      <c r="Y236" s="61" t="s">
        <v>191</v>
      </c>
      <c r="Z236" s="62"/>
      <c r="AA236" s="62"/>
      <c r="AB236" s="63">
        <v>93.8</v>
      </c>
      <c r="AC236" s="64" t="s">
        <v>186</v>
      </c>
      <c r="AD236" s="60">
        <v>42430</v>
      </c>
      <c r="AE236" s="65">
        <v>863</v>
      </c>
      <c r="AF236" s="65">
        <v>12</v>
      </c>
      <c r="AG236" s="66">
        <v>1929.08</v>
      </c>
    </row>
    <row r="237" spans="1:33" x14ac:dyDescent="0.25">
      <c r="A237" s="40">
        <v>232</v>
      </c>
      <c r="B237" s="32">
        <v>42429</v>
      </c>
      <c r="C237" s="33"/>
      <c r="D237" s="31">
        <v>5</v>
      </c>
      <c r="E237" s="99" t="s">
        <v>1</v>
      </c>
      <c r="F237" s="34" t="s">
        <v>38</v>
      </c>
      <c r="G237" s="34" t="s">
        <v>85</v>
      </c>
      <c r="H237" s="35" t="s">
        <v>256</v>
      </c>
      <c r="I237" s="36"/>
      <c r="J237" s="30">
        <v>88.4</v>
      </c>
      <c r="K237" s="32">
        <v>42429</v>
      </c>
      <c r="L237" s="37">
        <v>867</v>
      </c>
      <c r="M237" s="37">
        <v>12</v>
      </c>
      <c r="N237" s="38" t="s">
        <v>264</v>
      </c>
      <c r="O237" s="39">
        <v>2016</v>
      </c>
      <c r="P237" s="42"/>
      <c r="Q237" s="30">
        <v>1344.94</v>
      </c>
      <c r="R237" s="67"/>
      <c r="S237" s="67"/>
      <c r="T237" s="56" t="e">
        <f>IF(#REF!=3,T236-TblDadosCX8[[#This Row],[Valor R$]],IF(#REF!=2,T236+TblDadosCX8[[#This Row],[Valor R$]],TblDadosCX8[[#This Row],[Valor R$]]))</f>
        <v>#REF!</v>
      </c>
      <c r="V237" s="59">
        <v>227</v>
      </c>
      <c r="W237" s="60">
        <v>42430</v>
      </c>
      <c r="X237" s="60"/>
      <c r="Y237" s="61" t="s">
        <v>309</v>
      </c>
      <c r="Z237" s="62"/>
      <c r="AA237" s="62"/>
      <c r="AB237" s="63">
        <v>22</v>
      </c>
      <c r="AC237" s="64" t="s">
        <v>186</v>
      </c>
      <c r="AD237" s="60">
        <v>42430</v>
      </c>
      <c r="AE237" s="65">
        <v>863</v>
      </c>
      <c r="AF237" s="65">
        <v>12</v>
      </c>
      <c r="AG237" s="66">
        <v>1907.08</v>
      </c>
    </row>
    <row r="238" spans="1:33" x14ac:dyDescent="0.25">
      <c r="A238" s="40">
        <v>233</v>
      </c>
      <c r="B238" s="32">
        <v>42429</v>
      </c>
      <c r="C238" s="33"/>
      <c r="D238" s="31">
        <v>10</v>
      </c>
      <c r="E238" s="99" t="s">
        <v>1</v>
      </c>
      <c r="F238" s="34"/>
      <c r="G238" s="34"/>
      <c r="H238" s="35" t="s">
        <v>640</v>
      </c>
      <c r="I238" s="36"/>
      <c r="J238" s="30">
        <v>1344.94</v>
      </c>
      <c r="K238" s="32">
        <v>42429</v>
      </c>
      <c r="L238" s="37"/>
      <c r="M238" s="37"/>
      <c r="N238" s="38" t="s">
        <v>264</v>
      </c>
      <c r="O238" s="39">
        <v>2016</v>
      </c>
      <c r="P238" s="42"/>
      <c r="Q238" s="30">
        <v>1344.94</v>
      </c>
      <c r="R238" s="67"/>
      <c r="S238" s="67"/>
      <c r="T238" s="56" t="e">
        <f>IF(#REF!=3,T237-TblDadosCX8[[#This Row],[Valor R$]],IF(#REF!=2,T237+TblDadosCX8[[#This Row],[Valor R$]],TblDadosCX8[[#This Row],[Valor R$]]))</f>
        <v>#REF!</v>
      </c>
      <c r="V238" s="65">
        <v>228</v>
      </c>
      <c r="W238" s="60">
        <v>42430</v>
      </c>
      <c r="X238" s="60"/>
      <c r="Y238" s="61" t="s">
        <v>193</v>
      </c>
      <c r="Z238" s="62"/>
      <c r="AA238" s="62"/>
      <c r="AB238" s="63">
        <v>30</v>
      </c>
      <c r="AC238" s="64" t="s">
        <v>186</v>
      </c>
      <c r="AD238" s="60">
        <v>42430</v>
      </c>
      <c r="AE238" s="65">
        <v>863</v>
      </c>
      <c r="AF238" s="65">
        <v>12</v>
      </c>
      <c r="AG238" s="66">
        <v>1877.08</v>
      </c>
    </row>
    <row r="239" spans="1:33" x14ac:dyDescent="0.25">
      <c r="A239" s="40">
        <v>234</v>
      </c>
      <c r="B239" s="32">
        <v>42429</v>
      </c>
      <c r="C239" s="33"/>
      <c r="D239" s="31">
        <v>11</v>
      </c>
      <c r="E239" s="99" t="s">
        <v>2</v>
      </c>
      <c r="F239" s="34"/>
      <c r="G239" s="34"/>
      <c r="H239" s="35" t="s">
        <v>640</v>
      </c>
      <c r="I239" s="36"/>
      <c r="J239" s="30">
        <v>1000</v>
      </c>
      <c r="K239" s="32">
        <v>42429</v>
      </c>
      <c r="L239" s="37"/>
      <c r="M239" s="37"/>
      <c r="N239" s="38" t="s">
        <v>264</v>
      </c>
      <c r="O239" s="39">
        <v>2016</v>
      </c>
      <c r="P239" s="42"/>
      <c r="Q239" s="30">
        <v>1000</v>
      </c>
      <c r="R239" s="67"/>
      <c r="S239" s="67"/>
      <c r="T239" s="56" t="e">
        <f>IF(#REF!=3,T238-TblDadosCX8[[#This Row],[Valor R$]],IF(#REF!=2,T238+TblDadosCX8[[#This Row],[Valor R$]],TblDadosCX8[[#This Row],[Valor R$]]))</f>
        <v>#REF!</v>
      </c>
      <c r="V239" s="59">
        <v>229</v>
      </c>
      <c r="W239" s="60">
        <v>42430</v>
      </c>
      <c r="X239" s="60"/>
      <c r="Y239" s="61" t="s">
        <v>265</v>
      </c>
      <c r="Z239" s="62"/>
      <c r="AA239" s="62"/>
      <c r="AB239" s="63">
        <v>126.5</v>
      </c>
      <c r="AC239" s="64" t="s">
        <v>266</v>
      </c>
      <c r="AD239" s="60">
        <v>42430</v>
      </c>
      <c r="AE239" s="65">
        <v>480</v>
      </c>
      <c r="AF239" s="65">
        <v>12</v>
      </c>
      <c r="AG239" s="66">
        <v>1750.58</v>
      </c>
    </row>
    <row r="240" spans="1:33" x14ac:dyDescent="0.25">
      <c r="A240" s="40">
        <v>235</v>
      </c>
      <c r="B240" s="32">
        <v>42429</v>
      </c>
      <c r="C240" s="33"/>
      <c r="D240" s="31">
        <v>12</v>
      </c>
      <c r="E240" s="99" t="s">
        <v>3</v>
      </c>
      <c r="F240" s="34"/>
      <c r="G240" s="34"/>
      <c r="H240" s="35" t="s">
        <v>640</v>
      </c>
      <c r="I240" s="36"/>
      <c r="J240" s="30">
        <v>2000</v>
      </c>
      <c r="K240" s="32">
        <v>42429</v>
      </c>
      <c r="L240" s="37"/>
      <c r="M240" s="37"/>
      <c r="N240" s="38" t="s">
        <v>264</v>
      </c>
      <c r="O240" s="39">
        <v>2016</v>
      </c>
      <c r="P240" s="42"/>
      <c r="Q240" s="30">
        <v>2000</v>
      </c>
      <c r="R240" s="67"/>
      <c r="S240" s="67"/>
      <c r="T240" s="56" t="e">
        <f>IF(#REF!=3,T239-TblDadosCX8[[#This Row],[Valor R$]],IF(#REF!=2,T239+TblDadosCX8[[#This Row],[Valor R$]],TblDadosCX8[[#This Row],[Valor R$]]))</f>
        <v>#REF!</v>
      </c>
      <c r="V240" s="65">
        <v>230</v>
      </c>
      <c r="W240" s="60">
        <v>42430</v>
      </c>
      <c r="X240" s="60"/>
      <c r="Y240" s="61" t="s">
        <v>220</v>
      </c>
      <c r="Z240" s="62"/>
      <c r="AA240" s="62"/>
      <c r="AB240" s="63">
        <v>95</v>
      </c>
      <c r="AC240" s="64" t="s">
        <v>199</v>
      </c>
      <c r="AD240" s="60">
        <v>42430</v>
      </c>
      <c r="AE240" s="65">
        <v>845</v>
      </c>
      <c r="AF240" s="65">
        <v>12</v>
      </c>
      <c r="AG240" s="66">
        <v>1655.58</v>
      </c>
    </row>
    <row r="241" spans="1:33" x14ac:dyDescent="0.25">
      <c r="A241" s="40">
        <v>236</v>
      </c>
      <c r="B241" s="32">
        <v>42430</v>
      </c>
      <c r="C241" s="33"/>
      <c r="D241" s="31">
        <v>1</v>
      </c>
      <c r="E241" s="99" t="s">
        <v>1</v>
      </c>
      <c r="F241" s="34"/>
      <c r="G241" s="34"/>
      <c r="H241" s="35" t="s">
        <v>632</v>
      </c>
      <c r="I241" s="36"/>
      <c r="J241" s="30">
        <v>1344.94</v>
      </c>
      <c r="K241" s="32">
        <v>42430</v>
      </c>
      <c r="L241" s="37"/>
      <c r="M241" s="37"/>
      <c r="N241" s="38" t="s">
        <v>308</v>
      </c>
      <c r="O241" s="39">
        <v>2016</v>
      </c>
      <c r="P241" s="42"/>
      <c r="Q241" s="30">
        <v>1344.94</v>
      </c>
      <c r="R241" s="67"/>
      <c r="S241" s="67"/>
      <c r="T241" s="56" t="e">
        <f>IF(#REF!=3,T240-TblDadosCX8[[#This Row],[Valor R$]],IF(#REF!=2,T240+TblDadosCX8[[#This Row],[Valor R$]],TblDadosCX8[[#This Row],[Valor R$]]))</f>
        <v>#REF!</v>
      </c>
      <c r="V241" s="59">
        <v>231</v>
      </c>
      <c r="W241" s="60">
        <v>42431</v>
      </c>
      <c r="X241" s="60"/>
      <c r="Y241" s="61" t="s">
        <v>187</v>
      </c>
      <c r="Z241" s="62"/>
      <c r="AA241" s="62"/>
      <c r="AB241" s="63">
        <v>18.600000000000001</v>
      </c>
      <c r="AC241" s="64" t="s">
        <v>186</v>
      </c>
      <c r="AD241" s="60">
        <v>42431</v>
      </c>
      <c r="AE241" s="65">
        <v>863</v>
      </c>
      <c r="AF241" s="65">
        <v>12</v>
      </c>
      <c r="AG241" s="66">
        <v>1636.98</v>
      </c>
    </row>
    <row r="242" spans="1:33" x14ac:dyDescent="0.25">
      <c r="A242" s="40">
        <v>237</v>
      </c>
      <c r="B242" s="32">
        <v>42430</v>
      </c>
      <c r="C242" s="33"/>
      <c r="D242" s="31">
        <v>2</v>
      </c>
      <c r="E242" s="99" t="s">
        <v>2</v>
      </c>
      <c r="F242" s="34"/>
      <c r="G242" s="34"/>
      <c r="H242" s="35" t="s">
        <v>632</v>
      </c>
      <c r="I242" s="36"/>
      <c r="J242" s="30">
        <v>1000</v>
      </c>
      <c r="K242" s="32">
        <v>42430</v>
      </c>
      <c r="L242" s="37"/>
      <c r="M242" s="37"/>
      <c r="N242" s="38" t="s">
        <v>308</v>
      </c>
      <c r="O242" s="39">
        <v>2016</v>
      </c>
      <c r="P242" s="42"/>
      <c r="Q242" s="30">
        <v>1000</v>
      </c>
      <c r="R242" s="67"/>
      <c r="S242" s="67"/>
      <c r="T242" s="56" t="e">
        <f>IF(#REF!=3,T241-TblDadosCX8[[#This Row],[Valor R$]],IF(#REF!=2,T241+TblDadosCX8[[#This Row],[Valor R$]],TblDadosCX8[[#This Row],[Valor R$]]))</f>
        <v>#REF!</v>
      </c>
      <c r="V242" s="59">
        <v>232</v>
      </c>
      <c r="W242" s="60">
        <v>42431</v>
      </c>
      <c r="X242" s="60"/>
      <c r="Y242" s="61" t="s">
        <v>245</v>
      </c>
      <c r="Z242" s="62"/>
      <c r="AA242" s="62"/>
      <c r="AB242" s="63">
        <v>60</v>
      </c>
      <c r="AC242" s="64" t="s">
        <v>196</v>
      </c>
      <c r="AD242" s="60">
        <v>42431</v>
      </c>
      <c r="AE242" s="65">
        <v>869</v>
      </c>
      <c r="AF242" s="65">
        <v>12</v>
      </c>
      <c r="AG242" s="66">
        <v>1576.98</v>
      </c>
    </row>
    <row r="243" spans="1:33" x14ac:dyDescent="0.25">
      <c r="A243" s="40">
        <v>238</v>
      </c>
      <c r="B243" s="32">
        <v>42430</v>
      </c>
      <c r="C243" s="33"/>
      <c r="D243" s="31">
        <v>3</v>
      </c>
      <c r="E243" s="99" t="s">
        <v>3</v>
      </c>
      <c r="F243" s="34"/>
      <c r="G243" s="34"/>
      <c r="H243" s="35" t="s">
        <v>632</v>
      </c>
      <c r="I243" s="36"/>
      <c r="J243" s="30">
        <v>2000</v>
      </c>
      <c r="K243" s="32">
        <v>42430</v>
      </c>
      <c r="L243" s="37"/>
      <c r="M243" s="37"/>
      <c r="N243" s="38" t="s">
        <v>308</v>
      </c>
      <c r="O243" s="39">
        <v>2016</v>
      </c>
      <c r="P243" s="42"/>
      <c r="Q243" s="30">
        <v>2000</v>
      </c>
      <c r="R243" s="67"/>
      <c r="S243" s="67"/>
      <c r="T243" s="56" t="e">
        <f>IF(#REF!=3,T242-TblDadosCX8[[#This Row],[Valor R$]],IF(#REF!=2,T242+TblDadosCX8[[#This Row],[Valor R$]],TblDadosCX8[[#This Row],[Valor R$]]))</f>
        <v>#REF!</v>
      </c>
      <c r="V243" s="65">
        <v>233</v>
      </c>
      <c r="W243" s="60">
        <v>42432</v>
      </c>
      <c r="X243" s="60"/>
      <c r="Y243" s="61" t="s">
        <v>197</v>
      </c>
      <c r="Z243" s="62">
        <v>854251</v>
      </c>
      <c r="AA243" s="62"/>
      <c r="AB243" s="63">
        <v>2500</v>
      </c>
      <c r="AC243" s="64" t="s">
        <v>9</v>
      </c>
      <c r="AD243" s="60">
        <v>42432</v>
      </c>
      <c r="AE243" s="65">
        <v>12</v>
      </c>
      <c r="AF243" s="65">
        <v>34</v>
      </c>
      <c r="AG243" s="66">
        <v>4076.98</v>
      </c>
    </row>
    <row r="244" spans="1:33" x14ac:dyDescent="0.25">
      <c r="A244" s="40">
        <v>239</v>
      </c>
      <c r="B244" s="32">
        <v>42430</v>
      </c>
      <c r="C244" s="33"/>
      <c r="D244" s="31">
        <v>4</v>
      </c>
      <c r="E244" s="99" t="s">
        <v>1</v>
      </c>
      <c r="F244" s="34" t="s">
        <v>6</v>
      </c>
      <c r="G244" s="34" t="s">
        <v>9</v>
      </c>
      <c r="H244" s="35" t="s">
        <v>197</v>
      </c>
      <c r="I244" s="36">
        <v>854250</v>
      </c>
      <c r="J244" s="30">
        <v>800</v>
      </c>
      <c r="K244" s="32">
        <v>42430</v>
      </c>
      <c r="L244" s="37">
        <v>12</v>
      </c>
      <c r="M244" s="37">
        <v>34</v>
      </c>
      <c r="N244" s="38" t="s">
        <v>308</v>
      </c>
      <c r="O244" s="39">
        <v>2016</v>
      </c>
      <c r="P244" s="42"/>
      <c r="Q244" s="30">
        <v>2144.94</v>
      </c>
      <c r="R244" s="67"/>
      <c r="S244" s="67"/>
      <c r="T244" s="56" t="e">
        <f>IF(#REF!=3,T243-TblDadosCX8[[#This Row],[Valor R$]],IF(#REF!=2,T243+TblDadosCX8[[#This Row],[Valor R$]],TblDadosCX8[[#This Row],[Valor R$]]))</f>
        <v>#REF!</v>
      </c>
      <c r="V244" s="65">
        <v>228</v>
      </c>
      <c r="W244" s="60">
        <v>42430</v>
      </c>
      <c r="X244" s="60"/>
      <c r="Y244" s="61" t="s">
        <v>193</v>
      </c>
      <c r="Z244" s="62"/>
      <c r="AA244" s="62"/>
      <c r="AB244" s="63">
        <v>30</v>
      </c>
      <c r="AC244" s="64" t="s">
        <v>186</v>
      </c>
      <c r="AD244" s="60">
        <v>42430</v>
      </c>
      <c r="AE244" s="65">
        <v>863</v>
      </c>
      <c r="AF244" s="65">
        <v>12</v>
      </c>
      <c r="AG244" s="66">
        <v>1877.08</v>
      </c>
    </row>
    <row r="245" spans="1:33" x14ac:dyDescent="0.25">
      <c r="A245" s="40">
        <v>240</v>
      </c>
      <c r="B245" s="32">
        <v>42430</v>
      </c>
      <c r="C245" s="33"/>
      <c r="D245" s="31">
        <v>5</v>
      </c>
      <c r="E245" s="99" t="s">
        <v>1</v>
      </c>
      <c r="F245" s="34" t="s">
        <v>38</v>
      </c>
      <c r="G245" s="34" t="s">
        <v>83</v>
      </c>
      <c r="H245" s="35" t="s">
        <v>191</v>
      </c>
      <c r="I245" s="36"/>
      <c r="J245" s="30">
        <v>93.8</v>
      </c>
      <c r="K245" s="32">
        <v>42430</v>
      </c>
      <c r="L245" s="37">
        <v>863</v>
      </c>
      <c r="M245" s="37">
        <v>12</v>
      </c>
      <c r="N245" s="38" t="s">
        <v>308</v>
      </c>
      <c r="O245" s="39">
        <v>2016</v>
      </c>
      <c r="P245" s="42"/>
      <c r="Q245" s="30">
        <v>2051.14</v>
      </c>
      <c r="R245" s="67"/>
      <c r="S245" s="67"/>
      <c r="T245" s="56" t="e">
        <f>IF(#REF!=3,T244-TblDadosCX8[[#This Row],[Valor R$]],IF(#REF!=2,T244+TblDadosCX8[[#This Row],[Valor R$]],TblDadosCX8[[#This Row],[Valor R$]]))</f>
        <v>#REF!</v>
      </c>
      <c r="V245" s="59">
        <v>229</v>
      </c>
      <c r="W245" s="60">
        <v>42430</v>
      </c>
      <c r="X245" s="60"/>
      <c r="Y245" s="61" t="s">
        <v>265</v>
      </c>
      <c r="Z245" s="62"/>
      <c r="AA245" s="62"/>
      <c r="AB245" s="63">
        <v>126.5</v>
      </c>
      <c r="AC245" s="64" t="s">
        <v>266</v>
      </c>
      <c r="AD245" s="60">
        <v>42430</v>
      </c>
      <c r="AE245" s="65">
        <v>480</v>
      </c>
      <c r="AF245" s="65">
        <v>12</v>
      </c>
      <c r="AG245" s="66">
        <v>1750.58</v>
      </c>
    </row>
    <row r="246" spans="1:33" x14ac:dyDescent="0.25">
      <c r="A246" s="40">
        <v>241</v>
      </c>
      <c r="B246" s="32">
        <v>42430</v>
      </c>
      <c r="C246" s="33"/>
      <c r="D246" s="31">
        <v>5</v>
      </c>
      <c r="E246" s="99" t="s">
        <v>1</v>
      </c>
      <c r="F246" s="34" t="s">
        <v>38</v>
      </c>
      <c r="G246" s="34" t="s">
        <v>83</v>
      </c>
      <c r="H246" s="35" t="s">
        <v>309</v>
      </c>
      <c r="I246" s="36"/>
      <c r="J246" s="30">
        <v>22</v>
      </c>
      <c r="K246" s="32">
        <v>42430</v>
      </c>
      <c r="L246" s="37">
        <v>863</v>
      </c>
      <c r="M246" s="37">
        <v>12</v>
      </c>
      <c r="N246" s="38" t="s">
        <v>308</v>
      </c>
      <c r="O246" s="39">
        <v>2016</v>
      </c>
      <c r="P246" s="42"/>
      <c r="Q246" s="30">
        <v>2029.14</v>
      </c>
      <c r="R246" s="67"/>
      <c r="S246" s="67"/>
      <c r="T246" s="56" t="e">
        <f>IF(#REF!=3,T245-TblDadosCX8[[#This Row],[Valor R$]],IF(#REF!=2,T245+TblDadosCX8[[#This Row],[Valor R$]],TblDadosCX8[[#This Row],[Valor R$]]))</f>
        <v>#REF!</v>
      </c>
      <c r="V246" s="65">
        <v>230</v>
      </c>
      <c r="W246" s="60">
        <v>42430</v>
      </c>
      <c r="X246" s="60"/>
      <c r="Y246" s="61" t="s">
        <v>220</v>
      </c>
      <c r="Z246" s="62"/>
      <c r="AA246" s="62"/>
      <c r="AB246" s="63">
        <v>95</v>
      </c>
      <c r="AC246" s="64" t="s">
        <v>199</v>
      </c>
      <c r="AD246" s="60">
        <v>42430</v>
      </c>
      <c r="AE246" s="65">
        <v>845</v>
      </c>
      <c r="AF246" s="65">
        <v>12</v>
      </c>
      <c r="AG246" s="66">
        <v>1655.58</v>
      </c>
    </row>
    <row r="247" spans="1:33" x14ac:dyDescent="0.25">
      <c r="A247" s="40">
        <v>242</v>
      </c>
      <c r="B247" s="32">
        <v>42430</v>
      </c>
      <c r="C247" s="33"/>
      <c r="D247" s="31">
        <v>5</v>
      </c>
      <c r="E247" s="99" t="s">
        <v>1</v>
      </c>
      <c r="F247" s="34" t="s">
        <v>38</v>
      </c>
      <c r="G247" s="34" t="s">
        <v>83</v>
      </c>
      <c r="H247" s="35" t="s">
        <v>193</v>
      </c>
      <c r="I247" s="36"/>
      <c r="J247" s="30">
        <v>30</v>
      </c>
      <c r="K247" s="32">
        <v>42430</v>
      </c>
      <c r="L247" s="37">
        <v>863</v>
      </c>
      <c r="M247" s="37">
        <v>12</v>
      </c>
      <c r="N247" s="38" t="s">
        <v>308</v>
      </c>
      <c r="O247" s="39">
        <v>2016</v>
      </c>
      <c r="P247" s="42"/>
      <c r="Q247" s="30">
        <v>1999.14</v>
      </c>
      <c r="R247" s="67"/>
      <c r="S247" s="67"/>
      <c r="T247" s="56" t="e">
        <f>IF(#REF!=3,T246-TblDadosCX8[[#This Row],[Valor R$]],IF(#REF!=2,T246+TblDadosCX8[[#This Row],[Valor R$]],TblDadosCX8[[#This Row],[Valor R$]]))</f>
        <v>#REF!</v>
      </c>
      <c r="V247" s="59">
        <v>231</v>
      </c>
      <c r="W247" s="60">
        <v>42431</v>
      </c>
      <c r="X247" s="60"/>
      <c r="Y247" s="61" t="s">
        <v>187</v>
      </c>
      <c r="Z247" s="62"/>
      <c r="AA247" s="62"/>
      <c r="AB247" s="63">
        <v>18.600000000000001</v>
      </c>
      <c r="AC247" s="64" t="s">
        <v>186</v>
      </c>
      <c r="AD247" s="60">
        <v>42431</v>
      </c>
      <c r="AE247" s="65">
        <v>863</v>
      </c>
      <c r="AF247" s="65">
        <v>12</v>
      </c>
      <c r="AG247" s="66">
        <v>1636.98</v>
      </c>
    </row>
    <row r="248" spans="1:33" x14ac:dyDescent="0.25">
      <c r="A248" s="40">
        <v>243</v>
      </c>
      <c r="B248" s="32">
        <v>42430</v>
      </c>
      <c r="C248" s="33"/>
      <c r="D248" s="31">
        <v>5</v>
      </c>
      <c r="E248" s="99" t="s">
        <v>1</v>
      </c>
      <c r="F248" s="34" t="s">
        <v>30</v>
      </c>
      <c r="G248" s="34" t="s">
        <v>59</v>
      </c>
      <c r="H248" s="35" t="s">
        <v>265</v>
      </c>
      <c r="I248" s="36"/>
      <c r="J248" s="30">
        <v>126.5</v>
      </c>
      <c r="K248" s="32">
        <v>42430</v>
      </c>
      <c r="L248" s="37">
        <v>480</v>
      </c>
      <c r="M248" s="37">
        <v>12</v>
      </c>
      <c r="N248" s="38" t="s">
        <v>308</v>
      </c>
      <c r="O248" s="39">
        <v>2016</v>
      </c>
      <c r="P248" s="42"/>
      <c r="Q248" s="30">
        <v>1872.64</v>
      </c>
      <c r="R248" s="67"/>
      <c r="S248" s="67"/>
      <c r="T248" s="56" t="e">
        <f>IF(#REF!=3,T247-TblDadosCX8[[#This Row],[Valor R$]],IF(#REF!=2,T247+TblDadosCX8[[#This Row],[Valor R$]],TblDadosCX8[[#This Row],[Valor R$]]))</f>
        <v>#REF!</v>
      </c>
      <c r="V248" s="59">
        <v>232</v>
      </c>
      <c r="W248" s="60">
        <v>42431</v>
      </c>
      <c r="X248" s="60"/>
      <c r="Y248" s="61" t="s">
        <v>245</v>
      </c>
      <c r="Z248" s="62"/>
      <c r="AA248" s="62"/>
      <c r="AB248" s="63">
        <v>60</v>
      </c>
      <c r="AC248" s="64" t="s">
        <v>196</v>
      </c>
      <c r="AD248" s="60">
        <v>42431</v>
      </c>
      <c r="AE248" s="65">
        <v>869</v>
      </c>
      <c r="AF248" s="65">
        <v>12</v>
      </c>
      <c r="AG248" s="66">
        <v>1576.98</v>
      </c>
    </row>
    <row r="249" spans="1:33" x14ac:dyDescent="0.25">
      <c r="A249" s="40">
        <v>244</v>
      </c>
      <c r="B249" s="32">
        <v>42430</v>
      </c>
      <c r="C249" s="33"/>
      <c r="D249" s="31">
        <v>5</v>
      </c>
      <c r="E249" s="99" t="s">
        <v>1</v>
      </c>
      <c r="F249" s="34" t="s">
        <v>38</v>
      </c>
      <c r="G249" s="34" t="s">
        <v>75</v>
      </c>
      <c r="H249" s="35" t="s">
        <v>220</v>
      </c>
      <c r="I249" s="36"/>
      <c r="J249" s="30">
        <v>95</v>
      </c>
      <c r="K249" s="32">
        <v>42430</v>
      </c>
      <c r="L249" s="37">
        <v>845</v>
      </c>
      <c r="M249" s="37">
        <v>12</v>
      </c>
      <c r="N249" s="38" t="s">
        <v>308</v>
      </c>
      <c r="O249" s="39">
        <v>2016</v>
      </c>
      <c r="P249" s="42"/>
      <c r="Q249" s="30">
        <v>1777.64</v>
      </c>
      <c r="R249" s="67"/>
      <c r="S249" s="67"/>
      <c r="T249" s="56" t="e">
        <f>IF(#REF!=3,T248-TblDadosCX8[[#This Row],[Valor R$]],IF(#REF!=2,T248+TblDadosCX8[[#This Row],[Valor R$]],TblDadosCX8[[#This Row],[Valor R$]]))</f>
        <v>#REF!</v>
      </c>
      <c r="V249" s="65">
        <v>233</v>
      </c>
      <c r="W249" s="60">
        <v>42432</v>
      </c>
      <c r="X249" s="60"/>
      <c r="Y249" s="61" t="s">
        <v>197</v>
      </c>
      <c r="Z249" s="62">
        <v>854251</v>
      </c>
      <c r="AA249" s="62"/>
      <c r="AB249" s="63">
        <v>2500</v>
      </c>
      <c r="AC249" s="64" t="s">
        <v>9</v>
      </c>
      <c r="AD249" s="60">
        <v>42432</v>
      </c>
      <c r="AE249" s="65">
        <v>12</v>
      </c>
      <c r="AF249" s="65">
        <v>34</v>
      </c>
      <c r="AG249" s="66">
        <v>4076.98</v>
      </c>
    </row>
    <row r="250" spans="1:33" x14ac:dyDescent="0.25">
      <c r="A250" s="40">
        <v>245</v>
      </c>
      <c r="B250" s="32">
        <v>42431</v>
      </c>
      <c r="C250" s="33"/>
      <c r="D250" s="31">
        <v>5</v>
      </c>
      <c r="E250" s="99" t="s">
        <v>1</v>
      </c>
      <c r="F250" s="34" t="s">
        <v>38</v>
      </c>
      <c r="G250" s="34" t="s">
        <v>83</v>
      </c>
      <c r="H250" s="35" t="s">
        <v>187</v>
      </c>
      <c r="I250" s="36"/>
      <c r="J250" s="30">
        <v>18.600000000000001</v>
      </c>
      <c r="K250" s="32">
        <v>42431</v>
      </c>
      <c r="L250" s="37">
        <v>863</v>
      </c>
      <c r="M250" s="37">
        <v>12</v>
      </c>
      <c r="N250" s="38" t="s">
        <v>308</v>
      </c>
      <c r="O250" s="39">
        <v>2016</v>
      </c>
      <c r="P250" s="42"/>
      <c r="Q250" s="30">
        <v>1759.04</v>
      </c>
      <c r="R250" s="67"/>
      <c r="S250" s="67"/>
      <c r="T250" s="56" t="e">
        <f>IF(#REF!=3,T249-TblDadosCX8[[#This Row],[Valor R$]],IF(#REF!=2,T249+TblDadosCX8[[#This Row],[Valor R$]],TblDadosCX8[[#This Row],[Valor R$]]))</f>
        <v>#REF!</v>
      </c>
      <c r="V250" s="59">
        <v>234</v>
      </c>
      <c r="W250" s="60">
        <v>42432</v>
      </c>
      <c r="X250" s="60"/>
      <c r="Y250" s="61" t="s">
        <v>197</v>
      </c>
      <c r="Z250" s="62">
        <v>854252</v>
      </c>
      <c r="AA250" s="62"/>
      <c r="AB250" s="63">
        <v>1000</v>
      </c>
      <c r="AC250" s="64" t="s">
        <v>9</v>
      </c>
      <c r="AD250" s="60">
        <v>42432</v>
      </c>
      <c r="AE250" s="65">
        <v>12</v>
      </c>
      <c r="AF250" s="65">
        <v>34</v>
      </c>
      <c r="AG250" s="66">
        <v>5076.9799999999996</v>
      </c>
    </row>
    <row r="251" spans="1:33" x14ac:dyDescent="0.25">
      <c r="A251" s="40">
        <v>246</v>
      </c>
      <c r="B251" s="32">
        <v>42431</v>
      </c>
      <c r="C251" s="33"/>
      <c r="D251" s="31">
        <v>5</v>
      </c>
      <c r="E251" s="99" t="s">
        <v>1</v>
      </c>
      <c r="F251" s="34" t="s">
        <v>38</v>
      </c>
      <c r="G251" s="34" t="s">
        <v>86</v>
      </c>
      <c r="H251" s="35" t="s">
        <v>245</v>
      </c>
      <c r="I251" s="36"/>
      <c r="J251" s="30">
        <v>60</v>
      </c>
      <c r="K251" s="32">
        <v>42431</v>
      </c>
      <c r="L251" s="37">
        <v>869</v>
      </c>
      <c r="M251" s="37">
        <v>12</v>
      </c>
      <c r="N251" s="38" t="s">
        <v>308</v>
      </c>
      <c r="O251" s="39">
        <v>2016</v>
      </c>
      <c r="P251" s="42"/>
      <c r="Q251" s="30">
        <v>1699.04</v>
      </c>
      <c r="R251" s="67"/>
      <c r="S251" s="67"/>
      <c r="T251" s="56" t="e">
        <f>IF(#REF!=3,T250-TblDadosCX8[[#This Row],[Valor R$]],IF(#REF!=2,T250+TblDadosCX8[[#This Row],[Valor R$]],TblDadosCX8[[#This Row],[Valor R$]]))</f>
        <v>#REF!</v>
      </c>
      <c r="V251" s="65">
        <v>235</v>
      </c>
      <c r="W251" s="60">
        <v>42432</v>
      </c>
      <c r="X251" s="60"/>
      <c r="Y251" s="61" t="s">
        <v>191</v>
      </c>
      <c r="Z251" s="62"/>
      <c r="AA251" s="62"/>
      <c r="AB251" s="63">
        <v>127.49</v>
      </c>
      <c r="AC251" s="64" t="s">
        <v>186</v>
      </c>
      <c r="AD251" s="60">
        <v>42432</v>
      </c>
      <c r="AE251" s="65">
        <v>863</v>
      </c>
      <c r="AF251" s="65">
        <v>12</v>
      </c>
      <c r="AG251" s="66">
        <v>4949.49</v>
      </c>
    </row>
    <row r="252" spans="1:33" x14ac:dyDescent="0.25">
      <c r="A252" s="40">
        <v>247</v>
      </c>
      <c r="B252" s="32">
        <v>42432</v>
      </c>
      <c r="C252" s="33"/>
      <c r="D252" s="31">
        <v>4</v>
      </c>
      <c r="E252" s="99" t="s">
        <v>1</v>
      </c>
      <c r="F252" s="34" t="s">
        <v>6</v>
      </c>
      <c r="G252" s="34" t="s">
        <v>9</v>
      </c>
      <c r="H252" s="35" t="s">
        <v>197</v>
      </c>
      <c r="I252" s="36">
        <v>854251</v>
      </c>
      <c r="J252" s="30">
        <v>2500</v>
      </c>
      <c r="K252" s="32">
        <v>42432</v>
      </c>
      <c r="L252" s="37">
        <v>12</v>
      </c>
      <c r="M252" s="37">
        <v>34</v>
      </c>
      <c r="N252" s="38" t="s">
        <v>308</v>
      </c>
      <c r="O252" s="39">
        <v>2016</v>
      </c>
      <c r="P252" s="42"/>
      <c r="Q252" s="30">
        <v>4199.04</v>
      </c>
      <c r="R252" s="67"/>
      <c r="S252" s="67"/>
      <c r="T252" s="56" t="e">
        <f>IF(#REF!=3,T251-TblDadosCX8[[#This Row],[Valor R$]],IF(#REF!=2,T251+TblDadosCX8[[#This Row],[Valor R$]],TblDadosCX8[[#This Row],[Valor R$]]))</f>
        <v>#REF!</v>
      </c>
      <c r="V252" s="59">
        <v>236</v>
      </c>
      <c r="W252" s="60">
        <v>42432</v>
      </c>
      <c r="X252" s="60"/>
      <c r="Y252" s="61" t="s">
        <v>187</v>
      </c>
      <c r="Z252" s="62"/>
      <c r="AA252" s="62"/>
      <c r="AB252" s="63">
        <v>4.45</v>
      </c>
      <c r="AC252" s="64" t="s">
        <v>186</v>
      </c>
      <c r="AD252" s="60">
        <v>42432</v>
      </c>
      <c r="AE252" s="65">
        <v>863</v>
      </c>
      <c r="AF252" s="65">
        <v>12</v>
      </c>
      <c r="AG252" s="66">
        <v>4945.04</v>
      </c>
    </row>
    <row r="253" spans="1:33" x14ac:dyDescent="0.25">
      <c r="A253" s="40">
        <v>248</v>
      </c>
      <c r="B253" s="32">
        <v>42432</v>
      </c>
      <c r="C253" s="33"/>
      <c r="D253" s="31">
        <v>4</v>
      </c>
      <c r="E253" s="99" t="s">
        <v>1</v>
      </c>
      <c r="F253" s="34" t="s">
        <v>6</v>
      </c>
      <c r="G253" s="34" t="s">
        <v>9</v>
      </c>
      <c r="H253" s="35" t="s">
        <v>197</v>
      </c>
      <c r="I253" s="36">
        <v>854252</v>
      </c>
      <c r="J253" s="30">
        <v>1000</v>
      </c>
      <c r="K253" s="32">
        <v>42432</v>
      </c>
      <c r="L253" s="37">
        <v>12</v>
      </c>
      <c r="M253" s="37">
        <v>34</v>
      </c>
      <c r="N253" s="38" t="s">
        <v>308</v>
      </c>
      <c r="O253" s="39">
        <v>2016</v>
      </c>
      <c r="P253" s="42"/>
      <c r="Q253" s="30">
        <v>5199.04</v>
      </c>
      <c r="R253" s="67"/>
      <c r="S253" s="67"/>
      <c r="T253" s="56" t="e">
        <f>IF(#REF!=3,T252-TblDadosCX8[[#This Row],[Valor R$]],IF(#REF!=2,T252+TblDadosCX8[[#This Row],[Valor R$]],TblDadosCX8[[#This Row],[Valor R$]]))</f>
        <v>#REF!</v>
      </c>
      <c r="V253" s="65">
        <v>237</v>
      </c>
      <c r="W253" s="60">
        <v>42432</v>
      </c>
      <c r="X253" s="60"/>
      <c r="Y253" s="61" t="s">
        <v>187</v>
      </c>
      <c r="Z253" s="62"/>
      <c r="AA253" s="62"/>
      <c r="AB253" s="63">
        <v>74.290000000000006</v>
      </c>
      <c r="AC253" s="64" t="s">
        <v>186</v>
      </c>
      <c r="AD253" s="60">
        <v>42432</v>
      </c>
      <c r="AE253" s="65">
        <v>863</v>
      </c>
      <c r="AF253" s="65">
        <v>12</v>
      </c>
      <c r="AG253" s="66">
        <v>4870.75</v>
      </c>
    </row>
    <row r="254" spans="1:33" x14ac:dyDescent="0.25">
      <c r="A254" s="40">
        <v>249</v>
      </c>
      <c r="B254" s="32">
        <v>42432</v>
      </c>
      <c r="C254" s="33"/>
      <c r="D254" s="31">
        <v>5</v>
      </c>
      <c r="E254" s="99" t="s">
        <v>1</v>
      </c>
      <c r="F254" s="34" t="s">
        <v>38</v>
      </c>
      <c r="G254" s="34" t="s">
        <v>83</v>
      </c>
      <c r="H254" s="35" t="s">
        <v>191</v>
      </c>
      <c r="I254" s="36"/>
      <c r="J254" s="30">
        <v>127.49</v>
      </c>
      <c r="K254" s="32">
        <v>42432</v>
      </c>
      <c r="L254" s="37">
        <v>863</v>
      </c>
      <c r="M254" s="37">
        <v>12</v>
      </c>
      <c r="N254" s="38" t="s">
        <v>308</v>
      </c>
      <c r="O254" s="39">
        <v>2016</v>
      </c>
      <c r="P254" s="42"/>
      <c r="Q254" s="30">
        <v>5071.55</v>
      </c>
      <c r="R254" s="67"/>
      <c r="S254" s="67"/>
      <c r="T254" s="56" t="e">
        <f>IF(#REF!=3,T253-TblDadosCX8[[#This Row],[Valor R$]],IF(#REF!=2,T253+TblDadosCX8[[#This Row],[Valor R$]],TblDadosCX8[[#This Row],[Valor R$]]))</f>
        <v>#REF!</v>
      </c>
      <c r="V254" s="59">
        <v>238</v>
      </c>
      <c r="W254" s="60">
        <v>42432</v>
      </c>
      <c r="X254" s="60"/>
      <c r="Y254" s="61" t="s">
        <v>193</v>
      </c>
      <c r="Z254" s="62"/>
      <c r="AA254" s="62"/>
      <c r="AB254" s="63">
        <v>30</v>
      </c>
      <c r="AC254" s="64" t="s">
        <v>186</v>
      </c>
      <c r="AD254" s="60">
        <v>42432</v>
      </c>
      <c r="AE254" s="65">
        <v>863</v>
      </c>
      <c r="AF254" s="65">
        <v>12</v>
      </c>
      <c r="AG254" s="66">
        <v>4840.75</v>
      </c>
    </row>
    <row r="255" spans="1:33" x14ac:dyDescent="0.25">
      <c r="A255" s="40">
        <v>250</v>
      </c>
      <c r="B255" s="32">
        <v>42432</v>
      </c>
      <c r="C255" s="33"/>
      <c r="D255" s="31">
        <v>5</v>
      </c>
      <c r="E255" s="99" t="s">
        <v>1</v>
      </c>
      <c r="F255" s="34" t="s">
        <v>38</v>
      </c>
      <c r="G255" s="34" t="s">
        <v>83</v>
      </c>
      <c r="H255" s="35" t="s">
        <v>187</v>
      </c>
      <c r="I255" s="36"/>
      <c r="J255" s="30">
        <v>4.45</v>
      </c>
      <c r="K255" s="32">
        <v>42432</v>
      </c>
      <c r="L255" s="37">
        <v>863</v>
      </c>
      <c r="M255" s="37">
        <v>12</v>
      </c>
      <c r="N255" s="38" t="s">
        <v>308</v>
      </c>
      <c r="O255" s="39">
        <v>2016</v>
      </c>
      <c r="P255" s="42"/>
      <c r="Q255" s="30">
        <v>5067.1000000000004</v>
      </c>
      <c r="R255" s="67"/>
      <c r="S255" s="67"/>
      <c r="T255" s="56" t="e">
        <f>IF(#REF!=3,T254-TblDadosCX8[[#This Row],[Valor R$]],IF(#REF!=2,T254+TblDadosCX8[[#This Row],[Valor R$]],TblDadosCX8[[#This Row],[Valor R$]]))</f>
        <v>#REF!</v>
      </c>
      <c r="V255" s="65">
        <v>239</v>
      </c>
      <c r="W255" s="60">
        <v>42432</v>
      </c>
      <c r="X255" s="60"/>
      <c r="Y255" s="61" t="s">
        <v>310</v>
      </c>
      <c r="Z255" s="62"/>
      <c r="AA255" s="62"/>
      <c r="AB255" s="63">
        <v>400</v>
      </c>
      <c r="AC255" s="64" t="s">
        <v>186</v>
      </c>
      <c r="AD255" s="60">
        <v>42432</v>
      </c>
      <c r="AE255" s="65">
        <v>863</v>
      </c>
      <c r="AF255" s="65">
        <v>12</v>
      </c>
      <c r="AG255" s="66">
        <v>4440.75</v>
      </c>
    </row>
    <row r="256" spans="1:33" x14ac:dyDescent="0.25">
      <c r="A256" s="40">
        <v>251</v>
      </c>
      <c r="B256" s="32">
        <v>42432</v>
      </c>
      <c r="C256" s="33"/>
      <c r="D256" s="31">
        <v>5</v>
      </c>
      <c r="E256" s="99" t="s">
        <v>1</v>
      </c>
      <c r="F256" s="34" t="s">
        <v>38</v>
      </c>
      <c r="G256" s="34" t="s">
        <v>83</v>
      </c>
      <c r="H256" s="35" t="s">
        <v>187</v>
      </c>
      <c r="I256" s="36"/>
      <c r="J256" s="30">
        <v>74.290000000000006</v>
      </c>
      <c r="K256" s="32">
        <v>42432</v>
      </c>
      <c r="L256" s="37">
        <v>863</v>
      </c>
      <c r="M256" s="37">
        <v>12</v>
      </c>
      <c r="N256" s="38" t="s">
        <v>308</v>
      </c>
      <c r="O256" s="39">
        <v>2016</v>
      </c>
      <c r="P256" s="42"/>
      <c r="Q256" s="30">
        <v>4992.8100000000004</v>
      </c>
      <c r="R256" s="67"/>
      <c r="S256" s="67"/>
      <c r="T256" s="56" t="e">
        <f>IF(#REF!=3,T255-TblDadosCX8[[#This Row],[Valor R$]],IF(#REF!=2,T255+TblDadosCX8[[#This Row],[Valor R$]],TblDadosCX8[[#This Row],[Valor R$]]))</f>
        <v>#REF!</v>
      </c>
      <c r="V256" s="59">
        <v>240</v>
      </c>
      <c r="W256" s="72">
        <v>42433</v>
      </c>
      <c r="X256" s="72"/>
      <c r="Y256" s="61" t="s">
        <v>311</v>
      </c>
      <c r="Z256" s="62"/>
      <c r="AA256" s="62"/>
      <c r="AB256" s="63">
        <v>30</v>
      </c>
      <c r="AC256" s="64" t="s">
        <v>186</v>
      </c>
      <c r="AD256" s="72">
        <v>42433</v>
      </c>
      <c r="AE256" s="65">
        <v>863</v>
      </c>
      <c r="AF256" s="65">
        <v>12</v>
      </c>
      <c r="AG256" s="66">
        <v>4410.75</v>
      </c>
    </row>
    <row r="257" spans="1:33" x14ac:dyDescent="0.25">
      <c r="A257" s="40">
        <v>252</v>
      </c>
      <c r="B257" s="32">
        <v>42432</v>
      </c>
      <c r="C257" s="33"/>
      <c r="D257" s="31">
        <v>5</v>
      </c>
      <c r="E257" s="99" t="s">
        <v>1</v>
      </c>
      <c r="F257" s="34" t="s">
        <v>38</v>
      </c>
      <c r="G257" s="34" t="s">
        <v>83</v>
      </c>
      <c r="H257" s="35" t="s">
        <v>193</v>
      </c>
      <c r="I257" s="36"/>
      <c r="J257" s="30">
        <v>30</v>
      </c>
      <c r="K257" s="32">
        <v>42432</v>
      </c>
      <c r="L257" s="37">
        <v>863</v>
      </c>
      <c r="M257" s="37">
        <v>12</v>
      </c>
      <c r="N257" s="38" t="s">
        <v>308</v>
      </c>
      <c r="O257" s="39">
        <v>2016</v>
      </c>
      <c r="P257" s="42"/>
      <c r="Q257" s="30">
        <v>4962.8100000000004</v>
      </c>
      <c r="R257" s="67"/>
      <c r="S257" s="67"/>
      <c r="T257" s="56" t="e">
        <f>IF(#REF!=3,T256-TblDadosCX8[[#This Row],[Valor R$]],IF(#REF!=2,T256+TblDadosCX8[[#This Row],[Valor R$]],TblDadosCX8[[#This Row],[Valor R$]]))</f>
        <v>#REF!</v>
      </c>
      <c r="V257" s="65">
        <v>241</v>
      </c>
      <c r="W257" s="72">
        <v>42433</v>
      </c>
      <c r="X257" s="72"/>
      <c r="Y257" s="61" t="s">
        <v>312</v>
      </c>
      <c r="Z257" s="62"/>
      <c r="AA257" s="62"/>
      <c r="AB257" s="63">
        <v>160</v>
      </c>
      <c r="AC257" s="64" t="s">
        <v>313</v>
      </c>
      <c r="AD257" s="72">
        <v>42433</v>
      </c>
      <c r="AE257" s="65">
        <v>859</v>
      </c>
      <c r="AF257" s="65">
        <v>12</v>
      </c>
      <c r="AG257" s="66">
        <v>4250.75</v>
      </c>
    </row>
    <row r="258" spans="1:33" x14ac:dyDescent="0.25">
      <c r="A258" s="40">
        <v>253</v>
      </c>
      <c r="B258" s="32">
        <v>42432</v>
      </c>
      <c r="C258" s="33"/>
      <c r="D258" s="31">
        <v>5</v>
      </c>
      <c r="E258" s="99" t="s">
        <v>1</v>
      </c>
      <c r="F258" s="34" t="s">
        <v>38</v>
      </c>
      <c r="G258" s="34" t="s">
        <v>83</v>
      </c>
      <c r="H258" s="35" t="s">
        <v>310</v>
      </c>
      <c r="I258" s="36"/>
      <c r="J258" s="30">
        <v>400</v>
      </c>
      <c r="K258" s="32">
        <v>42432</v>
      </c>
      <c r="L258" s="37">
        <v>863</v>
      </c>
      <c r="M258" s="37">
        <v>12</v>
      </c>
      <c r="N258" s="38" t="s">
        <v>308</v>
      </c>
      <c r="O258" s="39">
        <v>2016</v>
      </c>
      <c r="P258" s="42"/>
      <c r="Q258" s="30">
        <v>4562.8100000000004</v>
      </c>
      <c r="R258" s="67"/>
      <c r="S258" s="67"/>
      <c r="T258" s="56" t="e">
        <f>IF(#REF!=3,T257-TblDadosCX8[[#This Row],[Valor R$]],IF(#REF!=2,T257+TblDadosCX8[[#This Row],[Valor R$]],TblDadosCX8[[#This Row],[Valor R$]]))</f>
        <v>#REF!</v>
      </c>
      <c r="V258" s="59">
        <v>242</v>
      </c>
      <c r="W258" s="72">
        <v>42433</v>
      </c>
      <c r="X258" s="72"/>
      <c r="Y258" s="61" t="s">
        <v>314</v>
      </c>
      <c r="Z258" s="62"/>
      <c r="AA258" s="62"/>
      <c r="AB258" s="63">
        <v>30</v>
      </c>
      <c r="AC258" s="64" t="s">
        <v>186</v>
      </c>
      <c r="AD258" s="72">
        <v>42433</v>
      </c>
      <c r="AE258" s="65">
        <v>863</v>
      </c>
      <c r="AF258" s="65">
        <v>12</v>
      </c>
      <c r="AG258" s="66">
        <v>4220.75</v>
      </c>
    </row>
    <row r="259" spans="1:33" x14ac:dyDescent="0.25">
      <c r="A259" s="40">
        <v>254</v>
      </c>
      <c r="B259" s="32">
        <v>42433</v>
      </c>
      <c r="C259" s="33"/>
      <c r="D259" s="31">
        <v>5</v>
      </c>
      <c r="E259" s="99" t="s">
        <v>1</v>
      </c>
      <c r="F259" s="34" t="s">
        <v>38</v>
      </c>
      <c r="G259" s="34" t="s">
        <v>83</v>
      </c>
      <c r="H259" s="35" t="s">
        <v>311</v>
      </c>
      <c r="I259" s="36"/>
      <c r="J259" s="30">
        <v>30</v>
      </c>
      <c r="K259" s="32">
        <v>42433</v>
      </c>
      <c r="L259" s="37">
        <v>863</v>
      </c>
      <c r="M259" s="37">
        <v>12</v>
      </c>
      <c r="N259" s="38" t="s">
        <v>308</v>
      </c>
      <c r="O259" s="39">
        <v>2016</v>
      </c>
      <c r="P259" s="42"/>
      <c r="Q259" s="30">
        <v>4532.8100000000004</v>
      </c>
      <c r="R259" s="67"/>
      <c r="S259" s="67"/>
      <c r="T259" s="56" t="e">
        <f>IF(#REF!=3,T258-TblDadosCX8[[#This Row],[Valor R$]],IF(#REF!=2,T258+TblDadosCX8[[#This Row],[Valor R$]],TblDadosCX8[[#This Row],[Valor R$]]))</f>
        <v>#REF!</v>
      </c>
      <c r="V259" s="65">
        <v>243</v>
      </c>
      <c r="W259" s="72">
        <v>42433</v>
      </c>
      <c r="X259" s="72"/>
      <c r="Y259" s="61" t="s">
        <v>315</v>
      </c>
      <c r="Z259" s="62"/>
      <c r="AA259" s="62"/>
      <c r="AB259" s="63">
        <v>150</v>
      </c>
      <c r="AC259" s="64" t="s">
        <v>204</v>
      </c>
      <c r="AD259" s="72">
        <v>42433</v>
      </c>
      <c r="AE259" s="65">
        <v>856</v>
      </c>
      <c r="AF259" s="65">
        <v>12</v>
      </c>
      <c r="AG259" s="66">
        <v>4070.75</v>
      </c>
    </row>
    <row r="260" spans="1:33" x14ac:dyDescent="0.25">
      <c r="A260" s="40">
        <v>255</v>
      </c>
      <c r="B260" s="32">
        <v>42433</v>
      </c>
      <c r="C260" s="33"/>
      <c r="D260" s="31">
        <v>5</v>
      </c>
      <c r="E260" s="99" t="s">
        <v>1</v>
      </c>
      <c r="F260" s="34" t="s">
        <v>38</v>
      </c>
      <c r="G260" s="34" t="s">
        <v>81</v>
      </c>
      <c r="H260" s="35" t="s">
        <v>312</v>
      </c>
      <c r="I260" s="36"/>
      <c r="J260" s="30">
        <v>160</v>
      </c>
      <c r="K260" s="32">
        <v>42433</v>
      </c>
      <c r="L260" s="37">
        <v>859</v>
      </c>
      <c r="M260" s="37">
        <v>12</v>
      </c>
      <c r="N260" s="38" t="s">
        <v>308</v>
      </c>
      <c r="O260" s="39">
        <v>2016</v>
      </c>
      <c r="P260" s="42"/>
      <c r="Q260" s="30">
        <v>4372.8100000000004</v>
      </c>
      <c r="R260" s="67"/>
      <c r="S260" s="67"/>
      <c r="T260" s="56" t="e">
        <f>IF(#REF!=3,T259-TblDadosCX8[[#This Row],[Valor R$]],IF(#REF!=2,T259+TblDadosCX8[[#This Row],[Valor R$]],TblDadosCX8[[#This Row],[Valor R$]]))</f>
        <v>#REF!</v>
      </c>
      <c r="V260" s="59">
        <v>244</v>
      </c>
      <c r="W260" s="60">
        <v>42436</v>
      </c>
      <c r="X260" s="60"/>
      <c r="Y260" s="61" t="s">
        <v>197</v>
      </c>
      <c r="Z260" s="62">
        <v>854255</v>
      </c>
      <c r="AA260" s="62"/>
      <c r="AB260" s="63">
        <v>1600</v>
      </c>
      <c r="AC260" s="64" t="s">
        <v>9</v>
      </c>
      <c r="AD260" s="60">
        <v>42436</v>
      </c>
      <c r="AE260" s="65">
        <v>12</v>
      </c>
      <c r="AF260" s="65">
        <v>34</v>
      </c>
      <c r="AG260" s="66">
        <v>5670.75</v>
      </c>
    </row>
    <row r="261" spans="1:33" x14ac:dyDescent="0.25">
      <c r="A261" s="40">
        <v>256</v>
      </c>
      <c r="B261" s="32">
        <v>42433</v>
      </c>
      <c r="C261" s="33"/>
      <c r="D261" s="31">
        <v>5</v>
      </c>
      <c r="E261" s="99" t="s">
        <v>1</v>
      </c>
      <c r="F261" s="34" t="s">
        <v>38</v>
      </c>
      <c r="G261" s="34" t="s">
        <v>83</v>
      </c>
      <c r="H261" s="35" t="s">
        <v>314</v>
      </c>
      <c r="I261" s="36"/>
      <c r="J261" s="30">
        <v>30</v>
      </c>
      <c r="K261" s="32">
        <v>42433</v>
      </c>
      <c r="L261" s="37">
        <v>863</v>
      </c>
      <c r="M261" s="37">
        <v>12</v>
      </c>
      <c r="N261" s="38" t="s">
        <v>308</v>
      </c>
      <c r="O261" s="39">
        <v>2016</v>
      </c>
      <c r="P261" s="42"/>
      <c r="Q261" s="30">
        <v>4342.8100000000004</v>
      </c>
      <c r="R261" s="67"/>
      <c r="S261" s="67"/>
      <c r="T261" s="56" t="e">
        <f>IF(#REF!=3,T260-TblDadosCX8[[#This Row],[Valor R$]],IF(#REF!=2,T260+TblDadosCX8[[#This Row],[Valor R$]],TblDadosCX8[[#This Row],[Valor R$]]))</f>
        <v>#REF!</v>
      </c>
      <c r="V261" s="65">
        <v>245</v>
      </c>
      <c r="W261" s="60">
        <v>42436</v>
      </c>
      <c r="X261" s="60"/>
      <c r="Y261" s="61" t="s">
        <v>187</v>
      </c>
      <c r="Z261" s="62"/>
      <c r="AA261" s="62"/>
      <c r="AB261" s="63">
        <v>8.68</v>
      </c>
      <c r="AC261" s="64" t="s">
        <v>186</v>
      </c>
      <c r="AD261" s="60">
        <v>42436</v>
      </c>
      <c r="AE261" s="65">
        <v>863</v>
      </c>
      <c r="AF261" s="65">
        <v>12</v>
      </c>
      <c r="AG261" s="66">
        <v>5662.07</v>
      </c>
    </row>
    <row r="262" spans="1:33" x14ac:dyDescent="0.25">
      <c r="A262" s="40">
        <v>257</v>
      </c>
      <c r="B262" s="32">
        <v>42433</v>
      </c>
      <c r="C262" s="33"/>
      <c r="D262" s="31">
        <v>5</v>
      </c>
      <c r="E262" s="99" t="s">
        <v>1</v>
      </c>
      <c r="F262" s="34" t="s">
        <v>38</v>
      </c>
      <c r="G262" s="34" t="s">
        <v>79</v>
      </c>
      <c r="H262" s="35" t="s">
        <v>315</v>
      </c>
      <c r="I262" s="36"/>
      <c r="J262" s="30">
        <v>150</v>
      </c>
      <c r="K262" s="32">
        <v>42433</v>
      </c>
      <c r="L262" s="37">
        <v>856</v>
      </c>
      <c r="M262" s="37">
        <v>12</v>
      </c>
      <c r="N262" s="38" t="s">
        <v>308</v>
      </c>
      <c r="O262" s="39">
        <v>2016</v>
      </c>
      <c r="P262" s="42"/>
      <c r="Q262" s="30">
        <v>4192.8100000000004</v>
      </c>
      <c r="R262" s="67"/>
      <c r="S262" s="67"/>
      <c r="T262" s="56" t="e">
        <f>IF(#REF!=3,T261-TblDadosCX8[[#This Row],[Valor R$]],IF(#REF!=2,T261+TblDadosCX8[[#This Row],[Valor R$]],TblDadosCX8[[#This Row],[Valor R$]]))</f>
        <v>#REF!</v>
      </c>
      <c r="V262" s="59">
        <v>246</v>
      </c>
      <c r="W262" s="60">
        <v>42436</v>
      </c>
      <c r="X262" s="60"/>
      <c r="Y262" s="61" t="s">
        <v>311</v>
      </c>
      <c r="Z262" s="62"/>
      <c r="AA262" s="62"/>
      <c r="AB262" s="63">
        <v>20</v>
      </c>
      <c r="AC262" s="64" t="s">
        <v>186</v>
      </c>
      <c r="AD262" s="60">
        <v>42436</v>
      </c>
      <c r="AE262" s="65">
        <v>863</v>
      </c>
      <c r="AF262" s="65">
        <v>12</v>
      </c>
      <c r="AG262" s="66">
        <v>5642.07</v>
      </c>
    </row>
    <row r="263" spans="1:33" x14ac:dyDescent="0.25">
      <c r="A263" s="40">
        <v>258</v>
      </c>
      <c r="B263" s="32">
        <v>42436</v>
      </c>
      <c r="C263" s="33"/>
      <c r="D263" s="31">
        <v>4</v>
      </c>
      <c r="E263" s="99" t="s">
        <v>1</v>
      </c>
      <c r="F263" s="34" t="s">
        <v>6</v>
      </c>
      <c r="G263" s="34" t="s">
        <v>9</v>
      </c>
      <c r="H263" s="35" t="s">
        <v>197</v>
      </c>
      <c r="I263" s="36">
        <v>854255</v>
      </c>
      <c r="J263" s="30">
        <v>1600</v>
      </c>
      <c r="K263" s="32">
        <v>42436</v>
      </c>
      <c r="L263" s="37">
        <v>12</v>
      </c>
      <c r="M263" s="37">
        <v>34</v>
      </c>
      <c r="N263" s="38" t="s">
        <v>308</v>
      </c>
      <c r="O263" s="39">
        <v>2016</v>
      </c>
      <c r="P263" s="42"/>
      <c r="Q263" s="30">
        <v>5792.81</v>
      </c>
      <c r="R263" s="67"/>
      <c r="S263" s="67"/>
      <c r="T263" s="56" t="e">
        <f>IF(#REF!=3,T262-TblDadosCX8[[#This Row],[Valor R$]],IF(#REF!=2,T262+TblDadosCX8[[#This Row],[Valor R$]],TblDadosCX8[[#This Row],[Valor R$]]))</f>
        <v>#REF!</v>
      </c>
      <c r="V263" s="65">
        <v>247</v>
      </c>
      <c r="W263" s="60">
        <v>42436</v>
      </c>
      <c r="X263" s="60"/>
      <c r="Y263" s="61" t="s">
        <v>316</v>
      </c>
      <c r="Z263" s="62"/>
      <c r="AA263" s="62"/>
      <c r="AB263" s="63">
        <v>7.5</v>
      </c>
      <c r="AC263" s="64" t="s">
        <v>186</v>
      </c>
      <c r="AD263" s="60">
        <v>42436</v>
      </c>
      <c r="AE263" s="65">
        <v>863</v>
      </c>
      <c r="AF263" s="65">
        <v>12</v>
      </c>
      <c r="AG263" s="66">
        <v>5634.57</v>
      </c>
    </row>
    <row r="264" spans="1:33" x14ac:dyDescent="0.25">
      <c r="A264" s="40">
        <v>259</v>
      </c>
      <c r="B264" s="32">
        <v>42436</v>
      </c>
      <c r="C264" s="33"/>
      <c r="D264" s="31">
        <v>5</v>
      </c>
      <c r="E264" s="99" t="s">
        <v>1</v>
      </c>
      <c r="F264" s="34" t="s">
        <v>38</v>
      </c>
      <c r="G264" s="34" t="s">
        <v>83</v>
      </c>
      <c r="H264" s="35" t="s">
        <v>187</v>
      </c>
      <c r="I264" s="36"/>
      <c r="J264" s="30">
        <v>8.68</v>
      </c>
      <c r="K264" s="32">
        <v>42436</v>
      </c>
      <c r="L264" s="37">
        <v>863</v>
      </c>
      <c r="M264" s="37">
        <v>12</v>
      </c>
      <c r="N264" s="38" t="s">
        <v>308</v>
      </c>
      <c r="O264" s="39">
        <v>2016</v>
      </c>
      <c r="P264" s="42"/>
      <c r="Q264" s="30">
        <v>5784.13</v>
      </c>
      <c r="R264" s="67"/>
      <c r="S264" s="67"/>
      <c r="T264" s="56" t="e">
        <f>IF(#REF!=3,T263-TblDadosCX8[[#This Row],[Valor R$]],IF(#REF!=2,T263+TblDadosCX8[[#This Row],[Valor R$]],TblDadosCX8[[#This Row],[Valor R$]]))</f>
        <v>#REF!</v>
      </c>
      <c r="V264" s="59">
        <v>248</v>
      </c>
      <c r="W264" s="60">
        <v>42436</v>
      </c>
      <c r="X264" s="60"/>
      <c r="Y264" s="61" t="s">
        <v>317</v>
      </c>
      <c r="Z264" s="62"/>
      <c r="AA264" s="62"/>
      <c r="AB264" s="63">
        <v>52</v>
      </c>
      <c r="AC264" s="64" t="s">
        <v>186</v>
      </c>
      <c r="AD264" s="60">
        <v>42436</v>
      </c>
      <c r="AE264" s="65">
        <v>863</v>
      </c>
      <c r="AF264" s="65">
        <v>12</v>
      </c>
      <c r="AG264" s="66">
        <v>5582.57</v>
      </c>
    </row>
    <row r="265" spans="1:33" x14ac:dyDescent="0.25">
      <c r="A265" s="40">
        <v>260</v>
      </c>
      <c r="B265" s="32">
        <v>42436</v>
      </c>
      <c r="C265" s="33"/>
      <c r="D265" s="31">
        <v>5</v>
      </c>
      <c r="E265" s="99" t="s">
        <v>1</v>
      </c>
      <c r="F265" s="34" t="s">
        <v>38</v>
      </c>
      <c r="G265" s="34" t="s">
        <v>83</v>
      </c>
      <c r="H265" s="35" t="s">
        <v>311</v>
      </c>
      <c r="I265" s="36"/>
      <c r="J265" s="30">
        <v>20</v>
      </c>
      <c r="K265" s="32">
        <v>42436</v>
      </c>
      <c r="L265" s="37">
        <v>863</v>
      </c>
      <c r="M265" s="37">
        <v>12</v>
      </c>
      <c r="N265" s="38" t="s">
        <v>308</v>
      </c>
      <c r="O265" s="39">
        <v>2016</v>
      </c>
      <c r="P265" s="42"/>
      <c r="Q265" s="30">
        <v>5764.13</v>
      </c>
      <c r="R265" s="67"/>
      <c r="S265" s="67"/>
      <c r="T265" s="56" t="e">
        <f>IF(#REF!=3,T264-TblDadosCX8[[#This Row],[Valor R$]],IF(#REF!=2,T264+TblDadosCX8[[#This Row],[Valor R$]],TblDadosCX8[[#This Row],[Valor R$]]))</f>
        <v>#REF!</v>
      </c>
      <c r="V265" s="65">
        <v>249</v>
      </c>
      <c r="W265" s="60">
        <v>42436</v>
      </c>
      <c r="X265" s="60"/>
      <c r="Y265" s="61" t="s">
        <v>318</v>
      </c>
      <c r="Z265" s="62"/>
      <c r="AA265" s="62"/>
      <c r="AB265" s="63">
        <v>1600</v>
      </c>
      <c r="AC265" s="64" t="s">
        <v>261</v>
      </c>
      <c r="AD265" s="60">
        <v>42436</v>
      </c>
      <c r="AE265" s="65">
        <v>839</v>
      </c>
      <c r="AF265" s="65">
        <v>12</v>
      </c>
      <c r="AG265" s="66">
        <v>3982.57</v>
      </c>
    </row>
    <row r="266" spans="1:33" x14ac:dyDescent="0.25">
      <c r="A266" s="40">
        <v>261</v>
      </c>
      <c r="B266" s="32">
        <v>42436</v>
      </c>
      <c r="C266" s="33"/>
      <c r="D266" s="31">
        <v>5</v>
      </c>
      <c r="E266" s="99" t="s">
        <v>1</v>
      </c>
      <c r="F266" s="34" t="s">
        <v>38</v>
      </c>
      <c r="G266" s="34" t="s">
        <v>83</v>
      </c>
      <c r="H266" s="35" t="s">
        <v>316</v>
      </c>
      <c r="I266" s="36"/>
      <c r="J266" s="30">
        <v>7.5</v>
      </c>
      <c r="K266" s="32">
        <v>42436</v>
      </c>
      <c r="L266" s="37">
        <v>863</v>
      </c>
      <c r="M266" s="37">
        <v>12</v>
      </c>
      <c r="N266" s="38" t="s">
        <v>308</v>
      </c>
      <c r="O266" s="39">
        <v>2016</v>
      </c>
      <c r="P266" s="42"/>
      <c r="Q266" s="30">
        <v>5756.63</v>
      </c>
      <c r="R266" s="67"/>
      <c r="S266" s="67"/>
      <c r="T266" s="56" t="e">
        <f>IF(#REF!=3,T265-TblDadosCX8[[#This Row],[Valor R$]],IF(#REF!=2,T265+TblDadosCX8[[#This Row],[Valor R$]],TblDadosCX8[[#This Row],[Valor R$]]))</f>
        <v>#REF!</v>
      </c>
      <c r="V266" s="59">
        <v>250</v>
      </c>
      <c r="W266" s="60">
        <v>42437</v>
      </c>
      <c r="X266" s="60"/>
      <c r="Y266" s="61" t="s">
        <v>197</v>
      </c>
      <c r="Z266" s="62">
        <v>854254</v>
      </c>
      <c r="AA266" s="62"/>
      <c r="AB266" s="63">
        <v>10012.870000000001</v>
      </c>
      <c r="AC266" s="64" t="s">
        <v>9</v>
      </c>
      <c r="AD266" s="60">
        <v>42437</v>
      </c>
      <c r="AE266" s="65">
        <v>12</v>
      </c>
      <c r="AF266" s="65">
        <v>34</v>
      </c>
      <c r="AG266" s="66">
        <v>13995.44</v>
      </c>
    </row>
    <row r="267" spans="1:33" x14ac:dyDescent="0.25">
      <c r="A267" s="40">
        <v>262</v>
      </c>
      <c r="B267" s="32">
        <v>42436</v>
      </c>
      <c r="C267" s="33"/>
      <c r="D267" s="31">
        <v>5</v>
      </c>
      <c r="E267" s="99" t="s">
        <v>1</v>
      </c>
      <c r="F267" s="34" t="s">
        <v>38</v>
      </c>
      <c r="G267" s="34" t="s">
        <v>83</v>
      </c>
      <c r="H267" s="35" t="s">
        <v>317</v>
      </c>
      <c r="I267" s="36"/>
      <c r="J267" s="30">
        <v>52</v>
      </c>
      <c r="K267" s="32">
        <v>42436</v>
      </c>
      <c r="L267" s="37">
        <v>863</v>
      </c>
      <c r="M267" s="37">
        <v>12</v>
      </c>
      <c r="N267" s="38" t="s">
        <v>308</v>
      </c>
      <c r="O267" s="39">
        <v>2016</v>
      </c>
      <c r="P267" s="42"/>
      <c r="Q267" s="30">
        <v>5704.63</v>
      </c>
      <c r="R267" s="67"/>
      <c r="S267" s="67"/>
      <c r="T267" s="56" t="e">
        <f>IF(#REF!=3,T266-TblDadosCX8[[#This Row],[Valor R$]],IF(#REF!=2,T266+TblDadosCX8[[#This Row],[Valor R$]],TblDadosCX8[[#This Row],[Valor R$]]))</f>
        <v>#REF!</v>
      </c>
      <c r="V267" s="65">
        <v>251</v>
      </c>
      <c r="W267" s="60">
        <v>42437</v>
      </c>
      <c r="X267" s="60"/>
      <c r="Y267" s="61" t="s">
        <v>197</v>
      </c>
      <c r="Z267" s="62">
        <v>854256</v>
      </c>
      <c r="AA267" s="62"/>
      <c r="AB267" s="63">
        <v>3621.25</v>
      </c>
      <c r="AC267" s="64" t="s">
        <v>9</v>
      </c>
      <c r="AD267" s="60">
        <v>42437</v>
      </c>
      <c r="AE267" s="65">
        <v>12</v>
      </c>
      <c r="AF267" s="65">
        <v>34</v>
      </c>
      <c r="AG267" s="66">
        <v>17616.689999999999</v>
      </c>
    </row>
    <row r="268" spans="1:33" x14ac:dyDescent="0.25">
      <c r="A268" s="40">
        <v>263</v>
      </c>
      <c r="B268" s="32">
        <v>42436</v>
      </c>
      <c r="C268" s="33"/>
      <c r="D268" s="31">
        <v>5</v>
      </c>
      <c r="E268" s="99" t="s">
        <v>1</v>
      </c>
      <c r="F268" s="34" t="s">
        <v>38</v>
      </c>
      <c r="G268" s="34" t="s">
        <v>73</v>
      </c>
      <c r="H268" s="35" t="s">
        <v>318</v>
      </c>
      <c r="I268" s="36"/>
      <c r="J268" s="30">
        <v>1600</v>
      </c>
      <c r="K268" s="32">
        <v>42436</v>
      </c>
      <c r="L268" s="37">
        <v>839</v>
      </c>
      <c r="M268" s="37">
        <v>12</v>
      </c>
      <c r="N268" s="38" t="s">
        <v>308</v>
      </c>
      <c r="O268" s="39">
        <v>2016</v>
      </c>
      <c r="P268" s="42"/>
      <c r="Q268" s="30">
        <v>4104.63</v>
      </c>
      <c r="R268" s="67"/>
      <c r="S268" s="67"/>
      <c r="T268" s="56" t="e">
        <f>IF(#REF!=3,T267-TblDadosCX8[[#This Row],[Valor R$]],IF(#REF!=2,T267+TblDadosCX8[[#This Row],[Valor R$]],TblDadosCX8[[#This Row],[Valor R$]]))</f>
        <v>#REF!</v>
      </c>
      <c r="V268" s="59">
        <v>252</v>
      </c>
      <c r="W268" s="60">
        <v>42437</v>
      </c>
      <c r="X268" s="60"/>
      <c r="Y268" s="61" t="s">
        <v>319</v>
      </c>
      <c r="Z268" s="62"/>
      <c r="AA268" s="62"/>
      <c r="AB268" s="63">
        <v>500</v>
      </c>
      <c r="AC268" s="64" t="s">
        <v>196</v>
      </c>
      <c r="AD268" s="60">
        <v>42437</v>
      </c>
      <c r="AE268" s="65">
        <v>869</v>
      </c>
      <c r="AF268" s="65">
        <v>12</v>
      </c>
      <c r="AG268" s="66">
        <v>17116.689999999999</v>
      </c>
    </row>
    <row r="269" spans="1:33" x14ac:dyDescent="0.25">
      <c r="A269" s="40">
        <v>264</v>
      </c>
      <c r="B269" s="32">
        <v>42437</v>
      </c>
      <c r="C269" s="33"/>
      <c r="D269" s="31">
        <v>4</v>
      </c>
      <c r="E269" s="99" t="s">
        <v>1</v>
      </c>
      <c r="F269" s="34" t="s">
        <v>6</v>
      </c>
      <c r="G269" s="34" t="s">
        <v>9</v>
      </c>
      <c r="H269" s="35" t="s">
        <v>197</v>
      </c>
      <c r="I269" s="36">
        <v>854254</v>
      </c>
      <c r="J269" s="30">
        <v>10012.870000000001</v>
      </c>
      <c r="K269" s="32">
        <v>42437</v>
      </c>
      <c r="L269" s="37">
        <v>12</v>
      </c>
      <c r="M269" s="37">
        <v>34</v>
      </c>
      <c r="N269" s="38" t="s">
        <v>308</v>
      </c>
      <c r="O269" s="39">
        <v>2016</v>
      </c>
      <c r="P269" s="42"/>
      <c r="Q269" s="30">
        <v>14117.5</v>
      </c>
      <c r="R269" s="67"/>
      <c r="S269" s="67"/>
      <c r="T269" s="56" t="e">
        <f>IF(#REF!=3,T268-TblDadosCX8[[#This Row],[Valor R$]],IF(#REF!=2,T268+TblDadosCX8[[#This Row],[Valor R$]],TblDadosCX8[[#This Row],[Valor R$]]))</f>
        <v>#REF!</v>
      </c>
      <c r="V269" s="65">
        <v>253</v>
      </c>
      <c r="W269" s="60">
        <v>42437</v>
      </c>
      <c r="X269" s="60"/>
      <c r="Y269" s="61" t="s">
        <v>320</v>
      </c>
      <c r="Z269" s="62"/>
      <c r="AA269" s="62"/>
      <c r="AB269" s="63">
        <v>89</v>
      </c>
      <c r="AC269" s="64" t="s">
        <v>212</v>
      </c>
      <c r="AD269" s="60">
        <v>42437</v>
      </c>
      <c r="AE269" s="65">
        <v>831</v>
      </c>
      <c r="AF269" s="65">
        <v>12</v>
      </c>
      <c r="AG269" s="66">
        <v>17027.689999999999</v>
      </c>
    </row>
    <row r="270" spans="1:33" x14ac:dyDescent="0.25">
      <c r="A270" s="40">
        <v>265</v>
      </c>
      <c r="B270" s="32">
        <v>42437</v>
      </c>
      <c r="C270" s="33"/>
      <c r="D270" s="31">
        <v>4</v>
      </c>
      <c r="E270" s="99" t="s">
        <v>1</v>
      </c>
      <c r="F270" s="34" t="s">
        <v>6</v>
      </c>
      <c r="G270" s="34" t="s">
        <v>9</v>
      </c>
      <c r="H270" s="35" t="s">
        <v>197</v>
      </c>
      <c r="I270" s="36">
        <v>854256</v>
      </c>
      <c r="J270" s="30">
        <v>3621.25</v>
      </c>
      <c r="K270" s="32">
        <v>42437</v>
      </c>
      <c r="L270" s="37">
        <v>12</v>
      </c>
      <c r="M270" s="37">
        <v>34</v>
      </c>
      <c r="N270" s="38" t="s">
        <v>308</v>
      </c>
      <c r="O270" s="39">
        <v>2016</v>
      </c>
      <c r="P270" s="42"/>
      <c r="Q270" s="30">
        <v>17738.75</v>
      </c>
      <c r="R270" s="67"/>
      <c r="S270" s="67"/>
      <c r="T270" s="56" t="e">
        <f>IF(#REF!=3,T269-TblDadosCX8[[#This Row],[Valor R$]],IF(#REF!=2,T269+TblDadosCX8[[#This Row],[Valor R$]],TblDadosCX8[[#This Row],[Valor R$]]))</f>
        <v>#REF!</v>
      </c>
      <c r="V270" s="59">
        <v>254</v>
      </c>
      <c r="W270" s="60">
        <v>42437</v>
      </c>
      <c r="X270" s="60"/>
      <c r="Y270" s="61" t="s">
        <v>187</v>
      </c>
      <c r="Z270" s="62"/>
      <c r="AA270" s="62"/>
      <c r="AB270" s="63">
        <v>12.76</v>
      </c>
      <c r="AC270" s="64" t="s">
        <v>186</v>
      </c>
      <c r="AD270" s="60">
        <v>42437</v>
      </c>
      <c r="AE270" s="65">
        <v>863</v>
      </c>
      <c r="AF270" s="65">
        <v>12</v>
      </c>
      <c r="AG270" s="66">
        <v>17014.93</v>
      </c>
    </row>
    <row r="271" spans="1:33" x14ac:dyDescent="0.25">
      <c r="A271" s="40">
        <v>266</v>
      </c>
      <c r="B271" s="32">
        <v>42437</v>
      </c>
      <c r="C271" s="33"/>
      <c r="D271" s="31">
        <v>5</v>
      </c>
      <c r="E271" s="99" t="s">
        <v>1</v>
      </c>
      <c r="F271" s="34" t="s">
        <v>38</v>
      </c>
      <c r="G271" s="34" t="s">
        <v>86</v>
      </c>
      <c r="H271" s="35" t="s">
        <v>319</v>
      </c>
      <c r="I271" s="36"/>
      <c r="J271" s="30">
        <v>500</v>
      </c>
      <c r="K271" s="32">
        <v>42437</v>
      </c>
      <c r="L271" s="37">
        <v>869</v>
      </c>
      <c r="M271" s="37">
        <v>12</v>
      </c>
      <c r="N271" s="38" t="s">
        <v>308</v>
      </c>
      <c r="O271" s="39">
        <v>2016</v>
      </c>
      <c r="P271" s="42"/>
      <c r="Q271" s="30">
        <v>17238.75</v>
      </c>
      <c r="R271" s="67"/>
      <c r="S271" s="67"/>
      <c r="T271" s="56" t="e">
        <f>IF(#REF!=3,T270-TblDadosCX8[[#This Row],[Valor R$]],IF(#REF!=2,T270+TblDadosCX8[[#This Row],[Valor R$]],TblDadosCX8[[#This Row],[Valor R$]]))</f>
        <v>#REF!</v>
      </c>
      <c r="V271" s="65">
        <v>255</v>
      </c>
      <c r="W271" s="60">
        <v>42437</v>
      </c>
      <c r="X271" s="60"/>
      <c r="Y271" s="61" t="s">
        <v>195</v>
      </c>
      <c r="Z271" s="62"/>
      <c r="AA271" s="62"/>
      <c r="AB271" s="63">
        <v>5.5</v>
      </c>
      <c r="AC271" s="64" t="s">
        <v>196</v>
      </c>
      <c r="AD271" s="60">
        <v>42437</v>
      </c>
      <c r="AE271" s="65">
        <v>869</v>
      </c>
      <c r="AF271" s="65">
        <v>12</v>
      </c>
      <c r="AG271" s="66">
        <v>17009.43</v>
      </c>
    </row>
    <row r="272" spans="1:33" x14ac:dyDescent="0.25">
      <c r="A272" s="40">
        <v>267</v>
      </c>
      <c r="B272" s="32">
        <v>42437</v>
      </c>
      <c r="C272" s="33"/>
      <c r="D272" s="31">
        <v>5</v>
      </c>
      <c r="E272" s="99" t="s">
        <v>1</v>
      </c>
      <c r="F272" s="34" t="s">
        <v>38</v>
      </c>
      <c r="G272" s="34" t="s">
        <v>18</v>
      </c>
      <c r="H272" s="35" t="s">
        <v>320</v>
      </c>
      <c r="I272" s="36"/>
      <c r="J272" s="30">
        <v>89</v>
      </c>
      <c r="K272" s="32">
        <v>42437</v>
      </c>
      <c r="L272" s="37">
        <v>831</v>
      </c>
      <c r="M272" s="37">
        <v>12</v>
      </c>
      <c r="N272" s="38" t="s">
        <v>308</v>
      </c>
      <c r="O272" s="39">
        <v>2016</v>
      </c>
      <c r="P272" s="42"/>
      <c r="Q272" s="30">
        <v>17149.75</v>
      </c>
      <c r="R272" s="67"/>
      <c r="S272" s="67"/>
      <c r="T272" s="56" t="e">
        <f>IF(#REF!=3,T271-TblDadosCX8[[#This Row],[Valor R$]],IF(#REF!=2,T271+TblDadosCX8[[#This Row],[Valor R$]],TblDadosCX8[[#This Row],[Valor R$]]))</f>
        <v>#REF!</v>
      </c>
      <c r="V272" s="59">
        <v>256</v>
      </c>
      <c r="W272" s="60">
        <v>42437</v>
      </c>
      <c r="X272" s="60"/>
      <c r="Y272" s="61" t="s">
        <v>274</v>
      </c>
      <c r="Z272" s="62"/>
      <c r="AA272" s="62"/>
      <c r="AB272" s="63">
        <v>1763.06</v>
      </c>
      <c r="AC272" s="64" t="s">
        <v>275</v>
      </c>
      <c r="AD272" s="60">
        <v>42437</v>
      </c>
      <c r="AE272" s="65">
        <v>842</v>
      </c>
      <c r="AF272" s="65">
        <v>12</v>
      </c>
      <c r="AG272" s="66">
        <v>15246.37</v>
      </c>
    </row>
    <row r="273" spans="1:33" x14ac:dyDescent="0.25">
      <c r="A273" s="40">
        <v>268</v>
      </c>
      <c r="B273" s="32">
        <v>42437</v>
      </c>
      <c r="C273" s="33"/>
      <c r="D273" s="31">
        <v>5</v>
      </c>
      <c r="E273" s="99" t="s">
        <v>1</v>
      </c>
      <c r="F273" s="34" t="s">
        <v>38</v>
      </c>
      <c r="G273" s="34" t="s">
        <v>83</v>
      </c>
      <c r="H273" s="35" t="s">
        <v>187</v>
      </c>
      <c r="I273" s="36"/>
      <c r="J273" s="30">
        <v>12.76</v>
      </c>
      <c r="K273" s="32">
        <v>42437</v>
      </c>
      <c r="L273" s="37">
        <v>863</v>
      </c>
      <c r="M273" s="37">
        <v>12</v>
      </c>
      <c r="N273" s="38" t="s">
        <v>308</v>
      </c>
      <c r="O273" s="39">
        <v>2016</v>
      </c>
      <c r="P273" s="42"/>
      <c r="Q273" s="30">
        <v>17136.990000000002</v>
      </c>
      <c r="R273" s="67"/>
      <c r="S273" s="67"/>
      <c r="T273" s="56" t="e">
        <f>IF(#REF!=3,T272-TblDadosCX8[[#This Row],[Valor R$]],IF(#REF!=2,T272+TblDadosCX8[[#This Row],[Valor R$]],TblDadosCX8[[#This Row],[Valor R$]]))</f>
        <v>#REF!</v>
      </c>
      <c r="V273" s="65">
        <v>257</v>
      </c>
      <c r="W273" s="60">
        <v>42437</v>
      </c>
      <c r="X273" s="60"/>
      <c r="Y273" s="61" t="s">
        <v>270</v>
      </c>
      <c r="Z273" s="62"/>
      <c r="AA273" s="62"/>
      <c r="AB273" s="63">
        <v>4817.29</v>
      </c>
      <c r="AC273" s="64" t="s">
        <v>271</v>
      </c>
      <c r="AD273" s="60">
        <v>42437</v>
      </c>
      <c r="AE273" s="65">
        <v>476</v>
      </c>
      <c r="AF273" s="65">
        <v>12</v>
      </c>
      <c r="AG273" s="66">
        <v>10429.08</v>
      </c>
    </row>
    <row r="274" spans="1:33" x14ac:dyDescent="0.25">
      <c r="A274" s="40">
        <v>269</v>
      </c>
      <c r="B274" s="32">
        <v>42437</v>
      </c>
      <c r="C274" s="33"/>
      <c r="D274" s="31">
        <v>5</v>
      </c>
      <c r="E274" s="99" t="s">
        <v>1</v>
      </c>
      <c r="F274" s="34" t="s">
        <v>38</v>
      </c>
      <c r="G274" s="34" t="s">
        <v>86</v>
      </c>
      <c r="H274" s="35" t="s">
        <v>195</v>
      </c>
      <c r="I274" s="36"/>
      <c r="J274" s="30">
        <v>5.5</v>
      </c>
      <c r="K274" s="32">
        <v>42437</v>
      </c>
      <c r="L274" s="37">
        <v>869</v>
      </c>
      <c r="M274" s="37">
        <v>12</v>
      </c>
      <c r="N274" s="38" t="s">
        <v>308</v>
      </c>
      <c r="O274" s="39">
        <v>2016</v>
      </c>
      <c r="P274" s="42"/>
      <c r="Q274" s="30">
        <v>17131.490000000002</v>
      </c>
      <c r="R274" s="67"/>
      <c r="S274" s="67"/>
      <c r="T274" s="56" t="e">
        <f>IF(#REF!=3,T273-TblDadosCX8[[#This Row],[Valor R$]],IF(#REF!=2,T273+TblDadosCX8[[#This Row],[Valor R$]],TblDadosCX8[[#This Row],[Valor R$]]))</f>
        <v>#REF!</v>
      </c>
      <c r="V274" s="59">
        <v>258</v>
      </c>
      <c r="W274" s="60">
        <v>42437</v>
      </c>
      <c r="X274" s="60"/>
      <c r="Y274" s="61" t="s">
        <v>272</v>
      </c>
      <c r="Z274" s="62"/>
      <c r="AA274" s="62"/>
      <c r="AB274" s="63">
        <v>920.51</v>
      </c>
      <c r="AC274" s="64" t="s">
        <v>273</v>
      </c>
      <c r="AD274" s="60">
        <v>42437</v>
      </c>
      <c r="AE274" s="65">
        <v>475</v>
      </c>
      <c r="AF274" s="65">
        <v>12</v>
      </c>
      <c r="AG274" s="66">
        <v>9508.57</v>
      </c>
    </row>
    <row r="275" spans="1:33" x14ac:dyDescent="0.25">
      <c r="A275" s="40">
        <v>270</v>
      </c>
      <c r="B275" s="32">
        <v>42437</v>
      </c>
      <c r="C275" s="33"/>
      <c r="D275" s="31">
        <v>5</v>
      </c>
      <c r="E275" s="99" t="s">
        <v>1</v>
      </c>
      <c r="F275" s="34" t="s">
        <v>24</v>
      </c>
      <c r="G275" s="34" t="s">
        <v>43</v>
      </c>
      <c r="H275" s="35" t="s">
        <v>274</v>
      </c>
      <c r="I275" s="36"/>
      <c r="J275" s="30">
        <v>1763.06</v>
      </c>
      <c r="K275" s="32">
        <v>42437</v>
      </c>
      <c r="L275" s="37">
        <v>842</v>
      </c>
      <c r="M275" s="37">
        <v>12</v>
      </c>
      <c r="N275" s="38" t="s">
        <v>308</v>
      </c>
      <c r="O275" s="39">
        <v>2016</v>
      </c>
      <c r="P275" s="42"/>
      <c r="Q275" s="30">
        <v>15368.43</v>
      </c>
      <c r="R275" s="67"/>
      <c r="S275" s="67"/>
      <c r="T275" s="56" t="e">
        <f>IF(#REF!=3,T274-TblDadosCX8[[#This Row],[Valor R$]],IF(#REF!=2,T274+TblDadosCX8[[#This Row],[Valor R$]],TblDadosCX8[[#This Row],[Valor R$]]))</f>
        <v>#REF!</v>
      </c>
      <c r="V275" s="65">
        <v>259</v>
      </c>
      <c r="W275" s="60">
        <v>42437</v>
      </c>
      <c r="X275" s="60"/>
      <c r="Y275" s="61" t="s">
        <v>268</v>
      </c>
      <c r="Z275" s="62"/>
      <c r="AA275" s="62"/>
      <c r="AB275" s="63">
        <v>2512.0100000000002</v>
      </c>
      <c r="AC275" s="64" t="s">
        <v>269</v>
      </c>
      <c r="AD275" s="60">
        <v>42437</v>
      </c>
      <c r="AE275" s="65">
        <v>870</v>
      </c>
      <c r="AF275" s="65">
        <v>12</v>
      </c>
      <c r="AG275" s="66">
        <v>6996.56</v>
      </c>
    </row>
    <row r="276" spans="1:33" x14ac:dyDescent="0.25">
      <c r="A276" s="40">
        <v>271</v>
      </c>
      <c r="B276" s="32">
        <v>42437</v>
      </c>
      <c r="C276" s="33"/>
      <c r="D276" s="31">
        <v>5</v>
      </c>
      <c r="E276" s="99" t="s">
        <v>1</v>
      </c>
      <c r="F276" s="34" t="s">
        <v>28</v>
      </c>
      <c r="G276" s="34" t="s">
        <v>271</v>
      </c>
      <c r="H276" s="35" t="s">
        <v>270</v>
      </c>
      <c r="I276" s="36"/>
      <c r="J276" s="30">
        <v>4817.29</v>
      </c>
      <c r="K276" s="32">
        <v>42437</v>
      </c>
      <c r="L276" s="37">
        <v>476</v>
      </c>
      <c r="M276" s="37">
        <v>12</v>
      </c>
      <c r="N276" s="38" t="s">
        <v>308</v>
      </c>
      <c r="O276" s="39">
        <v>2016</v>
      </c>
      <c r="P276" s="42"/>
      <c r="Q276" s="30">
        <v>10551.14</v>
      </c>
      <c r="R276" s="67"/>
      <c r="S276" s="67"/>
      <c r="T276" s="56" t="e">
        <f>IF(#REF!=3,T275-TblDadosCX8[[#This Row],[Valor R$]],IF(#REF!=2,T275+TblDadosCX8[[#This Row],[Valor R$]],TblDadosCX8[[#This Row],[Valor R$]]))</f>
        <v>#REF!</v>
      </c>
      <c r="V276" s="59">
        <v>260</v>
      </c>
      <c r="W276" s="60">
        <v>42437</v>
      </c>
      <c r="X276" s="60"/>
      <c r="Y276" s="61" t="s">
        <v>321</v>
      </c>
      <c r="Z276" s="62"/>
      <c r="AA276" s="62"/>
      <c r="AB276" s="63">
        <v>65</v>
      </c>
      <c r="AC276" s="64" t="s">
        <v>186</v>
      </c>
      <c r="AD276" s="60">
        <v>42437</v>
      </c>
      <c r="AE276" s="65">
        <v>863</v>
      </c>
      <c r="AF276" s="65">
        <v>12</v>
      </c>
      <c r="AG276" s="66">
        <v>6931.56</v>
      </c>
    </row>
    <row r="277" spans="1:33" x14ac:dyDescent="0.25">
      <c r="A277" s="40">
        <v>272</v>
      </c>
      <c r="B277" s="32">
        <v>42437</v>
      </c>
      <c r="C277" s="33"/>
      <c r="D277" s="31">
        <v>5</v>
      </c>
      <c r="E277" s="99" t="s">
        <v>1</v>
      </c>
      <c r="F277" s="34" t="s">
        <v>28</v>
      </c>
      <c r="G277" s="34" t="s">
        <v>53</v>
      </c>
      <c r="H277" s="35" t="s">
        <v>272</v>
      </c>
      <c r="I277" s="36"/>
      <c r="J277" s="30">
        <v>920.51</v>
      </c>
      <c r="K277" s="32">
        <v>42437</v>
      </c>
      <c r="L277" s="37">
        <v>475</v>
      </c>
      <c r="M277" s="37">
        <v>12</v>
      </c>
      <c r="N277" s="38" t="s">
        <v>308</v>
      </c>
      <c r="O277" s="39">
        <v>2016</v>
      </c>
      <c r="P277" s="42"/>
      <c r="Q277" s="30">
        <v>9630.6299999999992</v>
      </c>
      <c r="R277" s="67"/>
      <c r="S277" s="67"/>
      <c r="T277" s="56" t="e">
        <f>IF(#REF!=3,T276-TblDadosCX8[[#This Row],[Valor R$]],IF(#REF!=2,T276+TblDadosCX8[[#This Row],[Valor R$]],TblDadosCX8[[#This Row],[Valor R$]]))</f>
        <v>#REF!</v>
      </c>
      <c r="V277" s="65">
        <v>261</v>
      </c>
      <c r="W277" s="60">
        <v>42437</v>
      </c>
      <c r="X277" s="60"/>
      <c r="Y277" s="61" t="s">
        <v>322</v>
      </c>
      <c r="Z277" s="62"/>
      <c r="AA277" s="62"/>
      <c r="AB277" s="63">
        <v>2500</v>
      </c>
      <c r="AC277" s="64" t="s">
        <v>186</v>
      </c>
      <c r="AD277" s="60">
        <v>42437</v>
      </c>
      <c r="AE277" s="65">
        <v>863</v>
      </c>
      <c r="AF277" s="65">
        <v>12</v>
      </c>
      <c r="AG277" s="66">
        <v>4431.5600000000004</v>
      </c>
    </row>
    <row r="278" spans="1:33" x14ac:dyDescent="0.25">
      <c r="A278" s="40">
        <v>273</v>
      </c>
      <c r="B278" s="32">
        <v>42437</v>
      </c>
      <c r="C278" s="33"/>
      <c r="D278" s="31">
        <v>5</v>
      </c>
      <c r="E278" s="99" t="s">
        <v>1</v>
      </c>
      <c r="F278" s="34" t="s">
        <v>38</v>
      </c>
      <c r="G278" s="34" t="s">
        <v>87</v>
      </c>
      <c r="H278" s="35" t="s">
        <v>268</v>
      </c>
      <c r="I278" s="36"/>
      <c r="J278" s="30">
        <v>2512.0100000000002</v>
      </c>
      <c r="K278" s="32">
        <v>42437</v>
      </c>
      <c r="L278" s="37">
        <v>870</v>
      </c>
      <c r="M278" s="37">
        <v>12</v>
      </c>
      <c r="N278" s="38" t="s">
        <v>308</v>
      </c>
      <c r="O278" s="39">
        <v>2016</v>
      </c>
      <c r="P278" s="42"/>
      <c r="Q278" s="30">
        <v>7118.62</v>
      </c>
      <c r="R278" s="67"/>
      <c r="S278" s="67"/>
      <c r="T278" s="56" t="e">
        <f>IF(#REF!=3,T277-TblDadosCX8[[#This Row],[Valor R$]],IF(#REF!=2,T277+TblDadosCX8[[#This Row],[Valor R$]],TblDadosCX8[[#This Row],[Valor R$]]))</f>
        <v>#REF!</v>
      </c>
      <c r="V278" s="59">
        <v>262</v>
      </c>
      <c r="W278" s="60">
        <v>42438</v>
      </c>
      <c r="X278" s="60"/>
      <c r="Y278" s="61" t="s">
        <v>220</v>
      </c>
      <c r="Z278" s="62"/>
      <c r="AA278" s="62"/>
      <c r="AB278" s="63">
        <v>8</v>
      </c>
      <c r="AC278" s="64" t="s">
        <v>199</v>
      </c>
      <c r="AD278" s="60">
        <v>42438</v>
      </c>
      <c r="AE278" s="65">
        <v>845</v>
      </c>
      <c r="AF278" s="65">
        <v>12</v>
      </c>
      <c r="AG278" s="66">
        <v>4423.5600000000004</v>
      </c>
    </row>
    <row r="279" spans="1:33" x14ac:dyDescent="0.25">
      <c r="A279" s="40">
        <v>274</v>
      </c>
      <c r="B279" s="32">
        <v>42437</v>
      </c>
      <c r="C279" s="33"/>
      <c r="D279" s="31">
        <v>5</v>
      </c>
      <c r="E279" s="99" t="s">
        <v>1</v>
      </c>
      <c r="F279" s="34" t="s">
        <v>38</v>
      </c>
      <c r="G279" s="34" t="s">
        <v>83</v>
      </c>
      <c r="H279" s="35" t="s">
        <v>321</v>
      </c>
      <c r="I279" s="36"/>
      <c r="J279" s="30">
        <v>65</v>
      </c>
      <c r="K279" s="32">
        <v>42437</v>
      </c>
      <c r="L279" s="37">
        <v>863</v>
      </c>
      <c r="M279" s="37">
        <v>12</v>
      </c>
      <c r="N279" s="38" t="s">
        <v>308</v>
      </c>
      <c r="O279" s="39">
        <v>2016</v>
      </c>
      <c r="P279" s="42"/>
      <c r="Q279" s="30">
        <v>7053.62</v>
      </c>
      <c r="R279" s="67"/>
      <c r="S279" s="67"/>
      <c r="T279" s="56" t="e">
        <f>IF(#REF!=3,T278-TblDadosCX8[[#This Row],[Valor R$]],IF(#REF!=2,T278+TblDadosCX8[[#This Row],[Valor R$]],TblDadosCX8[[#This Row],[Valor R$]]))</f>
        <v>#REF!</v>
      </c>
      <c r="V279" s="65">
        <v>263</v>
      </c>
      <c r="W279" s="60">
        <v>42438</v>
      </c>
      <c r="X279" s="60"/>
      <c r="Y279" s="61" t="s">
        <v>323</v>
      </c>
      <c r="Z279" s="62"/>
      <c r="AA279" s="62"/>
      <c r="AB279" s="63">
        <v>10.28</v>
      </c>
      <c r="AC279" s="64" t="s">
        <v>186</v>
      </c>
      <c r="AD279" s="60">
        <v>42438</v>
      </c>
      <c r="AE279" s="65">
        <v>863</v>
      </c>
      <c r="AF279" s="65">
        <v>12</v>
      </c>
      <c r="AG279" s="66">
        <v>4413.28</v>
      </c>
    </row>
    <row r="280" spans="1:33" x14ac:dyDescent="0.25">
      <c r="A280" s="40">
        <v>275</v>
      </c>
      <c r="B280" s="32">
        <v>42437</v>
      </c>
      <c r="C280" s="33"/>
      <c r="D280" s="31">
        <v>5</v>
      </c>
      <c r="E280" s="99" t="s">
        <v>1</v>
      </c>
      <c r="F280" s="34" t="s">
        <v>38</v>
      </c>
      <c r="G280" s="34" t="s">
        <v>83</v>
      </c>
      <c r="H280" s="35" t="s">
        <v>322</v>
      </c>
      <c r="I280" s="36"/>
      <c r="J280" s="30">
        <v>2500</v>
      </c>
      <c r="K280" s="32">
        <v>42437</v>
      </c>
      <c r="L280" s="37">
        <v>863</v>
      </c>
      <c r="M280" s="37">
        <v>12</v>
      </c>
      <c r="N280" s="38" t="s">
        <v>308</v>
      </c>
      <c r="O280" s="39">
        <v>2016</v>
      </c>
      <c r="P280" s="42"/>
      <c r="Q280" s="30">
        <v>4553.62</v>
      </c>
      <c r="R280" s="67"/>
      <c r="S280" s="67"/>
      <c r="T280" s="56" t="e">
        <f>IF(#REF!=3,T279-TblDadosCX8[[#This Row],[Valor R$]],IF(#REF!=2,T279+TblDadosCX8[[#This Row],[Valor R$]],TblDadosCX8[[#This Row],[Valor R$]]))</f>
        <v>#REF!</v>
      </c>
      <c r="V280" s="59">
        <v>264</v>
      </c>
      <c r="W280" s="60">
        <v>42438</v>
      </c>
      <c r="X280" s="60"/>
      <c r="Y280" s="61" t="s">
        <v>324</v>
      </c>
      <c r="Z280" s="62"/>
      <c r="AA280" s="62"/>
      <c r="AB280" s="63">
        <v>27.98</v>
      </c>
      <c r="AC280" s="64" t="s">
        <v>186</v>
      </c>
      <c r="AD280" s="60">
        <v>42438</v>
      </c>
      <c r="AE280" s="65">
        <v>863</v>
      </c>
      <c r="AF280" s="65">
        <v>12</v>
      </c>
      <c r="AG280" s="66">
        <v>4385.3</v>
      </c>
    </row>
    <row r="281" spans="1:33" x14ac:dyDescent="0.25">
      <c r="A281" s="40">
        <v>276</v>
      </c>
      <c r="B281" s="32">
        <v>42438</v>
      </c>
      <c r="C281" s="33"/>
      <c r="D281" s="31">
        <v>5</v>
      </c>
      <c r="E281" s="99" t="s">
        <v>1</v>
      </c>
      <c r="F281" s="34" t="s">
        <v>38</v>
      </c>
      <c r="G281" s="34" t="s">
        <v>75</v>
      </c>
      <c r="H281" s="35" t="s">
        <v>220</v>
      </c>
      <c r="I281" s="36"/>
      <c r="J281" s="30">
        <v>8</v>
      </c>
      <c r="K281" s="32">
        <v>42438</v>
      </c>
      <c r="L281" s="37">
        <v>845</v>
      </c>
      <c r="M281" s="37">
        <v>12</v>
      </c>
      <c r="N281" s="38" t="s">
        <v>308</v>
      </c>
      <c r="O281" s="39">
        <v>2016</v>
      </c>
      <c r="P281" s="42"/>
      <c r="Q281" s="30">
        <v>4545.62</v>
      </c>
      <c r="R281" s="67"/>
      <c r="S281" s="67"/>
      <c r="T281" s="56" t="e">
        <f>IF(#REF!=3,T280-TblDadosCX8[[#This Row],[Valor R$]],IF(#REF!=2,T280+TblDadosCX8[[#This Row],[Valor R$]],TblDadosCX8[[#This Row],[Valor R$]]))</f>
        <v>#REF!</v>
      </c>
      <c r="V281" s="65">
        <v>265</v>
      </c>
      <c r="W281" s="60">
        <v>42438</v>
      </c>
      <c r="X281" s="60"/>
      <c r="Y281" s="61" t="s">
        <v>187</v>
      </c>
      <c r="Z281" s="62"/>
      <c r="AA281" s="62"/>
      <c r="AB281" s="63">
        <v>43.28</v>
      </c>
      <c r="AC281" s="64" t="s">
        <v>186</v>
      </c>
      <c r="AD281" s="60">
        <v>42438</v>
      </c>
      <c r="AE281" s="65">
        <v>863</v>
      </c>
      <c r="AF281" s="65">
        <v>12</v>
      </c>
      <c r="AG281" s="66">
        <v>4342.0200000000004</v>
      </c>
    </row>
    <row r="282" spans="1:33" x14ac:dyDescent="0.25">
      <c r="A282" s="40">
        <v>277</v>
      </c>
      <c r="B282" s="32">
        <v>42438</v>
      </c>
      <c r="C282" s="33"/>
      <c r="D282" s="31">
        <v>5</v>
      </c>
      <c r="E282" s="99" t="s">
        <v>1</v>
      </c>
      <c r="F282" s="34" t="s">
        <v>38</v>
      </c>
      <c r="G282" s="34" t="s">
        <v>83</v>
      </c>
      <c r="H282" s="35" t="s">
        <v>323</v>
      </c>
      <c r="I282" s="36"/>
      <c r="J282" s="30">
        <v>10.28</v>
      </c>
      <c r="K282" s="32">
        <v>42438</v>
      </c>
      <c r="L282" s="37">
        <v>863</v>
      </c>
      <c r="M282" s="37">
        <v>12</v>
      </c>
      <c r="N282" s="38" t="s">
        <v>308</v>
      </c>
      <c r="O282" s="39">
        <v>2016</v>
      </c>
      <c r="P282" s="42"/>
      <c r="Q282" s="30">
        <v>4535.34</v>
      </c>
      <c r="R282" s="67"/>
      <c r="S282" s="67"/>
      <c r="T282" s="56" t="e">
        <f>IF(#REF!=3,T281-TblDadosCX8[[#This Row],[Valor R$]],IF(#REF!=2,T281+TblDadosCX8[[#This Row],[Valor R$]],TblDadosCX8[[#This Row],[Valor R$]]))</f>
        <v>#REF!</v>
      </c>
      <c r="V282" s="59">
        <v>266</v>
      </c>
      <c r="W282" s="60">
        <v>42438</v>
      </c>
      <c r="X282" s="60"/>
      <c r="Y282" s="61" t="s">
        <v>325</v>
      </c>
      <c r="Z282" s="62"/>
      <c r="AA282" s="62"/>
      <c r="AB282" s="63">
        <v>2774.75</v>
      </c>
      <c r="AC282" s="64" t="s">
        <v>214</v>
      </c>
      <c r="AD282" s="60">
        <v>42438</v>
      </c>
      <c r="AE282" s="65">
        <v>402</v>
      </c>
      <c r="AF282" s="65">
        <v>12</v>
      </c>
      <c r="AG282" s="66">
        <v>1567.27</v>
      </c>
    </row>
    <row r="283" spans="1:33" x14ac:dyDescent="0.25">
      <c r="A283" s="40">
        <v>278</v>
      </c>
      <c r="B283" s="32">
        <v>42438</v>
      </c>
      <c r="C283" s="33"/>
      <c r="D283" s="31">
        <v>5</v>
      </c>
      <c r="E283" s="99" t="s">
        <v>1</v>
      </c>
      <c r="F283" s="34" t="s">
        <v>38</v>
      </c>
      <c r="G283" s="34" t="s">
        <v>83</v>
      </c>
      <c r="H283" s="35" t="s">
        <v>324</v>
      </c>
      <c r="I283" s="36"/>
      <c r="J283" s="30">
        <v>27.98</v>
      </c>
      <c r="K283" s="32">
        <v>42438</v>
      </c>
      <c r="L283" s="37">
        <v>863</v>
      </c>
      <c r="M283" s="37">
        <v>12</v>
      </c>
      <c r="N283" s="38" t="s">
        <v>308</v>
      </c>
      <c r="O283" s="39">
        <v>2016</v>
      </c>
      <c r="P283" s="42"/>
      <c r="Q283" s="30">
        <v>4507.3599999999997</v>
      </c>
      <c r="R283" s="67"/>
      <c r="S283" s="67"/>
      <c r="T283" s="56" t="e">
        <f>IF(#REF!=3,T282-TblDadosCX8[[#This Row],[Valor R$]],IF(#REF!=2,T282+TblDadosCX8[[#This Row],[Valor R$]],TblDadosCX8[[#This Row],[Valor R$]]))</f>
        <v>#REF!</v>
      </c>
      <c r="V283" s="65">
        <v>267</v>
      </c>
      <c r="W283" s="60">
        <v>42438</v>
      </c>
      <c r="X283" s="60"/>
      <c r="Y283" s="61" t="s">
        <v>218</v>
      </c>
      <c r="Z283" s="62"/>
      <c r="AA283" s="62"/>
      <c r="AB283" s="63">
        <v>346.5</v>
      </c>
      <c r="AC283" s="64" t="s">
        <v>219</v>
      </c>
      <c r="AD283" s="60">
        <v>42438</v>
      </c>
      <c r="AE283" s="65">
        <v>864</v>
      </c>
      <c r="AF283" s="65">
        <v>12</v>
      </c>
      <c r="AG283" s="66">
        <v>1220.77</v>
      </c>
    </row>
    <row r="284" spans="1:33" x14ac:dyDescent="0.25">
      <c r="A284" s="40">
        <v>279</v>
      </c>
      <c r="B284" s="32">
        <v>42438</v>
      </c>
      <c r="C284" s="33"/>
      <c r="D284" s="31">
        <v>5</v>
      </c>
      <c r="E284" s="99" t="s">
        <v>1</v>
      </c>
      <c r="F284" s="34" t="s">
        <v>38</v>
      </c>
      <c r="G284" s="34" t="s">
        <v>83</v>
      </c>
      <c r="H284" s="35" t="s">
        <v>187</v>
      </c>
      <c r="I284" s="36"/>
      <c r="J284" s="30">
        <v>43.28</v>
      </c>
      <c r="K284" s="32">
        <v>42438</v>
      </c>
      <c r="L284" s="37">
        <v>863</v>
      </c>
      <c r="M284" s="37">
        <v>12</v>
      </c>
      <c r="N284" s="38" t="s">
        <v>308</v>
      </c>
      <c r="O284" s="39">
        <v>2016</v>
      </c>
      <c r="P284" s="42"/>
      <c r="Q284" s="30">
        <v>4464.08</v>
      </c>
      <c r="R284" s="67"/>
      <c r="S284" s="67"/>
      <c r="T284" s="56" t="e">
        <f>IF(#REF!=3,T283-TblDadosCX8[[#This Row],[Valor R$]],IF(#REF!=2,T283+TblDadosCX8[[#This Row],[Valor R$]],TblDadosCX8[[#This Row],[Valor R$]]))</f>
        <v>#REF!</v>
      </c>
      <c r="V284" s="59">
        <v>268</v>
      </c>
      <c r="W284" s="60">
        <v>42439</v>
      </c>
      <c r="X284" s="60"/>
      <c r="Y284" s="61" t="s">
        <v>197</v>
      </c>
      <c r="Z284" s="62">
        <v>854261</v>
      </c>
      <c r="AA284" s="62"/>
      <c r="AB284" s="63">
        <v>1200</v>
      </c>
      <c r="AC284" s="64" t="s">
        <v>9</v>
      </c>
      <c r="AD284" s="60">
        <v>42439</v>
      </c>
      <c r="AE284" s="65">
        <v>12</v>
      </c>
      <c r="AF284" s="65">
        <v>34</v>
      </c>
      <c r="AG284" s="66">
        <v>2420.77</v>
      </c>
    </row>
    <row r="285" spans="1:33" x14ac:dyDescent="0.25">
      <c r="A285" s="40">
        <v>280</v>
      </c>
      <c r="B285" s="32">
        <v>42438</v>
      </c>
      <c r="C285" s="33"/>
      <c r="D285" s="31">
        <v>5</v>
      </c>
      <c r="E285" s="99" t="s">
        <v>1</v>
      </c>
      <c r="F285" s="34" t="s">
        <v>215</v>
      </c>
      <c r="G285" s="34" t="s">
        <v>214</v>
      </c>
      <c r="H285" s="35" t="s">
        <v>325</v>
      </c>
      <c r="I285" s="36"/>
      <c r="J285" s="30">
        <v>2774.75</v>
      </c>
      <c r="K285" s="32">
        <v>42438</v>
      </c>
      <c r="L285" s="37">
        <v>402</v>
      </c>
      <c r="M285" s="37">
        <v>12</v>
      </c>
      <c r="N285" s="38" t="s">
        <v>308</v>
      </c>
      <c r="O285" s="39">
        <v>2016</v>
      </c>
      <c r="P285" s="42"/>
      <c r="Q285" s="30">
        <v>1689.33</v>
      </c>
      <c r="R285" s="67"/>
      <c r="S285" s="67"/>
      <c r="T285" s="56" t="e">
        <f>IF(#REF!=3,T284-TblDadosCX8[[#This Row],[Valor R$]],IF(#REF!=2,T284+TblDadosCX8[[#This Row],[Valor R$]],TblDadosCX8[[#This Row],[Valor R$]]))</f>
        <v>#REF!</v>
      </c>
      <c r="V285" s="65">
        <v>269</v>
      </c>
      <c r="W285" s="60">
        <v>42443</v>
      </c>
      <c r="X285" s="60"/>
      <c r="Y285" s="61" t="s">
        <v>197</v>
      </c>
      <c r="Z285" s="62">
        <v>854258</v>
      </c>
      <c r="AA285" s="62"/>
      <c r="AB285" s="63">
        <v>184.9</v>
      </c>
      <c r="AC285" s="64" t="s">
        <v>9</v>
      </c>
      <c r="AD285" s="60">
        <v>42443</v>
      </c>
      <c r="AE285" s="65">
        <v>12</v>
      </c>
      <c r="AF285" s="65">
        <v>34</v>
      </c>
      <c r="AG285" s="66">
        <v>2605.67</v>
      </c>
    </row>
    <row r="286" spans="1:33" x14ac:dyDescent="0.25">
      <c r="A286" s="40">
        <v>281</v>
      </c>
      <c r="B286" s="32">
        <v>42438</v>
      </c>
      <c r="C286" s="33"/>
      <c r="D286" s="31">
        <v>5</v>
      </c>
      <c r="E286" s="99" t="s">
        <v>1</v>
      </c>
      <c r="F286" s="34" t="s">
        <v>38</v>
      </c>
      <c r="G286" s="34" t="s">
        <v>84</v>
      </c>
      <c r="H286" s="35" t="s">
        <v>218</v>
      </c>
      <c r="I286" s="36"/>
      <c r="J286" s="30">
        <v>346.5</v>
      </c>
      <c r="K286" s="32">
        <v>42438</v>
      </c>
      <c r="L286" s="37">
        <v>864</v>
      </c>
      <c r="M286" s="37">
        <v>12</v>
      </c>
      <c r="N286" s="38" t="s">
        <v>308</v>
      </c>
      <c r="O286" s="39">
        <v>2016</v>
      </c>
      <c r="P286" s="42"/>
      <c r="Q286" s="30">
        <v>1342.83</v>
      </c>
      <c r="R286" s="67"/>
      <c r="S286" s="67"/>
      <c r="T286" s="56" t="e">
        <f>IF(#REF!=3,T285-TblDadosCX8[[#This Row],[Valor R$]],IF(#REF!=2,T285+TblDadosCX8[[#This Row],[Valor R$]],TblDadosCX8[[#This Row],[Valor R$]]))</f>
        <v>#REF!</v>
      </c>
      <c r="V286" s="59">
        <v>270</v>
      </c>
      <c r="W286" s="60">
        <v>42443</v>
      </c>
      <c r="X286" s="60"/>
      <c r="Y286" s="61" t="s">
        <v>197</v>
      </c>
      <c r="Z286" s="62">
        <v>854259</v>
      </c>
      <c r="AA286" s="62"/>
      <c r="AB286" s="63">
        <v>4431</v>
      </c>
      <c r="AC286" s="64" t="s">
        <v>9</v>
      </c>
      <c r="AD286" s="60">
        <v>42443</v>
      </c>
      <c r="AE286" s="65">
        <v>12</v>
      </c>
      <c r="AF286" s="65">
        <v>34</v>
      </c>
      <c r="AG286" s="66">
        <v>7036.67</v>
      </c>
    </row>
    <row r="287" spans="1:33" x14ac:dyDescent="0.25">
      <c r="A287" s="40">
        <v>282</v>
      </c>
      <c r="B287" s="32">
        <v>42439</v>
      </c>
      <c r="C287" s="33"/>
      <c r="D287" s="31">
        <v>4</v>
      </c>
      <c r="E287" s="99" t="s">
        <v>1</v>
      </c>
      <c r="F287" s="34" t="s">
        <v>6</v>
      </c>
      <c r="G287" s="34" t="s">
        <v>9</v>
      </c>
      <c r="H287" s="35" t="s">
        <v>197</v>
      </c>
      <c r="I287" s="36">
        <v>854261</v>
      </c>
      <c r="J287" s="30">
        <v>1200</v>
      </c>
      <c r="K287" s="32">
        <v>42439</v>
      </c>
      <c r="L287" s="37">
        <v>12</v>
      </c>
      <c r="M287" s="37">
        <v>34</v>
      </c>
      <c r="N287" s="38" t="s">
        <v>308</v>
      </c>
      <c r="O287" s="39">
        <v>2016</v>
      </c>
      <c r="P287" s="42"/>
      <c r="Q287" s="30">
        <v>2542.83</v>
      </c>
      <c r="R287" s="67"/>
      <c r="S287" s="67"/>
      <c r="T287" s="56" t="e">
        <f>IF(#REF!=3,T286-TblDadosCX8[[#This Row],[Valor R$]],IF(#REF!=2,T286+TblDadosCX8[[#This Row],[Valor R$]],TblDadosCX8[[#This Row],[Valor R$]]))</f>
        <v>#REF!</v>
      </c>
      <c r="V287" s="65">
        <v>271</v>
      </c>
      <c r="W287" s="60">
        <v>42443</v>
      </c>
      <c r="X287" s="60"/>
      <c r="Y287" s="61" t="s">
        <v>197</v>
      </c>
      <c r="Z287" s="62">
        <v>854261</v>
      </c>
      <c r="AA287" s="62"/>
      <c r="AB287" s="63">
        <v>74345.78</v>
      </c>
      <c r="AC287" s="64" t="s">
        <v>9</v>
      </c>
      <c r="AD287" s="60">
        <v>42443</v>
      </c>
      <c r="AE287" s="65">
        <v>12</v>
      </c>
      <c r="AF287" s="65">
        <v>34</v>
      </c>
      <c r="AG287" s="66">
        <v>81382.45</v>
      </c>
    </row>
    <row r="288" spans="1:33" x14ac:dyDescent="0.25">
      <c r="A288" s="40">
        <v>283</v>
      </c>
      <c r="B288" s="32">
        <v>42443</v>
      </c>
      <c r="C288" s="33"/>
      <c r="D288" s="31">
        <v>4</v>
      </c>
      <c r="E288" s="99" t="s">
        <v>1</v>
      </c>
      <c r="F288" s="34" t="s">
        <v>6</v>
      </c>
      <c r="G288" s="34" t="s">
        <v>9</v>
      </c>
      <c r="H288" s="35" t="s">
        <v>197</v>
      </c>
      <c r="I288" s="36">
        <v>854258</v>
      </c>
      <c r="J288" s="30">
        <v>184.9</v>
      </c>
      <c r="K288" s="32">
        <v>42443</v>
      </c>
      <c r="L288" s="37">
        <v>12</v>
      </c>
      <c r="M288" s="37">
        <v>34</v>
      </c>
      <c r="N288" s="38" t="s">
        <v>308</v>
      </c>
      <c r="O288" s="39">
        <v>2016</v>
      </c>
      <c r="P288" s="42"/>
      <c r="Q288" s="30">
        <v>2727.73</v>
      </c>
      <c r="R288" s="67"/>
      <c r="S288" s="67"/>
      <c r="T288" s="56" t="e">
        <f>IF(#REF!=3,T287-TblDadosCX8[[#This Row],[Valor R$]],IF(#REF!=2,T287+TblDadosCX8[[#This Row],[Valor R$]],TblDadosCX8[[#This Row],[Valor R$]]))</f>
        <v>#REF!</v>
      </c>
      <c r="V288" s="59">
        <v>272</v>
      </c>
      <c r="W288" s="60">
        <v>42443</v>
      </c>
      <c r="X288" s="60"/>
      <c r="Y288" s="61" t="s">
        <v>187</v>
      </c>
      <c r="Z288" s="62"/>
      <c r="AA288" s="62"/>
      <c r="AB288" s="63">
        <v>7.18</v>
      </c>
      <c r="AC288" s="64" t="s">
        <v>186</v>
      </c>
      <c r="AD288" s="60">
        <v>42443</v>
      </c>
      <c r="AE288" s="65">
        <v>863</v>
      </c>
      <c r="AF288" s="65">
        <v>12</v>
      </c>
      <c r="AG288" s="66">
        <v>81375.27</v>
      </c>
    </row>
    <row r="289" spans="1:33" x14ac:dyDescent="0.25">
      <c r="A289" s="40">
        <v>284</v>
      </c>
      <c r="B289" s="32">
        <v>42443</v>
      </c>
      <c r="C289" s="33"/>
      <c r="D289" s="31">
        <v>4</v>
      </c>
      <c r="E289" s="99" t="s">
        <v>1</v>
      </c>
      <c r="F289" s="34" t="s">
        <v>6</v>
      </c>
      <c r="G289" s="34" t="s">
        <v>9</v>
      </c>
      <c r="H289" s="35" t="s">
        <v>197</v>
      </c>
      <c r="I289" s="36">
        <v>854259</v>
      </c>
      <c r="J289" s="30">
        <v>4431</v>
      </c>
      <c r="K289" s="32">
        <v>42443</v>
      </c>
      <c r="L289" s="37">
        <v>12</v>
      </c>
      <c r="M289" s="37">
        <v>34</v>
      </c>
      <c r="N289" s="38" t="s">
        <v>308</v>
      </c>
      <c r="O289" s="39">
        <v>2016</v>
      </c>
      <c r="P289" s="42"/>
      <c r="Q289" s="30">
        <v>7158.73</v>
      </c>
      <c r="R289" s="67"/>
      <c r="S289" s="67"/>
      <c r="T289" s="56" t="e">
        <f>IF(#REF!=3,T288-TblDadosCX8[[#This Row],[Valor R$]],IF(#REF!=2,T288+TblDadosCX8[[#This Row],[Valor R$]],TblDadosCX8[[#This Row],[Valor R$]]))</f>
        <v>#REF!</v>
      </c>
      <c r="V289" s="65">
        <v>273</v>
      </c>
      <c r="W289" s="60">
        <v>42443</v>
      </c>
      <c r="X289" s="60"/>
      <c r="Y289" s="61" t="s">
        <v>187</v>
      </c>
      <c r="Z289" s="62"/>
      <c r="AA289" s="62"/>
      <c r="AB289" s="63">
        <v>64</v>
      </c>
      <c r="AC289" s="64" t="s">
        <v>186</v>
      </c>
      <c r="AD289" s="60">
        <v>42443</v>
      </c>
      <c r="AE289" s="65">
        <v>863</v>
      </c>
      <c r="AF289" s="65">
        <v>12</v>
      </c>
      <c r="AG289" s="66">
        <v>81311.27</v>
      </c>
    </row>
    <row r="290" spans="1:33" x14ac:dyDescent="0.25">
      <c r="A290" s="40">
        <v>285</v>
      </c>
      <c r="B290" s="32">
        <v>42443</v>
      </c>
      <c r="C290" s="33"/>
      <c r="D290" s="31">
        <v>4</v>
      </c>
      <c r="E290" s="99" t="s">
        <v>1</v>
      </c>
      <c r="F290" s="34" t="s">
        <v>6</v>
      </c>
      <c r="G290" s="34" t="s">
        <v>9</v>
      </c>
      <c r="H290" s="35" t="s">
        <v>197</v>
      </c>
      <c r="I290" s="36">
        <v>854261</v>
      </c>
      <c r="J290" s="30">
        <v>74345.78</v>
      </c>
      <c r="K290" s="32">
        <v>42443</v>
      </c>
      <c r="L290" s="37">
        <v>12</v>
      </c>
      <c r="M290" s="37">
        <v>34</v>
      </c>
      <c r="N290" s="38" t="s">
        <v>308</v>
      </c>
      <c r="O290" s="39">
        <v>2016</v>
      </c>
      <c r="P290" s="42"/>
      <c r="Q290" s="30">
        <v>81504.509999999995</v>
      </c>
      <c r="R290" s="67"/>
      <c r="S290" s="67"/>
      <c r="T290" s="56" t="e">
        <f>IF(#REF!=3,T289-TblDadosCX8[[#This Row],[Valor R$]],IF(#REF!=2,T289+TblDadosCX8[[#This Row],[Valor R$]],TblDadosCX8[[#This Row],[Valor R$]]))</f>
        <v>#REF!</v>
      </c>
      <c r="V290" s="59">
        <v>274</v>
      </c>
      <c r="W290" s="60">
        <v>42443</v>
      </c>
      <c r="X290" s="60"/>
      <c r="Y290" s="61" t="s">
        <v>326</v>
      </c>
      <c r="Z290" s="62"/>
      <c r="AA290" s="62"/>
      <c r="AB290" s="63">
        <v>164.9</v>
      </c>
      <c r="AC290" s="64" t="s">
        <v>186</v>
      </c>
      <c r="AD290" s="60">
        <v>42443</v>
      </c>
      <c r="AE290" s="65">
        <v>863</v>
      </c>
      <c r="AF290" s="65">
        <v>12</v>
      </c>
      <c r="AG290" s="66">
        <v>81146.37</v>
      </c>
    </row>
    <row r="291" spans="1:33" x14ac:dyDescent="0.25">
      <c r="A291" s="40">
        <v>286</v>
      </c>
      <c r="B291" s="32">
        <v>42443</v>
      </c>
      <c r="C291" s="33"/>
      <c r="D291" s="31">
        <v>5</v>
      </c>
      <c r="E291" s="99" t="s">
        <v>1</v>
      </c>
      <c r="F291" s="34" t="s">
        <v>38</v>
      </c>
      <c r="G291" s="34" t="s">
        <v>83</v>
      </c>
      <c r="H291" s="35" t="s">
        <v>187</v>
      </c>
      <c r="I291" s="36"/>
      <c r="J291" s="30">
        <v>7.18</v>
      </c>
      <c r="K291" s="32">
        <v>42443</v>
      </c>
      <c r="L291" s="37">
        <v>863</v>
      </c>
      <c r="M291" s="37">
        <v>12</v>
      </c>
      <c r="N291" s="38" t="s">
        <v>308</v>
      </c>
      <c r="O291" s="39">
        <v>2016</v>
      </c>
      <c r="P291" s="42"/>
      <c r="Q291" s="30">
        <v>81497.33</v>
      </c>
      <c r="R291" s="67"/>
      <c r="S291" s="67"/>
      <c r="T291" s="56" t="e">
        <f>IF(#REF!=3,T290-TblDadosCX8[[#This Row],[Valor R$]],IF(#REF!=2,T290+TblDadosCX8[[#This Row],[Valor R$]],TblDadosCX8[[#This Row],[Valor R$]]))</f>
        <v>#REF!</v>
      </c>
      <c r="V291" s="65">
        <v>275</v>
      </c>
      <c r="W291" s="60">
        <v>42443</v>
      </c>
      <c r="X291" s="60"/>
      <c r="Y291" s="61" t="s">
        <v>256</v>
      </c>
      <c r="Z291" s="62"/>
      <c r="AA291" s="62"/>
      <c r="AB291" s="63">
        <v>20</v>
      </c>
      <c r="AC291" s="64" t="s">
        <v>283</v>
      </c>
      <c r="AD291" s="60">
        <v>42443</v>
      </c>
      <c r="AE291" s="65">
        <v>867</v>
      </c>
      <c r="AF291" s="65">
        <v>12</v>
      </c>
      <c r="AG291" s="66">
        <v>81126.37</v>
      </c>
    </row>
    <row r="292" spans="1:33" x14ac:dyDescent="0.25">
      <c r="A292" s="40">
        <v>287</v>
      </c>
      <c r="B292" s="32">
        <v>42443</v>
      </c>
      <c r="C292" s="33"/>
      <c r="D292" s="31">
        <v>5</v>
      </c>
      <c r="E292" s="99" t="s">
        <v>1</v>
      </c>
      <c r="F292" s="34" t="s">
        <v>38</v>
      </c>
      <c r="G292" s="34" t="s">
        <v>83</v>
      </c>
      <c r="H292" s="35" t="s">
        <v>187</v>
      </c>
      <c r="I292" s="36"/>
      <c r="J292" s="30">
        <v>64</v>
      </c>
      <c r="K292" s="32">
        <v>42443</v>
      </c>
      <c r="L292" s="37">
        <v>863</v>
      </c>
      <c r="M292" s="37">
        <v>12</v>
      </c>
      <c r="N292" s="38" t="s">
        <v>308</v>
      </c>
      <c r="O292" s="39">
        <v>2016</v>
      </c>
      <c r="P292" s="42"/>
      <c r="Q292" s="30">
        <v>81433.33</v>
      </c>
      <c r="R292" s="67"/>
      <c r="S292" s="67"/>
      <c r="T292" s="56" t="e">
        <f>IF(#REF!=3,T291-TblDadosCX8[[#This Row],[Valor R$]],IF(#REF!=2,T291+TblDadosCX8[[#This Row],[Valor R$]],TblDadosCX8[[#This Row],[Valor R$]]))</f>
        <v>#REF!</v>
      </c>
      <c r="V292" s="59">
        <v>276</v>
      </c>
      <c r="W292" s="60">
        <v>42443</v>
      </c>
      <c r="X292" s="60"/>
      <c r="Y292" s="61" t="s">
        <v>327</v>
      </c>
      <c r="Z292" s="62"/>
      <c r="AA292" s="62"/>
      <c r="AB292" s="63">
        <v>74345.78</v>
      </c>
      <c r="AC292" s="64" t="s">
        <v>224</v>
      </c>
      <c r="AD292" s="60">
        <v>42443</v>
      </c>
      <c r="AE292" s="65">
        <v>402</v>
      </c>
      <c r="AF292" s="65">
        <v>12</v>
      </c>
      <c r="AG292" s="66">
        <v>6780.59</v>
      </c>
    </row>
    <row r="293" spans="1:33" x14ac:dyDescent="0.25">
      <c r="A293" s="40">
        <v>288</v>
      </c>
      <c r="B293" s="32">
        <v>42443</v>
      </c>
      <c r="C293" s="33"/>
      <c r="D293" s="31">
        <v>5</v>
      </c>
      <c r="E293" s="99" t="s">
        <v>1</v>
      </c>
      <c r="F293" s="34" t="s">
        <v>38</v>
      </c>
      <c r="G293" s="34" t="s">
        <v>83</v>
      </c>
      <c r="H293" s="35" t="s">
        <v>326</v>
      </c>
      <c r="I293" s="36"/>
      <c r="J293" s="30">
        <v>164.9</v>
      </c>
      <c r="K293" s="32">
        <v>42443</v>
      </c>
      <c r="L293" s="37">
        <v>863</v>
      </c>
      <c r="M293" s="37">
        <v>12</v>
      </c>
      <c r="N293" s="38" t="s">
        <v>308</v>
      </c>
      <c r="O293" s="39">
        <v>2016</v>
      </c>
      <c r="P293" s="42"/>
      <c r="Q293" s="30">
        <v>81268.429999999993</v>
      </c>
      <c r="R293" s="67"/>
      <c r="S293" s="67"/>
      <c r="T293" s="56" t="e">
        <f>IF(#REF!=3,T292-TblDadosCX8[[#This Row],[Valor R$]],IF(#REF!=2,T292+TblDadosCX8[[#This Row],[Valor R$]],TblDadosCX8[[#This Row],[Valor R$]]))</f>
        <v>#REF!</v>
      </c>
      <c r="V293" s="65">
        <v>277</v>
      </c>
      <c r="W293" s="60">
        <v>42443</v>
      </c>
      <c r="X293" s="60"/>
      <c r="Y293" s="61" t="s">
        <v>328</v>
      </c>
      <c r="Z293" s="62"/>
      <c r="AA293" s="62"/>
      <c r="AB293" s="63">
        <v>4431</v>
      </c>
      <c r="AC293" s="64" t="s">
        <v>227</v>
      </c>
      <c r="AD293" s="60">
        <v>42443</v>
      </c>
      <c r="AE293" s="65">
        <v>426</v>
      </c>
      <c r="AF293" s="65">
        <v>12</v>
      </c>
      <c r="AG293" s="66">
        <v>2349.59</v>
      </c>
    </row>
    <row r="294" spans="1:33" x14ac:dyDescent="0.25">
      <c r="A294" s="40">
        <v>289</v>
      </c>
      <c r="B294" s="32">
        <v>42443</v>
      </c>
      <c r="C294" s="33"/>
      <c r="D294" s="31">
        <v>5</v>
      </c>
      <c r="E294" s="99" t="s">
        <v>1</v>
      </c>
      <c r="F294" s="34" t="s">
        <v>38</v>
      </c>
      <c r="G294" s="34" t="s">
        <v>85</v>
      </c>
      <c r="H294" s="35" t="s">
        <v>256</v>
      </c>
      <c r="I294" s="36"/>
      <c r="J294" s="30">
        <v>20</v>
      </c>
      <c r="K294" s="32">
        <v>42443</v>
      </c>
      <c r="L294" s="37">
        <v>867</v>
      </c>
      <c r="M294" s="37">
        <v>12</v>
      </c>
      <c r="N294" s="38" t="s">
        <v>308</v>
      </c>
      <c r="O294" s="39">
        <v>2016</v>
      </c>
      <c r="P294" s="42"/>
      <c r="Q294" s="30">
        <v>81248.429999999993</v>
      </c>
      <c r="R294" s="67"/>
      <c r="S294" s="67"/>
      <c r="T294" s="56" t="e">
        <f>IF(#REF!=3,T293-TblDadosCX8[[#This Row],[Valor R$]],IF(#REF!=2,T293+TblDadosCX8[[#This Row],[Valor R$]],TblDadosCX8[[#This Row],[Valor R$]]))</f>
        <v>#REF!</v>
      </c>
      <c r="V294" s="59">
        <v>278</v>
      </c>
      <c r="W294" s="60">
        <v>42443</v>
      </c>
      <c r="X294" s="60"/>
      <c r="Y294" s="61" t="s">
        <v>311</v>
      </c>
      <c r="Z294" s="62"/>
      <c r="AA294" s="62"/>
      <c r="AB294" s="63">
        <v>20</v>
      </c>
      <c r="AC294" s="64" t="s">
        <v>186</v>
      </c>
      <c r="AD294" s="60">
        <v>42443</v>
      </c>
      <c r="AE294" s="65">
        <v>863</v>
      </c>
      <c r="AF294" s="65">
        <v>12</v>
      </c>
      <c r="AG294" s="66">
        <v>2329.59</v>
      </c>
    </row>
    <row r="295" spans="1:33" x14ac:dyDescent="0.25">
      <c r="A295" s="40">
        <v>290</v>
      </c>
      <c r="B295" s="32">
        <v>42443</v>
      </c>
      <c r="C295" s="33"/>
      <c r="D295" s="31">
        <v>5</v>
      </c>
      <c r="E295" s="99" t="s">
        <v>1</v>
      </c>
      <c r="F295" s="34" t="s">
        <v>215</v>
      </c>
      <c r="G295" s="34" t="s">
        <v>224</v>
      </c>
      <c r="H295" s="35" t="s">
        <v>327</v>
      </c>
      <c r="I295" s="36"/>
      <c r="J295" s="30">
        <v>74345.78</v>
      </c>
      <c r="K295" s="32">
        <v>42443</v>
      </c>
      <c r="L295" s="37">
        <v>402</v>
      </c>
      <c r="M295" s="37">
        <v>12</v>
      </c>
      <c r="N295" s="38" t="s">
        <v>308</v>
      </c>
      <c r="O295" s="39">
        <v>2016</v>
      </c>
      <c r="P295" s="42"/>
      <c r="Q295" s="30">
        <v>6902.65</v>
      </c>
      <c r="R295" s="67"/>
      <c r="S295" s="67"/>
      <c r="T295" s="56" t="e">
        <f>IF(#REF!=3,T294-TblDadosCX8[[#This Row],[Valor R$]],IF(#REF!=2,T294+TblDadosCX8[[#This Row],[Valor R$]],TblDadosCX8[[#This Row],[Valor R$]]))</f>
        <v>#REF!</v>
      </c>
      <c r="V295" s="65">
        <v>279</v>
      </c>
      <c r="W295" s="60">
        <v>42443</v>
      </c>
      <c r="X295" s="60"/>
      <c r="Y295" s="61" t="s">
        <v>191</v>
      </c>
      <c r="Z295" s="62"/>
      <c r="AA295" s="62"/>
      <c r="AB295" s="63">
        <v>167.6</v>
      </c>
      <c r="AC295" s="64" t="s">
        <v>186</v>
      </c>
      <c r="AD295" s="60">
        <v>42443</v>
      </c>
      <c r="AE295" s="65">
        <v>863</v>
      </c>
      <c r="AF295" s="65">
        <v>12</v>
      </c>
      <c r="AG295" s="66">
        <v>2161.9899999999998</v>
      </c>
    </row>
    <row r="296" spans="1:33" x14ac:dyDescent="0.25">
      <c r="A296" s="40">
        <v>291</v>
      </c>
      <c r="B296" s="32">
        <v>42443</v>
      </c>
      <c r="C296" s="33"/>
      <c r="D296" s="31">
        <v>5</v>
      </c>
      <c r="E296" s="99" t="s">
        <v>1</v>
      </c>
      <c r="F296" s="34" t="s">
        <v>26</v>
      </c>
      <c r="G296" s="34" t="s">
        <v>227</v>
      </c>
      <c r="H296" s="35" t="s">
        <v>328</v>
      </c>
      <c r="I296" s="36"/>
      <c r="J296" s="30">
        <v>4431</v>
      </c>
      <c r="K296" s="32">
        <v>42443</v>
      </c>
      <c r="L296" s="37">
        <v>426</v>
      </c>
      <c r="M296" s="37">
        <v>12</v>
      </c>
      <c r="N296" s="38" t="s">
        <v>308</v>
      </c>
      <c r="O296" s="39">
        <v>2016</v>
      </c>
      <c r="P296" s="42"/>
      <c r="Q296" s="30">
        <v>2471.65</v>
      </c>
      <c r="R296" s="67"/>
      <c r="S296" s="67"/>
      <c r="T296" s="56" t="e">
        <f>IF(#REF!=3,T295-TblDadosCX8[[#This Row],[Valor R$]],IF(#REF!=2,T295+TblDadosCX8[[#This Row],[Valor R$]],TblDadosCX8[[#This Row],[Valor R$]]))</f>
        <v>#REF!</v>
      </c>
      <c r="V296" s="59">
        <v>280</v>
      </c>
      <c r="W296" s="60">
        <v>42443</v>
      </c>
      <c r="X296" s="60"/>
      <c r="Y296" s="61" t="s">
        <v>193</v>
      </c>
      <c r="Z296" s="62"/>
      <c r="AA296" s="62"/>
      <c r="AB296" s="63">
        <v>50</v>
      </c>
      <c r="AC296" s="64" t="s">
        <v>186</v>
      </c>
      <c r="AD296" s="60">
        <v>42443</v>
      </c>
      <c r="AE296" s="65">
        <v>863</v>
      </c>
      <c r="AF296" s="65">
        <v>12</v>
      </c>
      <c r="AG296" s="66">
        <v>2111.9899999999998</v>
      </c>
    </row>
    <row r="297" spans="1:33" x14ac:dyDescent="0.25">
      <c r="A297" s="40">
        <v>292</v>
      </c>
      <c r="B297" s="32">
        <v>42443</v>
      </c>
      <c r="C297" s="33"/>
      <c r="D297" s="31">
        <v>5</v>
      </c>
      <c r="E297" s="99" t="s">
        <v>1</v>
      </c>
      <c r="F297" s="34" t="s">
        <v>38</v>
      </c>
      <c r="G297" s="34" t="s">
        <v>83</v>
      </c>
      <c r="H297" s="35" t="s">
        <v>311</v>
      </c>
      <c r="I297" s="36"/>
      <c r="J297" s="30">
        <v>20</v>
      </c>
      <c r="K297" s="32">
        <v>42443</v>
      </c>
      <c r="L297" s="37">
        <v>863</v>
      </c>
      <c r="M297" s="37">
        <v>12</v>
      </c>
      <c r="N297" s="38" t="s">
        <v>308</v>
      </c>
      <c r="O297" s="39">
        <v>2016</v>
      </c>
      <c r="P297" s="42"/>
      <c r="Q297" s="30">
        <v>2451.65</v>
      </c>
      <c r="R297" s="67"/>
      <c r="S297" s="67"/>
      <c r="T297" s="56" t="e">
        <f>IF(#REF!=3,T296-TblDadosCX8[[#This Row],[Valor R$]],IF(#REF!=2,T296+TblDadosCX8[[#This Row],[Valor R$]],TblDadosCX8[[#This Row],[Valor R$]]))</f>
        <v>#REF!</v>
      </c>
      <c r="V297" s="65">
        <v>281</v>
      </c>
      <c r="W297" s="60">
        <v>42443</v>
      </c>
      <c r="X297" s="60"/>
      <c r="Y297" s="61" t="s">
        <v>220</v>
      </c>
      <c r="Z297" s="62"/>
      <c r="AA297" s="62"/>
      <c r="AB297" s="63">
        <v>160</v>
      </c>
      <c r="AC297" s="64" t="s">
        <v>199</v>
      </c>
      <c r="AD297" s="60">
        <v>42443</v>
      </c>
      <c r="AE297" s="65">
        <v>845</v>
      </c>
      <c r="AF297" s="65">
        <v>12</v>
      </c>
      <c r="AG297" s="66">
        <v>1951.99</v>
      </c>
    </row>
    <row r="298" spans="1:33" x14ac:dyDescent="0.25">
      <c r="A298" s="40">
        <v>293</v>
      </c>
      <c r="B298" s="32">
        <v>42443</v>
      </c>
      <c r="C298" s="33"/>
      <c r="D298" s="31">
        <v>5</v>
      </c>
      <c r="E298" s="99" t="s">
        <v>1</v>
      </c>
      <c r="F298" s="34" t="s">
        <v>38</v>
      </c>
      <c r="G298" s="34" t="s">
        <v>83</v>
      </c>
      <c r="H298" s="35" t="s">
        <v>191</v>
      </c>
      <c r="I298" s="36"/>
      <c r="J298" s="30">
        <v>167.6</v>
      </c>
      <c r="K298" s="32">
        <v>42443</v>
      </c>
      <c r="L298" s="37">
        <v>863</v>
      </c>
      <c r="M298" s="37">
        <v>12</v>
      </c>
      <c r="N298" s="38" t="s">
        <v>308</v>
      </c>
      <c r="O298" s="39">
        <v>2016</v>
      </c>
      <c r="P298" s="42"/>
      <c r="Q298" s="30">
        <v>2284.0500000000002</v>
      </c>
      <c r="R298" s="67"/>
      <c r="S298" s="67"/>
      <c r="T298" s="56" t="e">
        <f>IF(#REF!=3,T297-TblDadosCX8[[#This Row],[Valor R$]],IF(#REF!=2,T297+TblDadosCX8[[#This Row],[Valor R$]],TblDadosCX8[[#This Row],[Valor R$]]))</f>
        <v>#REF!</v>
      </c>
      <c r="V298" s="59">
        <v>282</v>
      </c>
      <c r="W298" s="60">
        <v>42444</v>
      </c>
      <c r="X298" s="60"/>
      <c r="Y298" s="61" t="s">
        <v>191</v>
      </c>
      <c r="Z298" s="62"/>
      <c r="AA298" s="62"/>
      <c r="AB298" s="63">
        <v>91.54</v>
      </c>
      <c r="AC298" s="64" t="s">
        <v>186</v>
      </c>
      <c r="AD298" s="60">
        <v>42444</v>
      </c>
      <c r="AE298" s="65">
        <v>863</v>
      </c>
      <c r="AF298" s="65">
        <v>12</v>
      </c>
      <c r="AG298" s="66">
        <v>1860.45</v>
      </c>
    </row>
    <row r="299" spans="1:33" x14ac:dyDescent="0.25">
      <c r="A299" s="40">
        <v>294</v>
      </c>
      <c r="B299" s="32">
        <v>42443</v>
      </c>
      <c r="C299" s="33"/>
      <c r="D299" s="31">
        <v>5</v>
      </c>
      <c r="E299" s="99" t="s">
        <v>1</v>
      </c>
      <c r="F299" s="34" t="s">
        <v>38</v>
      </c>
      <c r="G299" s="34" t="s">
        <v>83</v>
      </c>
      <c r="H299" s="35" t="s">
        <v>193</v>
      </c>
      <c r="I299" s="36"/>
      <c r="J299" s="30">
        <v>50</v>
      </c>
      <c r="K299" s="32">
        <v>42443</v>
      </c>
      <c r="L299" s="37">
        <v>863</v>
      </c>
      <c r="M299" s="37">
        <v>12</v>
      </c>
      <c r="N299" s="38" t="s">
        <v>308</v>
      </c>
      <c r="O299" s="39">
        <v>2016</v>
      </c>
      <c r="P299" s="42"/>
      <c r="Q299" s="30">
        <v>2234.0500000000002</v>
      </c>
      <c r="R299" s="67"/>
      <c r="S299" s="67"/>
      <c r="T299" s="56" t="e">
        <f>IF(#REF!=3,T298-TblDadosCX8[[#This Row],[Valor R$]],IF(#REF!=2,T298+TblDadosCX8[[#This Row],[Valor R$]],TblDadosCX8[[#This Row],[Valor R$]]))</f>
        <v>#REF!</v>
      </c>
      <c r="V299" s="65">
        <v>283</v>
      </c>
      <c r="W299" s="60">
        <v>42444</v>
      </c>
      <c r="X299" s="60"/>
      <c r="Y299" s="61" t="s">
        <v>193</v>
      </c>
      <c r="Z299" s="62"/>
      <c r="AA299" s="62"/>
      <c r="AB299" s="63">
        <v>35</v>
      </c>
      <c r="AC299" s="64" t="s">
        <v>186</v>
      </c>
      <c r="AD299" s="60">
        <v>42444</v>
      </c>
      <c r="AE299" s="65">
        <v>863</v>
      </c>
      <c r="AF299" s="65">
        <v>12</v>
      </c>
      <c r="AG299" s="66">
        <v>1825.45</v>
      </c>
    </row>
    <row r="300" spans="1:33" x14ac:dyDescent="0.25">
      <c r="A300" s="40">
        <v>295</v>
      </c>
      <c r="B300" s="32">
        <v>42443</v>
      </c>
      <c r="C300" s="33"/>
      <c r="D300" s="31">
        <v>5</v>
      </c>
      <c r="E300" s="99" t="s">
        <v>1</v>
      </c>
      <c r="F300" s="34" t="s">
        <v>38</v>
      </c>
      <c r="G300" s="34" t="s">
        <v>75</v>
      </c>
      <c r="H300" s="35" t="s">
        <v>220</v>
      </c>
      <c r="I300" s="36"/>
      <c r="J300" s="30">
        <v>160</v>
      </c>
      <c r="K300" s="32">
        <v>42443</v>
      </c>
      <c r="L300" s="37">
        <v>845</v>
      </c>
      <c r="M300" s="37">
        <v>12</v>
      </c>
      <c r="N300" s="38" t="s">
        <v>308</v>
      </c>
      <c r="O300" s="39">
        <v>2016</v>
      </c>
      <c r="P300" s="42"/>
      <c r="Q300" s="30">
        <v>2074.0500000000002</v>
      </c>
      <c r="R300" s="67"/>
      <c r="S300" s="67"/>
      <c r="T300" s="56" t="e">
        <f>IF(#REF!=3,T299-TblDadosCX8[[#This Row],[Valor R$]],IF(#REF!=2,T299+TblDadosCX8[[#This Row],[Valor R$]],TblDadosCX8[[#This Row],[Valor R$]]))</f>
        <v>#REF!</v>
      </c>
      <c r="V300" s="59">
        <v>284</v>
      </c>
      <c r="W300" s="60">
        <v>42444</v>
      </c>
      <c r="X300" s="60"/>
      <c r="Y300" s="61" t="s">
        <v>329</v>
      </c>
      <c r="Z300" s="62"/>
      <c r="AA300" s="62"/>
      <c r="AB300" s="63">
        <v>60</v>
      </c>
      <c r="AC300" s="64" t="s">
        <v>186</v>
      </c>
      <c r="AD300" s="60">
        <v>42444</v>
      </c>
      <c r="AE300" s="65">
        <v>863</v>
      </c>
      <c r="AF300" s="65">
        <v>12</v>
      </c>
      <c r="AG300" s="66">
        <v>1765.45</v>
      </c>
    </row>
    <row r="301" spans="1:33" x14ac:dyDescent="0.25">
      <c r="A301" s="40">
        <v>296</v>
      </c>
      <c r="B301" s="32">
        <v>42444</v>
      </c>
      <c r="C301" s="33"/>
      <c r="D301" s="31">
        <v>5</v>
      </c>
      <c r="E301" s="99" t="s">
        <v>1</v>
      </c>
      <c r="F301" s="34" t="s">
        <v>38</v>
      </c>
      <c r="G301" s="34" t="s">
        <v>83</v>
      </c>
      <c r="H301" s="35" t="s">
        <v>191</v>
      </c>
      <c r="I301" s="36"/>
      <c r="J301" s="30">
        <v>91.54</v>
      </c>
      <c r="K301" s="32">
        <v>42444</v>
      </c>
      <c r="L301" s="37">
        <v>863</v>
      </c>
      <c r="M301" s="37">
        <v>12</v>
      </c>
      <c r="N301" s="38" t="s">
        <v>308</v>
      </c>
      <c r="O301" s="39">
        <v>2016</v>
      </c>
      <c r="P301" s="42"/>
      <c r="Q301" s="30">
        <v>1982.51</v>
      </c>
      <c r="R301" s="67"/>
      <c r="S301" s="67"/>
      <c r="T301" s="56" t="e">
        <f>IF(#REF!=3,T300-TblDadosCX8[[#This Row],[Valor R$]],IF(#REF!=2,T300+TblDadosCX8[[#This Row],[Valor R$]],TblDadosCX8[[#This Row],[Valor R$]]))</f>
        <v>#REF!</v>
      </c>
      <c r="V301" s="59">
        <v>285</v>
      </c>
      <c r="W301" s="60">
        <v>42445</v>
      </c>
      <c r="X301" s="60"/>
      <c r="Y301" s="61" t="s">
        <v>187</v>
      </c>
      <c r="Z301" s="62"/>
      <c r="AA301" s="62"/>
      <c r="AB301" s="63">
        <v>46.59</v>
      </c>
      <c r="AC301" s="64" t="s">
        <v>186</v>
      </c>
      <c r="AD301" s="60">
        <v>42445</v>
      </c>
      <c r="AE301" s="65">
        <v>863</v>
      </c>
      <c r="AF301" s="65">
        <v>12</v>
      </c>
      <c r="AG301" s="66">
        <v>1718.86</v>
      </c>
    </row>
    <row r="302" spans="1:33" x14ac:dyDescent="0.25">
      <c r="A302" s="40">
        <v>297</v>
      </c>
      <c r="B302" s="32">
        <v>42444</v>
      </c>
      <c r="C302" s="33"/>
      <c r="D302" s="31">
        <v>5</v>
      </c>
      <c r="E302" s="99" t="s">
        <v>1</v>
      </c>
      <c r="F302" s="34" t="s">
        <v>38</v>
      </c>
      <c r="G302" s="34" t="s">
        <v>83</v>
      </c>
      <c r="H302" s="35" t="s">
        <v>193</v>
      </c>
      <c r="I302" s="36"/>
      <c r="J302" s="30">
        <v>35</v>
      </c>
      <c r="K302" s="32">
        <v>42444</v>
      </c>
      <c r="L302" s="37">
        <v>863</v>
      </c>
      <c r="M302" s="37">
        <v>12</v>
      </c>
      <c r="N302" s="38" t="s">
        <v>308</v>
      </c>
      <c r="O302" s="39">
        <v>2016</v>
      </c>
      <c r="P302" s="42"/>
      <c r="Q302" s="30">
        <v>1947.51</v>
      </c>
      <c r="R302" s="67"/>
      <c r="S302" s="67"/>
      <c r="T302" s="56" t="e">
        <f>IF(#REF!=3,T301-TblDadosCX8[[#This Row],[Valor R$]],IF(#REF!=2,T301+TblDadosCX8[[#This Row],[Valor R$]],TblDadosCX8[[#This Row],[Valor R$]]))</f>
        <v>#REF!</v>
      </c>
      <c r="V302" s="65">
        <v>286</v>
      </c>
      <c r="W302" s="60">
        <v>42446</v>
      </c>
      <c r="X302" s="60"/>
      <c r="Y302" s="61" t="s">
        <v>197</v>
      </c>
      <c r="Z302" s="62">
        <v>854262</v>
      </c>
      <c r="AA302" s="62"/>
      <c r="AB302" s="63">
        <v>1000</v>
      </c>
      <c r="AC302" s="64" t="s">
        <v>9</v>
      </c>
      <c r="AD302" s="60">
        <v>42446</v>
      </c>
      <c r="AE302" s="65">
        <v>12</v>
      </c>
      <c r="AF302" s="65">
        <v>34</v>
      </c>
      <c r="AG302" s="66">
        <v>2718.86</v>
      </c>
    </row>
    <row r="303" spans="1:33" x14ac:dyDescent="0.25">
      <c r="A303" s="40">
        <v>298</v>
      </c>
      <c r="B303" s="32">
        <v>42444</v>
      </c>
      <c r="C303" s="33"/>
      <c r="D303" s="31">
        <v>5</v>
      </c>
      <c r="E303" s="99" t="s">
        <v>1</v>
      </c>
      <c r="F303" s="34" t="s">
        <v>38</v>
      </c>
      <c r="G303" s="34" t="s">
        <v>83</v>
      </c>
      <c r="H303" s="35" t="s">
        <v>329</v>
      </c>
      <c r="I303" s="36"/>
      <c r="J303" s="30">
        <v>60</v>
      </c>
      <c r="K303" s="32">
        <v>42444</v>
      </c>
      <c r="L303" s="37">
        <v>863</v>
      </c>
      <c r="M303" s="37">
        <v>12</v>
      </c>
      <c r="N303" s="38" t="s">
        <v>308</v>
      </c>
      <c r="O303" s="39">
        <v>2016</v>
      </c>
      <c r="P303" s="42"/>
      <c r="Q303" s="30">
        <v>1887.51</v>
      </c>
      <c r="R303" s="67"/>
      <c r="S303" s="67"/>
      <c r="T303" s="56" t="e">
        <f>IF(#REF!=3,T302-TblDadosCX8[[#This Row],[Valor R$]],IF(#REF!=2,T302+TblDadosCX8[[#This Row],[Valor R$]],TblDadosCX8[[#This Row],[Valor R$]]))</f>
        <v>#REF!</v>
      </c>
      <c r="V303" s="59">
        <v>287</v>
      </c>
      <c r="W303" s="60">
        <v>42446</v>
      </c>
      <c r="X303" s="60"/>
      <c r="Y303" s="61" t="s">
        <v>330</v>
      </c>
      <c r="Z303" s="62"/>
      <c r="AA303" s="62"/>
      <c r="AB303" s="63">
        <v>160</v>
      </c>
      <c r="AC303" s="64" t="s">
        <v>186</v>
      </c>
      <c r="AD303" s="60">
        <v>42446</v>
      </c>
      <c r="AE303" s="65">
        <v>863</v>
      </c>
      <c r="AF303" s="65">
        <v>12</v>
      </c>
      <c r="AG303" s="66">
        <v>2558.86</v>
      </c>
    </row>
    <row r="304" spans="1:33" x14ac:dyDescent="0.25">
      <c r="A304" s="40">
        <v>299</v>
      </c>
      <c r="B304" s="32">
        <v>42445</v>
      </c>
      <c r="C304" s="33"/>
      <c r="D304" s="31">
        <v>5</v>
      </c>
      <c r="E304" s="99" t="s">
        <v>1</v>
      </c>
      <c r="F304" s="34" t="s">
        <v>38</v>
      </c>
      <c r="G304" s="34" t="s">
        <v>83</v>
      </c>
      <c r="H304" s="35" t="s">
        <v>187</v>
      </c>
      <c r="I304" s="36"/>
      <c r="J304" s="30">
        <v>46.59</v>
      </c>
      <c r="K304" s="32">
        <v>42445</v>
      </c>
      <c r="L304" s="37">
        <v>863</v>
      </c>
      <c r="M304" s="37">
        <v>12</v>
      </c>
      <c r="N304" s="38" t="s">
        <v>308</v>
      </c>
      <c r="O304" s="39">
        <v>2016</v>
      </c>
      <c r="P304" s="42"/>
      <c r="Q304" s="30">
        <v>1840.92</v>
      </c>
      <c r="R304" s="67"/>
      <c r="S304" s="67"/>
      <c r="T304" s="56" t="e">
        <f>IF(#REF!=3,T303-TblDadosCX8[[#This Row],[Valor R$]],IF(#REF!=2,T303+TblDadosCX8[[#This Row],[Valor R$]],TblDadosCX8[[#This Row],[Valor R$]]))</f>
        <v>#REF!</v>
      </c>
      <c r="V304" s="65">
        <v>288</v>
      </c>
      <c r="W304" s="60">
        <v>42446</v>
      </c>
      <c r="X304" s="60"/>
      <c r="Y304" s="61" t="s">
        <v>191</v>
      </c>
      <c r="Z304" s="62"/>
      <c r="AA304" s="62"/>
      <c r="AB304" s="63">
        <v>159.5</v>
      </c>
      <c r="AC304" s="64" t="s">
        <v>186</v>
      </c>
      <c r="AD304" s="60">
        <v>42446</v>
      </c>
      <c r="AE304" s="65">
        <v>863</v>
      </c>
      <c r="AF304" s="65">
        <v>12</v>
      </c>
      <c r="AG304" s="66">
        <v>2399.36</v>
      </c>
    </row>
    <row r="305" spans="1:33" x14ac:dyDescent="0.25">
      <c r="A305" s="40">
        <v>300</v>
      </c>
      <c r="B305" s="32">
        <v>42446</v>
      </c>
      <c r="C305" s="33"/>
      <c r="D305" s="31">
        <v>4</v>
      </c>
      <c r="E305" s="99" t="s">
        <v>1</v>
      </c>
      <c r="F305" s="34" t="s">
        <v>6</v>
      </c>
      <c r="G305" s="34" t="s">
        <v>9</v>
      </c>
      <c r="H305" s="35" t="s">
        <v>197</v>
      </c>
      <c r="I305" s="36">
        <v>854262</v>
      </c>
      <c r="J305" s="30">
        <v>1000</v>
      </c>
      <c r="K305" s="32">
        <v>42446</v>
      </c>
      <c r="L305" s="37">
        <v>12</v>
      </c>
      <c r="M305" s="37">
        <v>34</v>
      </c>
      <c r="N305" s="38" t="s">
        <v>308</v>
      </c>
      <c r="O305" s="39">
        <v>2016</v>
      </c>
      <c r="P305" s="42"/>
      <c r="Q305" s="30">
        <v>2840.92</v>
      </c>
      <c r="R305" s="67"/>
      <c r="S305" s="67"/>
      <c r="T305" s="56" t="e">
        <f>IF(#REF!=3,T304-TblDadosCX8[[#This Row],[Valor R$]],IF(#REF!=2,T304+TblDadosCX8[[#This Row],[Valor R$]],TblDadosCX8[[#This Row],[Valor R$]]))</f>
        <v>#REF!</v>
      </c>
      <c r="V305" s="59">
        <v>289</v>
      </c>
      <c r="W305" s="60">
        <v>42446</v>
      </c>
      <c r="X305" s="60"/>
      <c r="Y305" s="61" t="s">
        <v>193</v>
      </c>
      <c r="Z305" s="62"/>
      <c r="AA305" s="62"/>
      <c r="AB305" s="63">
        <v>65</v>
      </c>
      <c r="AC305" s="64" t="s">
        <v>186</v>
      </c>
      <c r="AD305" s="60">
        <v>42446</v>
      </c>
      <c r="AE305" s="65">
        <v>863</v>
      </c>
      <c r="AF305" s="65">
        <v>12</v>
      </c>
      <c r="AG305" s="66">
        <v>2334.36</v>
      </c>
    </row>
    <row r="306" spans="1:33" x14ac:dyDescent="0.25">
      <c r="A306" s="40">
        <v>301</v>
      </c>
      <c r="B306" s="32">
        <v>42446</v>
      </c>
      <c r="C306" s="33"/>
      <c r="D306" s="31">
        <v>5</v>
      </c>
      <c r="E306" s="99" t="s">
        <v>1</v>
      </c>
      <c r="F306" s="34" t="s">
        <v>38</v>
      </c>
      <c r="G306" s="34" t="s">
        <v>83</v>
      </c>
      <c r="H306" s="35" t="s">
        <v>330</v>
      </c>
      <c r="I306" s="36"/>
      <c r="J306" s="30">
        <v>160</v>
      </c>
      <c r="K306" s="32">
        <v>42446</v>
      </c>
      <c r="L306" s="37">
        <v>863</v>
      </c>
      <c r="M306" s="37">
        <v>12</v>
      </c>
      <c r="N306" s="38" t="s">
        <v>308</v>
      </c>
      <c r="O306" s="39">
        <v>2016</v>
      </c>
      <c r="P306" s="42"/>
      <c r="Q306" s="30">
        <v>2680.92</v>
      </c>
      <c r="R306" s="67"/>
      <c r="S306" s="67"/>
      <c r="T306" s="56" t="e">
        <f>IF(#REF!=3,T305-TblDadosCX8[[#This Row],[Valor R$]],IF(#REF!=2,T305+TblDadosCX8[[#This Row],[Valor R$]],TblDadosCX8[[#This Row],[Valor R$]]))</f>
        <v>#REF!</v>
      </c>
      <c r="V306" s="65">
        <v>290</v>
      </c>
      <c r="W306" s="60">
        <v>42446</v>
      </c>
      <c r="X306" s="60"/>
      <c r="Y306" s="61" t="s">
        <v>331</v>
      </c>
      <c r="Z306" s="62"/>
      <c r="AA306" s="62"/>
      <c r="AB306" s="63">
        <v>60</v>
      </c>
      <c r="AC306" s="64" t="s">
        <v>186</v>
      </c>
      <c r="AD306" s="60">
        <v>42446</v>
      </c>
      <c r="AE306" s="65">
        <v>863</v>
      </c>
      <c r="AF306" s="65">
        <v>12</v>
      </c>
      <c r="AG306" s="66">
        <v>2274.36</v>
      </c>
    </row>
    <row r="307" spans="1:33" x14ac:dyDescent="0.25">
      <c r="A307" s="40">
        <v>302</v>
      </c>
      <c r="B307" s="32">
        <v>42446</v>
      </c>
      <c r="C307" s="33"/>
      <c r="D307" s="31">
        <v>5</v>
      </c>
      <c r="E307" s="99" t="s">
        <v>1</v>
      </c>
      <c r="F307" s="34" t="s">
        <v>38</v>
      </c>
      <c r="G307" s="34" t="s">
        <v>83</v>
      </c>
      <c r="H307" s="35" t="s">
        <v>191</v>
      </c>
      <c r="I307" s="36"/>
      <c r="J307" s="30">
        <v>159.5</v>
      </c>
      <c r="K307" s="32">
        <v>42446</v>
      </c>
      <c r="L307" s="37">
        <v>863</v>
      </c>
      <c r="M307" s="37">
        <v>12</v>
      </c>
      <c r="N307" s="38" t="s">
        <v>308</v>
      </c>
      <c r="O307" s="39">
        <v>2016</v>
      </c>
      <c r="P307" s="42"/>
      <c r="Q307" s="30">
        <v>2521.42</v>
      </c>
      <c r="R307" s="67"/>
      <c r="S307" s="67"/>
      <c r="T307" s="56" t="e">
        <f>IF(#REF!=3,T306-TblDadosCX8[[#This Row],[Valor R$]],IF(#REF!=2,T306+TblDadosCX8[[#This Row],[Valor R$]],TblDadosCX8[[#This Row],[Valor R$]]))</f>
        <v>#REF!</v>
      </c>
      <c r="V307" s="59">
        <v>291</v>
      </c>
      <c r="W307" s="60">
        <v>42446</v>
      </c>
      <c r="X307" s="60"/>
      <c r="Y307" s="61" t="s">
        <v>256</v>
      </c>
      <c r="Z307" s="62"/>
      <c r="AA307" s="62"/>
      <c r="AB307" s="63">
        <v>112</v>
      </c>
      <c r="AC307" s="64" t="s">
        <v>283</v>
      </c>
      <c r="AD307" s="60">
        <v>42446</v>
      </c>
      <c r="AE307" s="65">
        <v>867</v>
      </c>
      <c r="AF307" s="65">
        <v>12</v>
      </c>
      <c r="AG307" s="66">
        <v>2162.36</v>
      </c>
    </row>
    <row r="308" spans="1:33" x14ac:dyDescent="0.25">
      <c r="A308" s="40">
        <v>303</v>
      </c>
      <c r="B308" s="32">
        <v>42446</v>
      </c>
      <c r="C308" s="33"/>
      <c r="D308" s="31">
        <v>5</v>
      </c>
      <c r="E308" s="99" t="s">
        <v>1</v>
      </c>
      <c r="F308" s="34" t="s">
        <v>38</v>
      </c>
      <c r="G308" s="34" t="s">
        <v>83</v>
      </c>
      <c r="H308" s="35" t="s">
        <v>193</v>
      </c>
      <c r="I308" s="36"/>
      <c r="J308" s="30">
        <v>65</v>
      </c>
      <c r="K308" s="32">
        <v>42446</v>
      </c>
      <c r="L308" s="37">
        <v>863</v>
      </c>
      <c r="M308" s="37">
        <v>12</v>
      </c>
      <c r="N308" s="38" t="s">
        <v>308</v>
      </c>
      <c r="O308" s="39">
        <v>2016</v>
      </c>
      <c r="P308" s="42"/>
      <c r="Q308" s="30">
        <v>2456.42</v>
      </c>
      <c r="R308" s="67"/>
      <c r="S308" s="67"/>
      <c r="T308" s="56" t="e">
        <f>IF(#REF!=3,T307-TblDadosCX8[[#This Row],[Valor R$]],IF(#REF!=2,T307+TblDadosCX8[[#This Row],[Valor R$]],TblDadosCX8[[#This Row],[Valor R$]]))</f>
        <v>#REF!</v>
      </c>
      <c r="V308" s="65">
        <v>292</v>
      </c>
      <c r="W308" s="60">
        <v>42450</v>
      </c>
      <c r="X308" s="60"/>
      <c r="Y308" s="61" t="s">
        <v>332</v>
      </c>
      <c r="Z308" s="62">
        <v>854264</v>
      </c>
      <c r="AA308" s="62"/>
      <c r="AB308" s="63">
        <v>812.86</v>
      </c>
      <c r="AC308" s="64" t="s">
        <v>9</v>
      </c>
      <c r="AD308" s="60">
        <v>42450</v>
      </c>
      <c r="AE308" s="65">
        <v>12</v>
      </c>
      <c r="AF308" s="65">
        <v>34</v>
      </c>
      <c r="AG308" s="66">
        <v>2975.22</v>
      </c>
    </row>
    <row r="309" spans="1:33" x14ac:dyDescent="0.25">
      <c r="A309" s="40">
        <v>304</v>
      </c>
      <c r="B309" s="32">
        <v>42446</v>
      </c>
      <c r="C309" s="33"/>
      <c r="D309" s="31">
        <v>5</v>
      </c>
      <c r="E309" s="99" t="s">
        <v>1</v>
      </c>
      <c r="F309" s="34" t="s">
        <v>38</v>
      </c>
      <c r="G309" s="34" t="s">
        <v>83</v>
      </c>
      <c r="H309" s="35" t="s">
        <v>331</v>
      </c>
      <c r="I309" s="36"/>
      <c r="J309" s="30">
        <v>60</v>
      </c>
      <c r="K309" s="32">
        <v>42446</v>
      </c>
      <c r="L309" s="37">
        <v>863</v>
      </c>
      <c r="M309" s="37">
        <v>12</v>
      </c>
      <c r="N309" s="38" t="s">
        <v>308</v>
      </c>
      <c r="O309" s="39">
        <v>2016</v>
      </c>
      <c r="P309" s="42"/>
      <c r="Q309" s="30">
        <v>2396.42</v>
      </c>
      <c r="R309" s="67"/>
      <c r="S309" s="67"/>
      <c r="T309" s="56" t="e">
        <f>IF(#REF!=3,T308-TblDadosCX8[[#This Row],[Valor R$]],IF(#REF!=2,T308+TblDadosCX8[[#This Row],[Valor R$]],TblDadosCX8[[#This Row],[Valor R$]]))</f>
        <v>#REF!</v>
      </c>
      <c r="V309" s="59">
        <v>293</v>
      </c>
      <c r="W309" s="60">
        <v>42450</v>
      </c>
      <c r="X309" s="60"/>
      <c r="Y309" s="61" t="s">
        <v>197</v>
      </c>
      <c r="Z309" s="62">
        <v>854265</v>
      </c>
      <c r="AA309" s="62"/>
      <c r="AB309" s="63">
        <v>23558.93</v>
      </c>
      <c r="AC309" s="64" t="s">
        <v>9</v>
      </c>
      <c r="AD309" s="60">
        <v>42450</v>
      </c>
      <c r="AE309" s="65">
        <v>12</v>
      </c>
      <c r="AF309" s="65">
        <v>34</v>
      </c>
      <c r="AG309" s="66">
        <v>26534.15</v>
      </c>
    </row>
    <row r="310" spans="1:33" x14ac:dyDescent="0.25">
      <c r="A310" s="40">
        <v>305</v>
      </c>
      <c r="B310" s="32">
        <v>42446</v>
      </c>
      <c r="C310" s="33"/>
      <c r="D310" s="31">
        <v>5</v>
      </c>
      <c r="E310" s="99" t="s">
        <v>1</v>
      </c>
      <c r="F310" s="34" t="s">
        <v>38</v>
      </c>
      <c r="G310" s="34" t="s">
        <v>85</v>
      </c>
      <c r="H310" s="35" t="s">
        <v>256</v>
      </c>
      <c r="I310" s="36"/>
      <c r="J310" s="30">
        <v>112</v>
      </c>
      <c r="K310" s="32">
        <v>42446</v>
      </c>
      <c r="L310" s="37">
        <v>867</v>
      </c>
      <c r="M310" s="37">
        <v>12</v>
      </c>
      <c r="N310" s="38" t="s">
        <v>308</v>
      </c>
      <c r="O310" s="39">
        <v>2016</v>
      </c>
      <c r="P310" s="42"/>
      <c r="Q310" s="30">
        <v>2284.42</v>
      </c>
      <c r="R310" s="67"/>
      <c r="S310" s="67"/>
      <c r="T310" s="56" t="e">
        <f>IF(#REF!=3,T309-TblDadosCX8[[#This Row],[Valor R$]],IF(#REF!=2,T309+TblDadosCX8[[#This Row],[Valor R$]],TblDadosCX8[[#This Row],[Valor R$]]))</f>
        <v>#REF!</v>
      </c>
      <c r="V310" s="65">
        <v>294</v>
      </c>
      <c r="W310" s="60">
        <v>42450</v>
      </c>
      <c r="X310" s="60"/>
      <c r="Y310" s="61" t="s">
        <v>187</v>
      </c>
      <c r="Z310" s="62"/>
      <c r="AA310" s="62"/>
      <c r="AB310" s="63">
        <v>67.709999999999994</v>
      </c>
      <c r="AC310" s="64" t="s">
        <v>186</v>
      </c>
      <c r="AD310" s="60">
        <v>42450</v>
      </c>
      <c r="AE310" s="65">
        <v>863</v>
      </c>
      <c r="AF310" s="65">
        <v>12</v>
      </c>
      <c r="AG310" s="66">
        <v>26466.44</v>
      </c>
    </row>
    <row r="311" spans="1:33" x14ac:dyDescent="0.25">
      <c r="A311" s="40">
        <v>306</v>
      </c>
      <c r="B311" s="32">
        <v>42450</v>
      </c>
      <c r="C311" s="33"/>
      <c r="D311" s="31">
        <v>4</v>
      </c>
      <c r="E311" s="99" t="s">
        <v>1</v>
      </c>
      <c r="F311" s="34" t="s">
        <v>6</v>
      </c>
      <c r="G311" s="34" t="s">
        <v>9</v>
      </c>
      <c r="H311" s="35" t="s">
        <v>332</v>
      </c>
      <c r="I311" s="36">
        <v>854264</v>
      </c>
      <c r="J311" s="30">
        <v>812.86</v>
      </c>
      <c r="K311" s="32">
        <v>42450</v>
      </c>
      <c r="L311" s="37">
        <v>12</v>
      </c>
      <c r="M311" s="37">
        <v>34</v>
      </c>
      <c r="N311" s="38" t="s">
        <v>308</v>
      </c>
      <c r="O311" s="39">
        <v>2016</v>
      </c>
      <c r="P311" s="42"/>
      <c r="Q311" s="30">
        <v>3097.28</v>
      </c>
      <c r="R311" s="67"/>
      <c r="S311" s="67"/>
      <c r="T311" s="56" t="e">
        <f>IF(#REF!=3,T310-TblDadosCX8[[#This Row],[Valor R$]],IF(#REF!=2,T310+TblDadosCX8[[#This Row],[Valor R$]],TblDadosCX8[[#This Row],[Valor R$]]))</f>
        <v>#REF!</v>
      </c>
      <c r="V311" s="59">
        <v>295</v>
      </c>
      <c r="W311" s="60">
        <v>42450</v>
      </c>
      <c r="X311" s="60"/>
      <c r="Y311" s="61" t="s">
        <v>333</v>
      </c>
      <c r="Z311" s="62"/>
      <c r="AA311" s="62"/>
      <c r="AB311" s="63">
        <v>513.29</v>
      </c>
      <c r="AC311" s="64" t="s">
        <v>186</v>
      </c>
      <c r="AD311" s="60">
        <v>42450</v>
      </c>
      <c r="AE311" s="65">
        <v>863</v>
      </c>
      <c r="AF311" s="65">
        <v>12</v>
      </c>
      <c r="AG311" s="66">
        <v>25953.15</v>
      </c>
    </row>
    <row r="312" spans="1:33" x14ac:dyDescent="0.25">
      <c r="A312" s="40">
        <v>307</v>
      </c>
      <c r="B312" s="32">
        <v>42450</v>
      </c>
      <c r="C312" s="33"/>
      <c r="D312" s="31">
        <v>4</v>
      </c>
      <c r="E312" s="99" t="s">
        <v>1</v>
      </c>
      <c r="F312" s="34" t="s">
        <v>6</v>
      </c>
      <c r="G312" s="34" t="s">
        <v>9</v>
      </c>
      <c r="H312" s="35" t="s">
        <v>197</v>
      </c>
      <c r="I312" s="36">
        <v>854265</v>
      </c>
      <c r="J312" s="30">
        <v>23558.93</v>
      </c>
      <c r="K312" s="32">
        <v>42450</v>
      </c>
      <c r="L312" s="37">
        <v>12</v>
      </c>
      <c r="M312" s="37">
        <v>34</v>
      </c>
      <c r="N312" s="38" t="s">
        <v>308</v>
      </c>
      <c r="O312" s="39">
        <v>2016</v>
      </c>
      <c r="P312" s="42"/>
      <c r="Q312" s="30">
        <v>26656.21</v>
      </c>
      <c r="R312" s="67"/>
      <c r="S312" s="67"/>
      <c r="T312" s="56" t="e">
        <f>IF(#REF!=3,T311-TblDadosCX8[[#This Row],[Valor R$]],IF(#REF!=2,T311+TblDadosCX8[[#This Row],[Valor R$]],TblDadosCX8[[#This Row],[Valor R$]]))</f>
        <v>#REF!</v>
      </c>
      <c r="V312" s="65">
        <v>296</v>
      </c>
      <c r="W312" s="60">
        <v>42450</v>
      </c>
      <c r="X312" s="60"/>
      <c r="Y312" s="61" t="s">
        <v>225</v>
      </c>
      <c r="Z312" s="62"/>
      <c r="AA312" s="62"/>
      <c r="AB312" s="63">
        <v>551.57000000000005</v>
      </c>
      <c r="AC312" s="64" t="s">
        <v>212</v>
      </c>
      <c r="AD312" s="60">
        <v>42450</v>
      </c>
      <c r="AE312" s="65">
        <v>831</v>
      </c>
      <c r="AF312" s="65">
        <v>12</v>
      </c>
      <c r="AG312" s="66">
        <v>25401.58</v>
      </c>
    </row>
    <row r="313" spans="1:33" x14ac:dyDescent="0.25">
      <c r="A313" s="40">
        <v>308</v>
      </c>
      <c r="B313" s="32">
        <v>42450</v>
      </c>
      <c r="C313" s="33"/>
      <c r="D313" s="31">
        <v>5</v>
      </c>
      <c r="E313" s="99" t="s">
        <v>1</v>
      </c>
      <c r="F313" s="34" t="s">
        <v>38</v>
      </c>
      <c r="G313" s="34" t="s">
        <v>83</v>
      </c>
      <c r="H313" s="35" t="s">
        <v>187</v>
      </c>
      <c r="I313" s="36"/>
      <c r="J313" s="30">
        <v>67.709999999999994</v>
      </c>
      <c r="K313" s="32">
        <v>42450</v>
      </c>
      <c r="L313" s="37">
        <v>863</v>
      </c>
      <c r="M313" s="37">
        <v>12</v>
      </c>
      <c r="N313" s="38" t="s">
        <v>308</v>
      </c>
      <c r="O313" s="39">
        <v>2016</v>
      </c>
      <c r="P313" s="42"/>
      <c r="Q313" s="30">
        <v>26588.5</v>
      </c>
      <c r="R313" s="67"/>
      <c r="S313" s="67"/>
      <c r="T313" s="56" t="e">
        <f>IF(#REF!=3,T312-TblDadosCX8[[#This Row],[Valor R$]],IF(#REF!=2,T312+TblDadosCX8[[#This Row],[Valor R$]],TblDadosCX8[[#This Row],[Valor R$]]))</f>
        <v>#REF!</v>
      </c>
      <c r="V313" s="59">
        <v>297</v>
      </c>
      <c r="W313" s="60">
        <v>42450</v>
      </c>
      <c r="X313" s="60"/>
      <c r="Y313" s="61" t="s">
        <v>245</v>
      </c>
      <c r="Z313" s="62"/>
      <c r="AA313" s="62"/>
      <c r="AB313" s="63">
        <v>148</v>
      </c>
      <c r="AC313" s="64" t="s">
        <v>196</v>
      </c>
      <c r="AD313" s="60">
        <v>42450</v>
      </c>
      <c r="AE313" s="65">
        <v>869</v>
      </c>
      <c r="AF313" s="65">
        <v>12</v>
      </c>
      <c r="AG313" s="66">
        <v>25253.58</v>
      </c>
    </row>
    <row r="314" spans="1:33" x14ac:dyDescent="0.25">
      <c r="A314" s="40">
        <v>309</v>
      </c>
      <c r="B314" s="32">
        <v>42450</v>
      </c>
      <c r="C314" s="33"/>
      <c r="D314" s="31">
        <v>5</v>
      </c>
      <c r="E314" s="99" t="s">
        <v>1</v>
      </c>
      <c r="F314" s="34" t="s">
        <v>38</v>
      </c>
      <c r="G314" s="34" t="s">
        <v>83</v>
      </c>
      <c r="H314" s="35" t="s">
        <v>333</v>
      </c>
      <c r="I314" s="36"/>
      <c r="J314" s="30">
        <v>513.29</v>
      </c>
      <c r="K314" s="32">
        <v>42450</v>
      </c>
      <c r="L314" s="37">
        <v>863</v>
      </c>
      <c r="M314" s="37">
        <v>12</v>
      </c>
      <c r="N314" s="38" t="s">
        <v>308</v>
      </c>
      <c r="O314" s="39">
        <v>2016</v>
      </c>
      <c r="P314" s="42"/>
      <c r="Q314" s="30">
        <v>26075.21</v>
      </c>
      <c r="R314" s="67"/>
      <c r="S314" s="67"/>
      <c r="T314" s="56" t="e">
        <f>IF(#REF!=3,T313-TblDadosCX8[[#This Row],[Valor R$]],IF(#REF!=2,T313+TblDadosCX8[[#This Row],[Valor R$]],TblDadosCX8[[#This Row],[Valor R$]]))</f>
        <v>#REF!</v>
      </c>
      <c r="V314" s="65">
        <v>298</v>
      </c>
      <c r="W314" s="60">
        <v>42450</v>
      </c>
      <c r="X314" s="60"/>
      <c r="Y314" s="61" t="s">
        <v>334</v>
      </c>
      <c r="Z314" s="62"/>
      <c r="AA314" s="62"/>
      <c r="AB314" s="63">
        <v>161.4</v>
      </c>
      <c r="AC314" s="64" t="s">
        <v>289</v>
      </c>
      <c r="AD314" s="60">
        <v>42450</v>
      </c>
      <c r="AE314" s="65">
        <v>860</v>
      </c>
      <c r="AF314" s="65">
        <v>12</v>
      </c>
      <c r="AG314" s="66">
        <v>25092.18</v>
      </c>
    </row>
    <row r="315" spans="1:33" x14ac:dyDescent="0.25">
      <c r="A315" s="40">
        <v>310</v>
      </c>
      <c r="B315" s="32">
        <v>42450</v>
      </c>
      <c r="C315" s="33"/>
      <c r="D315" s="31">
        <v>5</v>
      </c>
      <c r="E315" s="99" t="s">
        <v>1</v>
      </c>
      <c r="F315" s="34" t="s">
        <v>38</v>
      </c>
      <c r="G315" s="34" t="s">
        <v>18</v>
      </c>
      <c r="H315" s="35" t="s">
        <v>225</v>
      </c>
      <c r="I315" s="36"/>
      <c r="J315" s="30">
        <v>551.57000000000005</v>
      </c>
      <c r="K315" s="32">
        <v>42450</v>
      </c>
      <c r="L315" s="37">
        <v>831</v>
      </c>
      <c r="M315" s="37">
        <v>12</v>
      </c>
      <c r="N315" s="38" t="s">
        <v>308</v>
      </c>
      <c r="O315" s="39">
        <v>2016</v>
      </c>
      <c r="P315" s="42"/>
      <c r="Q315" s="30">
        <v>25523.64</v>
      </c>
      <c r="R315" s="67"/>
      <c r="S315" s="67"/>
      <c r="T315" s="56" t="e">
        <f>IF(#REF!=3,T314-TblDadosCX8[[#This Row],[Valor R$]],IF(#REF!=2,T314+TblDadosCX8[[#This Row],[Valor R$]],TblDadosCX8[[#This Row],[Valor R$]]))</f>
        <v>#REF!</v>
      </c>
      <c r="V315" s="59">
        <v>299</v>
      </c>
      <c r="W315" s="60">
        <v>42450</v>
      </c>
      <c r="X315" s="60"/>
      <c r="Y315" s="61" t="s">
        <v>335</v>
      </c>
      <c r="Z315" s="62"/>
      <c r="AA315" s="62"/>
      <c r="AB315" s="63">
        <v>120</v>
      </c>
      <c r="AC315" s="64" t="s">
        <v>204</v>
      </c>
      <c r="AD315" s="60">
        <v>42450</v>
      </c>
      <c r="AE315" s="65">
        <v>856</v>
      </c>
      <c r="AF315" s="65">
        <v>12</v>
      </c>
      <c r="AG315" s="66">
        <v>24972.18</v>
      </c>
    </row>
    <row r="316" spans="1:33" x14ac:dyDescent="0.25">
      <c r="A316" s="40">
        <v>311</v>
      </c>
      <c r="B316" s="32">
        <v>42450</v>
      </c>
      <c r="C316" s="33"/>
      <c r="D316" s="31">
        <v>5</v>
      </c>
      <c r="E316" s="99" t="s">
        <v>1</v>
      </c>
      <c r="F316" s="34" t="s">
        <v>38</v>
      </c>
      <c r="G316" s="34" t="s">
        <v>86</v>
      </c>
      <c r="H316" s="35" t="s">
        <v>245</v>
      </c>
      <c r="I316" s="36"/>
      <c r="J316" s="30">
        <v>148</v>
      </c>
      <c r="K316" s="32">
        <v>42450</v>
      </c>
      <c r="L316" s="37">
        <v>869</v>
      </c>
      <c r="M316" s="37">
        <v>12</v>
      </c>
      <c r="N316" s="38" t="s">
        <v>308</v>
      </c>
      <c r="O316" s="39">
        <v>2016</v>
      </c>
      <c r="P316" s="42"/>
      <c r="Q316" s="30">
        <v>25375.64</v>
      </c>
      <c r="R316" s="67"/>
      <c r="S316" s="67"/>
      <c r="T316" s="56" t="e">
        <f>IF(#REF!=3,T315-TblDadosCX8[[#This Row],[Valor R$]],IF(#REF!=2,T315+TblDadosCX8[[#This Row],[Valor R$]],TblDadosCX8[[#This Row],[Valor R$]]))</f>
        <v>#REF!</v>
      </c>
      <c r="V316" s="65">
        <v>300</v>
      </c>
      <c r="W316" s="60">
        <v>42450</v>
      </c>
      <c r="X316" s="60"/>
      <c r="Y316" s="61" t="s">
        <v>218</v>
      </c>
      <c r="Z316" s="62"/>
      <c r="AA316" s="62"/>
      <c r="AB316" s="63">
        <v>2892.84</v>
      </c>
      <c r="AC316" s="64" t="s">
        <v>219</v>
      </c>
      <c r="AD316" s="60">
        <v>42450</v>
      </c>
      <c r="AE316" s="65">
        <v>864</v>
      </c>
      <c r="AF316" s="65">
        <v>12</v>
      </c>
      <c r="AG316" s="66">
        <v>22079.34</v>
      </c>
    </row>
    <row r="317" spans="1:33" x14ac:dyDescent="0.25">
      <c r="A317" s="40">
        <v>312</v>
      </c>
      <c r="B317" s="32">
        <v>42450</v>
      </c>
      <c r="C317" s="33"/>
      <c r="D317" s="31">
        <v>5</v>
      </c>
      <c r="E317" s="99" t="s">
        <v>1</v>
      </c>
      <c r="F317" s="34" t="s">
        <v>38</v>
      </c>
      <c r="G317" s="34" t="s">
        <v>82</v>
      </c>
      <c r="H317" s="35" t="s">
        <v>334</v>
      </c>
      <c r="I317" s="36"/>
      <c r="J317" s="30">
        <v>161.4</v>
      </c>
      <c r="K317" s="32">
        <v>42450</v>
      </c>
      <c r="L317" s="37">
        <v>860</v>
      </c>
      <c r="M317" s="37">
        <v>12</v>
      </c>
      <c r="N317" s="38" t="s">
        <v>308</v>
      </c>
      <c r="O317" s="39">
        <v>2016</v>
      </c>
      <c r="P317" s="42"/>
      <c r="Q317" s="30">
        <v>25214.240000000002</v>
      </c>
      <c r="R317" s="67"/>
      <c r="S317" s="67"/>
      <c r="T317" s="56" t="e">
        <f>IF(#REF!=3,T316-TblDadosCX8[[#This Row],[Valor R$]],IF(#REF!=2,T316+TblDadosCX8[[#This Row],[Valor R$]],TblDadosCX8[[#This Row],[Valor R$]]))</f>
        <v>#REF!</v>
      </c>
      <c r="V317" s="59">
        <v>301</v>
      </c>
      <c r="W317" s="60">
        <v>42450</v>
      </c>
      <c r="X317" s="60"/>
      <c r="Y317" s="61" t="s">
        <v>336</v>
      </c>
      <c r="Z317" s="62"/>
      <c r="AA317" s="62"/>
      <c r="AB317" s="63">
        <v>1126.08</v>
      </c>
      <c r="AC317" s="64" t="s">
        <v>233</v>
      </c>
      <c r="AD317" s="60">
        <v>42450</v>
      </c>
      <c r="AE317" s="65">
        <v>1113</v>
      </c>
      <c r="AF317" s="65">
        <v>12</v>
      </c>
      <c r="AG317" s="66">
        <v>20953.259999999998</v>
      </c>
    </row>
    <row r="318" spans="1:33" x14ac:dyDescent="0.25">
      <c r="A318" s="40">
        <v>313</v>
      </c>
      <c r="B318" s="32">
        <v>42450</v>
      </c>
      <c r="C318" s="33"/>
      <c r="D318" s="31">
        <v>5</v>
      </c>
      <c r="E318" s="99" t="s">
        <v>1</v>
      </c>
      <c r="F318" s="34" t="s">
        <v>38</v>
      </c>
      <c r="G318" s="34" t="s">
        <v>79</v>
      </c>
      <c r="H318" s="35" t="s">
        <v>335</v>
      </c>
      <c r="I318" s="36"/>
      <c r="J318" s="30">
        <v>120</v>
      </c>
      <c r="K318" s="32">
        <v>42450</v>
      </c>
      <c r="L318" s="37">
        <v>856</v>
      </c>
      <c r="M318" s="37">
        <v>12</v>
      </c>
      <c r="N318" s="38" t="s">
        <v>308</v>
      </c>
      <c r="O318" s="39">
        <v>2016</v>
      </c>
      <c r="P318" s="42"/>
      <c r="Q318" s="30">
        <v>25094.240000000002</v>
      </c>
      <c r="R318" s="67"/>
      <c r="S318" s="67"/>
      <c r="T318" s="56" t="e">
        <f>IF(#REF!=3,T317-TblDadosCX8[[#This Row],[Valor R$]],IF(#REF!=2,T317+TblDadosCX8[[#This Row],[Valor R$]],TblDadosCX8[[#This Row],[Valor R$]]))</f>
        <v>#REF!</v>
      </c>
      <c r="V318" s="65">
        <v>302</v>
      </c>
      <c r="W318" s="60">
        <v>42450</v>
      </c>
      <c r="X318" s="60"/>
      <c r="Y318" s="61" t="s">
        <v>337</v>
      </c>
      <c r="Z318" s="62"/>
      <c r="AA318" s="62"/>
      <c r="AB318" s="63">
        <v>521.5</v>
      </c>
      <c r="AC318" s="64" t="s">
        <v>235</v>
      </c>
      <c r="AD318" s="60">
        <v>42450</v>
      </c>
      <c r="AE318" s="65">
        <v>841</v>
      </c>
      <c r="AF318" s="65">
        <v>12</v>
      </c>
      <c r="AG318" s="66">
        <v>20431.759999999998</v>
      </c>
    </row>
    <row r="319" spans="1:33" x14ac:dyDescent="0.25">
      <c r="A319" s="40">
        <v>314</v>
      </c>
      <c r="B319" s="32">
        <v>42450</v>
      </c>
      <c r="C319" s="33"/>
      <c r="D319" s="31">
        <v>5</v>
      </c>
      <c r="E319" s="99" t="s">
        <v>1</v>
      </c>
      <c r="F319" s="34" t="s">
        <v>38</v>
      </c>
      <c r="G319" s="34" t="s">
        <v>84</v>
      </c>
      <c r="H319" s="35" t="s">
        <v>218</v>
      </c>
      <c r="I319" s="36"/>
      <c r="J319" s="30">
        <v>2892.84</v>
      </c>
      <c r="K319" s="32">
        <v>42450</v>
      </c>
      <c r="L319" s="37">
        <v>864</v>
      </c>
      <c r="M319" s="37">
        <v>12</v>
      </c>
      <c r="N319" s="38" t="s">
        <v>308</v>
      </c>
      <c r="O319" s="39">
        <v>2016</v>
      </c>
      <c r="P319" s="42"/>
      <c r="Q319" s="30">
        <v>22201.4</v>
      </c>
      <c r="R319" s="67"/>
      <c r="S319" s="67"/>
      <c r="T319" s="56" t="e">
        <f>IF(#REF!=3,T318-TblDadosCX8[[#This Row],[Valor R$]],IF(#REF!=2,T318+TblDadosCX8[[#This Row],[Valor R$]],TblDadosCX8[[#This Row],[Valor R$]]))</f>
        <v>#REF!</v>
      </c>
      <c r="V319" s="59">
        <v>303</v>
      </c>
      <c r="W319" s="60">
        <v>42450</v>
      </c>
      <c r="X319" s="60"/>
      <c r="Y319" s="61" t="s">
        <v>230</v>
      </c>
      <c r="Z319" s="62"/>
      <c r="AA319" s="62"/>
      <c r="AB319" s="63">
        <v>363.83</v>
      </c>
      <c r="AC319" s="64" t="s">
        <v>231</v>
      </c>
      <c r="AD319" s="60">
        <v>42450</v>
      </c>
      <c r="AE319" s="65">
        <v>806</v>
      </c>
      <c r="AF319" s="65">
        <v>12</v>
      </c>
      <c r="AG319" s="66">
        <v>20067.93</v>
      </c>
    </row>
    <row r="320" spans="1:33" x14ac:dyDescent="0.25">
      <c r="A320" s="40">
        <v>315</v>
      </c>
      <c r="B320" s="32">
        <v>42450</v>
      </c>
      <c r="C320" s="33"/>
      <c r="D320" s="31">
        <v>5</v>
      </c>
      <c r="E320" s="99" t="s">
        <v>1</v>
      </c>
      <c r="F320" s="34" t="s">
        <v>26</v>
      </c>
      <c r="G320" s="34" t="s">
        <v>233</v>
      </c>
      <c r="H320" s="35" t="s">
        <v>336</v>
      </c>
      <c r="I320" s="36"/>
      <c r="J320" s="30">
        <v>1126.08</v>
      </c>
      <c r="K320" s="32">
        <v>42450</v>
      </c>
      <c r="L320" s="37">
        <v>1113</v>
      </c>
      <c r="M320" s="37">
        <v>12</v>
      </c>
      <c r="N320" s="38" t="s">
        <v>308</v>
      </c>
      <c r="O320" s="39">
        <v>2016</v>
      </c>
      <c r="P320" s="42"/>
      <c r="Q320" s="30">
        <v>21075.32</v>
      </c>
      <c r="R320" s="67"/>
      <c r="S320" s="67"/>
      <c r="T320" s="56" t="e">
        <f>IF(#REF!=3,T319-TblDadosCX8[[#This Row],[Valor R$]],IF(#REF!=2,T319+TblDadosCX8[[#This Row],[Valor R$]],TblDadosCX8[[#This Row],[Valor R$]]))</f>
        <v>#REF!</v>
      </c>
      <c r="V320" s="65">
        <v>304</v>
      </c>
      <c r="W320" s="60">
        <v>42450</v>
      </c>
      <c r="X320" s="60"/>
      <c r="Y320" s="61" t="s">
        <v>322</v>
      </c>
      <c r="Z320" s="62"/>
      <c r="AA320" s="62"/>
      <c r="AB320" s="63">
        <v>2500</v>
      </c>
      <c r="AC320" s="64" t="s">
        <v>186</v>
      </c>
      <c r="AD320" s="60">
        <v>42450</v>
      </c>
      <c r="AE320" s="65">
        <v>863</v>
      </c>
      <c r="AF320" s="65">
        <v>12</v>
      </c>
      <c r="AG320" s="66">
        <v>17567.93</v>
      </c>
    </row>
    <row r="321" spans="1:33" x14ac:dyDescent="0.25">
      <c r="A321" s="40">
        <v>316</v>
      </c>
      <c r="B321" s="32">
        <v>42450</v>
      </c>
      <c r="C321" s="33"/>
      <c r="D321" s="31">
        <v>5</v>
      </c>
      <c r="E321" s="99" t="s">
        <v>1</v>
      </c>
      <c r="F321" s="34" t="s">
        <v>38</v>
      </c>
      <c r="G321" s="34" t="s">
        <v>74</v>
      </c>
      <c r="H321" s="35" t="s">
        <v>337</v>
      </c>
      <c r="I321" s="36"/>
      <c r="J321" s="30">
        <v>521.5</v>
      </c>
      <c r="K321" s="32">
        <v>42450</v>
      </c>
      <c r="L321" s="37">
        <v>841</v>
      </c>
      <c r="M321" s="37">
        <v>12</v>
      </c>
      <c r="N321" s="38" t="s">
        <v>308</v>
      </c>
      <c r="O321" s="39">
        <v>2016</v>
      </c>
      <c r="P321" s="42"/>
      <c r="Q321" s="30">
        <v>20553.82</v>
      </c>
      <c r="R321" s="67"/>
      <c r="S321" s="67"/>
      <c r="T321" s="56" t="e">
        <f>IF(#REF!=3,T320-TblDadosCX8[[#This Row],[Valor R$]],IF(#REF!=2,T320+TblDadosCX8[[#This Row],[Valor R$]],TblDadosCX8[[#This Row],[Valor R$]]))</f>
        <v>#REF!</v>
      </c>
      <c r="V321" s="59">
        <v>305</v>
      </c>
      <c r="W321" s="60">
        <v>42450</v>
      </c>
      <c r="X321" s="60"/>
      <c r="Y321" s="61" t="s">
        <v>236</v>
      </c>
      <c r="Z321" s="62"/>
      <c r="AA321" s="62"/>
      <c r="AB321" s="63">
        <v>3002.07</v>
      </c>
      <c r="AC321" s="64" t="s">
        <v>237</v>
      </c>
      <c r="AD321" s="60">
        <v>42450</v>
      </c>
      <c r="AE321" s="65">
        <v>516</v>
      </c>
      <c r="AF321" s="65">
        <v>12</v>
      </c>
      <c r="AG321" s="66">
        <v>14565.86</v>
      </c>
    </row>
    <row r="322" spans="1:33" x14ac:dyDescent="0.25">
      <c r="A322" s="40">
        <v>317</v>
      </c>
      <c r="B322" s="32">
        <v>42450</v>
      </c>
      <c r="C322" s="33"/>
      <c r="D322" s="31">
        <v>5</v>
      </c>
      <c r="E322" s="99" t="s">
        <v>1</v>
      </c>
      <c r="F322" s="34" t="s">
        <v>34</v>
      </c>
      <c r="G322" s="34" t="s">
        <v>63</v>
      </c>
      <c r="H322" s="35" t="s">
        <v>230</v>
      </c>
      <c r="I322" s="36"/>
      <c r="J322" s="30">
        <v>363.83</v>
      </c>
      <c r="K322" s="32">
        <v>42450</v>
      </c>
      <c r="L322" s="37">
        <v>806</v>
      </c>
      <c r="M322" s="37">
        <v>12</v>
      </c>
      <c r="N322" s="38" t="s">
        <v>308</v>
      </c>
      <c r="O322" s="39">
        <v>2016</v>
      </c>
      <c r="P322" s="42"/>
      <c r="Q322" s="30">
        <v>20189.990000000002</v>
      </c>
      <c r="R322" s="67"/>
      <c r="S322" s="67"/>
      <c r="T322" s="56" t="e">
        <f>IF(#REF!=3,T321-TblDadosCX8[[#This Row],[Valor R$]],IF(#REF!=2,T321+TblDadosCX8[[#This Row],[Valor R$]],TblDadosCX8[[#This Row],[Valor R$]]))</f>
        <v>#REF!</v>
      </c>
      <c r="V322" s="65">
        <v>306</v>
      </c>
      <c r="W322" s="60">
        <v>42450</v>
      </c>
      <c r="X322" s="60"/>
      <c r="Y322" s="61" t="s">
        <v>338</v>
      </c>
      <c r="Z322" s="62"/>
      <c r="AA322" s="62"/>
      <c r="AB322" s="63">
        <v>12871.21</v>
      </c>
      <c r="AC322" s="64" t="s">
        <v>214</v>
      </c>
      <c r="AD322" s="60">
        <v>42450</v>
      </c>
      <c r="AE322" s="65">
        <v>402</v>
      </c>
      <c r="AF322" s="65">
        <v>12</v>
      </c>
      <c r="AG322" s="66">
        <v>1694.65</v>
      </c>
    </row>
    <row r="323" spans="1:33" x14ac:dyDescent="0.25">
      <c r="A323" s="40">
        <v>318</v>
      </c>
      <c r="B323" s="32">
        <v>42450</v>
      </c>
      <c r="C323" s="33"/>
      <c r="D323" s="31">
        <v>5</v>
      </c>
      <c r="E323" s="99" t="s">
        <v>1</v>
      </c>
      <c r="F323" s="34" t="s">
        <v>38</v>
      </c>
      <c r="G323" s="34" t="s">
        <v>83</v>
      </c>
      <c r="H323" s="35" t="s">
        <v>322</v>
      </c>
      <c r="I323" s="36"/>
      <c r="J323" s="30">
        <v>2500</v>
      </c>
      <c r="K323" s="32">
        <v>42450</v>
      </c>
      <c r="L323" s="37">
        <v>863</v>
      </c>
      <c r="M323" s="37">
        <v>12</v>
      </c>
      <c r="N323" s="38" t="s">
        <v>308</v>
      </c>
      <c r="O323" s="39">
        <v>2016</v>
      </c>
      <c r="P323" s="42"/>
      <c r="Q323" s="30">
        <v>17689.990000000002</v>
      </c>
      <c r="R323" s="67"/>
      <c r="S323" s="67"/>
      <c r="T323" s="56" t="e">
        <f>IF(#REF!=3,T322-TblDadosCX8[[#This Row],[Valor R$]],IF(#REF!=2,T322+TblDadosCX8[[#This Row],[Valor R$]],TblDadosCX8[[#This Row],[Valor R$]]))</f>
        <v>#REF!</v>
      </c>
      <c r="V323" s="59">
        <v>307</v>
      </c>
      <c r="W323" s="60">
        <v>42451</v>
      </c>
      <c r="X323" s="60"/>
      <c r="Y323" s="61" t="s">
        <v>191</v>
      </c>
      <c r="Z323" s="62"/>
      <c r="AA323" s="62"/>
      <c r="AB323" s="63">
        <v>127.5</v>
      </c>
      <c r="AC323" s="64" t="s">
        <v>186</v>
      </c>
      <c r="AD323" s="60">
        <v>42451</v>
      </c>
      <c r="AE323" s="65">
        <v>863</v>
      </c>
      <c r="AF323" s="65">
        <v>12</v>
      </c>
      <c r="AG323" s="66">
        <v>1567.15</v>
      </c>
    </row>
    <row r="324" spans="1:33" x14ac:dyDescent="0.25">
      <c r="A324" s="40">
        <v>319</v>
      </c>
      <c r="B324" s="32">
        <v>42450</v>
      </c>
      <c r="C324" s="33"/>
      <c r="D324" s="31">
        <v>5</v>
      </c>
      <c r="E324" s="99" t="s">
        <v>1</v>
      </c>
      <c r="F324" s="34" t="s">
        <v>30</v>
      </c>
      <c r="G324" s="34" t="s">
        <v>60</v>
      </c>
      <c r="H324" s="35" t="s">
        <v>236</v>
      </c>
      <c r="I324" s="36"/>
      <c r="J324" s="30">
        <v>3002.07</v>
      </c>
      <c r="K324" s="32">
        <v>42450</v>
      </c>
      <c r="L324" s="37">
        <v>516</v>
      </c>
      <c r="M324" s="37">
        <v>12</v>
      </c>
      <c r="N324" s="38" t="s">
        <v>308</v>
      </c>
      <c r="O324" s="39">
        <v>2016</v>
      </c>
      <c r="P324" s="42"/>
      <c r="Q324" s="30">
        <v>14687.92</v>
      </c>
      <c r="R324" s="67"/>
      <c r="S324" s="67"/>
      <c r="T324" s="56" t="e">
        <f>IF(#REF!=3,T323-TblDadosCX8[[#This Row],[Valor R$]],IF(#REF!=2,T323+TblDadosCX8[[#This Row],[Valor R$]],TblDadosCX8[[#This Row],[Valor R$]]))</f>
        <v>#REF!</v>
      </c>
      <c r="V324" s="65">
        <v>308</v>
      </c>
      <c r="W324" s="60">
        <v>42451</v>
      </c>
      <c r="X324" s="60"/>
      <c r="Y324" s="61" t="s">
        <v>311</v>
      </c>
      <c r="Z324" s="62"/>
      <c r="AA324" s="62"/>
      <c r="AB324" s="63">
        <v>20</v>
      </c>
      <c r="AC324" s="64" t="s">
        <v>186</v>
      </c>
      <c r="AD324" s="60">
        <v>42451</v>
      </c>
      <c r="AE324" s="65">
        <v>863</v>
      </c>
      <c r="AF324" s="65">
        <v>12</v>
      </c>
      <c r="AG324" s="66">
        <v>1547.15</v>
      </c>
    </row>
    <row r="325" spans="1:33" x14ac:dyDescent="0.25">
      <c r="A325" s="40">
        <v>320</v>
      </c>
      <c r="B325" s="32">
        <v>42450</v>
      </c>
      <c r="C325" s="33"/>
      <c r="D325" s="31">
        <v>5</v>
      </c>
      <c r="E325" s="99" t="s">
        <v>1</v>
      </c>
      <c r="F325" s="34" t="s">
        <v>215</v>
      </c>
      <c r="G325" s="34" t="s">
        <v>214</v>
      </c>
      <c r="H325" s="35" t="s">
        <v>338</v>
      </c>
      <c r="I325" s="36"/>
      <c r="J325" s="30">
        <v>12871.21</v>
      </c>
      <c r="K325" s="32">
        <v>42450</v>
      </c>
      <c r="L325" s="37">
        <v>402</v>
      </c>
      <c r="M325" s="37">
        <v>12</v>
      </c>
      <c r="N325" s="38" t="s">
        <v>308</v>
      </c>
      <c r="O325" s="39">
        <v>2016</v>
      </c>
      <c r="P325" s="42"/>
      <c r="Q325" s="30">
        <v>1816.71</v>
      </c>
      <c r="R325" s="67"/>
      <c r="S325" s="67"/>
      <c r="T325" s="56" t="e">
        <f>IF(#REF!=3,T324-TblDadosCX8[[#This Row],[Valor R$]],IF(#REF!=2,T324+TblDadosCX8[[#This Row],[Valor R$]],TblDadosCX8[[#This Row],[Valor R$]]))</f>
        <v>#REF!</v>
      </c>
      <c r="V325" s="59">
        <v>309</v>
      </c>
      <c r="W325" s="60">
        <v>42451</v>
      </c>
      <c r="X325" s="60"/>
      <c r="Y325" s="61" t="s">
        <v>193</v>
      </c>
      <c r="Z325" s="62"/>
      <c r="AA325" s="62"/>
      <c r="AB325" s="63">
        <v>35</v>
      </c>
      <c r="AC325" s="64" t="s">
        <v>186</v>
      </c>
      <c r="AD325" s="60">
        <v>42451</v>
      </c>
      <c r="AE325" s="65">
        <v>863</v>
      </c>
      <c r="AF325" s="65">
        <v>12</v>
      </c>
      <c r="AG325" s="66">
        <v>1512.15</v>
      </c>
    </row>
    <row r="326" spans="1:33" x14ac:dyDescent="0.25">
      <c r="A326" s="40">
        <v>321</v>
      </c>
      <c r="B326" s="32">
        <v>42451</v>
      </c>
      <c r="C326" s="33"/>
      <c r="D326" s="31">
        <v>5</v>
      </c>
      <c r="E326" s="99" t="s">
        <v>1</v>
      </c>
      <c r="F326" s="34" t="s">
        <v>38</v>
      </c>
      <c r="G326" s="34" t="s">
        <v>83</v>
      </c>
      <c r="H326" s="35" t="s">
        <v>191</v>
      </c>
      <c r="I326" s="36"/>
      <c r="J326" s="30">
        <v>127.5</v>
      </c>
      <c r="K326" s="32">
        <v>42451</v>
      </c>
      <c r="L326" s="37">
        <v>863</v>
      </c>
      <c r="M326" s="37">
        <v>12</v>
      </c>
      <c r="N326" s="38" t="s">
        <v>308</v>
      </c>
      <c r="O326" s="39">
        <v>2016</v>
      </c>
      <c r="P326" s="42"/>
      <c r="Q326" s="30">
        <v>1689.21</v>
      </c>
      <c r="R326" s="67"/>
      <c r="S326" s="67"/>
      <c r="T326" s="56" t="e">
        <f>IF(#REF!=3,T325-TblDadosCX8[[#This Row],[Valor R$]],IF(#REF!=2,T325+TblDadosCX8[[#This Row],[Valor R$]],TblDadosCX8[[#This Row],[Valor R$]]))</f>
        <v>#REF!</v>
      </c>
      <c r="V326" s="65">
        <v>310</v>
      </c>
      <c r="W326" s="60">
        <v>42451</v>
      </c>
      <c r="X326" s="60"/>
      <c r="Y326" s="61" t="s">
        <v>329</v>
      </c>
      <c r="Z326" s="62"/>
      <c r="AA326" s="62"/>
      <c r="AB326" s="63">
        <v>36</v>
      </c>
      <c r="AC326" s="64" t="s">
        <v>186</v>
      </c>
      <c r="AD326" s="60">
        <v>42451</v>
      </c>
      <c r="AE326" s="65">
        <v>863</v>
      </c>
      <c r="AF326" s="65">
        <v>12</v>
      </c>
      <c r="AG326" s="66">
        <v>1476.15</v>
      </c>
    </row>
    <row r="327" spans="1:33" x14ac:dyDescent="0.25">
      <c r="A327" s="40">
        <v>322</v>
      </c>
      <c r="B327" s="32">
        <v>42451</v>
      </c>
      <c r="C327" s="33"/>
      <c r="D327" s="31">
        <v>5</v>
      </c>
      <c r="E327" s="99" t="s">
        <v>1</v>
      </c>
      <c r="F327" s="34" t="s">
        <v>38</v>
      </c>
      <c r="G327" s="34" t="s">
        <v>83</v>
      </c>
      <c r="H327" s="35" t="s">
        <v>311</v>
      </c>
      <c r="I327" s="36"/>
      <c r="J327" s="30">
        <v>20</v>
      </c>
      <c r="K327" s="32">
        <v>42451</v>
      </c>
      <c r="L327" s="37">
        <v>863</v>
      </c>
      <c r="M327" s="37">
        <v>12</v>
      </c>
      <c r="N327" s="38" t="s">
        <v>308</v>
      </c>
      <c r="O327" s="39">
        <v>2016</v>
      </c>
      <c r="P327" s="42"/>
      <c r="Q327" s="30">
        <v>1669.21</v>
      </c>
      <c r="R327" s="67"/>
      <c r="S327" s="67"/>
      <c r="T327" s="56" t="e">
        <f>IF(#REF!=3,T326-TblDadosCX8[[#This Row],[Valor R$]],IF(#REF!=2,T326+TblDadosCX8[[#This Row],[Valor R$]],TblDadosCX8[[#This Row],[Valor R$]]))</f>
        <v>#REF!</v>
      </c>
      <c r="V327" s="59">
        <v>311</v>
      </c>
      <c r="W327" s="60">
        <v>42452</v>
      </c>
      <c r="X327" s="60"/>
      <c r="Y327" s="61" t="s">
        <v>339</v>
      </c>
      <c r="Z327" s="62"/>
      <c r="AA327" s="62"/>
      <c r="AB327" s="63">
        <v>16.7</v>
      </c>
      <c r="AC327" s="64" t="s">
        <v>186</v>
      </c>
      <c r="AD327" s="60">
        <v>42452</v>
      </c>
      <c r="AE327" s="65">
        <v>863</v>
      </c>
      <c r="AF327" s="65">
        <v>12</v>
      </c>
      <c r="AG327" s="66">
        <v>1459.45</v>
      </c>
    </row>
    <row r="328" spans="1:33" x14ac:dyDescent="0.25">
      <c r="A328" s="40">
        <v>323</v>
      </c>
      <c r="B328" s="32">
        <v>42451</v>
      </c>
      <c r="C328" s="33"/>
      <c r="D328" s="31">
        <v>5</v>
      </c>
      <c r="E328" s="99" t="s">
        <v>1</v>
      </c>
      <c r="F328" s="34" t="s">
        <v>38</v>
      </c>
      <c r="G328" s="34" t="s">
        <v>83</v>
      </c>
      <c r="H328" s="35" t="s">
        <v>193</v>
      </c>
      <c r="I328" s="36"/>
      <c r="J328" s="30">
        <v>35</v>
      </c>
      <c r="K328" s="32">
        <v>42451</v>
      </c>
      <c r="L328" s="37">
        <v>863</v>
      </c>
      <c r="M328" s="37">
        <v>12</v>
      </c>
      <c r="N328" s="38" t="s">
        <v>308</v>
      </c>
      <c r="O328" s="39">
        <v>2016</v>
      </c>
      <c r="P328" s="42"/>
      <c r="Q328" s="30">
        <v>1634.21</v>
      </c>
      <c r="R328" s="67"/>
      <c r="S328" s="67"/>
      <c r="T328" s="56" t="e">
        <f>IF(#REF!=3,T327-TblDadosCX8[[#This Row],[Valor R$]],IF(#REF!=2,T327+TblDadosCX8[[#This Row],[Valor R$]],TblDadosCX8[[#This Row],[Valor R$]]))</f>
        <v>#REF!</v>
      </c>
      <c r="V328" s="65">
        <v>312</v>
      </c>
      <c r="W328" s="60">
        <v>42452</v>
      </c>
      <c r="X328" s="60"/>
      <c r="Y328" s="61" t="s">
        <v>197</v>
      </c>
      <c r="Z328" s="62">
        <v>854267</v>
      </c>
      <c r="AA328" s="62"/>
      <c r="AB328" s="63">
        <v>350</v>
      </c>
      <c r="AC328" s="64" t="s">
        <v>9</v>
      </c>
      <c r="AD328" s="60">
        <v>42452</v>
      </c>
      <c r="AE328" s="65">
        <v>12</v>
      </c>
      <c r="AF328" s="65">
        <v>34</v>
      </c>
      <c r="AG328" s="66">
        <v>1809.45</v>
      </c>
    </row>
    <row r="329" spans="1:33" x14ac:dyDescent="0.25">
      <c r="A329" s="40">
        <v>324</v>
      </c>
      <c r="B329" s="32">
        <v>42451</v>
      </c>
      <c r="C329" s="33"/>
      <c r="D329" s="31">
        <v>5</v>
      </c>
      <c r="E329" s="99" t="s">
        <v>1</v>
      </c>
      <c r="F329" s="34" t="s">
        <v>38</v>
      </c>
      <c r="G329" s="34" t="s">
        <v>83</v>
      </c>
      <c r="H329" s="35" t="s">
        <v>329</v>
      </c>
      <c r="I329" s="36"/>
      <c r="J329" s="30">
        <v>36</v>
      </c>
      <c r="K329" s="32">
        <v>42451</v>
      </c>
      <c r="L329" s="37">
        <v>863</v>
      </c>
      <c r="M329" s="37">
        <v>12</v>
      </c>
      <c r="N329" s="38" t="s">
        <v>308</v>
      </c>
      <c r="O329" s="39">
        <v>2016</v>
      </c>
      <c r="P329" s="42"/>
      <c r="Q329" s="30">
        <v>1598.21</v>
      </c>
      <c r="R329" s="67"/>
      <c r="S329" s="67"/>
      <c r="T329" s="56" t="e">
        <f>IF(#REF!=3,T328-TblDadosCX8[[#This Row],[Valor R$]],IF(#REF!=2,T328+TblDadosCX8[[#This Row],[Valor R$]],TblDadosCX8[[#This Row],[Valor R$]]))</f>
        <v>#REF!</v>
      </c>
      <c r="V329" s="59">
        <v>313</v>
      </c>
      <c r="W329" s="60">
        <v>42452</v>
      </c>
      <c r="X329" s="60"/>
      <c r="Y329" s="61" t="s">
        <v>197</v>
      </c>
      <c r="Z329" s="62">
        <v>854266</v>
      </c>
      <c r="AA329" s="62"/>
      <c r="AB329" s="63">
        <v>1056.23</v>
      </c>
      <c r="AC329" s="64" t="s">
        <v>9</v>
      </c>
      <c r="AD329" s="60">
        <v>42452</v>
      </c>
      <c r="AE329" s="65">
        <v>12</v>
      </c>
      <c r="AF329" s="65">
        <v>34</v>
      </c>
      <c r="AG329" s="66">
        <v>2865.68</v>
      </c>
    </row>
    <row r="330" spans="1:33" x14ac:dyDescent="0.25">
      <c r="A330" s="40">
        <v>325</v>
      </c>
      <c r="B330" s="32">
        <v>42452</v>
      </c>
      <c r="C330" s="33"/>
      <c r="D330" s="31">
        <v>4</v>
      </c>
      <c r="E330" s="99" t="s">
        <v>1</v>
      </c>
      <c r="F330" s="34" t="s">
        <v>6</v>
      </c>
      <c r="G330" s="34" t="s">
        <v>9</v>
      </c>
      <c r="H330" s="35" t="s">
        <v>197</v>
      </c>
      <c r="I330" s="36">
        <v>854267</v>
      </c>
      <c r="J330" s="30">
        <v>350</v>
      </c>
      <c r="K330" s="32">
        <v>42452</v>
      </c>
      <c r="L330" s="37">
        <v>12</v>
      </c>
      <c r="M330" s="37">
        <v>34</v>
      </c>
      <c r="N330" s="38" t="s">
        <v>308</v>
      </c>
      <c r="O330" s="39">
        <v>2016</v>
      </c>
      <c r="P330" s="42"/>
      <c r="Q330" s="30">
        <v>1948.21</v>
      </c>
      <c r="R330" s="67"/>
      <c r="S330" s="67"/>
      <c r="T330" s="56" t="e">
        <f>IF(#REF!=3,T329-TblDadosCX8[[#This Row],[Valor R$]],IF(#REF!=2,T329+TblDadosCX8[[#This Row],[Valor R$]],TblDadosCX8[[#This Row],[Valor R$]]))</f>
        <v>#REF!</v>
      </c>
      <c r="V330" s="65">
        <v>314</v>
      </c>
      <c r="W330" s="60">
        <v>42452</v>
      </c>
      <c r="X330" s="60"/>
      <c r="Y330" s="61" t="s">
        <v>340</v>
      </c>
      <c r="Z330" s="62"/>
      <c r="AA330" s="62"/>
      <c r="AB330" s="63">
        <v>300</v>
      </c>
      <c r="AC330" s="64" t="s">
        <v>186</v>
      </c>
      <c r="AD330" s="60">
        <v>42452</v>
      </c>
      <c r="AE330" s="65">
        <v>863</v>
      </c>
      <c r="AF330" s="65">
        <v>12</v>
      </c>
      <c r="AG330" s="66">
        <v>2565.6799999999998</v>
      </c>
    </row>
    <row r="331" spans="1:33" x14ac:dyDescent="0.25">
      <c r="A331" s="40">
        <v>326</v>
      </c>
      <c r="B331" s="32">
        <v>42452</v>
      </c>
      <c r="C331" s="33"/>
      <c r="D331" s="31">
        <v>4</v>
      </c>
      <c r="E331" s="99" t="s">
        <v>1</v>
      </c>
      <c r="F331" s="34" t="s">
        <v>6</v>
      </c>
      <c r="G331" s="34" t="s">
        <v>9</v>
      </c>
      <c r="H331" s="35" t="s">
        <v>197</v>
      </c>
      <c r="I331" s="36">
        <v>854266</v>
      </c>
      <c r="J331" s="30">
        <v>1056.23</v>
      </c>
      <c r="K331" s="32">
        <v>42452</v>
      </c>
      <c r="L331" s="37">
        <v>12</v>
      </c>
      <c r="M331" s="37">
        <v>34</v>
      </c>
      <c r="N331" s="38" t="s">
        <v>308</v>
      </c>
      <c r="O331" s="39">
        <v>2016</v>
      </c>
      <c r="P331" s="42"/>
      <c r="Q331" s="30">
        <v>3004.44</v>
      </c>
      <c r="R331" s="67"/>
      <c r="S331" s="67"/>
      <c r="T331" s="56" t="e">
        <f>IF(#REF!=3,T330-TblDadosCX8[[#This Row],[Valor R$]],IF(#REF!=2,T330+TblDadosCX8[[#This Row],[Valor R$]],TblDadosCX8[[#This Row],[Valor R$]]))</f>
        <v>#REF!</v>
      </c>
      <c r="V331" s="59">
        <v>315</v>
      </c>
      <c r="W331" s="60">
        <v>42457</v>
      </c>
      <c r="X331" s="60"/>
      <c r="Y331" s="61" t="s">
        <v>197</v>
      </c>
      <c r="Z331" s="62">
        <v>854268</v>
      </c>
      <c r="AA331" s="62"/>
      <c r="AB331" s="63">
        <v>425.71</v>
      </c>
      <c r="AC331" s="64" t="s">
        <v>9</v>
      </c>
      <c r="AD331" s="60">
        <v>42457</v>
      </c>
      <c r="AE331" s="65">
        <v>12</v>
      </c>
      <c r="AF331" s="65">
        <v>34</v>
      </c>
      <c r="AG331" s="66">
        <v>2991.39</v>
      </c>
    </row>
    <row r="332" spans="1:33" x14ac:dyDescent="0.25">
      <c r="A332" s="40">
        <v>327</v>
      </c>
      <c r="B332" s="32">
        <v>42452</v>
      </c>
      <c r="C332" s="33"/>
      <c r="D332" s="31">
        <v>5</v>
      </c>
      <c r="E332" s="99" t="s">
        <v>1</v>
      </c>
      <c r="F332" s="34" t="s">
        <v>38</v>
      </c>
      <c r="G332" s="34" t="s">
        <v>83</v>
      </c>
      <c r="H332" s="35" t="s">
        <v>339</v>
      </c>
      <c r="I332" s="36"/>
      <c r="J332" s="30">
        <v>16.7</v>
      </c>
      <c r="K332" s="32">
        <v>42452</v>
      </c>
      <c r="L332" s="37">
        <v>863</v>
      </c>
      <c r="M332" s="37">
        <v>12</v>
      </c>
      <c r="N332" s="38" t="s">
        <v>308</v>
      </c>
      <c r="O332" s="39">
        <v>2016</v>
      </c>
      <c r="P332" s="42"/>
      <c r="Q332" s="30">
        <v>2987.74</v>
      </c>
      <c r="R332" s="67"/>
      <c r="S332" s="67"/>
      <c r="T332" s="56" t="e">
        <f>IF(#REF!=3,T331-TblDadosCX8[[#This Row],[Valor R$]],IF(#REF!=2,T331+TblDadosCX8[[#This Row],[Valor R$]],TblDadosCX8[[#This Row],[Valor R$]]))</f>
        <v>#REF!</v>
      </c>
      <c r="V332" s="65">
        <v>316</v>
      </c>
      <c r="W332" s="60">
        <v>42457</v>
      </c>
      <c r="X332" s="60"/>
      <c r="Y332" s="61" t="s">
        <v>341</v>
      </c>
      <c r="Z332" s="62"/>
      <c r="AA332" s="62"/>
      <c r="AB332" s="63">
        <v>397</v>
      </c>
      <c r="AC332" s="64" t="s">
        <v>186</v>
      </c>
      <c r="AD332" s="60">
        <v>42457</v>
      </c>
      <c r="AE332" s="65">
        <v>863</v>
      </c>
      <c r="AF332" s="65">
        <v>12</v>
      </c>
      <c r="AG332" s="66">
        <v>2594.39</v>
      </c>
    </row>
    <row r="333" spans="1:33" x14ac:dyDescent="0.25">
      <c r="A333" s="40">
        <v>328</v>
      </c>
      <c r="B333" s="32">
        <v>42452</v>
      </c>
      <c r="C333" s="33"/>
      <c r="D333" s="31">
        <v>5</v>
      </c>
      <c r="E333" s="99" t="s">
        <v>1</v>
      </c>
      <c r="F333" s="34" t="s">
        <v>38</v>
      </c>
      <c r="G333" s="34" t="s">
        <v>83</v>
      </c>
      <c r="H333" s="35" t="s">
        <v>340</v>
      </c>
      <c r="I333" s="36"/>
      <c r="J333" s="30">
        <v>300</v>
      </c>
      <c r="K333" s="32">
        <v>42452</v>
      </c>
      <c r="L333" s="37">
        <v>863</v>
      </c>
      <c r="M333" s="37">
        <v>12</v>
      </c>
      <c r="N333" s="38" t="s">
        <v>308</v>
      </c>
      <c r="O333" s="39">
        <v>2016</v>
      </c>
      <c r="P333" s="42"/>
      <c r="Q333" s="30">
        <v>2687.74</v>
      </c>
      <c r="R333" s="67"/>
      <c r="S333" s="67"/>
      <c r="T333" s="56" t="e">
        <f>IF(#REF!=3,T332-TblDadosCX8[[#This Row],[Valor R$]],IF(#REF!=2,T332+TblDadosCX8[[#This Row],[Valor R$]],TblDadosCX8[[#This Row],[Valor R$]]))</f>
        <v>#REF!</v>
      </c>
      <c r="V333" s="59">
        <v>317</v>
      </c>
      <c r="W333" s="60">
        <v>42457</v>
      </c>
      <c r="X333" s="60"/>
      <c r="Y333" s="61" t="s">
        <v>272</v>
      </c>
      <c r="Z333" s="62"/>
      <c r="AA333" s="62"/>
      <c r="AB333" s="63">
        <v>28.71</v>
      </c>
      <c r="AC333" s="64" t="s">
        <v>273</v>
      </c>
      <c r="AD333" s="60">
        <v>42457</v>
      </c>
      <c r="AE333" s="65">
        <v>475</v>
      </c>
      <c r="AF333" s="65">
        <v>12</v>
      </c>
      <c r="AG333" s="66">
        <v>2565.6799999999998</v>
      </c>
    </row>
    <row r="334" spans="1:33" x14ac:dyDescent="0.25">
      <c r="A334" s="40">
        <v>329</v>
      </c>
      <c r="B334" s="32">
        <v>42457</v>
      </c>
      <c r="C334" s="33"/>
      <c r="D334" s="31">
        <v>4</v>
      </c>
      <c r="E334" s="99" t="s">
        <v>1</v>
      </c>
      <c r="F334" s="34" t="s">
        <v>6</v>
      </c>
      <c r="G334" s="34" t="s">
        <v>9</v>
      </c>
      <c r="H334" s="35" t="s">
        <v>197</v>
      </c>
      <c r="I334" s="36">
        <v>854268</v>
      </c>
      <c r="J334" s="30">
        <v>425.71</v>
      </c>
      <c r="K334" s="32">
        <v>42457</v>
      </c>
      <c r="L334" s="37">
        <v>12</v>
      </c>
      <c r="M334" s="37">
        <v>34</v>
      </c>
      <c r="N334" s="38" t="s">
        <v>308</v>
      </c>
      <c r="O334" s="39">
        <v>2016</v>
      </c>
      <c r="P334" s="42"/>
      <c r="Q334" s="30">
        <v>3113.45</v>
      </c>
      <c r="R334" s="67"/>
      <c r="S334" s="67"/>
      <c r="T334" s="56" t="e">
        <f>IF(#REF!=3,T333-TblDadosCX8[[#This Row],[Valor R$]],IF(#REF!=2,T333+TblDadosCX8[[#This Row],[Valor R$]],TblDadosCX8[[#This Row],[Valor R$]]))</f>
        <v>#REF!</v>
      </c>
      <c r="V334" s="65">
        <v>318</v>
      </c>
      <c r="W334" s="60">
        <v>42457</v>
      </c>
      <c r="X334" s="60"/>
      <c r="Y334" s="61" t="s">
        <v>342</v>
      </c>
      <c r="Z334" s="62" t="s">
        <v>253</v>
      </c>
      <c r="AA334" s="62"/>
      <c r="AB334" s="63">
        <v>350</v>
      </c>
      <c r="AC334" s="64" t="s">
        <v>247</v>
      </c>
      <c r="AD334" s="60">
        <v>42457</v>
      </c>
      <c r="AE334" s="65">
        <v>818</v>
      </c>
      <c r="AF334" s="65">
        <v>12</v>
      </c>
      <c r="AG334" s="66">
        <v>2215.6799999999998</v>
      </c>
    </row>
    <row r="335" spans="1:33" x14ac:dyDescent="0.25">
      <c r="A335" s="40">
        <v>330</v>
      </c>
      <c r="B335" s="32">
        <v>42457</v>
      </c>
      <c r="C335" s="33"/>
      <c r="D335" s="31">
        <v>5</v>
      </c>
      <c r="E335" s="99" t="s">
        <v>1</v>
      </c>
      <c r="F335" s="34" t="s">
        <v>38</v>
      </c>
      <c r="G335" s="34" t="s">
        <v>83</v>
      </c>
      <c r="H335" s="35" t="s">
        <v>341</v>
      </c>
      <c r="I335" s="36"/>
      <c r="J335" s="30">
        <v>397</v>
      </c>
      <c r="K335" s="32">
        <v>42457</v>
      </c>
      <c r="L335" s="37">
        <v>863</v>
      </c>
      <c r="M335" s="37">
        <v>12</v>
      </c>
      <c r="N335" s="38" t="s">
        <v>308</v>
      </c>
      <c r="O335" s="39">
        <v>2016</v>
      </c>
      <c r="P335" s="42"/>
      <c r="Q335" s="30">
        <v>2716.45</v>
      </c>
      <c r="R335" s="67"/>
      <c r="S335" s="67"/>
      <c r="T335" s="56" t="e">
        <f>IF(#REF!=3,T334-TblDadosCX8[[#This Row],[Valor R$]],IF(#REF!=2,T334+TblDadosCX8[[#This Row],[Valor R$]],TblDadosCX8[[#This Row],[Valor R$]]))</f>
        <v>#REF!</v>
      </c>
      <c r="V335" s="59">
        <v>319</v>
      </c>
      <c r="W335" s="60">
        <v>42457</v>
      </c>
      <c r="X335" s="60"/>
      <c r="Y335" s="61" t="s">
        <v>225</v>
      </c>
      <c r="Z335" s="62"/>
      <c r="AA335" s="62"/>
      <c r="AB335" s="63">
        <v>357.78</v>
      </c>
      <c r="AC335" s="64" t="s">
        <v>212</v>
      </c>
      <c r="AD335" s="60">
        <v>42457</v>
      </c>
      <c r="AE335" s="65">
        <v>831</v>
      </c>
      <c r="AF335" s="65">
        <v>12</v>
      </c>
      <c r="AG335" s="66">
        <v>1857.9</v>
      </c>
    </row>
    <row r="336" spans="1:33" x14ac:dyDescent="0.25">
      <c r="A336" s="40">
        <v>331</v>
      </c>
      <c r="B336" s="32">
        <v>42457</v>
      </c>
      <c r="C336" s="33"/>
      <c r="D336" s="31">
        <v>5</v>
      </c>
      <c r="E336" s="99" t="s">
        <v>1</v>
      </c>
      <c r="F336" s="34" t="s">
        <v>28</v>
      </c>
      <c r="G336" s="34" t="s">
        <v>53</v>
      </c>
      <c r="H336" s="35" t="s">
        <v>272</v>
      </c>
      <c r="I336" s="36"/>
      <c r="J336" s="30">
        <v>28.71</v>
      </c>
      <c r="K336" s="32">
        <v>42457</v>
      </c>
      <c r="L336" s="37">
        <v>475</v>
      </c>
      <c r="M336" s="37">
        <v>12</v>
      </c>
      <c r="N336" s="38" t="s">
        <v>308</v>
      </c>
      <c r="O336" s="39">
        <v>2016</v>
      </c>
      <c r="P336" s="42"/>
      <c r="Q336" s="30">
        <v>2687.74</v>
      </c>
      <c r="R336" s="67"/>
      <c r="S336" s="67"/>
      <c r="T336" s="56" t="e">
        <f>IF(#REF!=3,T335-TblDadosCX8[[#This Row],[Valor R$]],IF(#REF!=2,T335+TblDadosCX8[[#This Row],[Valor R$]],TblDadosCX8[[#This Row],[Valor R$]]))</f>
        <v>#REF!</v>
      </c>
      <c r="V336" s="65">
        <v>320</v>
      </c>
      <c r="W336" s="60">
        <v>42457</v>
      </c>
      <c r="X336" s="60"/>
      <c r="Y336" s="61" t="s">
        <v>228</v>
      </c>
      <c r="Z336" s="62"/>
      <c r="AA336" s="62"/>
      <c r="AB336" s="63">
        <v>189</v>
      </c>
      <c r="AC336" s="64" t="s">
        <v>196</v>
      </c>
      <c r="AD336" s="60">
        <v>42457</v>
      </c>
      <c r="AE336" s="65">
        <v>869</v>
      </c>
      <c r="AF336" s="65">
        <v>12</v>
      </c>
      <c r="AG336" s="66">
        <v>1668.9</v>
      </c>
    </row>
    <row r="337" spans="1:33" x14ac:dyDescent="0.25">
      <c r="A337" s="40">
        <v>332</v>
      </c>
      <c r="B337" s="32">
        <v>42457</v>
      </c>
      <c r="C337" s="33"/>
      <c r="D337" s="31">
        <v>5</v>
      </c>
      <c r="E337" s="99" t="s">
        <v>1</v>
      </c>
      <c r="F337" s="34" t="s">
        <v>34</v>
      </c>
      <c r="G337" s="34" t="s">
        <v>64</v>
      </c>
      <c r="H337" s="35" t="s">
        <v>342</v>
      </c>
      <c r="I337" s="36" t="s">
        <v>253</v>
      </c>
      <c r="J337" s="30">
        <v>350</v>
      </c>
      <c r="K337" s="32">
        <v>42457</v>
      </c>
      <c r="L337" s="37">
        <v>818</v>
      </c>
      <c r="M337" s="37">
        <v>12</v>
      </c>
      <c r="N337" s="38" t="s">
        <v>308</v>
      </c>
      <c r="O337" s="39">
        <v>2016</v>
      </c>
      <c r="P337" s="42"/>
      <c r="Q337" s="30">
        <v>2337.7399999999998</v>
      </c>
      <c r="R337" s="67"/>
      <c r="S337" s="67"/>
      <c r="T337" s="56" t="e">
        <f>IF(#REF!=3,T336-TblDadosCX8[[#This Row],[Valor R$]],IF(#REF!=2,T336+TblDadosCX8[[#This Row],[Valor R$]],TblDadosCX8[[#This Row],[Valor R$]]))</f>
        <v>#REF!</v>
      </c>
      <c r="V337" s="59">
        <v>321</v>
      </c>
      <c r="W337" s="60">
        <v>42457</v>
      </c>
      <c r="X337" s="60"/>
      <c r="Y337" s="61" t="s">
        <v>225</v>
      </c>
      <c r="Z337" s="62"/>
      <c r="AA337" s="62"/>
      <c r="AB337" s="63">
        <v>474.45</v>
      </c>
      <c r="AC337" s="64" t="s">
        <v>212</v>
      </c>
      <c r="AD337" s="60">
        <v>42457</v>
      </c>
      <c r="AE337" s="65">
        <v>831</v>
      </c>
      <c r="AF337" s="65">
        <v>12</v>
      </c>
      <c r="AG337" s="66">
        <v>1194.45</v>
      </c>
    </row>
    <row r="338" spans="1:33" x14ac:dyDescent="0.25">
      <c r="A338" s="40">
        <v>333</v>
      </c>
      <c r="B338" s="32">
        <v>42457</v>
      </c>
      <c r="C338" s="33"/>
      <c r="D338" s="31">
        <v>5</v>
      </c>
      <c r="E338" s="99" t="s">
        <v>1</v>
      </c>
      <c r="F338" s="34" t="s">
        <v>38</v>
      </c>
      <c r="G338" s="34" t="s">
        <v>18</v>
      </c>
      <c r="H338" s="35" t="s">
        <v>225</v>
      </c>
      <c r="I338" s="36"/>
      <c r="J338" s="30">
        <v>357.78</v>
      </c>
      <c r="K338" s="32">
        <v>42457</v>
      </c>
      <c r="L338" s="37">
        <v>831</v>
      </c>
      <c r="M338" s="37">
        <v>12</v>
      </c>
      <c r="N338" s="38" t="s">
        <v>308</v>
      </c>
      <c r="O338" s="39">
        <v>2016</v>
      </c>
      <c r="P338" s="42"/>
      <c r="Q338" s="30">
        <v>1979.96</v>
      </c>
      <c r="R338" s="67"/>
      <c r="S338" s="67"/>
      <c r="T338" s="56" t="e">
        <f>IF(#REF!=3,T337-TblDadosCX8[[#This Row],[Valor R$]],IF(#REF!=2,T337+TblDadosCX8[[#This Row],[Valor R$]],TblDadosCX8[[#This Row],[Valor R$]]))</f>
        <v>#REF!</v>
      </c>
      <c r="V338" s="65">
        <v>322</v>
      </c>
      <c r="W338" s="60">
        <v>42457</v>
      </c>
      <c r="X338" s="60"/>
      <c r="Y338" s="61" t="s">
        <v>245</v>
      </c>
      <c r="Z338" s="62"/>
      <c r="AA338" s="62"/>
      <c r="AB338" s="63">
        <v>35</v>
      </c>
      <c r="AC338" s="64" t="s">
        <v>196</v>
      </c>
      <c r="AD338" s="60">
        <v>42457</v>
      </c>
      <c r="AE338" s="65">
        <v>869</v>
      </c>
      <c r="AF338" s="65">
        <v>12</v>
      </c>
      <c r="AG338" s="66">
        <v>1159.45</v>
      </c>
    </row>
    <row r="339" spans="1:33" x14ac:dyDescent="0.25">
      <c r="A339" s="40">
        <v>334</v>
      </c>
      <c r="B339" s="32">
        <v>42457</v>
      </c>
      <c r="C339" s="33"/>
      <c r="D339" s="31">
        <v>5</v>
      </c>
      <c r="E339" s="99" t="s">
        <v>1</v>
      </c>
      <c r="F339" s="34" t="s">
        <v>38</v>
      </c>
      <c r="G339" s="34" t="s">
        <v>86</v>
      </c>
      <c r="H339" s="35" t="s">
        <v>228</v>
      </c>
      <c r="I339" s="36"/>
      <c r="J339" s="30">
        <v>189</v>
      </c>
      <c r="K339" s="32">
        <v>42457</v>
      </c>
      <c r="L339" s="37">
        <v>869</v>
      </c>
      <c r="M339" s="37">
        <v>12</v>
      </c>
      <c r="N339" s="38" t="s">
        <v>308</v>
      </c>
      <c r="O339" s="39">
        <v>2016</v>
      </c>
      <c r="P339" s="42"/>
      <c r="Q339" s="30">
        <v>1790.96</v>
      </c>
      <c r="R339" s="67"/>
      <c r="S339" s="67"/>
      <c r="T339" s="56" t="e">
        <f>IF(#REF!=3,T338-TblDadosCX8[[#This Row],[Valor R$]],IF(#REF!=2,T338+TblDadosCX8[[#This Row],[Valor R$]],TblDadosCX8[[#This Row],[Valor R$]]))</f>
        <v>#REF!</v>
      </c>
      <c r="V339" s="59">
        <v>323</v>
      </c>
      <c r="W339" s="60">
        <v>42458</v>
      </c>
      <c r="X339" s="60"/>
      <c r="Y339" s="61" t="s">
        <v>197</v>
      </c>
      <c r="Z339" s="62">
        <v>854269</v>
      </c>
      <c r="AA339" s="62"/>
      <c r="AB339" s="63">
        <v>636.70000000000005</v>
      </c>
      <c r="AC339" s="64" t="s">
        <v>9</v>
      </c>
      <c r="AD339" s="60">
        <v>42458</v>
      </c>
      <c r="AE339" s="65">
        <v>12</v>
      </c>
      <c r="AF339" s="65">
        <v>34</v>
      </c>
      <c r="AG339" s="66">
        <v>1796.15</v>
      </c>
    </row>
    <row r="340" spans="1:33" x14ac:dyDescent="0.25">
      <c r="A340" s="40">
        <v>335</v>
      </c>
      <c r="B340" s="32">
        <v>42457</v>
      </c>
      <c r="C340" s="33"/>
      <c r="D340" s="31">
        <v>5</v>
      </c>
      <c r="E340" s="99" t="s">
        <v>1</v>
      </c>
      <c r="F340" s="34" t="s">
        <v>38</v>
      </c>
      <c r="G340" s="34" t="s">
        <v>18</v>
      </c>
      <c r="H340" s="35" t="s">
        <v>225</v>
      </c>
      <c r="I340" s="36"/>
      <c r="J340" s="30">
        <v>474.45</v>
      </c>
      <c r="K340" s="32">
        <v>42457</v>
      </c>
      <c r="L340" s="37">
        <v>831</v>
      </c>
      <c r="M340" s="37">
        <v>12</v>
      </c>
      <c r="N340" s="38" t="s">
        <v>308</v>
      </c>
      <c r="O340" s="39">
        <v>2016</v>
      </c>
      <c r="P340" s="42"/>
      <c r="Q340" s="30">
        <v>1316.51</v>
      </c>
      <c r="R340" s="67"/>
      <c r="S340" s="67"/>
      <c r="T340" s="56" t="e">
        <f>IF(#REF!=3,T339-TblDadosCX8[[#This Row],[Valor R$]],IF(#REF!=2,T339+TblDadosCX8[[#This Row],[Valor R$]],TblDadosCX8[[#This Row],[Valor R$]]))</f>
        <v>#REF!</v>
      </c>
      <c r="V340" s="65">
        <v>324</v>
      </c>
      <c r="W340" s="60">
        <v>42458</v>
      </c>
      <c r="X340" s="60"/>
      <c r="Y340" s="61" t="s">
        <v>197</v>
      </c>
      <c r="Z340" s="62">
        <v>854272</v>
      </c>
      <c r="AA340" s="62"/>
      <c r="AB340" s="63">
        <v>700</v>
      </c>
      <c r="AC340" s="64" t="s">
        <v>9</v>
      </c>
      <c r="AD340" s="60">
        <v>42458</v>
      </c>
      <c r="AE340" s="65">
        <v>12</v>
      </c>
      <c r="AF340" s="65">
        <v>34</v>
      </c>
      <c r="AG340" s="66">
        <v>2496.15</v>
      </c>
    </row>
    <row r="341" spans="1:33" x14ac:dyDescent="0.25">
      <c r="A341" s="40">
        <v>336</v>
      </c>
      <c r="B341" s="32">
        <v>42457</v>
      </c>
      <c r="C341" s="33"/>
      <c r="D341" s="31">
        <v>5</v>
      </c>
      <c r="E341" s="99" t="s">
        <v>1</v>
      </c>
      <c r="F341" s="34" t="s">
        <v>38</v>
      </c>
      <c r="G341" s="34" t="s">
        <v>86</v>
      </c>
      <c r="H341" s="35" t="s">
        <v>245</v>
      </c>
      <c r="I341" s="36"/>
      <c r="J341" s="30">
        <v>35</v>
      </c>
      <c r="K341" s="32">
        <v>42457</v>
      </c>
      <c r="L341" s="37">
        <v>869</v>
      </c>
      <c r="M341" s="37">
        <v>12</v>
      </c>
      <c r="N341" s="38" t="s">
        <v>308</v>
      </c>
      <c r="O341" s="39">
        <v>2016</v>
      </c>
      <c r="P341" s="42"/>
      <c r="Q341" s="30">
        <v>1281.51</v>
      </c>
      <c r="R341" s="67"/>
      <c r="S341" s="67"/>
      <c r="T341" s="56" t="e">
        <f>IF(#REF!=3,T340-TblDadosCX8[[#This Row],[Valor R$]],IF(#REF!=2,T340+TblDadosCX8[[#This Row],[Valor R$]],TblDadosCX8[[#This Row],[Valor R$]]))</f>
        <v>#REF!</v>
      </c>
      <c r="V341" s="59">
        <v>325</v>
      </c>
      <c r="W341" s="60">
        <v>42458</v>
      </c>
      <c r="X341" s="60"/>
      <c r="Y341" s="61" t="s">
        <v>343</v>
      </c>
      <c r="Z341" s="62"/>
      <c r="AA341" s="62"/>
      <c r="AB341" s="63">
        <v>636.70000000000005</v>
      </c>
      <c r="AC341" s="64" t="s">
        <v>186</v>
      </c>
      <c r="AD341" s="60">
        <v>42458</v>
      </c>
      <c r="AE341" s="65">
        <v>863</v>
      </c>
      <c r="AF341" s="65">
        <v>12</v>
      </c>
      <c r="AG341" s="66">
        <v>1859.45</v>
      </c>
    </row>
    <row r="342" spans="1:33" x14ac:dyDescent="0.25">
      <c r="A342" s="40">
        <v>337</v>
      </c>
      <c r="B342" s="32">
        <v>42458</v>
      </c>
      <c r="C342" s="33"/>
      <c r="D342" s="31">
        <v>4</v>
      </c>
      <c r="E342" s="99" t="s">
        <v>1</v>
      </c>
      <c r="F342" s="34" t="s">
        <v>6</v>
      </c>
      <c r="G342" s="34" t="s">
        <v>9</v>
      </c>
      <c r="H342" s="35" t="s">
        <v>197</v>
      </c>
      <c r="I342" s="36">
        <v>854269</v>
      </c>
      <c r="J342" s="30">
        <v>636.70000000000005</v>
      </c>
      <c r="K342" s="32">
        <v>42458</v>
      </c>
      <c r="L342" s="37">
        <v>12</v>
      </c>
      <c r="M342" s="37">
        <v>34</v>
      </c>
      <c r="N342" s="38" t="s">
        <v>308</v>
      </c>
      <c r="O342" s="39">
        <v>2016</v>
      </c>
      <c r="P342" s="42"/>
      <c r="Q342" s="30">
        <v>1918.21</v>
      </c>
      <c r="R342" s="67"/>
      <c r="S342" s="67"/>
      <c r="T342" s="56" t="e">
        <f>IF(#REF!=3,T341-TblDadosCX8[[#This Row],[Valor R$]],IF(#REF!=2,T341+TblDadosCX8[[#This Row],[Valor R$]],TblDadosCX8[[#This Row],[Valor R$]]))</f>
        <v>#REF!</v>
      </c>
      <c r="V342" s="65">
        <v>326</v>
      </c>
      <c r="W342" s="60">
        <v>42458</v>
      </c>
      <c r="X342" s="60"/>
      <c r="Y342" s="61" t="s">
        <v>344</v>
      </c>
      <c r="Z342" s="62"/>
      <c r="AA342" s="62"/>
      <c r="AB342" s="63">
        <v>36</v>
      </c>
      <c r="AC342" s="64" t="s">
        <v>186</v>
      </c>
      <c r="AD342" s="60">
        <v>42458</v>
      </c>
      <c r="AE342" s="65">
        <v>863</v>
      </c>
      <c r="AF342" s="65">
        <v>12</v>
      </c>
      <c r="AG342" s="66">
        <v>1823.45</v>
      </c>
    </row>
    <row r="343" spans="1:33" x14ac:dyDescent="0.25">
      <c r="A343" s="40">
        <v>338</v>
      </c>
      <c r="B343" s="32">
        <v>42458</v>
      </c>
      <c r="C343" s="33"/>
      <c r="D343" s="31">
        <v>4</v>
      </c>
      <c r="E343" s="99" t="s">
        <v>1</v>
      </c>
      <c r="F343" s="34" t="s">
        <v>6</v>
      </c>
      <c r="G343" s="34" t="s">
        <v>9</v>
      </c>
      <c r="H343" s="35" t="s">
        <v>197</v>
      </c>
      <c r="I343" s="36">
        <v>854272</v>
      </c>
      <c r="J343" s="30">
        <v>700</v>
      </c>
      <c r="K343" s="32">
        <v>42458</v>
      </c>
      <c r="L343" s="37">
        <v>12</v>
      </c>
      <c r="M343" s="37">
        <v>34</v>
      </c>
      <c r="N343" s="38" t="s">
        <v>308</v>
      </c>
      <c r="O343" s="39">
        <v>2016</v>
      </c>
      <c r="P343" s="42"/>
      <c r="Q343" s="30">
        <v>2618.21</v>
      </c>
      <c r="R343" s="67"/>
      <c r="S343" s="67"/>
      <c r="T343" s="56" t="e">
        <f>IF(#REF!=3,T342-TblDadosCX8[[#This Row],[Valor R$]],IF(#REF!=2,T342+TblDadosCX8[[#This Row],[Valor R$]],TblDadosCX8[[#This Row],[Valor R$]]))</f>
        <v>#REF!</v>
      </c>
      <c r="V343" s="59">
        <v>327</v>
      </c>
      <c r="W343" s="60">
        <v>42458</v>
      </c>
      <c r="X343" s="60"/>
      <c r="Y343" s="61" t="s">
        <v>187</v>
      </c>
      <c r="Z343" s="62"/>
      <c r="AA343" s="62"/>
      <c r="AB343" s="63">
        <v>8.7799999999999994</v>
      </c>
      <c r="AC343" s="64" t="s">
        <v>186</v>
      </c>
      <c r="AD343" s="60">
        <v>42458</v>
      </c>
      <c r="AE343" s="65">
        <v>863</v>
      </c>
      <c r="AF343" s="65">
        <v>12</v>
      </c>
      <c r="AG343" s="66">
        <v>1814.67</v>
      </c>
    </row>
    <row r="344" spans="1:33" x14ac:dyDescent="0.25">
      <c r="A344" s="40">
        <v>339</v>
      </c>
      <c r="B344" s="32">
        <v>42458</v>
      </c>
      <c r="C344" s="33"/>
      <c r="D344" s="31">
        <v>5</v>
      </c>
      <c r="E344" s="99" t="s">
        <v>1</v>
      </c>
      <c r="F344" s="34" t="s">
        <v>38</v>
      </c>
      <c r="G344" s="34" t="s">
        <v>83</v>
      </c>
      <c r="H344" s="35" t="s">
        <v>343</v>
      </c>
      <c r="I344" s="36"/>
      <c r="J344" s="30">
        <v>636.70000000000005</v>
      </c>
      <c r="K344" s="32">
        <v>42458</v>
      </c>
      <c r="L344" s="37">
        <v>863</v>
      </c>
      <c r="M344" s="37">
        <v>12</v>
      </c>
      <c r="N344" s="38" t="s">
        <v>308</v>
      </c>
      <c r="O344" s="39">
        <v>2016</v>
      </c>
      <c r="P344" s="42"/>
      <c r="Q344" s="30">
        <v>1981.51</v>
      </c>
      <c r="R344" s="67"/>
      <c r="S344" s="67"/>
      <c r="T344" s="56" t="e">
        <f>IF(#REF!=3,T343-TblDadosCX8[[#This Row],[Valor R$]],IF(#REF!=2,T343+TblDadosCX8[[#This Row],[Valor R$]],TblDadosCX8[[#This Row],[Valor R$]]))</f>
        <v>#REF!</v>
      </c>
      <c r="V344" s="65">
        <v>328</v>
      </c>
      <c r="W344" s="60">
        <v>42458</v>
      </c>
      <c r="X344" s="60"/>
      <c r="Y344" s="61" t="s">
        <v>345</v>
      </c>
      <c r="Z344" s="62"/>
      <c r="AA344" s="62"/>
      <c r="AB344" s="63">
        <v>40</v>
      </c>
      <c r="AC344" s="64" t="s">
        <v>186</v>
      </c>
      <c r="AD344" s="60">
        <v>42458</v>
      </c>
      <c r="AE344" s="65">
        <v>863</v>
      </c>
      <c r="AF344" s="65">
        <v>12</v>
      </c>
      <c r="AG344" s="66">
        <v>1774.67</v>
      </c>
    </row>
    <row r="345" spans="1:33" x14ac:dyDescent="0.25">
      <c r="A345" s="40">
        <v>340</v>
      </c>
      <c r="B345" s="32">
        <v>42458</v>
      </c>
      <c r="C345" s="33"/>
      <c r="D345" s="31">
        <v>5</v>
      </c>
      <c r="E345" s="99" t="s">
        <v>1</v>
      </c>
      <c r="F345" s="34" t="s">
        <v>38</v>
      </c>
      <c r="G345" s="34" t="s">
        <v>83</v>
      </c>
      <c r="H345" s="35" t="s">
        <v>344</v>
      </c>
      <c r="I345" s="36"/>
      <c r="J345" s="30">
        <v>36</v>
      </c>
      <c r="K345" s="32">
        <v>42458</v>
      </c>
      <c r="L345" s="37">
        <v>863</v>
      </c>
      <c r="M345" s="37">
        <v>12</v>
      </c>
      <c r="N345" s="38" t="s">
        <v>308</v>
      </c>
      <c r="O345" s="39">
        <v>2016</v>
      </c>
      <c r="P345" s="42"/>
      <c r="Q345" s="30">
        <v>1945.51</v>
      </c>
      <c r="R345" s="67"/>
      <c r="S345" s="67"/>
      <c r="T345" s="56" t="e">
        <f>IF(#REF!=3,T344-TblDadosCX8[[#This Row],[Valor R$]],IF(#REF!=2,T344+TblDadosCX8[[#This Row],[Valor R$]],TblDadosCX8[[#This Row],[Valor R$]]))</f>
        <v>#REF!</v>
      </c>
      <c r="V345" s="59">
        <v>329</v>
      </c>
      <c r="W345" s="60">
        <v>42458</v>
      </c>
      <c r="X345" s="60"/>
      <c r="Y345" s="61" t="s">
        <v>245</v>
      </c>
      <c r="Z345" s="62"/>
      <c r="AA345" s="62"/>
      <c r="AB345" s="63">
        <v>30</v>
      </c>
      <c r="AC345" s="64" t="s">
        <v>196</v>
      </c>
      <c r="AD345" s="60">
        <v>42458</v>
      </c>
      <c r="AE345" s="65">
        <v>869</v>
      </c>
      <c r="AF345" s="65">
        <v>12</v>
      </c>
      <c r="AG345" s="66">
        <v>1744.67</v>
      </c>
    </row>
    <row r="346" spans="1:33" x14ac:dyDescent="0.25">
      <c r="A346" s="40">
        <v>341</v>
      </c>
      <c r="B346" s="32">
        <v>42458</v>
      </c>
      <c r="C346" s="33"/>
      <c r="D346" s="31">
        <v>5</v>
      </c>
      <c r="E346" s="99" t="s">
        <v>1</v>
      </c>
      <c r="F346" s="34" t="s">
        <v>38</v>
      </c>
      <c r="G346" s="34" t="s">
        <v>83</v>
      </c>
      <c r="H346" s="35" t="s">
        <v>187</v>
      </c>
      <c r="I346" s="36"/>
      <c r="J346" s="30">
        <v>8.7799999999999994</v>
      </c>
      <c r="K346" s="32">
        <v>42458</v>
      </c>
      <c r="L346" s="37">
        <v>863</v>
      </c>
      <c r="M346" s="37">
        <v>12</v>
      </c>
      <c r="N346" s="38" t="s">
        <v>308</v>
      </c>
      <c r="O346" s="39">
        <v>2016</v>
      </c>
      <c r="P346" s="42"/>
      <c r="Q346" s="30">
        <v>1936.73</v>
      </c>
      <c r="R346" s="67"/>
      <c r="S346" s="67"/>
      <c r="T346" s="56" t="e">
        <f>IF(#REF!=3,T345-TblDadosCX8[[#This Row],[Valor R$]],IF(#REF!=2,T345+TblDadosCX8[[#This Row],[Valor R$]],TblDadosCX8[[#This Row],[Valor R$]]))</f>
        <v>#REF!</v>
      </c>
      <c r="V346" s="65">
        <v>330</v>
      </c>
      <c r="W346" s="60">
        <v>42459</v>
      </c>
      <c r="X346" s="60"/>
      <c r="Y346" s="61" t="s">
        <v>197</v>
      </c>
      <c r="Z346" s="62">
        <v>854270</v>
      </c>
      <c r="AA346" s="62"/>
      <c r="AB346" s="63">
        <v>6894.12</v>
      </c>
      <c r="AC346" s="64" t="s">
        <v>9</v>
      </c>
      <c r="AD346" s="60">
        <v>42459</v>
      </c>
      <c r="AE346" s="65">
        <v>12</v>
      </c>
      <c r="AF346" s="65">
        <v>34</v>
      </c>
      <c r="AG346" s="66">
        <v>8638.7900000000009</v>
      </c>
    </row>
    <row r="347" spans="1:33" x14ac:dyDescent="0.25">
      <c r="A347" s="40">
        <v>342</v>
      </c>
      <c r="B347" s="32">
        <v>42458</v>
      </c>
      <c r="C347" s="33"/>
      <c r="D347" s="31">
        <v>5</v>
      </c>
      <c r="E347" s="99" t="s">
        <v>1</v>
      </c>
      <c r="F347" s="34" t="s">
        <v>38</v>
      </c>
      <c r="G347" s="34" t="s">
        <v>83</v>
      </c>
      <c r="H347" s="35" t="s">
        <v>345</v>
      </c>
      <c r="I347" s="36"/>
      <c r="J347" s="30">
        <v>40</v>
      </c>
      <c r="K347" s="32">
        <v>42458</v>
      </c>
      <c r="L347" s="37">
        <v>863</v>
      </c>
      <c r="M347" s="37">
        <v>12</v>
      </c>
      <c r="N347" s="38" t="s">
        <v>308</v>
      </c>
      <c r="O347" s="39">
        <v>2016</v>
      </c>
      <c r="P347" s="42"/>
      <c r="Q347" s="30">
        <v>1896.73</v>
      </c>
      <c r="R347" s="67"/>
      <c r="S347" s="67"/>
      <c r="T347" s="56" t="e">
        <f>IF(#REF!=3,T346-TblDadosCX8[[#This Row],[Valor R$]],IF(#REF!=2,T346+TblDadosCX8[[#This Row],[Valor R$]],TblDadosCX8[[#This Row],[Valor R$]]))</f>
        <v>#REF!</v>
      </c>
      <c r="V347" s="59">
        <v>331</v>
      </c>
      <c r="W347" s="60">
        <v>42459</v>
      </c>
      <c r="X347" s="60"/>
      <c r="Y347" s="61" t="s">
        <v>257</v>
      </c>
      <c r="Z347" s="62"/>
      <c r="AA347" s="62"/>
      <c r="AB347" s="63">
        <v>324.62</v>
      </c>
      <c r="AC347" s="64" t="s">
        <v>346</v>
      </c>
      <c r="AD347" s="60">
        <v>42459</v>
      </c>
      <c r="AE347" s="65">
        <v>809</v>
      </c>
      <c r="AF347" s="65">
        <v>12</v>
      </c>
      <c r="AG347" s="66">
        <v>8314.17</v>
      </c>
    </row>
    <row r="348" spans="1:33" x14ac:dyDescent="0.25">
      <c r="A348" s="40">
        <v>343</v>
      </c>
      <c r="B348" s="32">
        <v>42458</v>
      </c>
      <c r="C348" s="33"/>
      <c r="D348" s="31">
        <v>5</v>
      </c>
      <c r="E348" s="99" t="s">
        <v>1</v>
      </c>
      <c r="F348" s="34" t="s">
        <v>38</v>
      </c>
      <c r="G348" s="34" t="s">
        <v>86</v>
      </c>
      <c r="H348" s="35" t="s">
        <v>245</v>
      </c>
      <c r="I348" s="36"/>
      <c r="J348" s="30">
        <v>30</v>
      </c>
      <c r="K348" s="32">
        <v>42458</v>
      </c>
      <c r="L348" s="37">
        <v>869</v>
      </c>
      <c r="M348" s="37">
        <v>12</v>
      </c>
      <c r="N348" s="38" t="s">
        <v>308</v>
      </c>
      <c r="O348" s="39">
        <v>2016</v>
      </c>
      <c r="P348" s="42"/>
      <c r="Q348" s="30">
        <v>1866.73</v>
      </c>
      <c r="R348" s="67"/>
      <c r="S348" s="67"/>
      <c r="T348" s="56" t="e">
        <f>IF(#REF!=3,T347-TblDadosCX8[[#This Row],[Valor R$]],IF(#REF!=2,T347+TblDadosCX8[[#This Row],[Valor R$]],TblDadosCX8[[#This Row],[Valor R$]]))</f>
        <v>#REF!</v>
      </c>
      <c r="V348" s="65">
        <v>332</v>
      </c>
      <c r="W348" s="60">
        <v>42459</v>
      </c>
      <c r="X348" s="60"/>
      <c r="Y348" s="61" t="s">
        <v>276</v>
      </c>
      <c r="Z348" s="62"/>
      <c r="AA348" s="62"/>
      <c r="AB348" s="63">
        <v>6569.5</v>
      </c>
      <c r="AC348" s="64" t="s">
        <v>277</v>
      </c>
      <c r="AD348" s="60">
        <v>42459</v>
      </c>
      <c r="AE348" s="65">
        <v>402</v>
      </c>
      <c r="AF348" s="65">
        <v>12</v>
      </c>
      <c r="AG348" s="66">
        <v>1744.67</v>
      </c>
    </row>
    <row r="349" spans="1:33" x14ac:dyDescent="0.25">
      <c r="A349" s="40">
        <v>344</v>
      </c>
      <c r="B349" s="32">
        <v>42459</v>
      </c>
      <c r="C349" s="33"/>
      <c r="D349" s="31">
        <v>4</v>
      </c>
      <c r="E349" s="99" t="s">
        <v>1</v>
      </c>
      <c r="F349" s="34" t="s">
        <v>6</v>
      </c>
      <c r="G349" s="34" t="s">
        <v>9</v>
      </c>
      <c r="H349" s="35" t="s">
        <v>197</v>
      </c>
      <c r="I349" s="36">
        <v>854270</v>
      </c>
      <c r="J349" s="30">
        <v>6894.12</v>
      </c>
      <c r="K349" s="32">
        <v>42459</v>
      </c>
      <c r="L349" s="37">
        <v>12</v>
      </c>
      <c r="M349" s="37">
        <v>34</v>
      </c>
      <c r="N349" s="38" t="s">
        <v>308</v>
      </c>
      <c r="O349" s="39">
        <v>2016</v>
      </c>
      <c r="P349" s="42"/>
      <c r="Q349" s="30">
        <v>8760.85</v>
      </c>
      <c r="R349" s="67"/>
      <c r="S349" s="67"/>
      <c r="T349" s="56" t="e">
        <f>IF(#REF!=3,T348-TblDadosCX8[[#This Row],[Valor R$]],IF(#REF!=2,T348+TblDadosCX8[[#This Row],[Valor R$]],TblDadosCX8[[#This Row],[Valor R$]]))</f>
        <v>#REF!</v>
      </c>
      <c r="V349" s="59">
        <v>333</v>
      </c>
      <c r="W349" s="60">
        <v>42459</v>
      </c>
      <c r="X349" s="60"/>
      <c r="Y349" s="61" t="s">
        <v>220</v>
      </c>
      <c r="Z349" s="62" t="s">
        <v>253</v>
      </c>
      <c r="AA349" s="62"/>
      <c r="AB349" s="63">
        <v>18.75</v>
      </c>
      <c r="AC349" s="64" t="s">
        <v>199</v>
      </c>
      <c r="AD349" s="60">
        <v>42459</v>
      </c>
      <c r="AE349" s="65">
        <v>845</v>
      </c>
      <c r="AF349" s="65">
        <v>12</v>
      </c>
      <c r="AG349" s="66">
        <v>1725.92</v>
      </c>
    </row>
    <row r="350" spans="1:33" x14ac:dyDescent="0.25">
      <c r="A350" s="40">
        <v>345</v>
      </c>
      <c r="B350" s="32">
        <v>42459</v>
      </c>
      <c r="C350" s="33"/>
      <c r="D350" s="31">
        <v>5</v>
      </c>
      <c r="E350" s="99" t="s">
        <v>1</v>
      </c>
      <c r="F350" s="34" t="s">
        <v>34</v>
      </c>
      <c r="G350" s="34" t="s">
        <v>66</v>
      </c>
      <c r="H350" s="35" t="s">
        <v>257</v>
      </c>
      <c r="I350" s="36"/>
      <c r="J350" s="30">
        <v>324.62</v>
      </c>
      <c r="K350" s="32">
        <v>42459</v>
      </c>
      <c r="L350" s="37">
        <v>809</v>
      </c>
      <c r="M350" s="37">
        <v>12</v>
      </c>
      <c r="N350" s="38" t="s">
        <v>308</v>
      </c>
      <c r="O350" s="39">
        <v>2016</v>
      </c>
      <c r="P350" s="42"/>
      <c r="Q350" s="30">
        <v>8436.23</v>
      </c>
      <c r="R350" s="67"/>
      <c r="S350" s="67"/>
      <c r="T350" s="56" t="e">
        <f>IF(#REF!=3,T349-TblDadosCX8[[#This Row],[Valor R$]],IF(#REF!=2,T349+TblDadosCX8[[#This Row],[Valor R$]],TblDadosCX8[[#This Row],[Valor R$]]))</f>
        <v>#REF!</v>
      </c>
      <c r="V350" s="65">
        <v>334</v>
      </c>
      <c r="W350" s="60">
        <v>42459</v>
      </c>
      <c r="X350" s="60"/>
      <c r="Y350" s="61" t="s">
        <v>347</v>
      </c>
      <c r="Z350" s="62"/>
      <c r="AA350" s="62"/>
      <c r="AB350" s="63">
        <v>34</v>
      </c>
      <c r="AC350" s="64" t="s">
        <v>186</v>
      </c>
      <c r="AD350" s="60">
        <v>42459</v>
      </c>
      <c r="AE350" s="65">
        <v>863</v>
      </c>
      <c r="AF350" s="65">
        <v>12</v>
      </c>
      <c r="AG350" s="66">
        <v>1691.92</v>
      </c>
    </row>
    <row r="351" spans="1:33" x14ac:dyDescent="0.25">
      <c r="A351" s="40">
        <v>346</v>
      </c>
      <c r="B351" s="32">
        <v>42459</v>
      </c>
      <c r="C351" s="33"/>
      <c r="D351" s="31">
        <v>5</v>
      </c>
      <c r="E351" s="99" t="s">
        <v>1</v>
      </c>
      <c r="F351" s="34" t="s">
        <v>24</v>
      </c>
      <c r="G351" s="34" t="s">
        <v>277</v>
      </c>
      <c r="H351" s="35" t="s">
        <v>276</v>
      </c>
      <c r="I351" s="36"/>
      <c r="J351" s="30">
        <v>6569.5</v>
      </c>
      <c r="K351" s="32">
        <v>42459</v>
      </c>
      <c r="L351" s="37">
        <v>402</v>
      </c>
      <c r="M351" s="37">
        <v>12</v>
      </c>
      <c r="N351" s="38" t="s">
        <v>308</v>
      </c>
      <c r="O351" s="39">
        <v>2016</v>
      </c>
      <c r="P351" s="42"/>
      <c r="Q351" s="30">
        <v>1866.73</v>
      </c>
      <c r="R351" s="67"/>
      <c r="S351" s="67"/>
      <c r="T351" s="56" t="e">
        <f>IF(#REF!=3,T350-TblDadosCX8[[#This Row],[Valor R$]],IF(#REF!=2,T350+TblDadosCX8[[#This Row],[Valor R$]],TblDadosCX8[[#This Row],[Valor R$]]))</f>
        <v>#REF!</v>
      </c>
      <c r="V351" s="59">
        <v>335</v>
      </c>
      <c r="W351" s="60">
        <v>42459</v>
      </c>
      <c r="X351" s="60"/>
      <c r="Y351" s="61" t="s">
        <v>183</v>
      </c>
      <c r="Z351" s="62"/>
      <c r="AA351" s="62"/>
      <c r="AB351" s="63">
        <v>3.6</v>
      </c>
      <c r="AC351" s="64" t="s">
        <v>184</v>
      </c>
      <c r="AD351" s="60">
        <v>42459</v>
      </c>
      <c r="AE351" s="65">
        <v>837</v>
      </c>
      <c r="AF351" s="65">
        <v>12</v>
      </c>
      <c r="AG351" s="66">
        <v>1688.32</v>
      </c>
    </row>
    <row r="352" spans="1:33" x14ac:dyDescent="0.25">
      <c r="A352" s="40">
        <v>347</v>
      </c>
      <c r="B352" s="32">
        <v>42459</v>
      </c>
      <c r="C352" s="33"/>
      <c r="D352" s="31">
        <v>5</v>
      </c>
      <c r="E352" s="99" t="s">
        <v>1</v>
      </c>
      <c r="F352" s="34" t="s">
        <v>38</v>
      </c>
      <c r="G352" s="34" t="s">
        <v>75</v>
      </c>
      <c r="H352" s="35" t="s">
        <v>220</v>
      </c>
      <c r="I352" s="36" t="s">
        <v>253</v>
      </c>
      <c r="J352" s="30">
        <v>18.75</v>
      </c>
      <c r="K352" s="32">
        <v>42459</v>
      </c>
      <c r="L352" s="37">
        <v>845</v>
      </c>
      <c r="M352" s="37">
        <v>12</v>
      </c>
      <c r="N352" s="38" t="s">
        <v>308</v>
      </c>
      <c r="O352" s="39">
        <v>2016</v>
      </c>
      <c r="P352" s="42"/>
      <c r="Q352" s="30">
        <v>1847.98</v>
      </c>
      <c r="R352" s="67"/>
      <c r="S352" s="67"/>
      <c r="T352" s="56" t="e">
        <f>IF(#REF!=3,T351-TblDadosCX8[[#This Row],[Valor R$]],IF(#REF!=2,T351+TblDadosCX8[[#This Row],[Valor R$]],TblDadosCX8[[#This Row],[Valor R$]]))</f>
        <v>#REF!</v>
      </c>
      <c r="V352" s="65">
        <v>336</v>
      </c>
      <c r="W352" s="60">
        <v>42459</v>
      </c>
      <c r="X352" s="60"/>
      <c r="Y352" s="61" t="s">
        <v>195</v>
      </c>
      <c r="Z352" s="62"/>
      <c r="AA352" s="62"/>
      <c r="AB352" s="63">
        <v>5.5</v>
      </c>
      <c r="AC352" s="64" t="s">
        <v>196</v>
      </c>
      <c r="AD352" s="60">
        <v>42459</v>
      </c>
      <c r="AE352" s="65">
        <v>869</v>
      </c>
      <c r="AF352" s="65">
        <v>12</v>
      </c>
      <c r="AG352" s="66">
        <v>1682.82</v>
      </c>
    </row>
    <row r="353" spans="1:33" x14ac:dyDescent="0.25">
      <c r="A353" s="40">
        <v>348</v>
      </c>
      <c r="B353" s="32">
        <v>42459</v>
      </c>
      <c r="C353" s="33"/>
      <c r="D353" s="31">
        <v>5</v>
      </c>
      <c r="E353" s="99" t="s">
        <v>1</v>
      </c>
      <c r="F353" s="34" t="s">
        <v>38</v>
      </c>
      <c r="G353" s="34" t="s">
        <v>83</v>
      </c>
      <c r="H353" s="35" t="s">
        <v>347</v>
      </c>
      <c r="I353" s="36"/>
      <c r="J353" s="30">
        <v>34</v>
      </c>
      <c r="K353" s="32">
        <v>42459</v>
      </c>
      <c r="L353" s="37">
        <v>863</v>
      </c>
      <c r="M353" s="37">
        <v>12</v>
      </c>
      <c r="N353" s="38" t="s">
        <v>308</v>
      </c>
      <c r="O353" s="39">
        <v>2016</v>
      </c>
      <c r="P353" s="42"/>
      <c r="Q353" s="30">
        <v>1813.98</v>
      </c>
      <c r="R353" s="67"/>
      <c r="S353" s="67"/>
      <c r="T353" s="56" t="e">
        <f>IF(#REF!=3,T352-TblDadosCX8[[#This Row],[Valor R$]],IF(#REF!=2,T352+TblDadosCX8[[#This Row],[Valor R$]],TblDadosCX8[[#This Row],[Valor R$]]))</f>
        <v>#REF!</v>
      </c>
      <c r="V353" s="59">
        <v>337</v>
      </c>
      <c r="W353" s="60">
        <v>42460</v>
      </c>
      <c r="X353" s="60"/>
      <c r="Y353" s="61" t="s">
        <v>197</v>
      </c>
      <c r="Z353" s="62">
        <v>854271</v>
      </c>
      <c r="AA353" s="62"/>
      <c r="AB353" s="63">
        <v>4549.71</v>
      </c>
      <c r="AC353" s="64" t="s">
        <v>9</v>
      </c>
      <c r="AD353" s="60">
        <v>42460</v>
      </c>
      <c r="AE353" s="65">
        <v>12</v>
      </c>
      <c r="AF353" s="65">
        <v>34</v>
      </c>
      <c r="AG353" s="66">
        <v>6232.53</v>
      </c>
    </row>
    <row r="354" spans="1:33" x14ac:dyDescent="0.25">
      <c r="A354" s="40">
        <v>349</v>
      </c>
      <c r="B354" s="32">
        <v>42459</v>
      </c>
      <c r="C354" s="33"/>
      <c r="D354" s="31">
        <v>5</v>
      </c>
      <c r="E354" s="99" t="s">
        <v>1</v>
      </c>
      <c r="F354" s="34" t="s">
        <v>38</v>
      </c>
      <c r="G354" s="34" t="s">
        <v>72</v>
      </c>
      <c r="H354" s="35" t="s">
        <v>183</v>
      </c>
      <c r="I354" s="36"/>
      <c r="J354" s="30">
        <v>3.6</v>
      </c>
      <c r="K354" s="32">
        <v>42459</v>
      </c>
      <c r="L354" s="37">
        <v>837</v>
      </c>
      <c r="M354" s="37">
        <v>12</v>
      </c>
      <c r="N354" s="38" t="s">
        <v>308</v>
      </c>
      <c r="O354" s="39">
        <v>2016</v>
      </c>
      <c r="P354" s="42"/>
      <c r="Q354" s="30">
        <v>1810.38</v>
      </c>
      <c r="R354" s="67"/>
      <c r="S354" s="67"/>
      <c r="T354" s="56" t="e">
        <f>IF(#REF!=3,T353-TblDadosCX8[[#This Row],[Valor R$]],IF(#REF!=2,T353+TblDadosCX8[[#This Row],[Valor R$]],TblDadosCX8[[#This Row],[Valor R$]]))</f>
        <v>#REF!</v>
      </c>
      <c r="V354" s="65">
        <v>338</v>
      </c>
      <c r="W354" s="60">
        <v>42460</v>
      </c>
      <c r="X354" s="60"/>
      <c r="Y354" s="61" t="s">
        <v>226</v>
      </c>
      <c r="Z354" s="62"/>
      <c r="AA354" s="62"/>
      <c r="AB354" s="63">
        <v>4060</v>
      </c>
      <c r="AC354" s="64" t="s">
        <v>227</v>
      </c>
      <c r="AD354" s="60">
        <v>42460</v>
      </c>
      <c r="AE354" s="65">
        <v>426</v>
      </c>
      <c r="AF354" s="65">
        <v>12</v>
      </c>
      <c r="AG354" s="66">
        <v>2172.5300000000002</v>
      </c>
    </row>
    <row r="355" spans="1:33" x14ac:dyDescent="0.25">
      <c r="A355" s="40">
        <v>350</v>
      </c>
      <c r="B355" s="32">
        <v>42459</v>
      </c>
      <c r="C355" s="33"/>
      <c r="D355" s="31">
        <v>5</v>
      </c>
      <c r="E355" s="99" t="s">
        <v>1</v>
      </c>
      <c r="F355" s="34" t="s">
        <v>38</v>
      </c>
      <c r="G355" s="34" t="s">
        <v>86</v>
      </c>
      <c r="H355" s="35" t="s">
        <v>195</v>
      </c>
      <c r="I355" s="36"/>
      <c r="J355" s="30">
        <v>5.5</v>
      </c>
      <c r="K355" s="32">
        <v>42459</v>
      </c>
      <c r="L355" s="37">
        <v>869</v>
      </c>
      <c r="M355" s="37">
        <v>12</v>
      </c>
      <c r="N355" s="38" t="s">
        <v>308</v>
      </c>
      <c r="O355" s="39">
        <v>2016</v>
      </c>
      <c r="P355" s="42"/>
      <c r="Q355" s="30">
        <v>1804.88</v>
      </c>
      <c r="R355" s="67"/>
      <c r="S355" s="67"/>
      <c r="T355" s="56" t="e">
        <f>IF(#REF!=3,T354-TblDadosCX8[[#This Row],[Valor R$]],IF(#REF!=2,T354+TblDadosCX8[[#This Row],[Valor R$]],TblDadosCX8[[#This Row],[Valor R$]]))</f>
        <v>#REF!</v>
      </c>
      <c r="V355" s="59">
        <v>339</v>
      </c>
      <c r="W355" s="60">
        <v>42460</v>
      </c>
      <c r="X355" s="60"/>
      <c r="Y355" s="61" t="s">
        <v>348</v>
      </c>
      <c r="Z355" s="62"/>
      <c r="AA355" s="62"/>
      <c r="AB355" s="63">
        <v>363.21</v>
      </c>
      <c r="AC355" s="64" t="s">
        <v>227</v>
      </c>
      <c r="AD355" s="60">
        <v>42460</v>
      </c>
      <c r="AE355" s="65">
        <v>426</v>
      </c>
      <c r="AF355" s="65">
        <v>12</v>
      </c>
      <c r="AG355" s="66">
        <v>1809.32</v>
      </c>
    </row>
    <row r="356" spans="1:33" x14ac:dyDescent="0.25">
      <c r="A356" s="40">
        <v>351</v>
      </c>
      <c r="B356" s="32">
        <v>42460</v>
      </c>
      <c r="C356" s="33"/>
      <c r="D356" s="31">
        <v>4</v>
      </c>
      <c r="E356" s="99" t="s">
        <v>1</v>
      </c>
      <c r="F356" s="34" t="s">
        <v>6</v>
      </c>
      <c r="G356" s="34" t="s">
        <v>9</v>
      </c>
      <c r="H356" s="35" t="s">
        <v>197</v>
      </c>
      <c r="I356" s="36">
        <v>854271</v>
      </c>
      <c r="J356" s="30">
        <v>4549.71</v>
      </c>
      <c r="K356" s="32">
        <v>42460</v>
      </c>
      <c r="L356" s="37">
        <v>12</v>
      </c>
      <c r="M356" s="37">
        <v>34</v>
      </c>
      <c r="N356" s="38" t="s">
        <v>308</v>
      </c>
      <c r="O356" s="39">
        <v>2016</v>
      </c>
      <c r="P356" s="42"/>
      <c r="Q356" s="30">
        <v>6354.59</v>
      </c>
      <c r="R356" s="67"/>
      <c r="S356" s="67"/>
      <c r="T356" s="56" t="e">
        <f>IF(#REF!=3,T355-TblDadosCX8[[#This Row],[Valor R$]],IF(#REF!=2,T355+TblDadosCX8[[#This Row],[Valor R$]],TblDadosCX8[[#This Row],[Valor R$]]))</f>
        <v>#REF!</v>
      </c>
      <c r="V356" s="65">
        <v>340</v>
      </c>
      <c r="W356" s="60">
        <v>42461</v>
      </c>
      <c r="X356" s="60"/>
      <c r="Y356" s="61" t="s">
        <v>197</v>
      </c>
      <c r="Z356" s="62">
        <v>854289</v>
      </c>
      <c r="AA356" s="62"/>
      <c r="AB356" s="63">
        <v>1000</v>
      </c>
      <c r="AC356" s="64" t="s">
        <v>9</v>
      </c>
      <c r="AD356" s="60">
        <v>42461</v>
      </c>
      <c r="AE356" s="65">
        <v>12</v>
      </c>
      <c r="AF356" s="65">
        <v>34</v>
      </c>
      <c r="AG356" s="66">
        <v>2809.32</v>
      </c>
    </row>
    <row r="357" spans="1:33" x14ac:dyDescent="0.25">
      <c r="A357" s="40">
        <v>352</v>
      </c>
      <c r="B357" s="32">
        <v>42460</v>
      </c>
      <c r="C357" s="33"/>
      <c r="D357" s="31">
        <v>5</v>
      </c>
      <c r="E357" s="99" t="s">
        <v>1</v>
      </c>
      <c r="F357" s="34" t="s">
        <v>26</v>
      </c>
      <c r="G357" s="34" t="s">
        <v>227</v>
      </c>
      <c r="H357" s="35" t="s">
        <v>226</v>
      </c>
      <c r="I357" s="36"/>
      <c r="J357" s="30">
        <v>4060</v>
      </c>
      <c r="K357" s="32">
        <v>42460</v>
      </c>
      <c r="L357" s="37">
        <v>426</v>
      </c>
      <c r="M357" s="37">
        <v>12</v>
      </c>
      <c r="N357" s="38" t="s">
        <v>308</v>
      </c>
      <c r="O357" s="39">
        <v>2016</v>
      </c>
      <c r="P357" s="42"/>
      <c r="Q357" s="30">
        <v>2294.59</v>
      </c>
      <c r="R357" s="67"/>
      <c r="S357" s="67"/>
      <c r="T357" s="56" t="e">
        <f>IF(#REF!=3,T356-TblDadosCX8[[#This Row],[Valor R$]],IF(#REF!=2,T356+TblDadosCX8[[#This Row],[Valor R$]],TblDadosCX8[[#This Row],[Valor R$]]))</f>
        <v>#REF!</v>
      </c>
      <c r="V357" s="59">
        <v>341</v>
      </c>
      <c r="W357" s="60">
        <v>42461</v>
      </c>
      <c r="X357" s="60"/>
      <c r="Y357" s="61" t="s">
        <v>250</v>
      </c>
      <c r="Z357" s="62"/>
      <c r="AA357" s="62"/>
      <c r="AB357" s="63">
        <v>14</v>
      </c>
      <c r="AC357" s="64" t="s">
        <v>186</v>
      </c>
      <c r="AD357" s="60">
        <v>42461</v>
      </c>
      <c r="AE357" s="65">
        <v>863</v>
      </c>
      <c r="AF357" s="65">
        <v>12</v>
      </c>
      <c r="AG357" s="66">
        <v>2795.32</v>
      </c>
    </row>
    <row r="358" spans="1:33" x14ac:dyDescent="0.25">
      <c r="A358" s="40">
        <v>353</v>
      </c>
      <c r="B358" s="32">
        <v>42460</v>
      </c>
      <c r="C358" s="33"/>
      <c r="D358" s="31">
        <v>5</v>
      </c>
      <c r="E358" s="99" t="s">
        <v>1</v>
      </c>
      <c r="F358" s="34" t="s">
        <v>26</v>
      </c>
      <c r="G358" s="34" t="s">
        <v>227</v>
      </c>
      <c r="H358" s="35" t="s">
        <v>348</v>
      </c>
      <c r="I358" s="36"/>
      <c r="J358" s="30">
        <v>363.21</v>
      </c>
      <c r="K358" s="32">
        <v>42460</v>
      </c>
      <c r="L358" s="37">
        <v>426</v>
      </c>
      <c r="M358" s="37">
        <v>12</v>
      </c>
      <c r="N358" s="38" t="s">
        <v>308</v>
      </c>
      <c r="O358" s="39">
        <v>2016</v>
      </c>
      <c r="P358" s="42"/>
      <c r="Q358" s="30">
        <v>1931.38</v>
      </c>
      <c r="R358" s="67"/>
      <c r="S358" s="67"/>
      <c r="T358" s="56" t="e">
        <f>IF(#REF!=3,T357-TblDadosCX8[[#This Row],[Valor R$]],IF(#REF!=2,T357+TblDadosCX8[[#This Row],[Valor R$]],TblDadosCX8[[#This Row],[Valor R$]]))</f>
        <v>#REF!</v>
      </c>
      <c r="V358" s="65">
        <v>342</v>
      </c>
      <c r="W358" s="60">
        <v>42461</v>
      </c>
      <c r="X358" s="60"/>
      <c r="Y358" s="61" t="s">
        <v>305</v>
      </c>
      <c r="Z358" s="62"/>
      <c r="AA358" s="62"/>
      <c r="AB358" s="63">
        <v>58.4</v>
      </c>
      <c r="AC358" s="64" t="s">
        <v>186</v>
      </c>
      <c r="AD358" s="60">
        <v>42461</v>
      </c>
      <c r="AE358" s="65">
        <v>863</v>
      </c>
      <c r="AF358" s="65">
        <v>12</v>
      </c>
      <c r="AG358" s="66">
        <v>2736.92</v>
      </c>
    </row>
    <row r="359" spans="1:33" x14ac:dyDescent="0.25">
      <c r="A359" s="40">
        <v>354</v>
      </c>
      <c r="B359" s="32">
        <v>42460</v>
      </c>
      <c r="C359" s="33"/>
      <c r="D359" s="31">
        <v>10</v>
      </c>
      <c r="E359" s="99" t="s">
        <v>1</v>
      </c>
      <c r="F359" s="34"/>
      <c r="G359" s="34"/>
      <c r="H359" s="35" t="s">
        <v>640</v>
      </c>
      <c r="I359" s="36"/>
      <c r="J359" s="30">
        <v>1931.38</v>
      </c>
      <c r="K359" s="32">
        <v>42460</v>
      </c>
      <c r="L359" s="37"/>
      <c r="M359" s="37"/>
      <c r="N359" s="38" t="s">
        <v>308</v>
      </c>
      <c r="O359" s="39">
        <v>2016</v>
      </c>
      <c r="P359" s="42"/>
      <c r="Q359" s="30">
        <v>1931.38</v>
      </c>
      <c r="R359" s="67"/>
      <c r="S359" s="67"/>
      <c r="T359" s="56" t="e">
        <f>IF(#REF!=3,T358-TblDadosCX8[[#This Row],[Valor R$]],IF(#REF!=2,T358+TblDadosCX8[[#This Row],[Valor R$]],TblDadosCX8[[#This Row],[Valor R$]]))</f>
        <v>#REF!</v>
      </c>
      <c r="V359" s="59">
        <v>343</v>
      </c>
      <c r="W359" s="60">
        <v>42461</v>
      </c>
      <c r="X359" s="60"/>
      <c r="Y359" s="61" t="s">
        <v>265</v>
      </c>
      <c r="Z359" s="62"/>
      <c r="AA359" s="62"/>
      <c r="AB359" s="63">
        <v>126.5</v>
      </c>
      <c r="AC359" s="64" t="s">
        <v>266</v>
      </c>
      <c r="AD359" s="60">
        <v>42461</v>
      </c>
      <c r="AE359" s="65">
        <v>480</v>
      </c>
      <c r="AF359" s="65">
        <v>12</v>
      </c>
      <c r="AG359" s="66">
        <v>2610.42</v>
      </c>
    </row>
    <row r="360" spans="1:33" x14ac:dyDescent="0.25">
      <c r="A360" s="40">
        <v>355</v>
      </c>
      <c r="B360" s="32">
        <v>42460</v>
      </c>
      <c r="C360" s="33"/>
      <c r="D360" s="31">
        <v>11</v>
      </c>
      <c r="E360" s="99" t="s">
        <v>2</v>
      </c>
      <c r="F360" s="34"/>
      <c r="G360" s="34"/>
      <c r="H360" s="35" t="s">
        <v>640</v>
      </c>
      <c r="I360" s="36"/>
      <c r="J360" s="30">
        <v>1000</v>
      </c>
      <c r="K360" s="32">
        <v>42460</v>
      </c>
      <c r="L360" s="37"/>
      <c r="M360" s="37"/>
      <c r="N360" s="38" t="s">
        <v>308</v>
      </c>
      <c r="O360" s="39">
        <v>2016</v>
      </c>
      <c r="P360" s="42"/>
      <c r="Q360" s="30">
        <v>1000</v>
      </c>
      <c r="R360" s="67"/>
      <c r="S360" s="67"/>
      <c r="T360" s="56" t="e">
        <f>IF(#REF!=3,T359-TblDadosCX8[[#This Row],[Valor R$]],IF(#REF!=2,T359+TblDadosCX8[[#This Row],[Valor R$]],TblDadosCX8[[#This Row],[Valor R$]]))</f>
        <v>#REF!</v>
      </c>
      <c r="V360" s="65">
        <v>344</v>
      </c>
      <c r="W360" s="60">
        <v>42464</v>
      </c>
      <c r="X360" s="60"/>
      <c r="Y360" s="61" t="s">
        <v>197</v>
      </c>
      <c r="Z360" s="62">
        <v>854290</v>
      </c>
      <c r="AA360" s="62"/>
      <c r="AB360" s="63">
        <v>2457</v>
      </c>
      <c r="AC360" s="64" t="s">
        <v>9</v>
      </c>
      <c r="AD360" s="60">
        <v>42464</v>
      </c>
      <c r="AE360" s="65">
        <v>12</v>
      </c>
      <c r="AF360" s="65">
        <v>34</v>
      </c>
      <c r="AG360" s="66">
        <v>5067.42</v>
      </c>
    </row>
    <row r="361" spans="1:33" x14ac:dyDescent="0.25">
      <c r="A361" s="40">
        <v>356</v>
      </c>
      <c r="B361" s="32">
        <v>42460</v>
      </c>
      <c r="C361" s="33"/>
      <c r="D361" s="31">
        <v>12</v>
      </c>
      <c r="E361" s="99" t="s">
        <v>3</v>
      </c>
      <c r="F361" s="34"/>
      <c r="G361" s="34"/>
      <c r="H361" s="35" t="s">
        <v>640</v>
      </c>
      <c r="I361" s="36"/>
      <c r="J361" s="30">
        <v>2000</v>
      </c>
      <c r="K361" s="32">
        <v>42460</v>
      </c>
      <c r="L361" s="37"/>
      <c r="M361" s="37"/>
      <c r="N361" s="38" t="s">
        <v>308</v>
      </c>
      <c r="O361" s="39">
        <v>2016</v>
      </c>
      <c r="P361" s="42"/>
      <c r="Q361" s="30">
        <v>2000</v>
      </c>
      <c r="R361" s="67"/>
      <c r="S361" s="67"/>
      <c r="T361" s="56" t="e">
        <f>IF(#REF!=3,T360-TblDadosCX8[[#This Row],[Valor R$]],IF(#REF!=2,T360+TblDadosCX8[[#This Row],[Valor R$]],TblDadosCX8[[#This Row],[Valor R$]]))</f>
        <v>#REF!</v>
      </c>
      <c r="V361" s="59">
        <v>345</v>
      </c>
      <c r="W361" s="60">
        <v>42464</v>
      </c>
      <c r="X361" s="60"/>
      <c r="Y361" s="61" t="s">
        <v>311</v>
      </c>
      <c r="Z361" s="62"/>
      <c r="AA361" s="62"/>
      <c r="AB361" s="63">
        <v>30</v>
      </c>
      <c r="AC361" s="64" t="s">
        <v>186</v>
      </c>
      <c r="AD361" s="60">
        <v>42464</v>
      </c>
      <c r="AE361" s="65">
        <v>863</v>
      </c>
      <c r="AF361" s="65">
        <v>12</v>
      </c>
      <c r="AG361" s="66">
        <v>5037.42</v>
      </c>
    </row>
    <row r="362" spans="1:33" x14ac:dyDescent="0.25">
      <c r="A362" s="40">
        <v>357</v>
      </c>
      <c r="B362" s="32">
        <v>42461</v>
      </c>
      <c r="C362" s="33"/>
      <c r="D362" s="31">
        <v>1</v>
      </c>
      <c r="E362" s="99" t="s">
        <v>1</v>
      </c>
      <c r="F362" s="34"/>
      <c r="G362" s="34"/>
      <c r="H362" s="35" t="s">
        <v>632</v>
      </c>
      <c r="I362" s="36"/>
      <c r="J362" s="30">
        <v>1931.38</v>
      </c>
      <c r="K362" s="32">
        <v>42461</v>
      </c>
      <c r="L362" s="37"/>
      <c r="M362" s="37"/>
      <c r="N362" s="38" t="s">
        <v>349</v>
      </c>
      <c r="O362" s="39">
        <v>2016</v>
      </c>
      <c r="P362" s="42"/>
      <c r="Q362" s="30">
        <v>1931.38</v>
      </c>
      <c r="R362" s="67"/>
      <c r="S362" s="67"/>
      <c r="T362" s="56" t="e">
        <f>IF(#REF!=3,T361-TblDadosCX8[[#This Row],[Valor R$]],IF(#REF!=2,T361+TblDadosCX8[[#This Row],[Valor R$]],TblDadosCX8[[#This Row],[Valor R$]]))</f>
        <v>#REF!</v>
      </c>
      <c r="V362" s="65">
        <v>346</v>
      </c>
      <c r="W362" s="60">
        <v>42464</v>
      </c>
      <c r="X362" s="60"/>
      <c r="Y362" s="61" t="s">
        <v>220</v>
      </c>
      <c r="Z362" s="62"/>
      <c r="AA362" s="62"/>
      <c r="AB362" s="63">
        <v>42.75</v>
      </c>
      <c r="AC362" s="64" t="s">
        <v>199</v>
      </c>
      <c r="AD362" s="60">
        <v>42464</v>
      </c>
      <c r="AE362" s="65">
        <v>845</v>
      </c>
      <c r="AF362" s="65">
        <v>12</v>
      </c>
      <c r="AG362" s="66">
        <v>4994.67</v>
      </c>
    </row>
    <row r="363" spans="1:33" x14ac:dyDescent="0.25">
      <c r="A363" s="40">
        <v>358</v>
      </c>
      <c r="B363" s="32">
        <v>42461</v>
      </c>
      <c r="C363" s="33"/>
      <c r="D363" s="31">
        <v>2</v>
      </c>
      <c r="E363" s="99" t="s">
        <v>2</v>
      </c>
      <c r="F363" s="34"/>
      <c r="G363" s="34"/>
      <c r="H363" s="35" t="s">
        <v>632</v>
      </c>
      <c r="I363" s="36"/>
      <c r="J363" s="30">
        <v>1000</v>
      </c>
      <c r="K363" s="32">
        <v>42461</v>
      </c>
      <c r="L363" s="37"/>
      <c r="M363" s="37"/>
      <c r="N363" s="38" t="s">
        <v>349</v>
      </c>
      <c r="O363" s="39">
        <v>2016</v>
      </c>
      <c r="P363" s="42"/>
      <c r="Q363" s="30">
        <v>1000</v>
      </c>
      <c r="R363" s="67"/>
      <c r="S363" s="67"/>
      <c r="T363" s="56" t="e">
        <f>IF(#REF!=3,T362-TblDadosCX8[[#This Row],[Valor R$]],IF(#REF!=2,T362+TblDadosCX8[[#This Row],[Valor R$]],TblDadosCX8[[#This Row],[Valor R$]]))</f>
        <v>#REF!</v>
      </c>
      <c r="V363" s="59">
        <v>347</v>
      </c>
      <c r="W363" s="60">
        <v>42464</v>
      </c>
      <c r="X363" s="60"/>
      <c r="Y363" s="61" t="s">
        <v>350</v>
      </c>
      <c r="Z363" s="62"/>
      <c r="AA363" s="62"/>
      <c r="AB363" s="63">
        <v>45</v>
      </c>
      <c r="AC363" s="64" t="s">
        <v>199</v>
      </c>
      <c r="AD363" s="60">
        <v>42464</v>
      </c>
      <c r="AE363" s="65">
        <v>845</v>
      </c>
      <c r="AF363" s="65">
        <v>12</v>
      </c>
      <c r="AG363" s="66">
        <v>4949.67</v>
      </c>
    </row>
    <row r="364" spans="1:33" x14ac:dyDescent="0.25">
      <c r="A364" s="40">
        <v>359</v>
      </c>
      <c r="B364" s="32">
        <v>42461</v>
      </c>
      <c r="C364" s="33"/>
      <c r="D364" s="31">
        <v>3</v>
      </c>
      <c r="E364" s="99" t="s">
        <v>3</v>
      </c>
      <c r="F364" s="34"/>
      <c r="G364" s="34"/>
      <c r="H364" s="35" t="s">
        <v>632</v>
      </c>
      <c r="I364" s="36"/>
      <c r="J364" s="30">
        <v>2000</v>
      </c>
      <c r="K364" s="32">
        <v>42461</v>
      </c>
      <c r="L364" s="37"/>
      <c r="M364" s="37"/>
      <c r="N364" s="38" t="s">
        <v>349</v>
      </c>
      <c r="O364" s="39">
        <v>2016</v>
      </c>
      <c r="P364" s="42"/>
      <c r="Q364" s="30">
        <v>2000</v>
      </c>
      <c r="R364" s="67"/>
      <c r="S364" s="67"/>
      <c r="T364" s="56" t="e">
        <f>IF(#REF!=3,T363-TblDadosCX8[[#This Row],[Valor R$]],IF(#REF!=2,T363+TblDadosCX8[[#This Row],[Valor R$]],TblDadosCX8[[#This Row],[Valor R$]]))</f>
        <v>#REF!</v>
      </c>
      <c r="V364" s="65">
        <v>348</v>
      </c>
      <c r="W364" s="60">
        <v>42464</v>
      </c>
      <c r="X364" s="60"/>
      <c r="Y364" s="61" t="s">
        <v>220</v>
      </c>
      <c r="Z364" s="62"/>
      <c r="AA364" s="62"/>
      <c r="AB364" s="63">
        <v>45</v>
      </c>
      <c r="AC364" s="64" t="s">
        <v>199</v>
      </c>
      <c r="AD364" s="60">
        <v>42464</v>
      </c>
      <c r="AE364" s="65">
        <v>845</v>
      </c>
      <c r="AF364" s="65">
        <v>12</v>
      </c>
      <c r="AG364" s="66">
        <v>4904.67</v>
      </c>
    </row>
    <row r="365" spans="1:33" x14ac:dyDescent="0.25">
      <c r="A365" s="40">
        <v>360</v>
      </c>
      <c r="B365" s="32">
        <v>42461</v>
      </c>
      <c r="C365" s="33"/>
      <c r="D365" s="31">
        <v>4</v>
      </c>
      <c r="E365" s="99" t="s">
        <v>1</v>
      </c>
      <c r="F365" s="34" t="s">
        <v>6</v>
      </c>
      <c r="G365" s="34" t="s">
        <v>9</v>
      </c>
      <c r="H365" s="35" t="s">
        <v>197</v>
      </c>
      <c r="I365" s="36">
        <v>854289</v>
      </c>
      <c r="J365" s="30">
        <v>1000</v>
      </c>
      <c r="K365" s="32">
        <v>42461</v>
      </c>
      <c r="L365" s="37">
        <v>12</v>
      </c>
      <c r="M365" s="37">
        <v>34</v>
      </c>
      <c r="N365" s="38" t="s">
        <v>349</v>
      </c>
      <c r="O365" s="39">
        <v>2016</v>
      </c>
      <c r="P365" s="42"/>
      <c r="Q365" s="30">
        <v>2931.38</v>
      </c>
      <c r="R365" s="67"/>
      <c r="S365" s="67"/>
      <c r="T365" s="56" t="e">
        <f>IF(#REF!=3,T364-TblDadosCX8[[#This Row],[Valor R$]],IF(#REF!=2,T364+TblDadosCX8[[#This Row],[Valor R$]],TblDadosCX8[[#This Row],[Valor R$]]))</f>
        <v>#REF!</v>
      </c>
      <c r="V365" s="59">
        <v>349</v>
      </c>
      <c r="W365" s="60">
        <v>42464</v>
      </c>
      <c r="X365" s="60"/>
      <c r="Y365" s="61" t="s">
        <v>351</v>
      </c>
      <c r="Z365" s="62"/>
      <c r="AA365" s="62"/>
      <c r="AB365" s="63">
        <v>18</v>
      </c>
      <c r="AC365" s="64" t="s">
        <v>186</v>
      </c>
      <c r="AD365" s="60">
        <v>42464</v>
      </c>
      <c r="AE365" s="65">
        <v>863</v>
      </c>
      <c r="AF365" s="65">
        <v>12</v>
      </c>
      <c r="AG365" s="66">
        <v>4886.67</v>
      </c>
    </row>
    <row r="366" spans="1:33" x14ac:dyDescent="0.25">
      <c r="A366" s="40">
        <v>361</v>
      </c>
      <c r="B366" s="32">
        <v>42461</v>
      </c>
      <c r="C366" s="33"/>
      <c r="D366" s="31">
        <v>5</v>
      </c>
      <c r="E366" s="99" t="s">
        <v>1</v>
      </c>
      <c r="F366" s="34" t="s">
        <v>38</v>
      </c>
      <c r="G366" s="34" t="s">
        <v>83</v>
      </c>
      <c r="H366" s="35" t="s">
        <v>250</v>
      </c>
      <c r="I366" s="36"/>
      <c r="J366" s="30">
        <v>14</v>
      </c>
      <c r="K366" s="32">
        <v>42461</v>
      </c>
      <c r="L366" s="37">
        <v>863</v>
      </c>
      <c r="M366" s="37">
        <v>12</v>
      </c>
      <c r="N366" s="38" t="s">
        <v>349</v>
      </c>
      <c r="O366" s="39">
        <v>2016</v>
      </c>
      <c r="P366" s="42"/>
      <c r="Q366" s="30">
        <v>2917.38</v>
      </c>
      <c r="R366" s="67"/>
      <c r="S366" s="67"/>
      <c r="T366" s="56" t="e">
        <f>IF(#REF!=3,T365-TblDadosCX8[[#This Row],[Valor R$]],IF(#REF!=2,T365+TblDadosCX8[[#This Row],[Valor R$]],TblDadosCX8[[#This Row],[Valor R$]]))</f>
        <v>#REF!</v>
      </c>
      <c r="V366" s="59">
        <v>350</v>
      </c>
      <c r="W366" s="60">
        <v>42464</v>
      </c>
      <c r="X366" s="60"/>
      <c r="Y366" s="61" t="s">
        <v>352</v>
      </c>
      <c r="Z366" s="62"/>
      <c r="AA366" s="62"/>
      <c r="AB366" s="63">
        <v>15.9</v>
      </c>
      <c r="AC366" s="64" t="s">
        <v>186</v>
      </c>
      <c r="AD366" s="60">
        <v>42464</v>
      </c>
      <c r="AE366" s="65">
        <v>863</v>
      </c>
      <c r="AF366" s="65">
        <v>12</v>
      </c>
      <c r="AG366" s="66">
        <v>4870.7700000000004</v>
      </c>
    </row>
    <row r="367" spans="1:33" x14ac:dyDescent="0.25">
      <c r="A367" s="40">
        <v>362</v>
      </c>
      <c r="B367" s="32">
        <v>42461</v>
      </c>
      <c r="C367" s="33"/>
      <c r="D367" s="31">
        <v>5</v>
      </c>
      <c r="E367" s="99" t="s">
        <v>1</v>
      </c>
      <c r="F367" s="34" t="s">
        <v>38</v>
      </c>
      <c r="G367" s="34" t="s">
        <v>83</v>
      </c>
      <c r="H367" s="35" t="s">
        <v>305</v>
      </c>
      <c r="I367" s="36"/>
      <c r="J367" s="30">
        <v>58.4</v>
      </c>
      <c r="K367" s="32">
        <v>42461</v>
      </c>
      <c r="L367" s="37">
        <v>863</v>
      </c>
      <c r="M367" s="37">
        <v>12</v>
      </c>
      <c r="N367" s="38" t="s">
        <v>349</v>
      </c>
      <c r="O367" s="39">
        <v>2016</v>
      </c>
      <c r="P367" s="42"/>
      <c r="Q367" s="30">
        <v>2858.98</v>
      </c>
      <c r="R367" s="67"/>
      <c r="S367" s="67"/>
      <c r="T367" s="56" t="e">
        <f>IF(#REF!=3,T366-TblDadosCX8[[#This Row],[Valor R$]],IF(#REF!=2,T366+TblDadosCX8[[#This Row],[Valor R$]],TblDadosCX8[[#This Row],[Valor R$]]))</f>
        <v>#REF!</v>
      </c>
      <c r="V367" s="65">
        <v>351</v>
      </c>
      <c r="W367" s="60">
        <v>42464</v>
      </c>
      <c r="X367" s="60"/>
      <c r="Y367" s="61" t="s">
        <v>353</v>
      </c>
      <c r="Z367" s="62"/>
      <c r="AA367" s="62"/>
      <c r="AB367" s="63">
        <v>3</v>
      </c>
      <c r="AC367" s="64" t="s">
        <v>186</v>
      </c>
      <c r="AD367" s="60">
        <v>42464</v>
      </c>
      <c r="AE367" s="65">
        <v>863</v>
      </c>
      <c r="AF367" s="65">
        <v>12</v>
      </c>
      <c r="AG367" s="66">
        <v>4867.7700000000004</v>
      </c>
    </row>
    <row r="368" spans="1:33" x14ac:dyDescent="0.25">
      <c r="A368" s="40">
        <v>363</v>
      </c>
      <c r="B368" s="32">
        <v>42461</v>
      </c>
      <c r="C368" s="33"/>
      <c r="D368" s="31">
        <v>5</v>
      </c>
      <c r="E368" s="99" t="s">
        <v>1</v>
      </c>
      <c r="F368" s="34" t="s">
        <v>30</v>
      </c>
      <c r="G368" s="34" t="s">
        <v>59</v>
      </c>
      <c r="H368" s="35" t="s">
        <v>265</v>
      </c>
      <c r="I368" s="36"/>
      <c r="J368" s="30">
        <v>126.5</v>
      </c>
      <c r="K368" s="32">
        <v>42461</v>
      </c>
      <c r="L368" s="37">
        <v>480</v>
      </c>
      <c r="M368" s="37">
        <v>12</v>
      </c>
      <c r="N368" s="38" t="s">
        <v>349</v>
      </c>
      <c r="O368" s="39">
        <v>2016</v>
      </c>
      <c r="P368" s="42"/>
      <c r="Q368" s="30">
        <v>2732.48</v>
      </c>
      <c r="R368" s="67"/>
      <c r="S368" s="67"/>
      <c r="T368" s="56" t="e">
        <f>IF(#REF!=3,T367-TblDadosCX8[[#This Row],[Valor R$]],IF(#REF!=2,T367+TblDadosCX8[[#This Row],[Valor R$]],TblDadosCX8[[#This Row],[Valor R$]]))</f>
        <v>#REF!</v>
      </c>
      <c r="V368" s="59">
        <v>352</v>
      </c>
      <c r="W368" s="60">
        <v>42464</v>
      </c>
      <c r="X368" s="60"/>
      <c r="Y368" s="61" t="s">
        <v>354</v>
      </c>
      <c r="Z368" s="62"/>
      <c r="AA368" s="62"/>
      <c r="AB368" s="63">
        <v>18</v>
      </c>
      <c r="AC368" s="64" t="s">
        <v>186</v>
      </c>
      <c r="AD368" s="60">
        <v>42464</v>
      </c>
      <c r="AE368" s="65">
        <v>863</v>
      </c>
      <c r="AF368" s="65">
        <v>12</v>
      </c>
      <c r="AG368" s="66">
        <v>4849.7700000000004</v>
      </c>
    </row>
    <row r="369" spans="1:33" x14ac:dyDescent="0.25">
      <c r="A369" s="40">
        <v>364</v>
      </c>
      <c r="B369" s="32">
        <v>42464</v>
      </c>
      <c r="C369" s="33"/>
      <c r="D369" s="31">
        <v>4</v>
      </c>
      <c r="E369" s="99" t="s">
        <v>1</v>
      </c>
      <c r="F369" s="34" t="s">
        <v>6</v>
      </c>
      <c r="G369" s="34" t="s">
        <v>9</v>
      </c>
      <c r="H369" s="35" t="s">
        <v>197</v>
      </c>
      <c r="I369" s="36">
        <v>854290</v>
      </c>
      <c r="J369" s="30">
        <v>2457</v>
      </c>
      <c r="K369" s="32">
        <v>42464</v>
      </c>
      <c r="L369" s="37">
        <v>12</v>
      </c>
      <c r="M369" s="37">
        <v>34</v>
      </c>
      <c r="N369" s="38" t="s">
        <v>349</v>
      </c>
      <c r="O369" s="39">
        <v>2016</v>
      </c>
      <c r="P369" s="42"/>
      <c r="Q369" s="30">
        <v>5189.4799999999996</v>
      </c>
      <c r="R369" s="67"/>
      <c r="S369" s="67"/>
      <c r="T369" s="56" t="e">
        <f>IF(#REF!=3,T368-TblDadosCX8[[#This Row],[Valor R$]],IF(#REF!=2,T368+TblDadosCX8[[#This Row],[Valor R$]],TblDadosCX8[[#This Row],[Valor R$]]))</f>
        <v>#REF!</v>
      </c>
      <c r="V369" s="65">
        <v>353</v>
      </c>
      <c r="W369" s="60">
        <v>42464</v>
      </c>
      <c r="X369" s="60"/>
      <c r="Y369" s="68" t="s">
        <v>228</v>
      </c>
      <c r="Z369" s="62"/>
      <c r="AA369" s="62"/>
      <c r="AB369" s="63">
        <v>40</v>
      </c>
      <c r="AC369" s="64" t="s">
        <v>196</v>
      </c>
      <c r="AD369" s="60">
        <v>42464</v>
      </c>
      <c r="AE369" s="65">
        <v>869</v>
      </c>
      <c r="AF369" s="65">
        <v>12</v>
      </c>
      <c r="AG369" s="66">
        <v>4809.7700000000004</v>
      </c>
    </row>
    <row r="370" spans="1:33" x14ac:dyDescent="0.25">
      <c r="A370" s="40">
        <v>365</v>
      </c>
      <c r="B370" s="32">
        <v>42464</v>
      </c>
      <c r="C370" s="33"/>
      <c r="D370" s="31">
        <v>5</v>
      </c>
      <c r="E370" s="99" t="s">
        <v>1</v>
      </c>
      <c r="F370" s="34" t="s">
        <v>38</v>
      </c>
      <c r="G370" s="34" t="s">
        <v>83</v>
      </c>
      <c r="H370" s="35" t="s">
        <v>311</v>
      </c>
      <c r="I370" s="36"/>
      <c r="J370" s="30">
        <v>30</v>
      </c>
      <c r="K370" s="32">
        <v>42464</v>
      </c>
      <c r="L370" s="37">
        <v>863</v>
      </c>
      <c r="M370" s="37">
        <v>12</v>
      </c>
      <c r="N370" s="38" t="s">
        <v>349</v>
      </c>
      <c r="O370" s="39">
        <v>2016</v>
      </c>
      <c r="P370" s="42"/>
      <c r="Q370" s="30">
        <v>5159.4799999999996</v>
      </c>
      <c r="R370" s="67"/>
      <c r="S370" s="67"/>
      <c r="T370" s="56" t="e">
        <f>IF(#REF!=3,T369-TblDadosCX8[[#This Row],[Valor R$]],IF(#REF!=2,T369+TblDadosCX8[[#This Row],[Valor R$]],TblDadosCX8[[#This Row],[Valor R$]]))</f>
        <v>#REF!</v>
      </c>
      <c r="V370" s="59">
        <v>354</v>
      </c>
      <c r="W370" s="60">
        <v>42464</v>
      </c>
      <c r="X370" s="60"/>
      <c r="Y370" s="68" t="s">
        <v>355</v>
      </c>
      <c r="Z370" s="62"/>
      <c r="AA370" s="62"/>
      <c r="AB370" s="63">
        <v>4</v>
      </c>
      <c r="AC370" s="64" t="s">
        <v>346</v>
      </c>
      <c r="AD370" s="60">
        <v>42464</v>
      </c>
      <c r="AE370" s="65">
        <v>809</v>
      </c>
      <c r="AF370" s="65">
        <v>12</v>
      </c>
      <c r="AG370" s="66">
        <v>4805.7700000000004</v>
      </c>
    </row>
    <row r="371" spans="1:33" x14ac:dyDescent="0.25">
      <c r="A371" s="40">
        <v>366</v>
      </c>
      <c r="B371" s="32">
        <v>42464</v>
      </c>
      <c r="C371" s="33"/>
      <c r="D371" s="31">
        <v>5</v>
      </c>
      <c r="E371" s="99" t="s">
        <v>1</v>
      </c>
      <c r="F371" s="34" t="s">
        <v>38</v>
      </c>
      <c r="G371" s="34" t="s">
        <v>75</v>
      </c>
      <c r="H371" s="35" t="s">
        <v>220</v>
      </c>
      <c r="I371" s="36"/>
      <c r="J371" s="30">
        <v>42.75</v>
      </c>
      <c r="K371" s="32">
        <v>42464</v>
      </c>
      <c r="L371" s="37">
        <v>845</v>
      </c>
      <c r="M371" s="37">
        <v>12</v>
      </c>
      <c r="N371" s="38" t="s">
        <v>349</v>
      </c>
      <c r="O371" s="39">
        <v>2016</v>
      </c>
      <c r="P371" s="42"/>
      <c r="Q371" s="30">
        <v>5116.7299999999996</v>
      </c>
      <c r="R371" s="67"/>
      <c r="S371" s="67"/>
      <c r="T371" s="56" t="e">
        <f>IF(#REF!=3,T370-TblDadosCX8[[#This Row],[Valor R$]],IF(#REF!=2,T370+TblDadosCX8[[#This Row],[Valor R$]],TblDadosCX8[[#This Row],[Valor R$]]))</f>
        <v>#REF!</v>
      </c>
      <c r="V371" s="65">
        <v>355</v>
      </c>
      <c r="W371" s="60">
        <v>42464</v>
      </c>
      <c r="X371" s="60"/>
      <c r="Y371" s="68" t="s">
        <v>356</v>
      </c>
      <c r="Z371" s="62"/>
      <c r="AA371" s="62"/>
      <c r="AB371" s="63">
        <v>12</v>
      </c>
      <c r="AC371" s="64" t="s">
        <v>186</v>
      </c>
      <c r="AD371" s="60">
        <v>42464</v>
      </c>
      <c r="AE371" s="65">
        <v>863</v>
      </c>
      <c r="AF371" s="65">
        <v>12</v>
      </c>
      <c r="AG371" s="66">
        <v>4793.7700000000004</v>
      </c>
    </row>
    <row r="372" spans="1:33" x14ac:dyDescent="0.25">
      <c r="A372" s="40">
        <v>367</v>
      </c>
      <c r="B372" s="32">
        <v>42464</v>
      </c>
      <c r="C372" s="33"/>
      <c r="D372" s="31">
        <v>5</v>
      </c>
      <c r="E372" s="99" t="s">
        <v>1</v>
      </c>
      <c r="F372" s="34" t="s">
        <v>38</v>
      </c>
      <c r="G372" s="34" t="s">
        <v>75</v>
      </c>
      <c r="H372" s="35" t="s">
        <v>350</v>
      </c>
      <c r="I372" s="36"/>
      <c r="J372" s="30">
        <v>45</v>
      </c>
      <c r="K372" s="32">
        <v>42464</v>
      </c>
      <c r="L372" s="37">
        <v>845</v>
      </c>
      <c r="M372" s="37">
        <v>12</v>
      </c>
      <c r="N372" s="38" t="s">
        <v>349</v>
      </c>
      <c r="O372" s="39">
        <v>2016</v>
      </c>
      <c r="P372" s="42"/>
      <c r="Q372" s="30">
        <v>5071.7299999999996</v>
      </c>
      <c r="R372" s="67"/>
      <c r="S372" s="67"/>
      <c r="T372" s="56" t="e">
        <f>IF(#REF!=3,T371-TblDadosCX8[[#This Row],[Valor R$]],IF(#REF!=2,T371+TblDadosCX8[[#This Row],[Valor R$]],TblDadosCX8[[#This Row],[Valor R$]]))</f>
        <v>#REF!</v>
      </c>
      <c r="V372" s="59">
        <v>356</v>
      </c>
      <c r="W372" s="60">
        <v>42464</v>
      </c>
      <c r="X372" s="60"/>
      <c r="Y372" s="68" t="s">
        <v>256</v>
      </c>
      <c r="Z372" s="62"/>
      <c r="AA372" s="62"/>
      <c r="AB372" s="63">
        <v>437.66</v>
      </c>
      <c r="AC372" s="64" t="s">
        <v>283</v>
      </c>
      <c r="AD372" s="60">
        <v>42464</v>
      </c>
      <c r="AE372" s="65">
        <v>867</v>
      </c>
      <c r="AF372" s="65">
        <v>12</v>
      </c>
      <c r="AG372" s="66">
        <v>4356.1099999999997</v>
      </c>
    </row>
    <row r="373" spans="1:33" x14ac:dyDescent="0.25">
      <c r="A373" s="40">
        <v>368</v>
      </c>
      <c r="B373" s="32">
        <v>42464</v>
      </c>
      <c r="C373" s="33"/>
      <c r="D373" s="31">
        <v>5</v>
      </c>
      <c r="E373" s="99" t="s">
        <v>1</v>
      </c>
      <c r="F373" s="34" t="s">
        <v>38</v>
      </c>
      <c r="G373" s="34" t="s">
        <v>75</v>
      </c>
      <c r="H373" s="35" t="s">
        <v>220</v>
      </c>
      <c r="I373" s="36"/>
      <c r="J373" s="30">
        <v>45</v>
      </c>
      <c r="K373" s="32">
        <v>42464</v>
      </c>
      <c r="L373" s="37">
        <v>845</v>
      </c>
      <c r="M373" s="37">
        <v>12</v>
      </c>
      <c r="N373" s="38" t="s">
        <v>349</v>
      </c>
      <c r="O373" s="39">
        <v>2016</v>
      </c>
      <c r="P373" s="42"/>
      <c r="Q373" s="30">
        <v>5026.7299999999996</v>
      </c>
      <c r="R373" s="67"/>
      <c r="S373" s="67"/>
      <c r="T373" s="56" t="e">
        <f>IF(#REF!=3,T372-TblDadosCX8[[#This Row],[Valor R$]],IF(#REF!=2,T372+TblDadosCX8[[#This Row],[Valor R$]],TblDadosCX8[[#This Row],[Valor R$]]))</f>
        <v>#REF!</v>
      </c>
      <c r="V373" s="65">
        <v>357</v>
      </c>
      <c r="W373" s="60">
        <v>42464</v>
      </c>
      <c r="X373" s="60"/>
      <c r="Y373" s="68" t="s">
        <v>357</v>
      </c>
      <c r="Z373" s="62"/>
      <c r="AA373" s="62"/>
      <c r="AB373" s="63">
        <v>2457</v>
      </c>
      <c r="AC373" s="64" t="s">
        <v>358</v>
      </c>
      <c r="AD373" s="60">
        <v>42464</v>
      </c>
      <c r="AE373" s="65">
        <v>849</v>
      </c>
      <c r="AF373" s="65">
        <v>12</v>
      </c>
      <c r="AG373" s="66">
        <v>1899.11</v>
      </c>
    </row>
    <row r="374" spans="1:33" x14ac:dyDescent="0.25">
      <c r="A374" s="40">
        <v>369</v>
      </c>
      <c r="B374" s="32">
        <v>42464</v>
      </c>
      <c r="C374" s="33"/>
      <c r="D374" s="31">
        <v>5</v>
      </c>
      <c r="E374" s="99" t="s">
        <v>1</v>
      </c>
      <c r="F374" s="34" t="s">
        <v>38</v>
      </c>
      <c r="G374" s="34" t="s">
        <v>83</v>
      </c>
      <c r="H374" s="35" t="s">
        <v>351</v>
      </c>
      <c r="I374" s="36"/>
      <c r="J374" s="30">
        <v>18</v>
      </c>
      <c r="K374" s="32">
        <v>42464</v>
      </c>
      <c r="L374" s="37">
        <v>863</v>
      </c>
      <c r="M374" s="37">
        <v>12</v>
      </c>
      <c r="N374" s="38" t="s">
        <v>349</v>
      </c>
      <c r="O374" s="39">
        <v>2016</v>
      </c>
      <c r="P374" s="42"/>
      <c r="Q374" s="30">
        <v>5008.7299999999996</v>
      </c>
      <c r="R374" s="67"/>
      <c r="S374" s="67"/>
      <c r="T374" s="56" t="e">
        <f>IF(#REF!=3,T373-TblDadosCX8[[#This Row],[Valor R$]],IF(#REF!=2,T373+TblDadosCX8[[#This Row],[Valor R$]],TblDadosCX8[[#This Row],[Valor R$]]))</f>
        <v>#REF!</v>
      </c>
      <c r="V374" s="59">
        <v>358</v>
      </c>
      <c r="W374" s="60">
        <v>42465</v>
      </c>
      <c r="X374" s="60"/>
      <c r="Y374" s="68" t="s">
        <v>193</v>
      </c>
      <c r="Z374" s="62"/>
      <c r="AA374" s="62"/>
      <c r="AB374" s="63">
        <v>50</v>
      </c>
      <c r="AC374" s="64" t="s">
        <v>186</v>
      </c>
      <c r="AD374" s="60">
        <v>42465</v>
      </c>
      <c r="AE374" s="65">
        <v>863</v>
      </c>
      <c r="AF374" s="65">
        <v>12</v>
      </c>
      <c r="AG374" s="66">
        <v>1849.11</v>
      </c>
    </row>
    <row r="375" spans="1:33" x14ac:dyDescent="0.25">
      <c r="A375" s="40">
        <v>370</v>
      </c>
      <c r="B375" s="32">
        <v>42464</v>
      </c>
      <c r="C375" s="33"/>
      <c r="D375" s="31">
        <v>5</v>
      </c>
      <c r="E375" s="99" t="s">
        <v>1</v>
      </c>
      <c r="F375" s="34" t="s">
        <v>38</v>
      </c>
      <c r="G375" s="34" t="s">
        <v>83</v>
      </c>
      <c r="H375" s="35" t="s">
        <v>352</v>
      </c>
      <c r="I375" s="36"/>
      <c r="J375" s="30">
        <v>15.9</v>
      </c>
      <c r="K375" s="32">
        <v>42464</v>
      </c>
      <c r="L375" s="37">
        <v>863</v>
      </c>
      <c r="M375" s="37">
        <v>12</v>
      </c>
      <c r="N375" s="38" t="s">
        <v>349</v>
      </c>
      <c r="O375" s="39">
        <v>2016</v>
      </c>
      <c r="P375" s="42"/>
      <c r="Q375" s="30">
        <v>4992.83</v>
      </c>
      <c r="R375" s="67"/>
      <c r="S375" s="67"/>
      <c r="T375" s="56" t="e">
        <f>IF(#REF!=3,T374-TblDadosCX8[[#This Row],[Valor R$]],IF(#REF!=2,T374+TblDadosCX8[[#This Row],[Valor R$]],TblDadosCX8[[#This Row],[Valor R$]]))</f>
        <v>#REF!</v>
      </c>
      <c r="V375" s="65">
        <v>359</v>
      </c>
      <c r="W375" s="60">
        <v>42465</v>
      </c>
      <c r="X375" s="60"/>
      <c r="Y375" s="68" t="s">
        <v>359</v>
      </c>
      <c r="Z375" s="62"/>
      <c r="AA375" s="62"/>
      <c r="AB375" s="63">
        <v>17</v>
      </c>
      <c r="AC375" s="64" t="s">
        <v>186</v>
      </c>
      <c r="AD375" s="60">
        <v>42465</v>
      </c>
      <c r="AE375" s="65">
        <v>863</v>
      </c>
      <c r="AF375" s="65">
        <v>12</v>
      </c>
      <c r="AG375" s="66">
        <v>1832.11</v>
      </c>
    </row>
    <row r="376" spans="1:33" x14ac:dyDescent="0.25">
      <c r="A376" s="40">
        <v>371</v>
      </c>
      <c r="B376" s="32">
        <v>42464</v>
      </c>
      <c r="C376" s="33"/>
      <c r="D376" s="31">
        <v>5</v>
      </c>
      <c r="E376" s="99" t="s">
        <v>1</v>
      </c>
      <c r="F376" s="34" t="s">
        <v>38</v>
      </c>
      <c r="G376" s="34" t="s">
        <v>83</v>
      </c>
      <c r="H376" s="35" t="s">
        <v>353</v>
      </c>
      <c r="I376" s="36"/>
      <c r="J376" s="30">
        <v>3</v>
      </c>
      <c r="K376" s="32">
        <v>42464</v>
      </c>
      <c r="L376" s="37">
        <v>863</v>
      </c>
      <c r="M376" s="37">
        <v>12</v>
      </c>
      <c r="N376" s="38" t="s">
        <v>349</v>
      </c>
      <c r="O376" s="39">
        <v>2016</v>
      </c>
      <c r="P376" s="42"/>
      <c r="Q376" s="30">
        <v>4989.83</v>
      </c>
      <c r="R376" s="67"/>
      <c r="S376" s="67"/>
      <c r="T376" s="56" t="e">
        <f>IF(#REF!=3,T375-TblDadosCX8[[#This Row],[Valor R$]],IF(#REF!=2,T375+TblDadosCX8[[#This Row],[Valor R$]],TblDadosCX8[[#This Row],[Valor R$]]))</f>
        <v>#REF!</v>
      </c>
      <c r="V376" s="59">
        <v>360</v>
      </c>
      <c r="W376" s="60">
        <v>42465</v>
      </c>
      <c r="X376" s="60"/>
      <c r="Y376" s="68" t="s">
        <v>359</v>
      </c>
      <c r="Z376" s="62"/>
      <c r="AA376" s="62"/>
      <c r="AB376" s="63">
        <v>17</v>
      </c>
      <c r="AC376" s="64" t="s">
        <v>186</v>
      </c>
      <c r="AD376" s="60">
        <v>42465</v>
      </c>
      <c r="AE376" s="65">
        <v>863</v>
      </c>
      <c r="AF376" s="65">
        <v>12</v>
      </c>
      <c r="AG376" s="66">
        <v>1815.11</v>
      </c>
    </row>
    <row r="377" spans="1:33" x14ac:dyDescent="0.25">
      <c r="A377" s="40">
        <v>372</v>
      </c>
      <c r="B377" s="32">
        <v>42464</v>
      </c>
      <c r="C377" s="33"/>
      <c r="D377" s="31">
        <v>5</v>
      </c>
      <c r="E377" s="99" t="s">
        <v>1</v>
      </c>
      <c r="F377" s="34" t="s">
        <v>38</v>
      </c>
      <c r="G377" s="34" t="s">
        <v>83</v>
      </c>
      <c r="H377" s="35" t="s">
        <v>354</v>
      </c>
      <c r="I377" s="36"/>
      <c r="J377" s="30">
        <v>18</v>
      </c>
      <c r="K377" s="32">
        <v>42464</v>
      </c>
      <c r="L377" s="37">
        <v>863</v>
      </c>
      <c r="M377" s="37">
        <v>12</v>
      </c>
      <c r="N377" s="38" t="s">
        <v>349</v>
      </c>
      <c r="O377" s="39">
        <v>2016</v>
      </c>
      <c r="P377" s="42"/>
      <c r="Q377" s="30">
        <v>4971.83</v>
      </c>
      <c r="R377" s="67"/>
      <c r="S377" s="67"/>
      <c r="T377" s="56" t="e">
        <f>IF(#REF!=3,T376-TblDadosCX8[[#This Row],[Valor R$]],IF(#REF!=2,T376+TblDadosCX8[[#This Row],[Valor R$]],TblDadosCX8[[#This Row],[Valor R$]]))</f>
        <v>#REF!</v>
      </c>
      <c r="V377" s="65">
        <v>361</v>
      </c>
      <c r="W377" s="60">
        <v>42466</v>
      </c>
      <c r="X377" s="60"/>
      <c r="Y377" s="68" t="s">
        <v>351</v>
      </c>
      <c r="Z377" s="62"/>
      <c r="AA377" s="62"/>
      <c r="AB377" s="63">
        <v>5.5</v>
      </c>
      <c r="AC377" s="64" t="s">
        <v>242</v>
      </c>
      <c r="AD377" s="60">
        <v>42466</v>
      </c>
      <c r="AE377" s="65">
        <v>858</v>
      </c>
      <c r="AF377" s="65">
        <v>12</v>
      </c>
      <c r="AG377" s="66">
        <v>1809.61</v>
      </c>
    </row>
    <row r="378" spans="1:33" x14ac:dyDescent="0.25">
      <c r="A378" s="40">
        <v>373</v>
      </c>
      <c r="B378" s="32">
        <v>42464</v>
      </c>
      <c r="C378" s="33"/>
      <c r="D378" s="31">
        <v>5</v>
      </c>
      <c r="E378" s="99" t="s">
        <v>1</v>
      </c>
      <c r="F378" s="34" t="s">
        <v>38</v>
      </c>
      <c r="G378" s="34" t="s">
        <v>86</v>
      </c>
      <c r="H378" s="35" t="s">
        <v>228</v>
      </c>
      <c r="I378" s="36"/>
      <c r="J378" s="30">
        <v>40</v>
      </c>
      <c r="K378" s="32">
        <v>42464</v>
      </c>
      <c r="L378" s="37">
        <v>869</v>
      </c>
      <c r="M378" s="37">
        <v>12</v>
      </c>
      <c r="N378" s="38" t="s">
        <v>349</v>
      </c>
      <c r="O378" s="39">
        <v>2016</v>
      </c>
      <c r="P378" s="42"/>
      <c r="Q378" s="30">
        <v>4931.83</v>
      </c>
      <c r="R378" s="67"/>
      <c r="S378" s="67"/>
      <c r="T378" s="56" t="e">
        <f>IF(#REF!=3,T377-TblDadosCX8[[#This Row],[Valor R$]],IF(#REF!=2,T377+TblDadosCX8[[#This Row],[Valor R$]],TblDadosCX8[[#This Row],[Valor R$]]))</f>
        <v>#REF!</v>
      </c>
      <c r="V378" s="59">
        <v>362</v>
      </c>
      <c r="W378" s="60">
        <v>42466</v>
      </c>
      <c r="X378" s="60"/>
      <c r="Y378" s="68" t="s">
        <v>311</v>
      </c>
      <c r="Z378" s="62"/>
      <c r="AA378" s="62"/>
      <c r="AB378" s="63">
        <v>20</v>
      </c>
      <c r="AC378" s="64" t="s">
        <v>186</v>
      </c>
      <c r="AD378" s="60">
        <v>42466</v>
      </c>
      <c r="AE378" s="65">
        <v>863</v>
      </c>
      <c r="AF378" s="65">
        <v>12</v>
      </c>
      <c r="AG378" s="66">
        <v>1789.61</v>
      </c>
    </row>
    <row r="379" spans="1:33" x14ac:dyDescent="0.25">
      <c r="A379" s="40">
        <v>374</v>
      </c>
      <c r="B379" s="32">
        <v>42464</v>
      </c>
      <c r="C379" s="33"/>
      <c r="D379" s="31">
        <v>5</v>
      </c>
      <c r="E379" s="99" t="s">
        <v>1</v>
      </c>
      <c r="F379" s="34" t="s">
        <v>34</v>
      </c>
      <c r="G379" s="34" t="s">
        <v>66</v>
      </c>
      <c r="H379" s="35" t="s">
        <v>355</v>
      </c>
      <c r="I379" s="36"/>
      <c r="J379" s="30">
        <v>4</v>
      </c>
      <c r="K379" s="32">
        <v>42464</v>
      </c>
      <c r="L379" s="37">
        <v>809</v>
      </c>
      <c r="M379" s="37">
        <v>12</v>
      </c>
      <c r="N379" s="38" t="s">
        <v>349</v>
      </c>
      <c r="O379" s="39">
        <v>2016</v>
      </c>
      <c r="P379" s="42"/>
      <c r="Q379" s="30">
        <v>4927.83</v>
      </c>
      <c r="R379" s="67"/>
      <c r="S379" s="67"/>
      <c r="T379" s="56" t="e">
        <f>IF(#REF!=3,T378-TblDadosCX8[[#This Row],[Valor R$]],IF(#REF!=2,T378+TblDadosCX8[[#This Row],[Valor R$]],TblDadosCX8[[#This Row],[Valor R$]]))</f>
        <v>#REF!</v>
      </c>
      <c r="V379" s="65">
        <v>363</v>
      </c>
      <c r="W379" s="60">
        <v>42467</v>
      </c>
      <c r="X379" s="60"/>
      <c r="Y379" s="68" t="s">
        <v>197</v>
      </c>
      <c r="Z379" s="62">
        <v>854291</v>
      </c>
      <c r="AA379" s="62"/>
      <c r="AB379" s="63">
        <v>9533.8700000000008</v>
      </c>
      <c r="AC379" s="64" t="s">
        <v>9</v>
      </c>
      <c r="AD379" s="60">
        <v>42467</v>
      </c>
      <c r="AE379" s="65">
        <v>12</v>
      </c>
      <c r="AF379" s="65">
        <v>34</v>
      </c>
      <c r="AG379" s="66">
        <v>11323.48</v>
      </c>
    </row>
    <row r="380" spans="1:33" x14ac:dyDescent="0.25">
      <c r="A380" s="40">
        <v>375</v>
      </c>
      <c r="B380" s="32">
        <v>42464</v>
      </c>
      <c r="C380" s="33"/>
      <c r="D380" s="31">
        <v>5</v>
      </c>
      <c r="E380" s="99" t="s">
        <v>1</v>
      </c>
      <c r="F380" s="34" t="s">
        <v>38</v>
      </c>
      <c r="G380" s="34" t="s">
        <v>83</v>
      </c>
      <c r="H380" s="35" t="s">
        <v>356</v>
      </c>
      <c r="I380" s="36"/>
      <c r="J380" s="30">
        <v>12</v>
      </c>
      <c r="K380" s="32">
        <v>42464</v>
      </c>
      <c r="L380" s="37">
        <v>863</v>
      </c>
      <c r="M380" s="37">
        <v>12</v>
      </c>
      <c r="N380" s="38" t="s">
        <v>349</v>
      </c>
      <c r="O380" s="39">
        <v>2016</v>
      </c>
      <c r="P380" s="42"/>
      <c r="Q380" s="30">
        <v>4915.83</v>
      </c>
      <c r="R380" s="67"/>
      <c r="S380" s="67"/>
      <c r="T380" s="56" t="e">
        <f>IF(#REF!=3,T379-TblDadosCX8[[#This Row],[Valor R$]],IF(#REF!=2,T379+TblDadosCX8[[#This Row],[Valor R$]],TblDadosCX8[[#This Row],[Valor R$]]))</f>
        <v>#REF!</v>
      </c>
      <c r="V380" s="59">
        <v>364</v>
      </c>
      <c r="W380" s="60">
        <v>42467</v>
      </c>
      <c r="X380" s="60"/>
      <c r="Y380" s="68" t="s">
        <v>197</v>
      </c>
      <c r="Z380" s="62">
        <v>854292</v>
      </c>
      <c r="AA380" s="62"/>
      <c r="AB380" s="63">
        <v>1581.55</v>
      </c>
      <c r="AC380" s="64" t="s">
        <v>9</v>
      </c>
      <c r="AD380" s="60">
        <v>42467</v>
      </c>
      <c r="AE380" s="65">
        <v>12</v>
      </c>
      <c r="AF380" s="65">
        <v>34</v>
      </c>
      <c r="AG380" s="66">
        <v>12905.03</v>
      </c>
    </row>
    <row r="381" spans="1:33" x14ac:dyDescent="0.25">
      <c r="A381" s="40">
        <v>376</v>
      </c>
      <c r="B381" s="32">
        <v>42464</v>
      </c>
      <c r="C381" s="33"/>
      <c r="D381" s="31">
        <v>5</v>
      </c>
      <c r="E381" s="99" t="s">
        <v>1</v>
      </c>
      <c r="F381" s="34" t="s">
        <v>38</v>
      </c>
      <c r="G381" s="34" t="s">
        <v>85</v>
      </c>
      <c r="H381" s="35" t="s">
        <v>256</v>
      </c>
      <c r="I381" s="36"/>
      <c r="J381" s="30">
        <v>437.66</v>
      </c>
      <c r="K381" s="32">
        <v>42464</v>
      </c>
      <c r="L381" s="37">
        <v>867</v>
      </c>
      <c r="M381" s="37">
        <v>12</v>
      </c>
      <c r="N381" s="38" t="s">
        <v>349</v>
      </c>
      <c r="O381" s="39">
        <v>2016</v>
      </c>
      <c r="P381" s="42"/>
      <c r="Q381" s="30">
        <v>4478.17</v>
      </c>
      <c r="R381" s="67"/>
      <c r="S381" s="67"/>
      <c r="T381" s="56" t="e">
        <f>IF(#REF!=3,T380-TblDadosCX8[[#This Row],[Valor R$]],IF(#REF!=2,T380+TblDadosCX8[[#This Row],[Valor R$]],TblDadosCX8[[#This Row],[Valor R$]]))</f>
        <v>#REF!</v>
      </c>
      <c r="V381" s="65">
        <v>365</v>
      </c>
      <c r="W381" s="60">
        <v>42467</v>
      </c>
      <c r="X381" s="60"/>
      <c r="Y381" s="68" t="s">
        <v>220</v>
      </c>
      <c r="Z381" s="62"/>
      <c r="AA381" s="62"/>
      <c r="AB381" s="63">
        <v>16.5</v>
      </c>
      <c r="AC381" s="64" t="s">
        <v>199</v>
      </c>
      <c r="AD381" s="60">
        <v>42467</v>
      </c>
      <c r="AE381" s="65">
        <v>845</v>
      </c>
      <c r="AF381" s="65">
        <v>12</v>
      </c>
      <c r="AG381" s="66">
        <v>12888.53</v>
      </c>
    </row>
    <row r="382" spans="1:33" x14ac:dyDescent="0.25">
      <c r="A382" s="40">
        <v>377</v>
      </c>
      <c r="B382" s="32">
        <v>42464</v>
      </c>
      <c r="C382" s="33"/>
      <c r="D382" s="31">
        <v>5</v>
      </c>
      <c r="E382" s="99" t="s">
        <v>1</v>
      </c>
      <c r="F382" s="34" t="s">
        <v>38</v>
      </c>
      <c r="G382" s="34" t="s">
        <v>77</v>
      </c>
      <c r="H382" s="35" t="s">
        <v>357</v>
      </c>
      <c r="I382" s="36"/>
      <c r="J382" s="30">
        <v>2457</v>
      </c>
      <c r="K382" s="32">
        <v>42464</v>
      </c>
      <c r="L382" s="37">
        <v>849</v>
      </c>
      <c r="M382" s="37">
        <v>12</v>
      </c>
      <c r="N382" s="38" t="s">
        <v>349</v>
      </c>
      <c r="O382" s="39">
        <v>2016</v>
      </c>
      <c r="P382" s="42"/>
      <c r="Q382" s="30">
        <v>2021.17</v>
      </c>
      <c r="R382" s="67"/>
      <c r="S382" s="67"/>
      <c r="T382" s="56" t="e">
        <f>IF(#REF!=3,T381-TblDadosCX8[[#This Row],[Valor R$]],IF(#REF!=2,T381+TblDadosCX8[[#This Row],[Valor R$]],TblDadosCX8[[#This Row],[Valor R$]]))</f>
        <v>#REF!</v>
      </c>
      <c r="V382" s="59">
        <v>366</v>
      </c>
      <c r="W382" s="60">
        <v>42467</v>
      </c>
      <c r="X382" s="60"/>
      <c r="Y382" s="68" t="s">
        <v>220</v>
      </c>
      <c r="Z382" s="62"/>
      <c r="AA382" s="62"/>
      <c r="AB382" s="63">
        <v>11.25</v>
      </c>
      <c r="AC382" s="64" t="s">
        <v>199</v>
      </c>
      <c r="AD382" s="60">
        <v>42467</v>
      </c>
      <c r="AE382" s="65">
        <v>845</v>
      </c>
      <c r="AF382" s="65">
        <v>12</v>
      </c>
      <c r="AG382" s="66">
        <v>12877.28</v>
      </c>
    </row>
    <row r="383" spans="1:33" x14ac:dyDescent="0.25">
      <c r="A383" s="40">
        <v>378</v>
      </c>
      <c r="B383" s="32">
        <v>42465</v>
      </c>
      <c r="C383" s="33"/>
      <c r="D383" s="31">
        <v>5</v>
      </c>
      <c r="E383" s="99" t="s">
        <v>1</v>
      </c>
      <c r="F383" s="34" t="s">
        <v>38</v>
      </c>
      <c r="G383" s="34" t="s">
        <v>83</v>
      </c>
      <c r="H383" s="35" t="s">
        <v>193</v>
      </c>
      <c r="I383" s="36"/>
      <c r="J383" s="30">
        <v>50</v>
      </c>
      <c r="K383" s="32">
        <v>42465</v>
      </c>
      <c r="L383" s="37">
        <v>863</v>
      </c>
      <c r="M383" s="37">
        <v>12</v>
      </c>
      <c r="N383" s="38" t="s">
        <v>349</v>
      </c>
      <c r="O383" s="39">
        <v>2016</v>
      </c>
      <c r="P383" s="42"/>
      <c r="Q383" s="30">
        <v>1971.17</v>
      </c>
      <c r="R383" s="67"/>
      <c r="S383" s="67"/>
      <c r="T383" s="56" t="e">
        <f>IF(#REF!=3,T382-TblDadosCX8[[#This Row],[Valor R$]],IF(#REF!=2,T382+TblDadosCX8[[#This Row],[Valor R$]],TblDadosCX8[[#This Row],[Valor R$]]))</f>
        <v>#REF!</v>
      </c>
      <c r="V383" s="65">
        <v>367</v>
      </c>
      <c r="W383" s="60">
        <v>42467</v>
      </c>
      <c r="X383" s="60"/>
      <c r="Y383" s="68" t="s">
        <v>360</v>
      </c>
      <c r="Z383" s="62"/>
      <c r="AA383" s="62"/>
      <c r="AB383" s="63">
        <v>301.8</v>
      </c>
      <c r="AC383" s="64" t="s">
        <v>186</v>
      </c>
      <c r="AD383" s="60">
        <v>42467</v>
      </c>
      <c r="AE383" s="65">
        <v>863</v>
      </c>
      <c r="AF383" s="65">
        <v>12</v>
      </c>
      <c r="AG383" s="66">
        <v>12575.48</v>
      </c>
    </row>
    <row r="384" spans="1:33" x14ac:dyDescent="0.25">
      <c r="A384" s="40">
        <v>379</v>
      </c>
      <c r="B384" s="32">
        <v>42465</v>
      </c>
      <c r="C384" s="33"/>
      <c r="D384" s="31">
        <v>5</v>
      </c>
      <c r="E384" s="99" t="s">
        <v>1</v>
      </c>
      <c r="F384" s="34" t="s">
        <v>38</v>
      </c>
      <c r="G384" s="34" t="s">
        <v>83</v>
      </c>
      <c r="H384" s="35" t="s">
        <v>359</v>
      </c>
      <c r="I384" s="36"/>
      <c r="J384" s="30">
        <v>17</v>
      </c>
      <c r="K384" s="32">
        <v>42465</v>
      </c>
      <c r="L384" s="37">
        <v>863</v>
      </c>
      <c r="M384" s="37">
        <v>12</v>
      </c>
      <c r="N384" s="38" t="s">
        <v>349</v>
      </c>
      <c r="O384" s="39">
        <v>2016</v>
      </c>
      <c r="P384" s="42"/>
      <c r="Q384" s="30">
        <v>1954.17</v>
      </c>
      <c r="R384" s="67"/>
      <c r="S384" s="67"/>
      <c r="T384" s="56" t="e">
        <f>IF(#REF!=3,T383-TblDadosCX8[[#This Row],[Valor R$]],IF(#REF!=2,T383+TblDadosCX8[[#This Row],[Valor R$]],TblDadosCX8[[#This Row],[Valor R$]]))</f>
        <v>#REF!</v>
      </c>
      <c r="V384" s="59">
        <v>368</v>
      </c>
      <c r="W384" s="60">
        <v>42467</v>
      </c>
      <c r="X384" s="60"/>
      <c r="Y384" s="68" t="s">
        <v>268</v>
      </c>
      <c r="Z384" s="62"/>
      <c r="AA384" s="62"/>
      <c r="AB384" s="63">
        <v>1979.64</v>
      </c>
      <c r="AC384" s="64" t="s">
        <v>269</v>
      </c>
      <c r="AD384" s="60">
        <v>42467</v>
      </c>
      <c r="AE384" s="65">
        <v>870</v>
      </c>
      <c r="AF384" s="65">
        <v>12</v>
      </c>
      <c r="AG384" s="66">
        <v>10595.84</v>
      </c>
    </row>
    <row r="385" spans="1:33" x14ac:dyDescent="0.25">
      <c r="A385" s="40">
        <v>380</v>
      </c>
      <c r="B385" s="32">
        <v>42465</v>
      </c>
      <c r="C385" s="33"/>
      <c r="D385" s="31">
        <v>5</v>
      </c>
      <c r="E385" s="99" t="s">
        <v>1</v>
      </c>
      <c r="F385" s="34" t="s">
        <v>38</v>
      </c>
      <c r="G385" s="34" t="s">
        <v>83</v>
      </c>
      <c r="H385" s="35" t="s">
        <v>359</v>
      </c>
      <c r="I385" s="36"/>
      <c r="J385" s="30">
        <v>17</v>
      </c>
      <c r="K385" s="32">
        <v>42465</v>
      </c>
      <c r="L385" s="37">
        <v>863</v>
      </c>
      <c r="M385" s="37">
        <v>12</v>
      </c>
      <c r="N385" s="38" t="s">
        <v>349</v>
      </c>
      <c r="O385" s="39">
        <v>2016</v>
      </c>
      <c r="P385" s="42"/>
      <c r="Q385" s="30">
        <v>1937.17</v>
      </c>
      <c r="R385" s="67"/>
      <c r="S385" s="67"/>
      <c r="T385" s="56" t="e">
        <f>IF(#REF!=3,T384-TblDadosCX8[[#This Row],[Valor R$]],IF(#REF!=2,T384+TblDadosCX8[[#This Row],[Valor R$]],TblDadosCX8[[#This Row],[Valor R$]]))</f>
        <v>#REF!</v>
      </c>
      <c r="V385" s="65">
        <v>369</v>
      </c>
      <c r="W385" s="60">
        <v>42467</v>
      </c>
      <c r="X385" s="60"/>
      <c r="Y385" s="68" t="s">
        <v>270</v>
      </c>
      <c r="Z385" s="62"/>
      <c r="AA385" s="62"/>
      <c r="AB385" s="63">
        <v>4500.37</v>
      </c>
      <c r="AC385" s="64" t="s">
        <v>271</v>
      </c>
      <c r="AD385" s="60">
        <v>42467</v>
      </c>
      <c r="AE385" s="65">
        <v>476</v>
      </c>
      <c r="AF385" s="65">
        <v>12</v>
      </c>
      <c r="AG385" s="66">
        <v>6095.47</v>
      </c>
    </row>
    <row r="386" spans="1:33" x14ac:dyDescent="0.25">
      <c r="A386" s="40">
        <v>381</v>
      </c>
      <c r="B386" s="32">
        <v>42466</v>
      </c>
      <c r="C386" s="33"/>
      <c r="D386" s="31">
        <v>5</v>
      </c>
      <c r="E386" s="99" t="s">
        <v>1</v>
      </c>
      <c r="F386" s="34" t="s">
        <v>38</v>
      </c>
      <c r="G386" s="34" t="s">
        <v>80</v>
      </c>
      <c r="H386" s="35" t="s">
        <v>351</v>
      </c>
      <c r="I386" s="36"/>
      <c r="J386" s="30">
        <v>5.5</v>
      </c>
      <c r="K386" s="32">
        <v>42466</v>
      </c>
      <c r="L386" s="37">
        <v>858</v>
      </c>
      <c r="M386" s="37">
        <v>12</v>
      </c>
      <c r="N386" s="38" t="s">
        <v>349</v>
      </c>
      <c r="O386" s="39">
        <v>2016</v>
      </c>
      <c r="P386" s="42"/>
      <c r="Q386" s="30">
        <v>1931.67</v>
      </c>
      <c r="R386" s="67"/>
      <c r="S386" s="67"/>
      <c r="T386" s="56" t="e">
        <f>IF(#REF!=3,T385-TblDadosCX8[[#This Row],[Valor R$]],IF(#REF!=2,T385+TblDadosCX8[[#This Row],[Valor R$]],TblDadosCX8[[#This Row],[Valor R$]]))</f>
        <v>#REF!</v>
      </c>
      <c r="V386" s="59">
        <v>370</v>
      </c>
      <c r="W386" s="60">
        <v>42467</v>
      </c>
      <c r="X386" s="60"/>
      <c r="Y386" s="68" t="s">
        <v>272</v>
      </c>
      <c r="Z386" s="62"/>
      <c r="AA386" s="62"/>
      <c r="AB386" s="63">
        <v>911.15</v>
      </c>
      <c r="AC386" s="64" t="s">
        <v>273</v>
      </c>
      <c r="AD386" s="60">
        <v>42467</v>
      </c>
      <c r="AE386" s="65">
        <v>475</v>
      </c>
      <c r="AF386" s="65">
        <v>12</v>
      </c>
      <c r="AG386" s="66">
        <v>5184.32</v>
      </c>
    </row>
    <row r="387" spans="1:33" x14ac:dyDescent="0.25">
      <c r="A387" s="40">
        <v>382</v>
      </c>
      <c r="B387" s="32">
        <v>42466</v>
      </c>
      <c r="C387" s="33"/>
      <c r="D387" s="31">
        <v>5</v>
      </c>
      <c r="E387" s="99" t="s">
        <v>1</v>
      </c>
      <c r="F387" s="34" t="s">
        <v>38</v>
      </c>
      <c r="G387" s="34" t="s">
        <v>83</v>
      </c>
      <c r="H387" s="35" t="s">
        <v>311</v>
      </c>
      <c r="I387" s="36"/>
      <c r="J387" s="30">
        <v>20</v>
      </c>
      <c r="K387" s="32">
        <v>42466</v>
      </c>
      <c r="L387" s="37">
        <v>863</v>
      </c>
      <c r="M387" s="37">
        <v>12</v>
      </c>
      <c r="N387" s="38" t="s">
        <v>349</v>
      </c>
      <c r="O387" s="39">
        <v>2016</v>
      </c>
      <c r="P387" s="42"/>
      <c r="Q387" s="30">
        <v>1911.67</v>
      </c>
      <c r="R387" s="67"/>
      <c r="S387" s="67"/>
      <c r="T387" s="56" t="e">
        <f>IF(#REF!=3,T386-TblDadosCX8[[#This Row],[Valor R$]],IF(#REF!=2,T386+TblDadosCX8[[#This Row],[Valor R$]],TblDadosCX8[[#This Row],[Valor R$]]))</f>
        <v>#REF!</v>
      </c>
      <c r="V387" s="65">
        <v>371</v>
      </c>
      <c r="W387" s="60">
        <v>42467</v>
      </c>
      <c r="X387" s="60"/>
      <c r="Y387" s="68" t="s">
        <v>274</v>
      </c>
      <c r="Z387" s="62"/>
      <c r="AA387" s="62"/>
      <c r="AB387" s="63">
        <v>1763.06</v>
      </c>
      <c r="AC387" s="64" t="s">
        <v>275</v>
      </c>
      <c r="AD387" s="60">
        <v>42467</v>
      </c>
      <c r="AE387" s="65">
        <v>842</v>
      </c>
      <c r="AF387" s="65">
        <v>12</v>
      </c>
      <c r="AG387" s="66">
        <v>3421.26</v>
      </c>
    </row>
    <row r="388" spans="1:33" x14ac:dyDescent="0.25">
      <c r="A388" s="40">
        <v>383</v>
      </c>
      <c r="B388" s="32">
        <v>42467</v>
      </c>
      <c r="C388" s="33"/>
      <c r="D388" s="31">
        <v>4</v>
      </c>
      <c r="E388" s="99" t="s">
        <v>1</v>
      </c>
      <c r="F388" s="34" t="s">
        <v>6</v>
      </c>
      <c r="G388" s="34" t="s">
        <v>9</v>
      </c>
      <c r="H388" s="35" t="s">
        <v>197</v>
      </c>
      <c r="I388" s="36">
        <v>854291</v>
      </c>
      <c r="J388" s="30">
        <v>9533.8700000000008</v>
      </c>
      <c r="K388" s="32">
        <v>42467</v>
      </c>
      <c r="L388" s="37">
        <v>12</v>
      </c>
      <c r="M388" s="37">
        <v>34</v>
      </c>
      <c r="N388" s="38" t="s">
        <v>349</v>
      </c>
      <c r="O388" s="39">
        <v>2016</v>
      </c>
      <c r="P388" s="42"/>
      <c r="Q388" s="30">
        <v>11445.54</v>
      </c>
      <c r="R388" s="67"/>
      <c r="S388" s="67"/>
      <c r="T388" s="56" t="e">
        <f>IF(#REF!=3,T387-TblDadosCX8[[#This Row],[Valor R$]],IF(#REF!=2,T387+TblDadosCX8[[#This Row],[Valor R$]],TblDadosCX8[[#This Row],[Valor R$]]))</f>
        <v>#REF!</v>
      </c>
      <c r="V388" s="59">
        <v>372</v>
      </c>
      <c r="W388" s="60">
        <v>42467</v>
      </c>
      <c r="X388" s="60"/>
      <c r="Y388" s="68" t="s">
        <v>361</v>
      </c>
      <c r="Z388" s="62"/>
      <c r="AA388" s="62"/>
      <c r="AB388" s="63">
        <v>379.65</v>
      </c>
      <c r="AC388" s="64" t="s">
        <v>362</v>
      </c>
      <c r="AD388" s="60">
        <v>42467</v>
      </c>
      <c r="AE388" s="65">
        <v>478</v>
      </c>
      <c r="AF388" s="65">
        <v>12</v>
      </c>
      <c r="AG388" s="66">
        <v>3041.61</v>
      </c>
    </row>
    <row r="389" spans="1:33" x14ac:dyDescent="0.25">
      <c r="A389" s="40">
        <v>384</v>
      </c>
      <c r="B389" s="32">
        <v>42467</v>
      </c>
      <c r="C389" s="33"/>
      <c r="D389" s="31">
        <v>4</v>
      </c>
      <c r="E389" s="99" t="s">
        <v>1</v>
      </c>
      <c r="F389" s="34" t="s">
        <v>6</v>
      </c>
      <c r="G389" s="34" t="s">
        <v>9</v>
      </c>
      <c r="H389" s="35" t="s">
        <v>197</v>
      </c>
      <c r="I389" s="36">
        <v>854292</v>
      </c>
      <c r="J389" s="30">
        <v>1581.55</v>
      </c>
      <c r="K389" s="32">
        <v>42467</v>
      </c>
      <c r="L389" s="37">
        <v>12</v>
      </c>
      <c r="M389" s="37">
        <v>34</v>
      </c>
      <c r="N389" s="38" t="s">
        <v>349</v>
      </c>
      <c r="O389" s="39">
        <v>2016</v>
      </c>
      <c r="P389" s="42"/>
      <c r="Q389" s="30">
        <v>13027.09</v>
      </c>
      <c r="R389" s="67"/>
      <c r="S389" s="67"/>
      <c r="T389" s="56" t="e">
        <f>IF(#REF!=3,T388-TblDadosCX8[[#This Row],[Valor R$]],IF(#REF!=2,T388+TblDadosCX8[[#This Row],[Valor R$]],TblDadosCX8[[#This Row],[Valor R$]]))</f>
        <v>#REF!</v>
      </c>
      <c r="V389" s="65">
        <v>373</v>
      </c>
      <c r="W389" s="60">
        <v>42468</v>
      </c>
      <c r="X389" s="60"/>
      <c r="Y389" s="68" t="s">
        <v>205</v>
      </c>
      <c r="Z389" s="62"/>
      <c r="AA389" s="62"/>
      <c r="AB389" s="63">
        <v>31.83</v>
      </c>
      <c r="AC389" s="64" t="s">
        <v>212</v>
      </c>
      <c r="AD389" s="60">
        <v>42468</v>
      </c>
      <c r="AE389" s="65">
        <v>831</v>
      </c>
      <c r="AF389" s="65">
        <v>12</v>
      </c>
      <c r="AG389" s="66">
        <v>3009.78</v>
      </c>
    </row>
    <row r="390" spans="1:33" x14ac:dyDescent="0.25">
      <c r="A390" s="40">
        <v>385</v>
      </c>
      <c r="B390" s="32">
        <v>42467</v>
      </c>
      <c r="C390" s="33"/>
      <c r="D390" s="31">
        <v>5</v>
      </c>
      <c r="E390" s="99" t="s">
        <v>1</v>
      </c>
      <c r="F390" s="34" t="s">
        <v>38</v>
      </c>
      <c r="G390" s="34" t="s">
        <v>75</v>
      </c>
      <c r="H390" s="35" t="s">
        <v>220</v>
      </c>
      <c r="I390" s="36"/>
      <c r="J390" s="30">
        <v>16.5</v>
      </c>
      <c r="K390" s="32">
        <v>42467</v>
      </c>
      <c r="L390" s="37">
        <v>845</v>
      </c>
      <c r="M390" s="37">
        <v>12</v>
      </c>
      <c r="N390" s="38" t="s">
        <v>349</v>
      </c>
      <c r="O390" s="39">
        <v>2016</v>
      </c>
      <c r="P390" s="42"/>
      <c r="Q390" s="30">
        <v>13010.59</v>
      </c>
      <c r="R390" s="67"/>
      <c r="S390" s="67"/>
      <c r="T390" s="56" t="e">
        <f>IF(#REF!=3,T389-TblDadosCX8[[#This Row],[Valor R$]],IF(#REF!=2,T389+TblDadosCX8[[#This Row],[Valor R$]],TblDadosCX8[[#This Row],[Valor R$]]))</f>
        <v>#REF!</v>
      </c>
      <c r="V390" s="59">
        <v>374</v>
      </c>
      <c r="W390" s="60">
        <v>42468</v>
      </c>
      <c r="X390" s="60"/>
      <c r="Y390" s="68" t="s">
        <v>314</v>
      </c>
      <c r="Z390" s="62"/>
      <c r="AA390" s="62"/>
      <c r="AB390" s="63">
        <v>60</v>
      </c>
      <c r="AC390" s="64" t="s">
        <v>186</v>
      </c>
      <c r="AD390" s="60">
        <v>42468</v>
      </c>
      <c r="AE390" s="65">
        <v>863</v>
      </c>
      <c r="AF390" s="65">
        <v>12</v>
      </c>
      <c r="AG390" s="66">
        <v>2949.78</v>
      </c>
    </row>
    <row r="391" spans="1:33" x14ac:dyDescent="0.25">
      <c r="A391" s="40">
        <v>386</v>
      </c>
      <c r="B391" s="32">
        <v>42467</v>
      </c>
      <c r="C391" s="33"/>
      <c r="D391" s="31">
        <v>5</v>
      </c>
      <c r="E391" s="99" t="s">
        <v>1</v>
      </c>
      <c r="F391" s="34" t="s">
        <v>38</v>
      </c>
      <c r="G391" s="34" t="s">
        <v>75</v>
      </c>
      <c r="H391" s="35" t="s">
        <v>220</v>
      </c>
      <c r="I391" s="36"/>
      <c r="J391" s="30">
        <v>11.25</v>
      </c>
      <c r="K391" s="32">
        <v>42467</v>
      </c>
      <c r="L391" s="37">
        <v>845</v>
      </c>
      <c r="M391" s="37">
        <v>12</v>
      </c>
      <c r="N391" s="38" t="s">
        <v>349</v>
      </c>
      <c r="O391" s="39">
        <v>2016</v>
      </c>
      <c r="P391" s="42"/>
      <c r="Q391" s="30">
        <v>12999.34</v>
      </c>
      <c r="R391" s="67"/>
      <c r="S391" s="67"/>
      <c r="T391" s="56" t="e">
        <f>IF(#REF!=3,T390-TblDadosCX8[[#This Row],[Valor R$]],IF(#REF!=2,T390+TblDadosCX8[[#This Row],[Valor R$]],TblDadosCX8[[#This Row],[Valor R$]]))</f>
        <v>#REF!</v>
      </c>
      <c r="V391" s="65">
        <v>375</v>
      </c>
      <c r="W391" s="60">
        <v>42468</v>
      </c>
      <c r="X391" s="60"/>
      <c r="Y391" s="68" t="s">
        <v>197</v>
      </c>
      <c r="Z391" s="62">
        <v>854285</v>
      </c>
      <c r="AA391" s="62"/>
      <c r="AB391" s="63">
        <v>2774.75</v>
      </c>
      <c r="AC391" s="64" t="s">
        <v>9</v>
      </c>
      <c r="AD391" s="60">
        <v>42468</v>
      </c>
      <c r="AE391" s="65">
        <v>12</v>
      </c>
      <c r="AF391" s="65">
        <v>34</v>
      </c>
      <c r="AG391" s="66">
        <v>5724.53</v>
      </c>
    </row>
    <row r="392" spans="1:33" x14ac:dyDescent="0.25">
      <c r="A392" s="40">
        <v>387</v>
      </c>
      <c r="B392" s="32">
        <v>42467</v>
      </c>
      <c r="C392" s="33"/>
      <c r="D392" s="31">
        <v>5</v>
      </c>
      <c r="E392" s="99" t="s">
        <v>1</v>
      </c>
      <c r="F392" s="34" t="s">
        <v>38</v>
      </c>
      <c r="G392" s="34" t="s">
        <v>83</v>
      </c>
      <c r="H392" s="35" t="s">
        <v>360</v>
      </c>
      <c r="I392" s="36"/>
      <c r="J392" s="30">
        <v>301.8</v>
      </c>
      <c r="K392" s="32">
        <v>42467</v>
      </c>
      <c r="L392" s="37">
        <v>863</v>
      </c>
      <c r="M392" s="37">
        <v>12</v>
      </c>
      <c r="N392" s="38" t="s">
        <v>349</v>
      </c>
      <c r="O392" s="39">
        <v>2016</v>
      </c>
      <c r="P392" s="42"/>
      <c r="Q392" s="30">
        <v>12697.54</v>
      </c>
      <c r="R392" s="67"/>
      <c r="S392" s="67"/>
      <c r="T392" s="56" t="e">
        <f>IF(#REF!=3,T391-TblDadosCX8[[#This Row],[Valor R$]],IF(#REF!=2,T391+TblDadosCX8[[#This Row],[Valor R$]],TblDadosCX8[[#This Row],[Valor R$]]))</f>
        <v>#REF!</v>
      </c>
      <c r="V392" s="59">
        <v>376</v>
      </c>
      <c r="W392" s="60">
        <v>42468</v>
      </c>
      <c r="X392" s="60"/>
      <c r="Y392" s="68" t="s">
        <v>363</v>
      </c>
      <c r="Z392" s="62"/>
      <c r="AA392" s="62"/>
      <c r="AB392" s="63">
        <v>2774.75</v>
      </c>
      <c r="AC392" s="64" t="s">
        <v>214</v>
      </c>
      <c r="AD392" s="60">
        <v>42468</v>
      </c>
      <c r="AE392" s="65">
        <v>402</v>
      </c>
      <c r="AF392" s="65">
        <v>12</v>
      </c>
      <c r="AG392" s="66">
        <v>2949.78</v>
      </c>
    </row>
    <row r="393" spans="1:33" x14ac:dyDescent="0.25">
      <c r="A393" s="40">
        <v>388</v>
      </c>
      <c r="B393" s="32">
        <v>42467</v>
      </c>
      <c r="C393" s="33"/>
      <c r="D393" s="31">
        <v>5</v>
      </c>
      <c r="E393" s="99" t="s">
        <v>1</v>
      </c>
      <c r="F393" s="34" t="s">
        <v>38</v>
      </c>
      <c r="G393" s="34" t="s">
        <v>87</v>
      </c>
      <c r="H393" s="35" t="s">
        <v>268</v>
      </c>
      <c r="I393" s="36"/>
      <c r="J393" s="30">
        <v>1979.64</v>
      </c>
      <c r="K393" s="32">
        <v>42467</v>
      </c>
      <c r="L393" s="37">
        <v>870</v>
      </c>
      <c r="M393" s="37">
        <v>12</v>
      </c>
      <c r="N393" s="38" t="s">
        <v>349</v>
      </c>
      <c r="O393" s="39">
        <v>2016</v>
      </c>
      <c r="P393" s="42"/>
      <c r="Q393" s="30">
        <v>10717.9</v>
      </c>
      <c r="R393" s="67"/>
      <c r="S393" s="67"/>
      <c r="T393" s="56" t="e">
        <f>IF(#REF!=3,T392-TblDadosCX8[[#This Row],[Valor R$]],IF(#REF!=2,T392+TblDadosCX8[[#This Row],[Valor R$]],TblDadosCX8[[#This Row],[Valor R$]]))</f>
        <v>#REF!</v>
      </c>
      <c r="V393" s="65">
        <v>377</v>
      </c>
      <c r="W393" s="60">
        <v>42471</v>
      </c>
      <c r="X393" s="60"/>
      <c r="Y393" s="68" t="s">
        <v>364</v>
      </c>
      <c r="Z393" s="62"/>
      <c r="AA393" s="62"/>
      <c r="AB393" s="63">
        <v>80</v>
      </c>
      <c r="AC393" s="64" t="s">
        <v>365</v>
      </c>
      <c r="AD393" s="60">
        <v>42471</v>
      </c>
      <c r="AE393" s="65">
        <v>855</v>
      </c>
      <c r="AF393" s="65">
        <v>12</v>
      </c>
      <c r="AG393" s="66">
        <v>2869.78</v>
      </c>
    </row>
    <row r="394" spans="1:33" x14ac:dyDescent="0.25">
      <c r="A394" s="40">
        <v>389</v>
      </c>
      <c r="B394" s="32">
        <v>42467</v>
      </c>
      <c r="C394" s="33"/>
      <c r="D394" s="31">
        <v>5</v>
      </c>
      <c r="E394" s="99" t="s">
        <v>1</v>
      </c>
      <c r="F394" s="34" t="s">
        <v>28</v>
      </c>
      <c r="G394" s="34" t="s">
        <v>271</v>
      </c>
      <c r="H394" s="35" t="s">
        <v>270</v>
      </c>
      <c r="I394" s="36"/>
      <c r="J394" s="30">
        <v>4500.37</v>
      </c>
      <c r="K394" s="32">
        <v>42467</v>
      </c>
      <c r="L394" s="37">
        <v>476</v>
      </c>
      <c r="M394" s="37">
        <v>12</v>
      </c>
      <c r="N394" s="38" t="s">
        <v>349</v>
      </c>
      <c r="O394" s="39">
        <v>2016</v>
      </c>
      <c r="P394" s="42"/>
      <c r="Q394" s="30">
        <v>6217.53</v>
      </c>
      <c r="R394" s="67"/>
      <c r="S394" s="67"/>
      <c r="T394" s="56" t="e">
        <f>IF(#REF!=3,T393-TblDadosCX8[[#This Row],[Valor R$]],IF(#REF!=2,T393+TblDadosCX8[[#This Row],[Valor R$]],TblDadosCX8[[#This Row],[Valor R$]]))</f>
        <v>#REF!</v>
      </c>
      <c r="V394" s="59">
        <v>378</v>
      </c>
      <c r="W394" s="60">
        <v>42471</v>
      </c>
      <c r="X394" s="60"/>
      <c r="Y394" s="68" t="s">
        <v>281</v>
      </c>
      <c r="Z394" s="62"/>
      <c r="AA394" s="62"/>
      <c r="AB394" s="63">
        <v>18</v>
      </c>
      <c r="AC394" s="64" t="s">
        <v>242</v>
      </c>
      <c r="AD394" s="60">
        <v>42471</v>
      </c>
      <c r="AE394" s="65">
        <v>858</v>
      </c>
      <c r="AF394" s="65">
        <v>12</v>
      </c>
      <c r="AG394" s="66">
        <v>2851.78</v>
      </c>
    </row>
    <row r="395" spans="1:33" x14ac:dyDescent="0.25">
      <c r="A395" s="40">
        <v>390</v>
      </c>
      <c r="B395" s="32">
        <v>42467</v>
      </c>
      <c r="C395" s="33"/>
      <c r="D395" s="31">
        <v>5</v>
      </c>
      <c r="E395" s="99" t="s">
        <v>1</v>
      </c>
      <c r="F395" s="34" t="s">
        <v>28</v>
      </c>
      <c r="G395" s="34" t="s">
        <v>53</v>
      </c>
      <c r="H395" s="35" t="s">
        <v>272</v>
      </c>
      <c r="I395" s="36"/>
      <c r="J395" s="30">
        <v>911.15</v>
      </c>
      <c r="K395" s="32">
        <v>42467</v>
      </c>
      <c r="L395" s="37">
        <v>475</v>
      </c>
      <c r="M395" s="37">
        <v>12</v>
      </c>
      <c r="N395" s="38" t="s">
        <v>349</v>
      </c>
      <c r="O395" s="39">
        <v>2016</v>
      </c>
      <c r="P395" s="42"/>
      <c r="Q395" s="30">
        <v>5306.38</v>
      </c>
      <c r="R395" s="67"/>
      <c r="S395" s="67"/>
      <c r="T395" s="56" t="e">
        <f>IF(#REF!=3,T394-TblDadosCX8[[#This Row],[Valor R$]],IF(#REF!=2,T394+TblDadosCX8[[#This Row],[Valor R$]],TblDadosCX8[[#This Row],[Valor R$]]))</f>
        <v>#REF!</v>
      </c>
      <c r="V395" s="65">
        <v>379</v>
      </c>
      <c r="W395" s="60">
        <v>42471</v>
      </c>
      <c r="X395" s="60"/>
      <c r="Y395" s="68" t="s">
        <v>366</v>
      </c>
      <c r="Z395" s="62"/>
      <c r="AA395" s="62"/>
      <c r="AB395" s="63">
        <v>62</v>
      </c>
      <c r="AC395" s="64" t="s">
        <v>186</v>
      </c>
      <c r="AD395" s="60">
        <v>42471</v>
      </c>
      <c r="AE395" s="65">
        <v>863</v>
      </c>
      <c r="AF395" s="65">
        <v>12</v>
      </c>
      <c r="AG395" s="66">
        <v>2789.78</v>
      </c>
    </row>
    <row r="396" spans="1:33" x14ac:dyDescent="0.25">
      <c r="A396" s="40">
        <v>391</v>
      </c>
      <c r="B396" s="32">
        <v>42467</v>
      </c>
      <c r="C396" s="33"/>
      <c r="D396" s="31">
        <v>5</v>
      </c>
      <c r="E396" s="99" t="s">
        <v>1</v>
      </c>
      <c r="F396" s="34" t="s">
        <v>24</v>
      </c>
      <c r="G396" s="34" t="s">
        <v>43</v>
      </c>
      <c r="H396" s="35" t="s">
        <v>274</v>
      </c>
      <c r="I396" s="36"/>
      <c r="J396" s="30">
        <v>1763.06</v>
      </c>
      <c r="K396" s="32">
        <v>42467</v>
      </c>
      <c r="L396" s="37">
        <v>842</v>
      </c>
      <c r="M396" s="37">
        <v>12</v>
      </c>
      <c r="N396" s="38" t="s">
        <v>349</v>
      </c>
      <c r="O396" s="39">
        <v>2016</v>
      </c>
      <c r="P396" s="42"/>
      <c r="Q396" s="30">
        <v>3543.32</v>
      </c>
      <c r="R396" s="67"/>
      <c r="S396" s="67"/>
      <c r="T396" s="56" t="e">
        <f>IF(#REF!=3,T395-TblDadosCX8[[#This Row],[Valor R$]],IF(#REF!=2,T395+TblDadosCX8[[#This Row],[Valor R$]],TblDadosCX8[[#This Row],[Valor R$]]))</f>
        <v>#REF!</v>
      </c>
      <c r="V396" s="59">
        <v>380</v>
      </c>
      <c r="W396" s="60">
        <v>42471</v>
      </c>
      <c r="X396" s="60"/>
      <c r="Y396" s="68" t="s">
        <v>366</v>
      </c>
      <c r="Z396" s="62"/>
      <c r="AA396" s="62"/>
      <c r="AB396" s="63">
        <v>267</v>
      </c>
      <c r="AC396" s="64" t="s">
        <v>186</v>
      </c>
      <c r="AD396" s="60">
        <v>42471</v>
      </c>
      <c r="AE396" s="65">
        <v>863</v>
      </c>
      <c r="AF396" s="65">
        <v>12</v>
      </c>
      <c r="AG396" s="66">
        <v>2522.7800000000002</v>
      </c>
    </row>
    <row r="397" spans="1:33" x14ac:dyDescent="0.25">
      <c r="A397" s="40">
        <v>392</v>
      </c>
      <c r="B397" s="32">
        <v>42467</v>
      </c>
      <c r="C397" s="33"/>
      <c r="D397" s="31">
        <v>5</v>
      </c>
      <c r="E397" s="99" t="s">
        <v>1</v>
      </c>
      <c r="F397" s="34" t="s">
        <v>26</v>
      </c>
      <c r="G397" s="34" t="s">
        <v>51</v>
      </c>
      <c r="H397" s="35" t="s">
        <v>361</v>
      </c>
      <c r="I397" s="36"/>
      <c r="J397" s="30">
        <v>379.65</v>
      </c>
      <c r="K397" s="32">
        <v>42467</v>
      </c>
      <c r="L397" s="37">
        <v>478</v>
      </c>
      <c r="M397" s="37">
        <v>12</v>
      </c>
      <c r="N397" s="38" t="s">
        <v>349</v>
      </c>
      <c r="O397" s="39">
        <v>2016</v>
      </c>
      <c r="P397" s="42"/>
      <c r="Q397" s="30">
        <v>3163.67</v>
      </c>
      <c r="R397" s="67"/>
      <c r="S397" s="67"/>
      <c r="T397" s="56" t="e">
        <f>IF(#REF!=3,T396-TblDadosCX8[[#This Row],[Valor R$]],IF(#REF!=2,T396+TblDadosCX8[[#This Row],[Valor R$]],TblDadosCX8[[#This Row],[Valor R$]]))</f>
        <v>#REF!</v>
      </c>
      <c r="V397" s="65">
        <v>381</v>
      </c>
      <c r="W397" s="60">
        <v>42472</v>
      </c>
      <c r="X397" s="60"/>
      <c r="Y397" s="68" t="s">
        <v>197</v>
      </c>
      <c r="Z397" s="62">
        <v>854286</v>
      </c>
      <c r="AA397" s="62"/>
      <c r="AB397" s="63">
        <v>1872</v>
      </c>
      <c r="AC397" s="64" t="s">
        <v>9</v>
      </c>
      <c r="AD397" s="60">
        <v>42472</v>
      </c>
      <c r="AE397" s="65">
        <v>12</v>
      </c>
      <c r="AF397" s="65">
        <v>34</v>
      </c>
      <c r="AG397" s="66">
        <v>4394.78</v>
      </c>
    </row>
    <row r="398" spans="1:33" x14ac:dyDescent="0.25">
      <c r="A398" s="40">
        <v>393</v>
      </c>
      <c r="B398" s="32">
        <v>42468</v>
      </c>
      <c r="C398" s="33"/>
      <c r="D398" s="31">
        <v>4</v>
      </c>
      <c r="E398" s="99" t="s">
        <v>1</v>
      </c>
      <c r="F398" s="34" t="s">
        <v>6</v>
      </c>
      <c r="G398" s="34" t="s">
        <v>9</v>
      </c>
      <c r="H398" s="35" t="s">
        <v>197</v>
      </c>
      <c r="I398" s="36">
        <v>854285</v>
      </c>
      <c r="J398" s="30">
        <v>2774.75</v>
      </c>
      <c r="K398" s="32">
        <v>42468</v>
      </c>
      <c r="L398" s="37">
        <v>12</v>
      </c>
      <c r="M398" s="37">
        <v>34</v>
      </c>
      <c r="N398" s="38" t="s">
        <v>349</v>
      </c>
      <c r="O398" s="39">
        <v>2016</v>
      </c>
      <c r="P398" s="42"/>
      <c r="Q398" s="30">
        <v>5938.42</v>
      </c>
      <c r="R398" s="67"/>
      <c r="S398" s="67"/>
      <c r="T398" s="56" t="e">
        <f>IF(#REF!=3,T397-TblDadosCX8[[#This Row],[Valor R$]],IF(#REF!=2,T397+TblDadosCX8[[#This Row],[Valor R$]],TblDadosCX8[[#This Row],[Valor R$]]))</f>
        <v>#REF!</v>
      </c>
      <c r="V398" s="59">
        <v>382</v>
      </c>
      <c r="W398" s="60">
        <v>42472</v>
      </c>
      <c r="X398" s="60"/>
      <c r="Y398" s="68" t="s">
        <v>367</v>
      </c>
      <c r="Z398" s="62"/>
      <c r="AA398" s="62"/>
      <c r="AB398" s="63">
        <v>1872</v>
      </c>
      <c r="AC398" s="64" t="s">
        <v>368</v>
      </c>
      <c r="AD398" s="60">
        <v>42472</v>
      </c>
      <c r="AE398" s="65">
        <v>329</v>
      </c>
      <c r="AF398" s="65">
        <v>12</v>
      </c>
      <c r="AG398" s="66">
        <v>2522.7800000000002</v>
      </c>
    </row>
    <row r="399" spans="1:33" x14ac:dyDescent="0.25">
      <c r="A399" s="40">
        <v>394</v>
      </c>
      <c r="B399" s="32">
        <v>42468</v>
      </c>
      <c r="C399" s="33"/>
      <c r="D399" s="31">
        <v>5</v>
      </c>
      <c r="E399" s="99" t="s">
        <v>1</v>
      </c>
      <c r="F399" s="34" t="s">
        <v>38</v>
      </c>
      <c r="G399" s="34" t="s">
        <v>18</v>
      </c>
      <c r="H399" s="35" t="s">
        <v>205</v>
      </c>
      <c r="I399" s="36"/>
      <c r="J399" s="30">
        <v>31.83</v>
      </c>
      <c r="K399" s="32">
        <v>42468</v>
      </c>
      <c r="L399" s="37">
        <v>831</v>
      </c>
      <c r="M399" s="37">
        <v>12</v>
      </c>
      <c r="N399" s="38" t="s">
        <v>349</v>
      </c>
      <c r="O399" s="39">
        <v>2016</v>
      </c>
      <c r="P399" s="42"/>
      <c r="Q399" s="30">
        <v>5906.59</v>
      </c>
      <c r="R399" s="67"/>
      <c r="S399" s="67"/>
      <c r="T399" s="56" t="e">
        <f>IF(#REF!=3,T398-TblDadosCX8[[#This Row],[Valor R$]],IF(#REF!=2,T398+TblDadosCX8[[#This Row],[Valor R$]],TblDadosCX8[[#This Row],[Valor R$]]))</f>
        <v>#REF!</v>
      </c>
      <c r="V399" s="65">
        <v>383</v>
      </c>
      <c r="W399" s="60">
        <v>42472</v>
      </c>
      <c r="X399" s="60"/>
      <c r="Y399" s="68" t="s">
        <v>369</v>
      </c>
      <c r="Z399" s="62"/>
      <c r="AA399" s="62"/>
      <c r="AB399" s="63">
        <v>300</v>
      </c>
      <c r="AC399" s="64" t="s">
        <v>186</v>
      </c>
      <c r="AD399" s="60">
        <v>42472</v>
      </c>
      <c r="AE399" s="65">
        <v>863</v>
      </c>
      <c r="AF399" s="65">
        <v>12</v>
      </c>
      <c r="AG399" s="66">
        <v>2222.7800000000002</v>
      </c>
    </row>
    <row r="400" spans="1:33" x14ac:dyDescent="0.25">
      <c r="A400" s="40">
        <v>395</v>
      </c>
      <c r="B400" s="32">
        <v>42468</v>
      </c>
      <c r="C400" s="33"/>
      <c r="D400" s="31">
        <v>5</v>
      </c>
      <c r="E400" s="99" t="s">
        <v>1</v>
      </c>
      <c r="F400" s="34" t="s">
        <v>38</v>
      </c>
      <c r="G400" s="34" t="s">
        <v>83</v>
      </c>
      <c r="H400" s="35" t="s">
        <v>314</v>
      </c>
      <c r="I400" s="36"/>
      <c r="J400" s="30">
        <v>60</v>
      </c>
      <c r="K400" s="32">
        <v>42468</v>
      </c>
      <c r="L400" s="37">
        <v>863</v>
      </c>
      <c r="M400" s="37">
        <v>12</v>
      </c>
      <c r="N400" s="38" t="s">
        <v>349</v>
      </c>
      <c r="O400" s="39">
        <v>2016</v>
      </c>
      <c r="P400" s="42"/>
      <c r="Q400" s="30">
        <v>5846.59</v>
      </c>
      <c r="R400" s="67"/>
      <c r="S400" s="67"/>
      <c r="T400" s="56" t="e">
        <f>IF(#REF!=3,T399-TblDadosCX8[[#This Row],[Valor R$]],IF(#REF!=2,T399+TblDadosCX8[[#This Row],[Valor R$]],TblDadosCX8[[#This Row],[Valor R$]]))</f>
        <v>#REF!</v>
      </c>
      <c r="V400" s="59">
        <v>384</v>
      </c>
      <c r="W400" s="60">
        <v>42472</v>
      </c>
      <c r="X400" s="60"/>
      <c r="Y400" s="68" t="s">
        <v>187</v>
      </c>
      <c r="Z400" s="62"/>
      <c r="AA400" s="62"/>
      <c r="AB400" s="63">
        <v>8.9</v>
      </c>
      <c r="AC400" s="64" t="s">
        <v>186</v>
      </c>
      <c r="AD400" s="60">
        <v>42472</v>
      </c>
      <c r="AE400" s="65">
        <v>863</v>
      </c>
      <c r="AF400" s="65">
        <v>12</v>
      </c>
      <c r="AG400" s="66">
        <v>2213.88</v>
      </c>
    </row>
    <row r="401" spans="1:33" x14ac:dyDescent="0.25">
      <c r="A401" s="40">
        <v>396</v>
      </c>
      <c r="B401" s="32">
        <v>42468</v>
      </c>
      <c r="C401" s="33"/>
      <c r="D401" s="31">
        <v>5</v>
      </c>
      <c r="E401" s="99" t="s">
        <v>1</v>
      </c>
      <c r="F401" s="34" t="s">
        <v>215</v>
      </c>
      <c r="G401" s="34" t="s">
        <v>214</v>
      </c>
      <c r="H401" s="35" t="s">
        <v>363</v>
      </c>
      <c r="I401" s="36"/>
      <c r="J401" s="30">
        <v>2774.75</v>
      </c>
      <c r="K401" s="32">
        <v>42468</v>
      </c>
      <c r="L401" s="37">
        <v>402</v>
      </c>
      <c r="M401" s="37">
        <v>12</v>
      </c>
      <c r="N401" s="38" t="s">
        <v>349</v>
      </c>
      <c r="O401" s="39">
        <v>2016</v>
      </c>
      <c r="P401" s="42"/>
      <c r="Q401" s="30">
        <v>3071.84</v>
      </c>
      <c r="R401" s="67"/>
      <c r="S401" s="67"/>
      <c r="T401" s="56" t="e">
        <f>IF(#REF!=3,T400-TblDadosCX8[[#This Row],[Valor R$]],IF(#REF!=2,T400+TblDadosCX8[[#This Row],[Valor R$]],TblDadosCX8[[#This Row],[Valor R$]]))</f>
        <v>#REF!</v>
      </c>
      <c r="V401" s="65">
        <v>385</v>
      </c>
      <c r="W401" s="60">
        <v>42472</v>
      </c>
      <c r="X401" s="60"/>
      <c r="Y401" s="68" t="s">
        <v>187</v>
      </c>
      <c r="Z401" s="62"/>
      <c r="AA401" s="62"/>
      <c r="AB401" s="63">
        <v>10.44</v>
      </c>
      <c r="AC401" s="64" t="s">
        <v>186</v>
      </c>
      <c r="AD401" s="60">
        <v>42472</v>
      </c>
      <c r="AE401" s="65">
        <v>863</v>
      </c>
      <c r="AF401" s="65">
        <v>12</v>
      </c>
      <c r="AG401" s="66">
        <v>2203.44</v>
      </c>
    </row>
    <row r="402" spans="1:33" x14ac:dyDescent="0.25">
      <c r="A402" s="40">
        <v>397</v>
      </c>
      <c r="B402" s="32">
        <v>42471</v>
      </c>
      <c r="C402" s="33"/>
      <c r="D402" s="31">
        <v>5</v>
      </c>
      <c r="E402" s="99" t="s">
        <v>1</v>
      </c>
      <c r="F402" s="34" t="s">
        <v>38</v>
      </c>
      <c r="G402" s="34" t="s">
        <v>78</v>
      </c>
      <c r="H402" s="35" t="s">
        <v>364</v>
      </c>
      <c r="I402" s="36"/>
      <c r="J402" s="30">
        <v>80</v>
      </c>
      <c r="K402" s="32">
        <v>42471</v>
      </c>
      <c r="L402" s="37">
        <v>855</v>
      </c>
      <c r="M402" s="37">
        <v>12</v>
      </c>
      <c r="N402" s="38" t="s">
        <v>349</v>
      </c>
      <c r="O402" s="39">
        <v>2016</v>
      </c>
      <c r="P402" s="42"/>
      <c r="Q402" s="30">
        <v>2991.84</v>
      </c>
      <c r="R402" s="67"/>
      <c r="S402" s="67"/>
      <c r="T402" s="56" t="e">
        <f>IF(#REF!=3,T401-TblDadosCX8[[#This Row],[Valor R$]],IF(#REF!=2,T401+TblDadosCX8[[#This Row],[Valor R$]],TblDadosCX8[[#This Row],[Valor R$]]))</f>
        <v>#REF!</v>
      </c>
      <c r="V402" s="59">
        <v>386</v>
      </c>
      <c r="W402" s="60">
        <v>42472</v>
      </c>
      <c r="X402" s="60"/>
      <c r="Y402" s="68" t="s">
        <v>195</v>
      </c>
      <c r="Z402" s="62"/>
      <c r="AA402" s="62"/>
      <c r="AB402" s="63">
        <v>2.75</v>
      </c>
      <c r="AC402" s="64" t="s">
        <v>196</v>
      </c>
      <c r="AD402" s="60">
        <v>42472</v>
      </c>
      <c r="AE402" s="65">
        <v>869</v>
      </c>
      <c r="AF402" s="65">
        <v>12</v>
      </c>
      <c r="AG402" s="66">
        <v>2200.69</v>
      </c>
    </row>
    <row r="403" spans="1:33" x14ac:dyDescent="0.25">
      <c r="A403" s="40">
        <v>398</v>
      </c>
      <c r="B403" s="32">
        <v>42471</v>
      </c>
      <c r="C403" s="33"/>
      <c r="D403" s="31">
        <v>5</v>
      </c>
      <c r="E403" s="99" t="s">
        <v>1</v>
      </c>
      <c r="F403" s="34" t="s">
        <v>38</v>
      </c>
      <c r="G403" s="34" t="s">
        <v>80</v>
      </c>
      <c r="H403" s="35" t="s">
        <v>281</v>
      </c>
      <c r="I403" s="36"/>
      <c r="J403" s="30">
        <v>18</v>
      </c>
      <c r="K403" s="32">
        <v>42471</v>
      </c>
      <c r="L403" s="37">
        <v>858</v>
      </c>
      <c r="M403" s="37">
        <v>12</v>
      </c>
      <c r="N403" s="38" t="s">
        <v>349</v>
      </c>
      <c r="O403" s="39">
        <v>2016</v>
      </c>
      <c r="P403" s="42"/>
      <c r="Q403" s="30">
        <v>2973.84</v>
      </c>
      <c r="R403" s="67"/>
      <c r="S403" s="67"/>
      <c r="T403" s="56" t="e">
        <f>IF(#REF!=3,T402-TblDadosCX8[[#This Row],[Valor R$]],IF(#REF!=2,T402+TblDadosCX8[[#This Row],[Valor R$]],TblDadosCX8[[#This Row],[Valor R$]]))</f>
        <v>#REF!</v>
      </c>
      <c r="V403" s="65">
        <v>387</v>
      </c>
      <c r="W403" s="60">
        <v>42472</v>
      </c>
      <c r="X403" s="60"/>
      <c r="Y403" s="68" t="s">
        <v>228</v>
      </c>
      <c r="Z403" s="62"/>
      <c r="AA403" s="62"/>
      <c r="AB403" s="63">
        <v>12</v>
      </c>
      <c r="AC403" s="64" t="s">
        <v>196</v>
      </c>
      <c r="AD403" s="60">
        <v>42472</v>
      </c>
      <c r="AE403" s="65">
        <v>869</v>
      </c>
      <c r="AF403" s="65">
        <v>12</v>
      </c>
      <c r="AG403" s="66">
        <v>2188.69</v>
      </c>
    </row>
    <row r="404" spans="1:33" x14ac:dyDescent="0.25">
      <c r="A404" s="40">
        <v>399</v>
      </c>
      <c r="B404" s="32">
        <v>42471</v>
      </c>
      <c r="C404" s="33"/>
      <c r="D404" s="31">
        <v>5</v>
      </c>
      <c r="E404" s="99" t="s">
        <v>1</v>
      </c>
      <c r="F404" s="34" t="s">
        <v>38</v>
      </c>
      <c r="G404" s="34" t="s">
        <v>83</v>
      </c>
      <c r="H404" s="35" t="s">
        <v>366</v>
      </c>
      <c r="I404" s="36"/>
      <c r="J404" s="30">
        <v>62</v>
      </c>
      <c r="K404" s="32">
        <v>42471</v>
      </c>
      <c r="L404" s="37">
        <v>863</v>
      </c>
      <c r="M404" s="37">
        <v>12</v>
      </c>
      <c r="N404" s="38" t="s">
        <v>349</v>
      </c>
      <c r="O404" s="39">
        <v>2016</v>
      </c>
      <c r="P404" s="42"/>
      <c r="Q404" s="30">
        <v>2911.84</v>
      </c>
      <c r="R404" s="67"/>
      <c r="S404" s="67"/>
      <c r="T404" s="56" t="e">
        <f>IF(#REF!=3,T403-TblDadosCX8[[#This Row],[Valor R$]],IF(#REF!=2,T403+TblDadosCX8[[#This Row],[Valor R$]],TblDadosCX8[[#This Row],[Valor R$]]))</f>
        <v>#REF!</v>
      </c>
      <c r="V404" s="59">
        <v>388</v>
      </c>
      <c r="W404" s="60">
        <v>42472</v>
      </c>
      <c r="X404" s="60"/>
      <c r="Y404" s="68" t="s">
        <v>241</v>
      </c>
      <c r="Z404" s="62"/>
      <c r="AA404" s="62"/>
      <c r="AB404" s="63">
        <v>383.38</v>
      </c>
      <c r="AC404" s="64" t="s">
        <v>242</v>
      </c>
      <c r="AD404" s="60">
        <v>42472</v>
      </c>
      <c r="AE404" s="65">
        <v>858</v>
      </c>
      <c r="AF404" s="65">
        <v>12</v>
      </c>
      <c r="AG404" s="66">
        <v>1805.31</v>
      </c>
    </row>
    <row r="405" spans="1:33" x14ac:dyDescent="0.25">
      <c r="A405" s="40">
        <v>400</v>
      </c>
      <c r="B405" s="32">
        <v>42471</v>
      </c>
      <c r="C405" s="33"/>
      <c r="D405" s="31">
        <v>5</v>
      </c>
      <c r="E405" s="99" t="s">
        <v>1</v>
      </c>
      <c r="F405" s="34" t="s">
        <v>38</v>
      </c>
      <c r="G405" s="34" t="s">
        <v>83</v>
      </c>
      <c r="H405" s="35" t="s">
        <v>366</v>
      </c>
      <c r="I405" s="36"/>
      <c r="J405" s="30">
        <v>267</v>
      </c>
      <c r="K405" s="32">
        <v>42471</v>
      </c>
      <c r="L405" s="37">
        <v>863</v>
      </c>
      <c r="M405" s="37">
        <v>12</v>
      </c>
      <c r="N405" s="38" t="s">
        <v>349</v>
      </c>
      <c r="O405" s="39">
        <v>2016</v>
      </c>
      <c r="P405" s="42"/>
      <c r="Q405" s="30">
        <v>2644.84</v>
      </c>
      <c r="R405" s="67"/>
      <c r="S405" s="67"/>
      <c r="T405" s="56" t="e">
        <f>IF(#REF!=3,T404-TblDadosCX8[[#This Row],[Valor R$]],IF(#REF!=2,T404+TblDadosCX8[[#This Row],[Valor R$]],TblDadosCX8[[#This Row],[Valor R$]]))</f>
        <v>#REF!</v>
      </c>
      <c r="V405" s="65">
        <v>389</v>
      </c>
      <c r="W405" s="60">
        <v>42473</v>
      </c>
      <c r="X405" s="60"/>
      <c r="Y405" s="68" t="s">
        <v>197</v>
      </c>
      <c r="Z405" s="62">
        <v>854287</v>
      </c>
      <c r="AA405" s="62"/>
      <c r="AB405" s="63">
        <v>2000</v>
      </c>
      <c r="AC405" s="64" t="s">
        <v>9</v>
      </c>
      <c r="AD405" s="60">
        <v>42473</v>
      </c>
      <c r="AE405" s="65">
        <v>12</v>
      </c>
      <c r="AF405" s="65">
        <v>34</v>
      </c>
      <c r="AG405" s="66">
        <v>3805.31</v>
      </c>
    </row>
    <row r="406" spans="1:33" x14ac:dyDescent="0.25">
      <c r="A406" s="40">
        <v>401</v>
      </c>
      <c r="B406" s="32">
        <v>42472</v>
      </c>
      <c r="C406" s="33"/>
      <c r="D406" s="31">
        <v>4</v>
      </c>
      <c r="E406" s="99" t="s">
        <v>1</v>
      </c>
      <c r="F406" s="34" t="s">
        <v>6</v>
      </c>
      <c r="G406" s="34" t="s">
        <v>9</v>
      </c>
      <c r="H406" s="35" t="s">
        <v>197</v>
      </c>
      <c r="I406" s="36">
        <v>854286</v>
      </c>
      <c r="J406" s="30">
        <v>1872</v>
      </c>
      <c r="K406" s="32">
        <v>42472</v>
      </c>
      <c r="L406" s="37">
        <v>12</v>
      </c>
      <c r="M406" s="37">
        <v>34</v>
      </c>
      <c r="N406" s="38" t="s">
        <v>349</v>
      </c>
      <c r="O406" s="39">
        <v>2016</v>
      </c>
      <c r="P406" s="42"/>
      <c r="Q406" s="30">
        <v>4516.84</v>
      </c>
      <c r="R406" s="67"/>
      <c r="S406" s="67"/>
      <c r="T406" s="56" t="e">
        <f>IF(#REF!=3,T405-TblDadosCX8[[#This Row],[Valor R$]],IF(#REF!=2,T405+TblDadosCX8[[#This Row],[Valor R$]],TblDadosCX8[[#This Row],[Valor R$]]))</f>
        <v>#REF!</v>
      </c>
      <c r="V406" s="59">
        <v>390</v>
      </c>
      <c r="W406" s="60">
        <v>42473</v>
      </c>
      <c r="X406" s="60"/>
      <c r="Y406" s="68" t="s">
        <v>360</v>
      </c>
      <c r="Z406" s="62"/>
      <c r="AA406" s="62"/>
      <c r="AB406" s="63">
        <v>12.8</v>
      </c>
      <c r="AC406" s="64" t="s">
        <v>186</v>
      </c>
      <c r="AD406" s="60">
        <v>42473</v>
      </c>
      <c r="AE406" s="65">
        <v>863</v>
      </c>
      <c r="AF406" s="65">
        <v>12</v>
      </c>
      <c r="AG406" s="66">
        <v>3792.51</v>
      </c>
    </row>
    <row r="407" spans="1:33" x14ac:dyDescent="0.25">
      <c r="A407" s="40">
        <v>402</v>
      </c>
      <c r="B407" s="32">
        <v>42472</v>
      </c>
      <c r="C407" s="33"/>
      <c r="D407" s="31">
        <v>5</v>
      </c>
      <c r="E407" s="99" t="s">
        <v>1</v>
      </c>
      <c r="F407" s="34" t="s">
        <v>22</v>
      </c>
      <c r="G407" s="34" t="s">
        <v>27</v>
      </c>
      <c r="H407" s="35" t="s">
        <v>367</v>
      </c>
      <c r="I407" s="36"/>
      <c r="J407" s="30">
        <v>1872</v>
      </c>
      <c r="K407" s="32">
        <v>42472</v>
      </c>
      <c r="L407" s="37">
        <v>329</v>
      </c>
      <c r="M407" s="37">
        <v>12</v>
      </c>
      <c r="N407" s="38" t="s">
        <v>349</v>
      </c>
      <c r="O407" s="39">
        <v>2016</v>
      </c>
      <c r="P407" s="42"/>
      <c r="Q407" s="30">
        <v>2644.84</v>
      </c>
      <c r="R407" s="67"/>
      <c r="S407" s="67"/>
      <c r="T407" s="56" t="e">
        <f>IF(#REF!=3,T406-TblDadosCX8[[#This Row],[Valor R$]],IF(#REF!=2,T406+TblDadosCX8[[#This Row],[Valor R$]],TblDadosCX8[[#This Row],[Valor R$]]))</f>
        <v>#REF!</v>
      </c>
      <c r="V407" s="65">
        <v>391</v>
      </c>
      <c r="W407" s="60">
        <v>42473</v>
      </c>
      <c r="X407" s="60"/>
      <c r="Y407" s="68" t="s">
        <v>187</v>
      </c>
      <c r="Z407" s="62"/>
      <c r="AA407" s="62"/>
      <c r="AB407" s="63">
        <v>8.7799999999999994</v>
      </c>
      <c r="AC407" s="64" t="s">
        <v>186</v>
      </c>
      <c r="AD407" s="60">
        <v>42473</v>
      </c>
      <c r="AE407" s="65">
        <v>863</v>
      </c>
      <c r="AF407" s="65">
        <v>12</v>
      </c>
      <c r="AG407" s="66">
        <v>3783.73</v>
      </c>
    </row>
    <row r="408" spans="1:33" x14ac:dyDescent="0.25">
      <c r="A408" s="40">
        <v>403</v>
      </c>
      <c r="B408" s="32">
        <v>42472</v>
      </c>
      <c r="C408" s="33"/>
      <c r="D408" s="31">
        <v>5</v>
      </c>
      <c r="E408" s="99" t="s">
        <v>1</v>
      </c>
      <c r="F408" s="34" t="s">
        <v>38</v>
      </c>
      <c r="G408" s="34" t="s">
        <v>83</v>
      </c>
      <c r="H408" s="35" t="s">
        <v>369</v>
      </c>
      <c r="I408" s="36"/>
      <c r="J408" s="30">
        <v>300</v>
      </c>
      <c r="K408" s="32">
        <v>42472</v>
      </c>
      <c r="L408" s="37">
        <v>863</v>
      </c>
      <c r="M408" s="37">
        <v>12</v>
      </c>
      <c r="N408" s="38" t="s">
        <v>349</v>
      </c>
      <c r="O408" s="39">
        <v>2016</v>
      </c>
      <c r="P408" s="42"/>
      <c r="Q408" s="30">
        <v>2344.84</v>
      </c>
      <c r="R408" s="67"/>
      <c r="S408" s="67"/>
      <c r="T408" s="56" t="e">
        <f>IF(#REF!=3,T407-TblDadosCX8[[#This Row],[Valor R$]],IF(#REF!=2,T407+TblDadosCX8[[#This Row],[Valor R$]],TblDadosCX8[[#This Row],[Valor R$]]))</f>
        <v>#REF!</v>
      </c>
      <c r="V408" s="59">
        <v>392</v>
      </c>
      <c r="W408" s="60">
        <v>42473</v>
      </c>
      <c r="X408" s="60"/>
      <c r="Y408" s="68" t="s">
        <v>370</v>
      </c>
      <c r="Z408" s="62"/>
      <c r="AA408" s="62"/>
      <c r="AB408" s="63">
        <v>160</v>
      </c>
      <c r="AC408" s="64" t="s">
        <v>199</v>
      </c>
      <c r="AD408" s="60">
        <v>42473</v>
      </c>
      <c r="AE408" s="65">
        <v>845</v>
      </c>
      <c r="AF408" s="65">
        <v>12</v>
      </c>
      <c r="AG408" s="66">
        <v>3623.73</v>
      </c>
    </row>
    <row r="409" spans="1:33" x14ac:dyDescent="0.25">
      <c r="A409" s="40">
        <v>404</v>
      </c>
      <c r="B409" s="32">
        <v>42472</v>
      </c>
      <c r="C409" s="33"/>
      <c r="D409" s="31">
        <v>5</v>
      </c>
      <c r="E409" s="99" t="s">
        <v>1</v>
      </c>
      <c r="F409" s="34" t="s">
        <v>38</v>
      </c>
      <c r="G409" s="34" t="s">
        <v>83</v>
      </c>
      <c r="H409" s="35" t="s">
        <v>187</v>
      </c>
      <c r="I409" s="36"/>
      <c r="J409" s="30">
        <v>8.9</v>
      </c>
      <c r="K409" s="32">
        <v>42472</v>
      </c>
      <c r="L409" s="37">
        <v>863</v>
      </c>
      <c r="M409" s="37">
        <v>12</v>
      </c>
      <c r="N409" s="38" t="s">
        <v>349</v>
      </c>
      <c r="O409" s="39">
        <v>2016</v>
      </c>
      <c r="P409" s="42"/>
      <c r="Q409" s="30">
        <v>2335.94</v>
      </c>
      <c r="R409" s="67"/>
      <c r="S409" s="67"/>
      <c r="T409" s="56" t="e">
        <f>IF(#REF!=3,T408-TblDadosCX8[[#This Row],[Valor R$]],IF(#REF!=2,T408+TblDadosCX8[[#This Row],[Valor R$]],TblDadosCX8[[#This Row],[Valor R$]]))</f>
        <v>#REF!</v>
      </c>
      <c r="V409" s="65">
        <v>393</v>
      </c>
      <c r="W409" s="60">
        <v>42473</v>
      </c>
      <c r="X409" s="60"/>
      <c r="Y409" s="68" t="s">
        <v>371</v>
      </c>
      <c r="Z409" s="62"/>
      <c r="AA409" s="62"/>
      <c r="AB409" s="63">
        <v>171.87</v>
      </c>
      <c r="AC409" s="64" t="s">
        <v>269</v>
      </c>
      <c r="AD409" s="60">
        <v>42473</v>
      </c>
      <c r="AE409" s="65">
        <v>870</v>
      </c>
      <c r="AF409" s="65">
        <v>12</v>
      </c>
      <c r="AG409" s="66">
        <v>3451.86</v>
      </c>
    </row>
    <row r="410" spans="1:33" x14ac:dyDescent="0.25">
      <c r="A410" s="40">
        <v>405</v>
      </c>
      <c r="B410" s="32">
        <v>42472</v>
      </c>
      <c r="C410" s="33"/>
      <c r="D410" s="31">
        <v>5</v>
      </c>
      <c r="E410" s="99" t="s">
        <v>1</v>
      </c>
      <c r="F410" s="34" t="s">
        <v>38</v>
      </c>
      <c r="G410" s="34" t="s">
        <v>83</v>
      </c>
      <c r="H410" s="35" t="s">
        <v>187</v>
      </c>
      <c r="I410" s="36"/>
      <c r="J410" s="30">
        <v>10.44</v>
      </c>
      <c r="K410" s="32">
        <v>42472</v>
      </c>
      <c r="L410" s="37">
        <v>863</v>
      </c>
      <c r="M410" s="37">
        <v>12</v>
      </c>
      <c r="N410" s="38" t="s">
        <v>349</v>
      </c>
      <c r="O410" s="39">
        <v>2016</v>
      </c>
      <c r="P410" s="42"/>
      <c r="Q410" s="30">
        <v>2325.5</v>
      </c>
      <c r="R410" s="67"/>
      <c r="S410" s="67"/>
      <c r="T410" s="56" t="e">
        <f>IF(#REF!=3,T409-TblDadosCX8[[#This Row],[Valor R$]],IF(#REF!=2,T409+TblDadosCX8[[#This Row],[Valor R$]],TblDadosCX8[[#This Row],[Valor R$]]))</f>
        <v>#REF!</v>
      </c>
      <c r="V410" s="59">
        <v>394</v>
      </c>
      <c r="W410" s="60">
        <v>42473</v>
      </c>
      <c r="X410" s="60"/>
      <c r="Y410" s="68" t="s">
        <v>372</v>
      </c>
      <c r="Z410" s="62"/>
      <c r="AA410" s="62"/>
      <c r="AB410" s="63">
        <v>828</v>
      </c>
      <c r="AC410" s="64" t="s">
        <v>219</v>
      </c>
      <c r="AD410" s="60">
        <v>42473</v>
      </c>
      <c r="AE410" s="65">
        <v>864</v>
      </c>
      <c r="AF410" s="65">
        <v>12</v>
      </c>
      <c r="AG410" s="66">
        <v>2623.86</v>
      </c>
    </row>
    <row r="411" spans="1:33" x14ac:dyDescent="0.25">
      <c r="A411" s="40">
        <v>406</v>
      </c>
      <c r="B411" s="32">
        <v>42472</v>
      </c>
      <c r="C411" s="33"/>
      <c r="D411" s="31">
        <v>5</v>
      </c>
      <c r="E411" s="99" t="s">
        <v>1</v>
      </c>
      <c r="F411" s="34" t="s">
        <v>38</v>
      </c>
      <c r="G411" s="34" t="s">
        <v>86</v>
      </c>
      <c r="H411" s="35" t="s">
        <v>195</v>
      </c>
      <c r="I411" s="36"/>
      <c r="J411" s="30">
        <v>2.75</v>
      </c>
      <c r="K411" s="32">
        <v>42472</v>
      </c>
      <c r="L411" s="37">
        <v>869</v>
      </c>
      <c r="M411" s="37">
        <v>12</v>
      </c>
      <c r="N411" s="38" t="s">
        <v>349</v>
      </c>
      <c r="O411" s="39">
        <v>2016</v>
      </c>
      <c r="P411" s="42"/>
      <c r="Q411" s="30">
        <v>2322.75</v>
      </c>
      <c r="R411" s="67"/>
      <c r="S411" s="67"/>
      <c r="T411" s="56" t="e">
        <f>IF(#REF!=3,T410-TblDadosCX8[[#This Row],[Valor R$]],IF(#REF!=2,T410+TblDadosCX8[[#This Row],[Valor R$]],TblDadosCX8[[#This Row],[Valor R$]]))</f>
        <v>#REF!</v>
      </c>
      <c r="V411" s="65">
        <v>395</v>
      </c>
      <c r="W411" s="60">
        <v>42475</v>
      </c>
      <c r="X411" s="60"/>
      <c r="Y411" s="68" t="s">
        <v>197</v>
      </c>
      <c r="Z411" s="62">
        <v>854282</v>
      </c>
      <c r="AA411" s="62"/>
      <c r="AB411" s="63">
        <v>3000</v>
      </c>
      <c r="AC411" s="64" t="s">
        <v>9</v>
      </c>
      <c r="AD411" s="60">
        <v>42475</v>
      </c>
      <c r="AE411" s="65">
        <v>12</v>
      </c>
      <c r="AF411" s="65">
        <v>34</v>
      </c>
      <c r="AG411" s="66">
        <v>5623.86</v>
      </c>
    </row>
    <row r="412" spans="1:33" x14ac:dyDescent="0.25">
      <c r="A412" s="40">
        <v>407</v>
      </c>
      <c r="B412" s="32">
        <v>42472</v>
      </c>
      <c r="C412" s="33"/>
      <c r="D412" s="31">
        <v>5</v>
      </c>
      <c r="E412" s="99" t="s">
        <v>1</v>
      </c>
      <c r="F412" s="34" t="s">
        <v>38</v>
      </c>
      <c r="G412" s="34" t="s">
        <v>86</v>
      </c>
      <c r="H412" s="35" t="s">
        <v>228</v>
      </c>
      <c r="I412" s="36"/>
      <c r="J412" s="30">
        <v>12</v>
      </c>
      <c r="K412" s="32">
        <v>42472</v>
      </c>
      <c r="L412" s="37">
        <v>869</v>
      </c>
      <c r="M412" s="37">
        <v>12</v>
      </c>
      <c r="N412" s="38" t="s">
        <v>349</v>
      </c>
      <c r="O412" s="39">
        <v>2016</v>
      </c>
      <c r="P412" s="42"/>
      <c r="Q412" s="30">
        <v>2310.75</v>
      </c>
      <c r="R412" s="67"/>
      <c r="S412" s="67"/>
      <c r="T412" s="56" t="e">
        <f>IF(#REF!=3,T411-TblDadosCX8[[#This Row],[Valor R$]],IF(#REF!=2,T411+TblDadosCX8[[#This Row],[Valor R$]],TblDadosCX8[[#This Row],[Valor R$]]))</f>
        <v>#REF!</v>
      </c>
      <c r="V412" s="59">
        <v>396</v>
      </c>
      <c r="W412" s="60">
        <v>42475</v>
      </c>
      <c r="X412" s="60"/>
      <c r="Y412" s="68" t="s">
        <v>195</v>
      </c>
      <c r="Z412" s="62"/>
      <c r="AA412" s="62"/>
      <c r="AB412" s="63">
        <v>10</v>
      </c>
      <c r="AC412" s="64" t="s">
        <v>196</v>
      </c>
      <c r="AD412" s="60">
        <v>42475</v>
      </c>
      <c r="AE412" s="65">
        <v>869</v>
      </c>
      <c r="AF412" s="65">
        <v>12</v>
      </c>
      <c r="AG412" s="66">
        <v>5613.86</v>
      </c>
    </row>
    <row r="413" spans="1:33" x14ac:dyDescent="0.25">
      <c r="A413" s="40">
        <v>408</v>
      </c>
      <c r="B413" s="32">
        <v>42472</v>
      </c>
      <c r="C413" s="33"/>
      <c r="D413" s="31">
        <v>5</v>
      </c>
      <c r="E413" s="99" t="s">
        <v>1</v>
      </c>
      <c r="F413" s="34" t="s">
        <v>38</v>
      </c>
      <c r="G413" s="34" t="s">
        <v>80</v>
      </c>
      <c r="H413" s="35" t="s">
        <v>241</v>
      </c>
      <c r="I413" s="36"/>
      <c r="J413" s="30">
        <v>383.38</v>
      </c>
      <c r="K413" s="32">
        <v>42472</v>
      </c>
      <c r="L413" s="37">
        <v>858</v>
      </c>
      <c r="M413" s="37">
        <v>12</v>
      </c>
      <c r="N413" s="38" t="s">
        <v>349</v>
      </c>
      <c r="O413" s="39">
        <v>2016</v>
      </c>
      <c r="P413" s="42"/>
      <c r="Q413" s="30">
        <v>1927.37</v>
      </c>
      <c r="R413" s="67"/>
      <c r="S413" s="67"/>
      <c r="T413" s="56" t="e">
        <f>IF(#REF!=3,T412-TblDadosCX8[[#This Row],[Valor R$]],IF(#REF!=2,T412+TblDadosCX8[[#This Row],[Valor R$]],TblDadosCX8[[#This Row],[Valor R$]]))</f>
        <v>#REF!</v>
      </c>
      <c r="V413" s="65">
        <v>397</v>
      </c>
      <c r="W413" s="60">
        <v>42475</v>
      </c>
      <c r="X413" s="60"/>
      <c r="Y413" s="68" t="s">
        <v>373</v>
      </c>
      <c r="Z413" s="62"/>
      <c r="AA413" s="62"/>
      <c r="AB413" s="63">
        <v>160</v>
      </c>
      <c r="AC413" s="64" t="s">
        <v>196</v>
      </c>
      <c r="AD413" s="60">
        <v>42475</v>
      </c>
      <c r="AE413" s="65">
        <v>869</v>
      </c>
      <c r="AF413" s="65">
        <v>12</v>
      </c>
      <c r="AG413" s="66">
        <v>5453.86</v>
      </c>
    </row>
    <row r="414" spans="1:33" x14ac:dyDescent="0.25">
      <c r="A414" s="40">
        <v>409</v>
      </c>
      <c r="B414" s="32">
        <v>42473</v>
      </c>
      <c r="C414" s="33"/>
      <c r="D414" s="31">
        <v>4</v>
      </c>
      <c r="E414" s="99" t="s">
        <v>1</v>
      </c>
      <c r="F414" s="34" t="s">
        <v>6</v>
      </c>
      <c r="G414" s="34" t="s">
        <v>9</v>
      </c>
      <c r="H414" s="35" t="s">
        <v>197</v>
      </c>
      <c r="I414" s="36">
        <v>854287</v>
      </c>
      <c r="J414" s="30">
        <v>2000</v>
      </c>
      <c r="K414" s="32">
        <v>42473</v>
      </c>
      <c r="L414" s="37">
        <v>12</v>
      </c>
      <c r="M414" s="37">
        <v>34</v>
      </c>
      <c r="N414" s="38" t="s">
        <v>349</v>
      </c>
      <c r="O414" s="39">
        <v>2016</v>
      </c>
      <c r="P414" s="42"/>
      <c r="Q414" s="30">
        <v>3927.37</v>
      </c>
      <c r="R414" s="67"/>
      <c r="S414" s="67"/>
      <c r="T414" s="56" t="e">
        <f>IF(#REF!=3,T413-TblDadosCX8[[#This Row],[Valor R$]],IF(#REF!=2,T413+TblDadosCX8[[#This Row],[Valor R$]],TblDadosCX8[[#This Row],[Valor R$]]))</f>
        <v>#REF!</v>
      </c>
      <c r="V414" s="59">
        <v>398</v>
      </c>
      <c r="W414" s="60">
        <v>42475</v>
      </c>
      <c r="X414" s="60"/>
      <c r="Y414" s="68" t="s">
        <v>197</v>
      </c>
      <c r="Z414" s="62">
        <v>854281</v>
      </c>
      <c r="AA414" s="62"/>
      <c r="AB414" s="63">
        <v>4431</v>
      </c>
      <c r="AC414" s="64" t="s">
        <v>9</v>
      </c>
      <c r="AD414" s="60">
        <v>42475</v>
      </c>
      <c r="AE414" s="65">
        <v>12</v>
      </c>
      <c r="AF414" s="65">
        <v>34</v>
      </c>
      <c r="AG414" s="66">
        <v>9884.86</v>
      </c>
    </row>
    <row r="415" spans="1:33" x14ac:dyDescent="0.25">
      <c r="A415" s="40">
        <v>410</v>
      </c>
      <c r="B415" s="32">
        <v>42473</v>
      </c>
      <c r="C415" s="33"/>
      <c r="D415" s="31">
        <v>5</v>
      </c>
      <c r="E415" s="99" t="s">
        <v>1</v>
      </c>
      <c r="F415" s="34" t="s">
        <v>38</v>
      </c>
      <c r="G415" s="34" t="s">
        <v>83</v>
      </c>
      <c r="H415" s="35" t="s">
        <v>360</v>
      </c>
      <c r="I415" s="36"/>
      <c r="J415" s="30">
        <v>12.8</v>
      </c>
      <c r="K415" s="32">
        <v>42473</v>
      </c>
      <c r="L415" s="37">
        <v>863</v>
      </c>
      <c r="M415" s="37">
        <v>12</v>
      </c>
      <c r="N415" s="38" t="s">
        <v>349</v>
      </c>
      <c r="O415" s="39">
        <v>2016</v>
      </c>
      <c r="P415" s="42"/>
      <c r="Q415" s="30">
        <v>3914.57</v>
      </c>
      <c r="R415" s="67"/>
      <c r="S415" s="67"/>
      <c r="T415" s="56" t="e">
        <f>IF(#REF!=3,T414-TblDadosCX8[[#This Row],[Valor R$]],IF(#REF!=2,T414+TblDadosCX8[[#This Row],[Valor R$]],TblDadosCX8[[#This Row],[Valor R$]]))</f>
        <v>#REF!</v>
      </c>
      <c r="V415" s="65">
        <v>399</v>
      </c>
      <c r="W415" s="60">
        <v>42475</v>
      </c>
      <c r="X415" s="60"/>
      <c r="Y415" s="68" t="s">
        <v>374</v>
      </c>
      <c r="Z415" s="62"/>
      <c r="AA415" s="62"/>
      <c r="AB415" s="63">
        <v>4431</v>
      </c>
      <c r="AC415" s="64" t="s">
        <v>227</v>
      </c>
      <c r="AD415" s="60">
        <v>42475</v>
      </c>
      <c r="AE415" s="65">
        <v>426</v>
      </c>
      <c r="AF415" s="65">
        <v>12</v>
      </c>
      <c r="AG415" s="66">
        <v>5453.86</v>
      </c>
    </row>
    <row r="416" spans="1:33" x14ac:dyDescent="0.25">
      <c r="A416" s="40">
        <v>411</v>
      </c>
      <c r="B416" s="32">
        <v>42473</v>
      </c>
      <c r="C416" s="33"/>
      <c r="D416" s="31">
        <v>5</v>
      </c>
      <c r="E416" s="99" t="s">
        <v>1</v>
      </c>
      <c r="F416" s="34" t="s">
        <v>38</v>
      </c>
      <c r="G416" s="34" t="s">
        <v>83</v>
      </c>
      <c r="H416" s="35" t="s">
        <v>187</v>
      </c>
      <c r="I416" s="36"/>
      <c r="J416" s="30">
        <v>8.7799999999999994</v>
      </c>
      <c r="K416" s="32">
        <v>42473</v>
      </c>
      <c r="L416" s="37">
        <v>863</v>
      </c>
      <c r="M416" s="37">
        <v>12</v>
      </c>
      <c r="N416" s="38" t="s">
        <v>349</v>
      </c>
      <c r="O416" s="39">
        <v>2016</v>
      </c>
      <c r="P416" s="42"/>
      <c r="Q416" s="30">
        <v>3905.79</v>
      </c>
      <c r="R416" s="67"/>
      <c r="S416" s="67"/>
      <c r="T416" s="56" t="e">
        <f>IF(#REF!=3,T415-TblDadosCX8[[#This Row],[Valor R$]],IF(#REF!=2,T415+TblDadosCX8[[#This Row],[Valor R$]],TblDadosCX8[[#This Row],[Valor R$]]))</f>
        <v>#REF!</v>
      </c>
      <c r="V416" s="59">
        <v>400</v>
      </c>
      <c r="W416" s="60">
        <v>42478</v>
      </c>
      <c r="X416" s="60"/>
      <c r="Y416" s="68" t="s">
        <v>195</v>
      </c>
      <c r="Z416" s="62"/>
      <c r="AA416" s="62"/>
      <c r="AB416" s="63">
        <v>5.5</v>
      </c>
      <c r="AC416" s="64" t="s">
        <v>196</v>
      </c>
      <c r="AD416" s="60">
        <v>42478</v>
      </c>
      <c r="AE416" s="65">
        <v>869</v>
      </c>
      <c r="AF416" s="65">
        <v>12</v>
      </c>
      <c r="AG416" s="66">
        <v>5448.36</v>
      </c>
    </row>
    <row r="417" spans="1:33" x14ac:dyDescent="0.25">
      <c r="A417" s="40">
        <v>412</v>
      </c>
      <c r="B417" s="32">
        <v>42473</v>
      </c>
      <c r="C417" s="33"/>
      <c r="D417" s="31">
        <v>5</v>
      </c>
      <c r="E417" s="99" t="s">
        <v>1</v>
      </c>
      <c r="F417" s="34" t="s">
        <v>38</v>
      </c>
      <c r="G417" s="34" t="s">
        <v>75</v>
      </c>
      <c r="H417" s="35" t="s">
        <v>370</v>
      </c>
      <c r="I417" s="36"/>
      <c r="J417" s="30">
        <v>160</v>
      </c>
      <c r="K417" s="32">
        <v>42473</v>
      </c>
      <c r="L417" s="37">
        <v>845</v>
      </c>
      <c r="M417" s="37">
        <v>12</v>
      </c>
      <c r="N417" s="38" t="s">
        <v>349</v>
      </c>
      <c r="O417" s="39">
        <v>2016</v>
      </c>
      <c r="P417" s="42"/>
      <c r="Q417" s="30">
        <v>3745.79</v>
      </c>
      <c r="R417" s="67"/>
      <c r="S417" s="67"/>
      <c r="T417" s="56" t="e">
        <f>IF(#REF!=3,T416-TblDadosCX8[[#This Row],[Valor R$]],IF(#REF!=2,T416+TblDadosCX8[[#This Row],[Valor R$]],TblDadosCX8[[#This Row],[Valor R$]]))</f>
        <v>#REF!</v>
      </c>
      <c r="V417" s="65">
        <v>401</v>
      </c>
      <c r="W417" s="60">
        <v>42478</v>
      </c>
      <c r="X417" s="60"/>
      <c r="Y417" s="68" t="s">
        <v>197</v>
      </c>
      <c r="Z417" s="62">
        <v>854288</v>
      </c>
      <c r="AA417" s="62"/>
      <c r="AB417" s="63">
        <v>75737.77</v>
      </c>
      <c r="AC417" s="64" t="s">
        <v>9</v>
      </c>
      <c r="AD417" s="60">
        <v>42478</v>
      </c>
      <c r="AE417" s="65">
        <v>12</v>
      </c>
      <c r="AF417" s="65">
        <v>34</v>
      </c>
      <c r="AG417" s="66">
        <v>81186.13</v>
      </c>
    </row>
    <row r="418" spans="1:33" x14ac:dyDescent="0.25">
      <c r="A418" s="40">
        <v>413</v>
      </c>
      <c r="B418" s="32">
        <v>42473</v>
      </c>
      <c r="C418" s="33"/>
      <c r="D418" s="31">
        <v>5</v>
      </c>
      <c r="E418" s="99" t="s">
        <v>1</v>
      </c>
      <c r="F418" s="34" t="s">
        <v>38</v>
      </c>
      <c r="G418" s="34" t="s">
        <v>87</v>
      </c>
      <c r="H418" s="35" t="s">
        <v>371</v>
      </c>
      <c r="I418" s="36"/>
      <c r="J418" s="30">
        <v>171.87</v>
      </c>
      <c r="K418" s="32">
        <v>42473</v>
      </c>
      <c r="L418" s="37">
        <v>870</v>
      </c>
      <c r="M418" s="37">
        <v>12</v>
      </c>
      <c r="N418" s="38" t="s">
        <v>349</v>
      </c>
      <c r="O418" s="39">
        <v>2016</v>
      </c>
      <c r="P418" s="42"/>
      <c r="Q418" s="30">
        <v>3573.92</v>
      </c>
      <c r="R418" s="67"/>
      <c r="S418" s="67"/>
      <c r="T418" s="56" t="e">
        <f>IF(#REF!=3,T417-TblDadosCX8[[#This Row],[Valor R$]],IF(#REF!=2,T417+TblDadosCX8[[#This Row],[Valor R$]],TblDadosCX8[[#This Row],[Valor R$]]))</f>
        <v>#REF!</v>
      </c>
      <c r="V418" s="59">
        <v>402</v>
      </c>
      <c r="W418" s="60">
        <v>42478</v>
      </c>
      <c r="X418" s="60"/>
      <c r="Y418" s="68" t="s">
        <v>327</v>
      </c>
      <c r="Z418" s="62"/>
      <c r="AA418" s="62"/>
      <c r="AB418" s="63">
        <v>75737.77</v>
      </c>
      <c r="AC418" s="64" t="s">
        <v>224</v>
      </c>
      <c r="AD418" s="60">
        <v>42478</v>
      </c>
      <c r="AE418" s="65">
        <v>402</v>
      </c>
      <c r="AF418" s="65">
        <v>12</v>
      </c>
      <c r="AG418" s="66">
        <v>5448.36</v>
      </c>
    </row>
    <row r="419" spans="1:33" x14ac:dyDescent="0.25">
      <c r="A419" s="40">
        <v>414</v>
      </c>
      <c r="B419" s="32">
        <v>42473</v>
      </c>
      <c r="C419" s="33"/>
      <c r="D419" s="31">
        <v>5</v>
      </c>
      <c r="E419" s="99" t="s">
        <v>1</v>
      </c>
      <c r="F419" s="34" t="s">
        <v>38</v>
      </c>
      <c r="G419" s="34" t="s">
        <v>84</v>
      </c>
      <c r="H419" s="35" t="s">
        <v>372</v>
      </c>
      <c r="I419" s="36"/>
      <c r="J419" s="30">
        <v>828</v>
      </c>
      <c r="K419" s="32">
        <v>42473</v>
      </c>
      <c r="L419" s="37">
        <v>864</v>
      </c>
      <c r="M419" s="37">
        <v>12</v>
      </c>
      <c r="N419" s="38" t="s">
        <v>349</v>
      </c>
      <c r="O419" s="39">
        <v>2016</v>
      </c>
      <c r="P419" s="42"/>
      <c r="Q419" s="30">
        <v>2745.92</v>
      </c>
      <c r="R419" s="67"/>
      <c r="S419" s="67"/>
      <c r="T419" s="56" t="e">
        <f>IF(#REF!=3,T418-TblDadosCX8[[#This Row],[Valor R$]],IF(#REF!=2,T418+TblDadosCX8[[#This Row],[Valor R$]],TblDadosCX8[[#This Row],[Valor R$]]))</f>
        <v>#REF!</v>
      </c>
      <c r="V419" s="59">
        <v>403</v>
      </c>
      <c r="W419" s="60">
        <v>42479</v>
      </c>
      <c r="X419" s="60"/>
      <c r="Y419" s="68" t="s">
        <v>375</v>
      </c>
      <c r="Z419" s="62"/>
      <c r="AA419" s="62"/>
      <c r="AB419" s="63">
        <v>120</v>
      </c>
      <c r="AC419" s="64" t="s">
        <v>365</v>
      </c>
      <c r="AD419" s="60">
        <v>42479</v>
      </c>
      <c r="AE419" s="65">
        <v>855</v>
      </c>
      <c r="AF419" s="65">
        <v>12</v>
      </c>
      <c r="AG419" s="66">
        <v>5328.36</v>
      </c>
    </row>
    <row r="420" spans="1:33" x14ac:dyDescent="0.25">
      <c r="A420" s="40">
        <v>415</v>
      </c>
      <c r="B420" s="32">
        <v>42475</v>
      </c>
      <c r="C420" s="33"/>
      <c r="D420" s="31">
        <v>4</v>
      </c>
      <c r="E420" s="99" t="s">
        <v>1</v>
      </c>
      <c r="F420" s="34" t="s">
        <v>6</v>
      </c>
      <c r="G420" s="34" t="s">
        <v>9</v>
      </c>
      <c r="H420" s="35" t="s">
        <v>197</v>
      </c>
      <c r="I420" s="36">
        <v>854282</v>
      </c>
      <c r="J420" s="30">
        <v>3000</v>
      </c>
      <c r="K420" s="32">
        <v>42475</v>
      </c>
      <c r="L420" s="37">
        <v>12</v>
      </c>
      <c r="M420" s="37">
        <v>34</v>
      </c>
      <c r="N420" s="38" t="s">
        <v>349</v>
      </c>
      <c r="O420" s="39">
        <v>2016</v>
      </c>
      <c r="P420" s="42"/>
      <c r="Q420" s="30">
        <v>5745.92</v>
      </c>
      <c r="R420" s="67"/>
      <c r="S420" s="67"/>
      <c r="T420" s="56" t="e">
        <f>IF(#REF!=3,T419-TblDadosCX8[[#This Row],[Valor R$]],IF(#REF!=2,T419+TblDadosCX8[[#This Row],[Valor R$]],TblDadosCX8[[#This Row],[Valor R$]]))</f>
        <v>#REF!</v>
      </c>
      <c r="V420" s="65">
        <v>404</v>
      </c>
      <c r="W420" s="60">
        <v>42479</v>
      </c>
      <c r="X420" s="60"/>
      <c r="Y420" s="68" t="s">
        <v>197</v>
      </c>
      <c r="Z420" s="62">
        <v>854283</v>
      </c>
      <c r="AA420" s="62"/>
      <c r="AB420" s="63">
        <v>374.8</v>
      </c>
      <c r="AC420" s="64" t="s">
        <v>9</v>
      </c>
      <c r="AD420" s="60">
        <v>42479</v>
      </c>
      <c r="AE420" s="65">
        <v>12</v>
      </c>
      <c r="AF420" s="65">
        <v>34</v>
      </c>
      <c r="AG420" s="66">
        <v>5703.16</v>
      </c>
    </row>
    <row r="421" spans="1:33" x14ac:dyDescent="0.25">
      <c r="A421" s="40">
        <v>416</v>
      </c>
      <c r="B421" s="32">
        <v>42475</v>
      </c>
      <c r="C421" s="33"/>
      <c r="D421" s="31">
        <v>4</v>
      </c>
      <c r="E421" s="99" t="s">
        <v>1</v>
      </c>
      <c r="F421" s="34" t="s">
        <v>6</v>
      </c>
      <c r="G421" s="34" t="s">
        <v>9</v>
      </c>
      <c r="H421" s="35" t="s">
        <v>197</v>
      </c>
      <c r="I421" s="36">
        <v>854281</v>
      </c>
      <c r="J421" s="30">
        <v>4431</v>
      </c>
      <c r="K421" s="32">
        <v>42475</v>
      </c>
      <c r="L421" s="37">
        <v>12</v>
      </c>
      <c r="M421" s="37">
        <v>34</v>
      </c>
      <c r="N421" s="38" t="s">
        <v>349</v>
      </c>
      <c r="O421" s="39">
        <v>2016</v>
      </c>
      <c r="P421" s="42"/>
      <c r="Q421" s="30">
        <v>10176.92</v>
      </c>
      <c r="R421" s="67"/>
      <c r="S421" s="67"/>
      <c r="T421" s="56" t="e">
        <f>IF(#REF!=3,T420-TblDadosCX8[[#This Row],[Valor R$]],IF(#REF!=2,T420+TblDadosCX8[[#This Row],[Valor R$]],TblDadosCX8[[#This Row],[Valor R$]]))</f>
        <v>#REF!</v>
      </c>
      <c r="V421" s="59">
        <v>405</v>
      </c>
      <c r="W421" s="60">
        <v>42479</v>
      </c>
      <c r="X421" s="60"/>
      <c r="Y421" s="68" t="s">
        <v>376</v>
      </c>
      <c r="Z421" s="62"/>
      <c r="AA421" s="62"/>
      <c r="AB421" s="63">
        <v>184.9</v>
      </c>
      <c r="AC421" s="64" t="s">
        <v>289</v>
      </c>
      <c r="AD421" s="60">
        <v>42479</v>
      </c>
      <c r="AE421" s="65">
        <v>860</v>
      </c>
      <c r="AF421" s="65">
        <v>12</v>
      </c>
      <c r="AG421" s="66">
        <v>5518.26</v>
      </c>
    </row>
    <row r="422" spans="1:33" x14ac:dyDescent="0.25">
      <c r="A422" s="40">
        <v>417</v>
      </c>
      <c r="B422" s="32">
        <v>42475</v>
      </c>
      <c r="C422" s="33"/>
      <c r="D422" s="31">
        <v>5</v>
      </c>
      <c r="E422" s="99" t="s">
        <v>1</v>
      </c>
      <c r="F422" s="34" t="s">
        <v>38</v>
      </c>
      <c r="G422" s="34" t="s">
        <v>86</v>
      </c>
      <c r="H422" s="35" t="s">
        <v>195</v>
      </c>
      <c r="I422" s="36"/>
      <c r="J422" s="30">
        <v>10</v>
      </c>
      <c r="K422" s="32">
        <v>42475</v>
      </c>
      <c r="L422" s="37">
        <v>869</v>
      </c>
      <c r="M422" s="37">
        <v>12</v>
      </c>
      <c r="N422" s="38" t="s">
        <v>349</v>
      </c>
      <c r="O422" s="39">
        <v>2016</v>
      </c>
      <c r="P422" s="42"/>
      <c r="Q422" s="30">
        <v>10166.92</v>
      </c>
      <c r="R422" s="67"/>
      <c r="S422" s="67"/>
      <c r="T422" s="56" t="e">
        <f>IF(#REF!=3,T421-TblDadosCX8[[#This Row],[Valor R$]],IF(#REF!=2,T421+TblDadosCX8[[#This Row],[Valor R$]],TblDadosCX8[[#This Row],[Valor R$]]))</f>
        <v>#REF!</v>
      </c>
      <c r="V422" s="65">
        <v>406</v>
      </c>
      <c r="W422" s="60">
        <v>42479</v>
      </c>
      <c r="X422" s="60"/>
      <c r="Y422" s="68" t="s">
        <v>288</v>
      </c>
      <c r="Z422" s="62"/>
      <c r="AA422" s="62"/>
      <c r="AB422" s="63">
        <v>189.9</v>
      </c>
      <c r="AC422" s="64" t="s">
        <v>289</v>
      </c>
      <c r="AD422" s="60">
        <v>42479</v>
      </c>
      <c r="AE422" s="65">
        <v>860</v>
      </c>
      <c r="AF422" s="65">
        <v>12</v>
      </c>
      <c r="AG422" s="66">
        <v>5328.36</v>
      </c>
    </row>
    <row r="423" spans="1:33" x14ac:dyDescent="0.25">
      <c r="A423" s="40">
        <v>418</v>
      </c>
      <c r="B423" s="32">
        <v>42475</v>
      </c>
      <c r="C423" s="33"/>
      <c r="D423" s="31">
        <v>5</v>
      </c>
      <c r="E423" s="99" t="s">
        <v>1</v>
      </c>
      <c r="F423" s="34" t="s">
        <v>38</v>
      </c>
      <c r="G423" s="34" t="s">
        <v>86</v>
      </c>
      <c r="H423" s="35" t="s">
        <v>373</v>
      </c>
      <c r="I423" s="36"/>
      <c r="J423" s="30">
        <v>160</v>
      </c>
      <c r="K423" s="32">
        <v>42475</v>
      </c>
      <c r="L423" s="37">
        <v>869</v>
      </c>
      <c r="M423" s="37">
        <v>12</v>
      </c>
      <c r="N423" s="38" t="s">
        <v>349</v>
      </c>
      <c r="O423" s="39">
        <v>2016</v>
      </c>
      <c r="P423" s="42"/>
      <c r="Q423" s="30">
        <v>10006.92</v>
      </c>
      <c r="R423" s="67"/>
      <c r="S423" s="67"/>
      <c r="T423" s="56" t="e">
        <f>IF(#REF!=3,T422-TblDadosCX8[[#This Row],[Valor R$]],IF(#REF!=2,T422+TblDadosCX8[[#This Row],[Valor R$]],TblDadosCX8[[#This Row],[Valor R$]]))</f>
        <v>#REF!</v>
      </c>
      <c r="V423" s="59">
        <v>407</v>
      </c>
      <c r="W423" s="73">
        <v>42479</v>
      </c>
      <c r="X423" s="73"/>
      <c r="Y423" s="74" t="s">
        <v>377</v>
      </c>
      <c r="Z423" s="62"/>
      <c r="AA423" s="62"/>
      <c r="AB423" s="63">
        <v>250</v>
      </c>
      <c r="AC423" s="64" t="s">
        <v>186</v>
      </c>
      <c r="AD423" s="73">
        <v>42479</v>
      </c>
      <c r="AE423" s="65">
        <v>863</v>
      </c>
      <c r="AF423" s="65">
        <v>12</v>
      </c>
      <c r="AG423" s="66">
        <v>5078.3599999999997</v>
      </c>
    </row>
    <row r="424" spans="1:33" x14ac:dyDescent="0.25">
      <c r="A424" s="40">
        <v>419</v>
      </c>
      <c r="B424" s="32">
        <v>42475</v>
      </c>
      <c r="C424" s="33"/>
      <c r="D424" s="31">
        <v>5</v>
      </c>
      <c r="E424" s="99" t="s">
        <v>1</v>
      </c>
      <c r="F424" s="34" t="s">
        <v>26</v>
      </c>
      <c r="G424" s="34" t="s">
        <v>227</v>
      </c>
      <c r="H424" s="35" t="s">
        <v>374</v>
      </c>
      <c r="I424" s="36"/>
      <c r="J424" s="30">
        <v>4431</v>
      </c>
      <c r="K424" s="32">
        <v>42475</v>
      </c>
      <c r="L424" s="37">
        <v>426</v>
      </c>
      <c r="M424" s="37">
        <v>12</v>
      </c>
      <c r="N424" s="38" t="s">
        <v>349</v>
      </c>
      <c r="O424" s="39">
        <v>2016</v>
      </c>
      <c r="P424" s="42"/>
      <c r="Q424" s="30">
        <v>5575.92</v>
      </c>
      <c r="R424" s="67"/>
      <c r="S424" s="67"/>
      <c r="T424" s="56" t="e">
        <f>IF(#REF!=3,T423-TblDadosCX8[[#This Row],[Valor R$]],IF(#REF!=2,T423+TblDadosCX8[[#This Row],[Valor R$]],TblDadosCX8[[#This Row],[Valor R$]]))</f>
        <v>#REF!</v>
      </c>
      <c r="V424" s="65">
        <v>408</v>
      </c>
      <c r="W424" s="60">
        <v>42480</v>
      </c>
      <c r="X424" s="60"/>
      <c r="Y424" s="68" t="s">
        <v>197</v>
      </c>
      <c r="Z424" s="62">
        <v>854273</v>
      </c>
      <c r="AA424" s="62"/>
      <c r="AB424" s="63">
        <v>1858.83</v>
      </c>
      <c r="AC424" s="64" t="s">
        <v>9</v>
      </c>
      <c r="AD424" s="60">
        <v>42480</v>
      </c>
      <c r="AE424" s="65">
        <v>12</v>
      </c>
      <c r="AF424" s="65">
        <v>34</v>
      </c>
      <c r="AG424" s="66">
        <v>6937.19</v>
      </c>
    </row>
    <row r="425" spans="1:33" x14ac:dyDescent="0.25">
      <c r="A425" s="40">
        <v>420</v>
      </c>
      <c r="B425" s="32">
        <v>42478</v>
      </c>
      <c r="C425" s="33"/>
      <c r="D425" s="31">
        <v>4</v>
      </c>
      <c r="E425" s="99" t="s">
        <v>1</v>
      </c>
      <c r="F425" s="34" t="s">
        <v>6</v>
      </c>
      <c r="G425" s="34" t="s">
        <v>9</v>
      </c>
      <c r="H425" s="35" t="s">
        <v>197</v>
      </c>
      <c r="I425" s="36">
        <v>854288</v>
      </c>
      <c r="J425" s="30">
        <v>75737.77</v>
      </c>
      <c r="K425" s="32">
        <v>42478</v>
      </c>
      <c r="L425" s="37">
        <v>12</v>
      </c>
      <c r="M425" s="37">
        <v>34</v>
      </c>
      <c r="N425" s="38" t="s">
        <v>349</v>
      </c>
      <c r="O425" s="39">
        <v>2016</v>
      </c>
      <c r="P425" s="42"/>
      <c r="Q425" s="30">
        <v>81313.69</v>
      </c>
      <c r="R425" s="67"/>
      <c r="S425" s="67"/>
      <c r="T425" s="56" t="e">
        <f>IF(#REF!=3,T424-TblDadosCX8[[#This Row],[Valor R$]],IF(#REF!=2,T424+TblDadosCX8[[#This Row],[Valor R$]],TblDadosCX8[[#This Row],[Valor R$]]))</f>
        <v>#REF!</v>
      </c>
      <c r="V425" s="59">
        <v>409</v>
      </c>
      <c r="W425" s="60">
        <v>42480</v>
      </c>
      <c r="X425" s="60"/>
      <c r="Y425" s="68" t="s">
        <v>378</v>
      </c>
      <c r="Z425" s="62"/>
      <c r="AA425" s="62"/>
      <c r="AB425" s="63">
        <v>1126.08</v>
      </c>
      <c r="AC425" s="64" t="s">
        <v>233</v>
      </c>
      <c r="AD425" s="60">
        <v>42480</v>
      </c>
      <c r="AE425" s="65">
        <v>1113</v>
      </c>
      <c r="AF425" s="65">
        <v>12</v>
      </c>
      <c r="AG425" s="66">
        <v>5811.11</v>
      </c>
    </row>
    <row r="426" spans="1:33" x14ac:dyDescent="0.25">
      <c r="A426" s="40">
        <v>421</v>
      </c>
      <c r="B426" s="32">
        <v>42478</v>
      </c>
      <c r="C426" s="33"/>
      <c r="D426" s="31">
        <v>5</v>
      </c>
      <c r="E426" s="99" t="s">
        <v>1</v>
      </c>
      <c r="F426" s="34" t="s">
        <v>38</v>
      </c>
      <c r="G426" s="34" t="s">
        <v>86</v>
      </c>
      <c r="H426" s="35" t="s">
        <v>195</v>
      </c>
      <c r="I426" s="36"/>
      <c r="J426" s="30">
        <v>5.5</v>
      </c>
      <c r="K426" s="32">
        <v>42478</v>
      </c>
      <c r="L426" s="37">
        <v>869</v>
      </c>
      <c r="M426" s="37">
        <v>12</v>
      </c>
      <c r="N426" s="38" t="s">
        <v>349</v>
      </c>
      <c r="O426" s="39">
        <v>2016</v>
      </c>
      <c r="P426" s="42"/>
      <c r="Q426" s="30">
        <v>81308.19</v>
      </c>
      <c r="R426" s="67"/>
      <c r="S426" s="67"/>
      <c r="T426" s="56" t="e">
        <f>IF(#REF!=3,T425-TblDadosCX8[[#This Row],[Valor R$]],IF(#REF!=2,T425+TblDadosCX8[[#This Row],[Valor R$]],TblDadosCX8[[#This Row],[Valor R$]]))</f>
        <v>#REF!</v>
      </c>
      <c r="V426" s="65">
        <v>410</v>
      </c>
      <c r="W426" s="60">
        <v>42482</v>
      </c>
      <c r="X426" s="60"/>
      <c r="Y426" s="68" t="s">
        <v>187</v>
      </c>
      <c r="Z426" s="62"/>
      <c r="AA426" s="62"/>
      <c r="AB426" s="63">
        <v>8.7799999999999994</v>
      </c>
      <c r="AC426" s="64" t="s">
        <v>186</v>
      </c>
      <c r="AD426" s="60">
        <v>42482</v>
      </c>
      <c r="AE426" s="65">
        <v>863</v>
      </c>
      <c r="AF426" s="65">
        <v>12</v>
      </c>
      <c r="AG426" s="66">
        <v>5802.33</v>
      </c>
    </row>
    <row r="427" spans="1:33" x14ac:dyDescent="0.25">
      <c r="A427" s="40">
        <v>422</v>
      </c>
      <c r="B427" s="32">
        <v>42478</v>
      </c>
      <c r="C427" s="33"/>
      <c r="D427" s="31">
        <v>5</v>
      </c>
      <c r="E427" s="99" t="s">
        <v>1</v>
      </c>
      <c r="F427" s="34" t="s">
        <v>215</v>
      </c>
      <c r="G427" s="34" t="s">
        <v>224</v>
      </c>
      <c r="H427" s="35" t="s">
        <v>327</v>
      </c>
      <c r="I427" s="36"/>
      <c r="J427" s="30">
        <v>75737.77</v>
      </c>
      <c r="K427" s="32">
        <v>42478</v>
      </c>
      <c r="L427" s="37">
        <v>402</v>
      </c>
      <c r="M427" s="37">
        <v>12</v>
      </c>
      <c r="N427" s="38" t="s">
        <v>349</v>
      </c>
      <c r="O427" s="39">
        <v>2016</v>
      </c>
      <c r="P427" s="42"/>
      <c r="Q427" s="30">
        <v>5570.42</v>
      </c>
      <c r="R427" s="67"/>
      <c r="S427" s="67"/>
      <c r="T427" s="56" t="e">
        <f>IF(#REF!=3,T426-TblDadosCX8[[#This Row],[Valor R$]],IF(#REF!=2,T426+TblDadosCX8[[#This Row],[Valor R$]],TblDadosCX8[[#This Row],[Valor R$]]))</f>
        <v>#REF!</v>
      </c>
      <c r="V427" s="59">
        <v>411</v>
      </c>
      <c r="W427" s="60">
        <v>42482</v>
      </c>
      <c r="X427" s="60"/>
      <c r="Y427" s="68" t="s">
        <v>379</v>
      </c>
      <c r="Z427" s="62"/>
      <c r="AA427" s="62"/>
      <c r="AB427" s="63">
        <v>69.5</v>
      </c>
      <c r="AC427" s="64" t="s">
        <v>199</v>
      </c>
      <c r="AD427" s="60">
        <v>42482</v>
      </c>
      <c r="AE427" s="65">
        <v>845</v>
      </c>
      <c r="AF427" s="65">
        <v>12</v>
      </c>
      <c r="AG427" s="66">
        <v>5732.83</v>
      </c>
    </row>
    <row r="428" spans="1:33" x14ac:dyDescent="0.25">
      <c r="A428" s="40">
        <v>423</v>
      </c>
      <c r="B428" s="32">
        <v>42479</v>
      </c>
      <c r="C428" s="33"/>
      <c r="D428" s="31">
        <v>4</v>
      </c>
      <c r="E428" s="99" t="s">
        <v>1</v>
      </c>
      <c r="F428" s="34" t="s">
        <v>6</v>
      </c>
      <c r="G428" s="34" t="s">
        <v>9</v>
      </c>
      <c r="H428" s="35" t="s">
        <v>197</v>
      </c>
      <c r="I428" s="36">
        <v>854283</v>
      </c>
      <c r="J428" s="30">
        <v>374.8</v>
      </c>
      <c r="K428" s="32">
        <v>42479</v>
      </c>
      <c r="L428" s="37">
        <v>12</v>
      </c>
      <c r="M428" s="37">
        <v>34</v>
      </c>
      <c r="N428" s="38" t="s">
        <v>349</v>
      </c>
      <c r="O428" s="39">
        <v>2016</v>
      </c>
      <c r="P428" s="42"/>
      <c r="Q428" s="30">
        <v>5945.22</v>
      </c>
      <c r="R428" s="67"/>
      <c r="S428" s="67"/>
      <c r="T428" s="56" t="e">
        <f>IF(#REF!=3,T427-TblDadosCX8[[#This Row],[Valor R$]],IF(#REF!=2,T427+TblDadosCX8[[#This Row],[Valor R$]],TblDadosCX8[[#This Row],[Valor R$]]))</f>
        <v>#REF!</v>
      </c>
      <c r="V428" s="65">
        <v>412</v>
      </c>
      <c r="W428" s="60">
        <v>42485</v>
      </c>
      <c r="X428" s="60"/>
      <c r="Y428" s="68" t="s">
        <v>197</v>
      </c>
      <c r="Z428" s="62">
        <v>854274</v>
      </c>
      <c r="AA428" s="62"/>
      <c r="AB428" s="63">
        <v>16739.57</v>
      </c>
      <c r="AC428" s="64" t="s">
        <v>9</v>
      </c>
      <c r="AD428" s="60">
        <v>42485</v>
      </c>
      <c r="AE428" s="65">
        <v>12</v>
      </c>
      <c r="AF428" s="65">
        <v>34</v>
      </c>
      <c r="AG428" s="66">
        <v>22472.400000000001</v>
      </c>
    </row>
    <row r="429" spans="1:33" x14ac:dyDescent="0.25">
      <c r="A429" s="40">
        <v>424</v>
      </c>
      <c r="B429" s="32">
        <v>42479</v>
      </c>
      <c r="C429" s="33"/>
      <c r="D429" s="31">
        <v>5</v>
      </c>
      <c r="E429" s="99" t="s">
        <v>1</v>
      </c>
      <c r="F429" s="34" t="s">
        <v>38</v>
      </c>
      <c r="G429" s="34" t="s">
        <v>78</v>
      </c>
      <c r="H429" s="35" t="s">
        <v>375</v>
      </c>
      <c r="I429" s="36"/>
      <c r="J429" s="30">
        <v>120</v>
      </c>
      <c r="K429" s="32">
        <v>42479</v>
      </c>
      <c r="L429" s="37">
        <v>855</v>
      </c>
      <c r="M429" s="37">
        <v>12</v>
      </c>
      <c r="N429" s="38" t="s">
        <v>349</v>
      </c>
      <c r="O429" s="39">
        <v>2016</v>
      </c>
      <c r="P429" s="42"/>
      <c r="Q429" s="30">
        <v>5825.22</v>
      </c>
      <c r="R429" s="67"/>
      <c r="S429" s="67"/>
      <c r="T429" s="56" t="e">
        <f>IF(#REF!=3,T428-TblDadosCX8[[#This Row],[Valor R$]],IF(#REF!=2,T428+TblDadosCX8[[#This Row],[Valor R$]],TblDadosCX8[[#This Row],[Valor R$]]))</f>
        <v>#REF!</v>
      </c>
      <c r="V429" s="59">
        <v>413</v>
      </c>
      <c r="W429" s="60">
        <v>42485</v>
      </c>
      <c r="X429" s="60"/>
      <c r="Y429" s="68" t="s">
        <v>197</v>
      </c>
      <c r="Z429" s="62">
        <v>854275</v>
      </c>
      <c r="AA429" s="62"/>
      <c r="AB429" s="63">
        <v>500</v>
      </c>
      <c r="AC429" s="64" t="s">
        <v>9</v>
      </c>
      <c r="AD429" s="60">
        <v>42485</v>
      </c>
      <c r="AE429" s="65">
        <v>12</v>
      </c>
      <c r="AF429" s="65">
        <v>34</v>
      </c>
      <c r="AG429" s="66">
        <v>22972.400000000001</v>
      </c>
    </row>
    <row r="430" spans="1:33" x14ac:dyDescent="0.25">
      <c r="A430" s="40">
        <v>425</v>
      </c>
      <c r="B430" s="32">
        <v>42479</v>
      </c>
      <c r="C430" s="33"/>
      <c r="D430" s="31">
        <v>5</v>
      </c>
      <c r="E430" s="99" t="s">
        <v>1</v>
      </c>
      <c r="F430" s="34" t="s">
        <v>38</v>
      </c>
      <c r="G430" s="34" t="s">
        <v>82</v>
      </c>
      <c r="H430" s="35" t="s">
        <v>376</v>
      </c>
      <c r="I430" s="36"/>
      <c r="J430" s="30">
        <v>184.9</v>
      </c>
      <c r="K430" s="32">
        <v>42479</v>
      </c>
      <c r="L430" s="37">
        <v>860</v>
      </c>
      <c r="M430" s="37">
        <v>12</v>
      </c>
      <c r="N430" s="38" t="s">
        <v>349</v>
      </c>
      <c r="O430" s="39">
        <v>2016</v>
      </c>
      <c r="P430" s="42"/>
      <c r="Q430" s="30">
        <v>5640.32</v>
      </c>
      <c r="R430" s="67"/>
      <c r="S430" s="67"/>
      <c r="T430" s="56" t="e">
        <f>IF(#REF!=3,T429-TblDadosCX8[[#This Row],[Valor R$]],IF(#REF!=2,T429+TblDadosCX8[[#This Row],[Valor R$]],TblDadosCX8[[#This Row],[Valor R$]]))</f>
        <v>#REF!</v>
      </c>
      <c r="V430" s="65">
        <v>414</v>
      </c>
      <c r="W430" s="60">
        <v>42485</v>
      </c>
      <c r="X430" s="60"/>
      <c r="Y430" s="68" t="s">
        <v>197</v>
      </c>
      <c r="Z430" s="62">
        <v>854276</v>
      </c>
      <c r="AA430" s="62"/>
      <c r="AB430" s="63">
        <v>2537</v>
      </c>
      <c r="AC430" s="64" t="s">
        <v>9</v>
      </c>
      <c r="AD430" s="60">
        <v>42485</v>
      </c>
      <c r="AE430" s="65">
        <v>12</v>
      </c>
      <c r="AF430" s="65">
        <v>34</v>
      </c>
      <c r="AG430" s="66">
        <v>25509.4</v>
      </c>
    </row>
    <row r="431" spans="1:33" x14ac:dyDescent="0.25">
      <c r="A431" s="40">
        <v>426</v>
      </c>
      <c r="B431" s="32">
        <v>42479</v>
      </c>
      <c r="C431" s="33"/>
      <c r="D431" s="31">
        <v>5</v>
      </c>
      <c r="E431" s="99" t="s">
        <v>1</v>
      </c>
      <c r="F431" s="34" t="s">
        <v>38</v>
      </c>
      <c r="G431" s="34" t="s">
        <v>82</v>
      </c>
      <c r="H431" s="35" t="s">
        <v>288</v>
      </c>
      <c r="I431" s="36"/>
      <c r="J431" s="30">
        <v>189.9</v>
      </c>
      <c r="K431" s="32">
        <v>42479</v>
      </c>
      <c r="L431" s="37">
        <v>860</v>
      </c>
      <c r="M431" s="37">
        <v>12</v>
      </c>
      <c r="N431" s="38" t="s">
        <v>349</v>
      </c>
      <c r="O431" s="39">
        <v>2016</v>
      </c>
      <c r="P431" s="42"/>
      <c r="Q431" s="30">
        <v>5450.42</v>
      </c>
      <c r="R431" s="67"/>
      <c r="S431" s="67"/>
      <c r="T431" s="56" t="e">
        <f>IF(#REF!=3,T430-TblDadosCX8[[#This Row],[Valor R$]],IF(#REF!=2,T430+TblDadosCX8[[#This Row],[Valor R$]],TblDadosCX8[[#This Row],[Valor R$]]))</f>
        <v>#REF!</v>
      </c>
      <c r="V431" s="59">
        <v>415</v>
      </c>
      <c r="W431" s="60">
        <v>42485</v>
      </c>
      <c r="X431" s="60"/>
      <c r="Y431" s="68" t="s">
        <v>380</v>
      </c>
      <c r="Z431" s="62"/>
      <c r="AA431" s="62"/>
      <c r="AB431" s="63">
        <v>37.6</v>
      </c>
      <c r="AC431" s="64" t="s">
        <v>346</v>
      </c>
      <c r="AD431" s="60">
        <v>42485</v>
      </c>
      <c r="AE431" s="65">
        <v>809</v>
      </c>
      <c r="AF431" s="65">
        <v>12</v>
      </c>
      <c r="AG431" s="66">
        <v>25471.8</v>
      </c>
    </row>
    <row r="432" spans="1:33" x14ac:dyDescent="0.25">
      <c r="A432" s="40">
        <v>427</v>
      </c>
      <c r="B432" s="32">
        <v>42479</v>
      </c>
      <c r="C432" s="33"/>
      <c r="D432" s="31">
        <v>5</v>
      </c>
      <c r="E432" s="99" t="s">
        <v>1</v>
      </c>
      <c r="F432" s="34" t="s">
        <v>38</v>
      </c>
      <c r="G432" s="34" t="s">
        <v>83</v>
      </c>
      <c r="H432" s="35" t="s">
        <v>377</v>
      </c>
      <c r="I432" s="36"/>
      <c r="J432" s="30">
        <v>250</v>
      </c>
      <c r="K432" s="32">
        <v>42479</v>
      </c>
      <c r="L432" s="37">
        <v>863</v>
      </c>
      <c r="M432" s="37">
        <v>12</v>
      </c>
      <c r="N432" s="38" t="s">
        <v>349</v>
      </c>
      <c r="O432" s="39">
        <v>2016</v>
      </c>
      <c r="P432" s="42"/>
      <c r="Q432" s="30">
        <v>5200.42</v>
      </c>
      <c r="R432" s="67"/>
      <c r="S432" s="67"/>
      <c r="T432" s="56" t="e">
        <f>IF(#REF!=3,T431-TblDadosCX8[[#This Row],[Valor R$]],IF(#REF!=2,T431+TblDadosCX8[[#This Row],[Valor R$]],TblDadosCX8[[#This Row],[Valor R$]]))</f>
        <v>#REF!</v>
      </c>
      <c r="V432" s="65">
        <v>416</v>
      </c>
      <c r="W432" s="60">
        <v>42485</v>
      </c>
      <c r="X432" s="60"/>
      <c r="Y432" s="68" t="s">
        <v>381</v>
      </c>
      <c r="Z432" s="62"/>
      <c r="AA432" s="62"/>
      <c r="AB432" s="63">
        <v>600</v>
      </c>
      <c r="AC432" s="64" t="s">
        <v>346</v>
      </c>
      <c r="AD432" s="60">
        <v>42485</v>
      </c>
      <c r="AE432" s="65">
        <v>809</v>
      </c>
      <c r="AF432" s="65">
        <v>12</v>
      </c>
      <c r="AG432" s="66">
        <v>24871.8</v>
      </c>
    </row>
    <row r="433" spans="1:33" x14ac:dyDescent="0.25">
      <c r="A433" s="40">
        <v>428</v>
      </c>
      <c r="B433" s="32">
        <v>42480</v>
      </c>
      <c r="C433" s="33"/>
      <c r="D433" s="31">
        <v>4</v>
      </c>
      <c r="E433" s="99" t="s">
        <v>1</v>
      </c>
      <c r="F433" s="34" t="s">
        <v>6</v>
      </c>
      <c r="G433" s="34" t="s">
        <v>9</v>
      </c>
      <c r="H433" s="35" t="s">
        <v>197</v>
      </c>
      <c r="I433" s="36">
        <v>854273</v>
      </c>
      <c r="J433" s="30">
        <v>1858.83</v>
      </c>
      <c r="K433" s="32">
        <v>42480</v>
      </c>
      <c r="L433" s="37">
        <v>12</v>
      </c>
      <c r="M433" s="37">
        <v>34</v>
      </c>
      <c r="N433" s="38" t="s">
        <v>349</v>
      </c>
      <c r="O433" s="39">
        <v>2016</v>
      </c>
      <c r="P433" s="42"/>
      <c r="Q433" s="30">
        <v>7059.25</v>
      </c>
      <c r="R433" s="67"/>
      <c r="S433" s="67"/>
      <c r="T433" s="56" t="e">
        <f>IF(#REF!=3,T432-TblDadosCX8[[#This Row],[Valor R$]],IF(#REF!=2,T432+TblDadosCX8[[#This Row],[Valor R$]],TblDadosCX8[[#This Row],[Valor R$]]))</f>
        <v>#REF!</v>
      </c>
      <c r="V433" s="59">
        <v>417</v>
      </c>
      <c r="W433" s="60">
        <v>42485</v>
      </c>
      <c r="X433" s="60"/>
      <c r="Y433" s="68" t="s">
        <v>382</v>
      </c>
      <c r="Z433" s="62"/>
      <c r="AA433" s="62"/>
      <c r="AB433" s="63">
        <v>27</v>
      </c>
      <c r="AC433" s="64" t="s">
        <v>242</v>
      </c>
      <c r="AD433" s="60">
        <v>42485</v>
      </c>
      <c r="AE433" s="65">
        <v>858</v>
      </c>
      <c r="AF433" s="65">
        <v>12</v>
      </c>
      <c r="AG433" s="66">
        <v>24844.799999999999</v>
      </c>
    </row>
    <row r="434" spans="1:33" x14ac:dyDescent="0.25">
      <c r="A434" s="40">
        <v>429</v>
      </c>
      <c r="B434" s="32">
        <v>42480</v>
      </c>
      <c r="C434" s="33"/>
      <c r="D434" s="31">
        <v>5</v>
      </c>
      <c r="E434" s="99" t="s">
        <v>1</v>
      </c>
      <c r="F434" s="34" t="s">
        <v>26</v>
      </c>
      <c r="G434" s="34" t="s">
        <v>233</v>
      </c>
      <c r="H434" s="35" t="s">
        <v>378</v>
      </c>
      <c r="I434" s="36"/>
      <c r="J434" s="30">
        <v>1126.08</v>
      </c>
      <c r="K434" s="32">
        <v>42480</v>
      </c>
      <c r="L434" s="37">
        <v>1113</v>
      </c>
      <c r="M434" s="37">
        <v>12</v>
      </c>
      <c r="N434" s="38" t="s">
        <v>349</v>
      </c>
      <c r="O434" s="39">
        <v>2016</v>
      </c>
      <c r="P434" s="42"/>
      <c r="Q434" s="30">
        <v>5933.17</v>
      </c>
      <c r="R434" s="67"/>
      <c r="S434" s="67"/>
      <c r="T434" s="56" t="e">
        <f>IF(#REF!=3,T433-TblDadosCX8[[#This Row],[Valor R$]],IF(#REF!=2,T433+TblDadosCX8[[#This Row],[Valor R$]],TblDadosCX8[[#This Row],[Valor R$]]))</f>
        <v>#REF!</v>
      </c>
      <c r="V434" s="65">
        <v>418</v>
      </c>
      <c r="W434" s="60">
        <v>42485</v>
      </c>
      <c r="X434" s="60"/>
      <c r="Y434" s="68" t="s">
        <v>383</v>
      </c>
      <c r="Z434" s="62"/>
      <c r="AA434" s="62"/>
      <c r="AB434" s="63">
        <v>2537</v>
      </c>
      <c r="AC434" s="64" t="s">
        <v>204</v>
      </c>
      <c r="AD434" s="60">
        <v>42485</v>
      </c>
      <c r="AE434" s="65">
        <v>856</v>
      </c>
      <c r="AF434" s="65">
        <v>12</v>
      </c>
      <c r="AG434" s="66">
        <v>22307.8</v>
      </c>
    </row>
    <row r="435" spans="1:33" x14ac:dyDescent="0.25">
      <c r="A435" s="40">
        <v>430</v>
      </c>
      <c r="B435" s="32">
        <v>42482</v>
      </c>
      <c r="C435" s="33"/>
      <c r="D435" s="31">
        <v>5</v>
      </c>
      <c r="E435" s="99" t="s">
        <v>1</v>
      </c>
      <c r="F435" s="34" t="s">
        <v>38</v>
      </c>
      <c r="G435" s="34" t="s">
        <v>83</v>
      </c>
      <c r="H435" s="35" t="s">
        <v>187</v>
      </c>
      <c r="I435" s="36"/>
      <c r="J435" s="30">
        <v>8.7799999999999994</v>
      </c>
      <c r="K435" s="32">
        <v>42482</v>
      </c>
      <c r="L435" s="37">
        <v>863</v>
      </c>
      <c r="M435" s="37">
        <v>12</v>
      </c>
      <c r="N435" s="38" t="s">
        <v>349</v>
      </c>
      <c r="O435" s="39">
        <v>2016</v>
      </c>
      <c r="P435" s="42"/>
      <c r="Q435" s="30">
        <v>5924.39</v>
      </c>
      <c r="R435" s="67"/>
      <c r="S435" s="67"/>
      <c r="T435" s="56" t="e">
        <f>IF(#REF!=3,T434-TblDadosCX8[[#This Row],[Valor R$]],IF(#REF!=2,T434+TblDadosCX8[[#This Row],[Valor R$]],TblDadosCX8[[#This Row],[Valor R$]]))</f>
        <v>#REF!</v>
      </c>
      <c r="V435" s="59">
        <v>419</v>
      </c>
      <c r="W435" s="60">
        <v>42485</v>
      </c>
      <c r="X435" s="60"/>
      <c r="Y435" s="68" t="s">
        <v>384</v>
      </c>
      <c r="Z435" s="62"/>
      <c r="AA435" s="62"/>
      <c r="AB435" s="63">
        <v>12871.21</v>
      </c>
      <c r="AC435" s="64" t="s">
        <v>214</v>
      </c>
      <c r="AD435" s="60">
        <v>42485</v>
      </c>
      <c r="AE435" s="65">
        <v>402</v>
      </c>
      <c r="AF435" s="65">
        <v>12</v>
      </c>
      <c r="AG435" s="66">
        <v>9436.59</v>
      </c>
    </row>
    <row r="436" spans="1:33" x14ac:dyDescent="0.25">
      <c r="A436" s="40">
        <v>431</v>
      </c>
      <c r="B436" s="32">
        <v>42482</v>
      </c>
      <c r="C436" s="33"/>
      <c r="D436" s="31">
        <v>5</v>
      </c>
      <c r="E436" s="99" t="s">
        <v>1</v>
      </c>
      <c r="F436" s="34" t="s">
        <v>38</v>
      </c>
      <c r="G436" s="34" t="s">
        <v>75</v>
      </c>
      <c r="H436" s="35" t="s">
        <v>379</v>
      </c>
      <c r="I436" s="36"/>
      <c r="J436" s="30">
        <v>69.5</v>
      </c>
      <c r="K436" s="32">
        <v>42482</v>
      </c>
      <c r="L436" s="37">
        <v>845</v>
      </c>
      <c r="M436" s="37">
        <v>12</v>
      </c>
      <c r="N436" s="38" t="s">
        <v>349</v>
      </c>
      <c r="O436" s="39">
        <v>2016</v>
      </c>
      <c r="P436" s="42"/>
      <c r="Q436" s="30">
        <v>5854.89</v>
      </c>
      <c r="R436" s="67"/>
      <c r="S436" s="67"/>
      <c r="T436" s="56" t="e">
        <f>IF(#REF!=3,T435-TblDadosCX8[[#This Row],[Valor R$]],IF(#REF!=2,T435+TblDadosCX8[[#This Row],[Valor R$]],TblDadosCX8[[#This Row],[Valor R$]]))</f>
        <v>#REF!</v>
      </c>
      <c r="V436" s="65">
        <v>420</v>
      </c>
      <c r="W436" s="60">
        <v>42485</v>
      </c>
      <c r="X436" s="60"/>
      <c r="Y436" s="68" t="s">
        <v>385</v>
      </c>
      <c r="Z436" s="62"/>
      <c r="AA436" s="62"/>
      <c r="AB436" s="63">
        <v>152.46</v>
      </c>
      <c r="AC436" s="64" t="s">
        <v>235</v>
      </c>
      <c r="AD436" s="60">
        <v>42485</v>
      </c>
      <c r="AE436" s="65">
        <v>841</v>
      </c>
      <c r="AF436" s="65">
        <v>12</v>
      </c>
      <c r="AG436" s="66">
        <v>9284.1299999999992</v>
      </c>
    </row>
    <row r="437" spans="1:33" x14ac:dyDescent="0.25">
      <c r="A437" s="40">
        <v>432</v>
      </c>
      <c r="B437" s="32">
        <v>42485</v>
      </c>
      <c r="C437" s="33"/>
      <c r="D437" s="31">
        <v>4</v>
      </c>
      <c r="E437" s="99" t="s">
        <v>1</v>
      </c>
      <c r="F437" s="34" t="s">
        <v>6</v>
      </c>
      <c r="G437" s="34" t="s">
        <v>9</v>
      </c>
      <c r="H437" s="35" t="s">
        <v>197</v>
      </c>
      <c r="I437" s="36">
        <v>854274</v>
      </c>
      <c r="J437" s="30">
        <v>16739.57</v>
      </c>
      <c r="K437" s="32">
        <v>42485</v>
      </c>
      <c r="L437" s="37">
        <v>12</v>
      </c>
      <c r="M437" s="37">
        <v>34</v>
      </c>
      <c r="N437" s="38" t="s">
        <v>349</v>
      </c>
      <c r="O437" s="39">
        <v>2016</v>
      </c>
      <c r="P437" s="42"/>
      <c r="Q437" s="30">
        <v>22594.46</v>
      </c>
      <c r="R437" s="67"/>
      <c r="S437" s="67"/>
      <c r="T437" s="56" t="e">
        <f>IF(#REF!=3,T436-TblDadosCX8[[#This Row],[Valor R$]],IF(#REF!=2,T436+TblDadosCX8[[#This Row],[Valor R$]],TblDadosCX8[[#This Row],[Valor R$]]))</f>
        <v>#REF!</v>
      </c>
      <c r="V437" s="59">
        <v>421</v>
      </c>
      <c r="W437" s="60">
        <v>42485</v>
      </c>
      <c r="X437" s="60"/>
      <c r="Y437" s="68" t="s">
        <v>386</v>
      </c>
      <c r="Z437" s="62"/>
      <c r="AA437" s="62"/>
      <c r="AB437" s="63">
        <v>3002.07</v>
      </c>
      <c r="AC437" s="64" t="s">
        <v>237</v>
      </c>
      <c r="AD437" s="60">
        <v>42485</v>
      </c>
      <c r="AE437" s="65">
        <v>516</v>
      </c>
      <c r="AF437" s="65">
        <v>12</v>
      </c>
      <c r="AG437" s="66">
        <v>6282.06</v>
      </c>
    </row>
    <row r="438" spans="1:33" x14ac:dyDescent="0.25">
      <c r="A438" s="40">
        <v>433</v>
      </c>
      <c r="B438" s="32">
        <v>42485</v>
      </c>
      <c r="C438" s="33"/>
      <c r="D438" s="31">
        <v>4</v>
      </c>
      <c r="E438" s="99" t="s">
        <v>1</v>
      </c>
      <c r="F438" s="34" t="s">
        <v>6</v>
      </c>
      <c r="G438" s="34" t="s">
        <v>9</v>
      </c>
      <c r="H438" s="35" t="s">
        <v>197</v>
      </c>
      <c r="I438" s="36">
        <v>854275</v>
      </c>
      <c r="J438" s="30">
        <v>500</v>
      </c>
      <c r="K438" s="32">
        <v>42485</v>
      </c>
      <c r="L438" s="37">
        <v>12</v>
      </c>
      <c r="M438" s="37">
        <v>34</v>
      </c>
      <c r="N438" s="38" t="s">
        <v>349</v>
      </c>
      <c r="O438" s="39">
        <v>2016</v>
      </c>
      <c r="P438" s="42"/>
      <c r="Q438" s="30">
        <v>23094.46</v>
      </c>
      <c r="R438" s="67"/>
      <c r="S438" s="67"/>
      <c r="T438" s="56" t="e">
        <f>IF(#REF!=3,T437-TblDadosCX8[[#This Row],[Valor R$]],IF(#REF!=2,T437+TblDadosCX8[[#This Row],[Valor R$]],TblDadosCX8[[#This Row],[Valor R$]]))</f>
        <v>#REF!</v>
      </c>
      <c r="V438" s="65">
        <v>422</v>
      </c>
      <c r="W438" s="60">
        <v>42485</v>
      </c>
      <c r="X438" s="60"/>
      <c r="Y438" s="68" t="s">
        <v>342</v>
      </c>
      <c r="Z438" s="62"/>
      <c r="AA438" s="62"/>
      <c r="AB438" s="63">
        <v>350</v>
      </c>
      <c r="AC438" s="64" t="s">
        <v>247</v>
      </c>
      <c r="AD438" s="60">
        <v>42485</v>
      </c>
      <c r="AE438" s="65">
        <v>818</v>
      </c>
      <c r="AF438" s="65">
        <v>12</v>
      </c>
      <c r="AG438" s="66">
        <v>5932.06</v>
      </c>
    </row>
    <row r="439" spans="1:33" x14ac:dyDescent="0.25">
      <c r="A439" s="40">
        <v>434</v>
      </c>
      <c r="B439" s="32">
        <v>42485</v>
      </c>
      <c r="C439" s="33"/>
      <c r="D439" s="31">
        <v>4</v>
      </c>
      <c r="E439" s="99" t="s">
        <v>1</v>
      </c>
      <c r="F439" s="34" t="s">
        <v>6</v>
      </c>
      <c r="G439" s="34" t="s">
        <v>9</v>
      </c>
      <c r="H439" s="35" t="s">
        <v>197</v>
      </c>
      <c r="I439" s="36">
        <v>854276</v>
      </c>
      <c r="J439" s="30">
        <v>2537</v>
      </c>
      <c r="K439" s="32">
        <v>42485</v>
      </c>
      <c r="L439" s="37">
        <v>12</v>
      </c>
      <c r="M439" s="37">
        <v>34</v>
      </c>
      <c r="N439" s="38" t="s">
        <v>349</v>
      </c>
      <c r="O439" s="39">
        <v>2016</v>
      </c>
      <c r="P439" s="42"/>
      <c r="Q439" s="30">
        <v>25631.46</v>
      </c>
      <c r="R439" s="67"/>
      <c r="S439" s="67"/>
      <c r="T439" s="56" t="e">
        <f>IF(#REF!=3,T438-TblDadosCX8[[#This Row],[Valor R$]],IF(#REF!=2,T438+TblDadosCX8[[#This Row],[Valor R$]],TblDadosCX8[[#This Row],[Valor R$]]))</f>
        <v>#REF!</v>
      </c>
      <c r="V439" s="59">
        <v>423</v>
      </c>
      <c r="W439" s="60">
        <v>42485</v>
      </c>
      <c r="X439" s="60"/>
      <c r="Y439" s="68" t="s">
        <v>230</v>
      </c>
      <c r="Z439" s="62"/>
      <c r="AA439" s="62"/>
      <c r="AB439" s="63">
        <v>363.83</v>
      </c>
      <c r="AC439" s="64" t="s">
        <v>231</v>
      </c>
      <c r="AD439" s="60">
        <v>42485</v>
      </c>
      <c r="AE439" s="65">
        <v>806</v>
      </c>
      <c r="AF439" s="65">
        <v>12</v>
      </c>
      <c r="AG439" s="66">
        <v>5568.23</v>
      </c>
    </row>
    <row r="440" spans="1:33" x14ac:dyDescent="0.25">
      <c r="A440" s="40">
        <v>435</v>
      </c>
      <c r="B440" s="32">
        <v>42485</v>
      </c>
      <c r="C440" s="33"/>
      <c r="D440" s="31">
        <v>5</v>
      </c>
      <c r="E440" s="99" t="s">
        <v>1</v>
      </c>
      <c r="F440" s="34" t="s">
        <v>34</v>
      </c>
      <c r="G440" s="34" t="s">
        <v>66</v>
      </c>
      <c r="H440" s="35" t="s">
        <v>380</v>
      </c>
      <c r="I440" s="36"/>
      <c r="J440" s="30">
        <v>37.6</v>
      </c>
      <c r="K440" s="32">
        <v>42485</v>
      </c>
      <c r="L440" s="37">
        <v>809</v>
      </c>
      <c r="M440" s="37">
        <v>12</v>
      </c>
      <c r="N440" s="38" t="s">
        <v>349</v>
      </c>
      <c r="O440" s="39">
        <v>2016</v>
      </c>
      <c r="P440" s="42"/>
      <c r="Q440" s="30">
        <v>25593.86</v>
      </c>
      <c r="R440" s="67"/>
      <c r="S440" s="67"/>
      <c r="T440" s="56" t="e">
        <f>IF(#REF!=3,T439-TblDadosCX8[[#This Row],[Valor R$]],IF(#REF!=2,T439+TblDadosCX8[[#This Row],[Valor R$]],TblDadosCX8[[#This Row],[Valor R$]]))</f>
        <v>#REF!</v>
      </c>
      <c r="V440" s="65">
        <v>424</v>
      </c>
      <c r="W440" s="60">
        <v>42486</v>
      </c>
      <c r="X440" s="60"/>
      <c r="Y440" s="68" t="s">
        <v>387</v>
      </c>
      <c r="Z440" s="62"/>
      <c r="AA440" s="62"/>
      <c r="AB440" s="63">
        <v>11</v>
      </c>
      <c r="AC440" s="64" t="s">
        <v>196</v>
      </c>
      <c r="AD440" s="60">
        <v>42486</v>
      </c>
      <c r="AE440" s="65">
        <v>869</v>
      </c>
      <c r="AF440" s="65">
        <v>12</v>
      </c>
      <c r="AG440" s="66">
        <v>5557.23</v>
      </c>
    </row>
    <row r="441" spans="1:33" x14ac:dyDescent="0.25">
      <c r="A441" s="40">
        <v>436</v>
      </c>
      <c r="B441" s="32">
        <v>42485</v>
      </c>
      <c r="C441" s="33"/>
      <c r="D441" s="31">
        <v>5</v>
      </c>
      <c r="E441" s="99" t="s">
        <v>1</v>
      </c>
      <c r="F441" s="34" t="s">
        <v>34</v>
      </c>
      <c r="G441" s="34" t="s">
        <v>66</v>
      </c>
      <c r="H441" s="35" t="s">
        <v>381</v>
      </c>
      <c r="I441" s="36"/>
      <c r="J441" s="30">
        <v>600</v>
      </c>
      <c r="K441" s="32">
        <v>42485</v>
      </c>
      <c r="L441" s="37">
        <v>809</v>
      </c>
      <c r="M441" s="37">
        <v>12</v>
      </c>
      <c r="N441" s="38" t="s">
        <v>349</v>
      </c>
      <c r="O441" s="39">
        <v>2016</v>
      </c>
      <c r="P441" s="42"/>
      <c r="Q441" s="30">
        <v>24993.86</v>
      </c>
      <c r="R441" s="67"/>
      <c r="S441" s="67"/>
      <c r="T441" s="56" t="e">
        <f>IF(#REF!=3,T440-TblDadosCX8[[#This Row],[Valor R$]],IF(#REF!=2,T440+TblDadosCX8[[#This Row],[Valor R$]],TblDadosCX8[[#This Row],[Valor R$]]))</f>
        <v>#REF!</v>
      </c>
      <c r="V441" s="59">
        <v>425</v>
      </c>
      <c r="W441" s="60">
        <v>42486</v>
      </c>
      <c r="X441" s="60"/>
      <c r="Y441" s="68" t="s">
        <v>382</v>
      </c>
      <c r="Z441" s="62"/>
      <c r="AA441" s="62"/>
      <c r="AB441" s="63">
        <v>27</v>
      </c>
      <c r="AC441" s="64" t="s">
        <v>242</v>
      </c>
      <c r="AD441" s="60">
        <v>42486</v>
      </c>
      <c r="AE441" s="65">
        <v>858</v>
      </c>
      <c r="AF441" s="65">
        <v>12</v>
      </c>
      <c r="AG441" s="66">
        <v>5530.23</v>
      </c>
    </row>
    <row r="442" spans="1:33" x14ac:dyDescent="0.25">
      <c r="A442" s="40">
        <v>437</v>
      </c>
      <c r="B442" s="32">
        <v>42485</v>
      </c>
      <c r="C442" s="33"/>
      <c r="D442" s="31">
        <v>5</v>
      </c>
      <c r="E442" s="99" t="s">
        <v>1</v>
      </c>
      <c r="F442" s="34" t="s">
        <v>38</v>
      </c>
      <c r="G442" s="34" t="s">
        <v>80</v>
      </c>
      <c r="H442" s="35" t="s">
        <v>382</v>
      </c>
      <c r="I442" s="36"/>
      <c r="J442" s="30">
        <v>27</v>
      </c>
      <c r="K442" s="32">
        <v>42485</v>
      </c>
      <c r="L442" s="37">
        <v>858</v>
      </c>
      <c r="M442" s="37">
        <v>12</v>
      </c>
      <c r="N442" s="38" t="s">
        <v>349</v>
      </c>
      <c r="O442" s="39">
        <v>2016</v>
      </c>
      <c r="P442" s="42"/>
      <c r="Q442" s="30">
        <v>24966.86</v>
      </c>
      <c r="R442" s="67"/>
      <c r="S442" s="67"/>
      <c r="T442" s="56" t="e">
        <f>IF(#REF!=3,T441-TblDadosCX8[[#This Row],[Valor R$]],IF(#REF!=2,T441+TblDadosCX8[[#This Row],[Valor R$]],TblDadosCX8[[#This Row],[Valor R$]]))</f>
        <v>#REF!</v>
      </c>
      <c r="V442" s="65">
        <v>426</v>
      </c>
      <c r="W442" s="60">
        <v>42487</v>
      </c>
      <c r="X442" s="60"/>
      <c r="Y442" s="68" t="s">
        <v>187</v>
      </c>
      <c r="Z442" s="62"/>
      <c r="AA442" s="62"/>
      <c r="AB442" s="63">
        <v>64.010000000000005</v>
      </c>
      <c r="AC442" s="64" t="s">
        <v>186</v>
      </c>
      <c r="AD442" s="60">
        <v>42487</v>
      </c>
      <c r="AE442" s="65">
        <v>863</v>
      </c>
      <c r="AF442" s="65">
        <v>12</v>
      </c>
      <c r="AG442" s="66">
        <v>5466.22</v>
      </c>
    </row>
    <row r="443" spans="1:33" x14ac:dyDescent="0.25">
      <c r="A443" s="40">
        <v>438</v>
      </c>
      <c r="B443" s="32">
        <v>42485</v>
      </c>
      <c r="C443" s="33"/>
      <c r="D443" s="31">
        <v>5</v>
      </c>
      <c r="E443" s="99" t="s">
        <v>1</v>
      </c>
      <c r="F443" s="34" t="s">
        <v>38</v>
      </c>
      <c r="G443" s="34" t="s">
        <v>79</v>
      </c>
      <c r="H443" s="35" t="s">
        <v>383</v>
      </c>
      <c r="I443" s="36"/>
      <c r="J443" s="30">
        <v>2537</v>
      </c>
      <c r="K443" s="32">
        <v>42485</v>
      </c>
      <c r="L443" s="37">
        <v>856</v>
      </c>
      <c r="M443" s="37">
        <v>12</v>
      </c>
      <c r="N443" s="38" t="s">
        <v>349</v>
      </c>
      <c r="O443" s="39">
        <v>2016</v>
      </c>
      <c r="P443" s="42"/>
      <c r="Q443" s="30">
        <v>22429.86</v>
      </c>
      <c r="R443" s="67"/>
      <c r="S443" s="67"/>
      <c r="T443" s="56" t="e">
        <f>IF(#REF!=3,T442-TblDadosCX8[[#This Row],[Valor R$]],IF(#REF!=2,T442+TblDadosCX8[[#This Row],[Valor R$]],TblDadosCX8[[#This Row],[Valor R$]]))</f>
        <v>#REF!</v>
      </c>
      <c r="V443" s="59">
        <v>427</v>
      </c>
      <c r="W443" s="60">
        <v>42487</v>
      </c>
      <c r="X443" s="60"/>
      <c r="Y443" s="68" t="s">
        <v>195</v>
      </c>
      <c r="Z443" s="62"/>
      <c r="AA443" s="62"/>
      <c r="AB443" s="63">
        <v>11</v>
      </c>
      <c r="AC443" s="64" t="s">
        <v>196</v>
      </c>
      <c r="AD443" s="60">
        <v>42487</v>
      </c>
      <c r="AE443" s="65">
        <v>869</v>
      </c>
      <c r="AF443" s="65">
        <v>12</v>
      </c>
      <c r="AG443" s="66">
        <v>5455.22</v>
      </c>
    </row>
    <row r="444" spans="1:33" x14ac:dyDescent="0.25">
      <c r="A444" s="40">
        <v>439</v>
      </c>
      <c r="B444" s="32">
        <v>42485</v>
      </c>
      <c r="C444" s="33"/>
      <c r="D444" s="31">
        <v>5</v>
      </c>
      <c r="E444" s="99" t="s">
        <v>1</v>
      </c>
      <c r="F444" s="34" t="s">
        <v>215</v>
      </c>
      <c r="G444" s="34" t="s">
        <v>214</v>
      </c>
      <c r="H444" s="35" t="s">
        <v>384</v>
      </c>
      <c r="I444" s="36"/>
      <c r="J444" s="30">
        <v>12871.21</v>
      </c>
      <c r="K444" s="32">
        <v>42485</v>
      </c>
      <c r="L444" s="37">
        <v>402</v>
      </c>
      <c r="M444" s="37">
        <v>12</v>
      </c>
      <c r="N444" s="38" t="s">
        <v>349</v>
      </c>
      <c r="O444" s="39">
        <v>2016</v>
      </c>
      <c r="P444" s="42"/>
      <c r="Q444" s="30">
        <v>9558.65</v>
      </c>
      <c r="R444" s="67"/>
      <c r="S444" s="67"/>
      <c r="T444" s="56" t="e">
        <f>IF(#REF!=3,T443-TblDadosCX8[[#This Row],[Valor R$]],IF(#REF!=2,T443+TblDadosCX8[[#This Row],[Valor R$]],TblDadosCX8[[#This Row],[Valor R$]]))</f>
        <v>#REF!</v>
      </c>
      <c r="V444" s="65">
        <v>428</v>
      </c>
      <c r="W444" s="60">
        <v>42487</v>
      </c>
      <c r="X444" s="60"/>
      <c r="Y444" s="68" t="s">
        <v>195</v>
      </c>
      <c r="Z444" s="62"/>
      <c r="AA444" s="62"/>
      <c r="AB444" s="63">
        <v>5.5</v>
      </c>
      <c r="AC444" s="64" t="s">
        <v>196</v>
      </c>
      <c r="AD444" s="60">
        <v>42487</v>
      </c>
      <c r="AE444" s="65">
        <v>869</v>
      </c>
      <c r="AF444" s="65">
        <v>12</v>
      </c>
      <c r="AG444" s="66">
        <v>5449.72</v>
      </c>
    </row>
    <row r="445" spans="1:33" x14ac:dyDescent="0.25">
      <c r="A445" s="40">
        <v>440</v>
      </c>
      <c r="B445" s="32">
        <v>42485</v>
      </c>
      <c r="C445" s="33"/>
      <c r="D445" s="31">
        <v>5</v>
      </c>
      <c r="E445" s="99" t="s">
        <v>1</v>
      </c>
      <c r="F445" s="34" t="s">
        <v>38</v>
      </c>
      <c r="G445" s="34" t="s">
        <v>74</v>
      </c>
      <c r="H445" s="35" t="s">
        <v>385</v>
      </c>
      <c r="I445" s="36"/>
      <c r="J445" s="30">
        <v>152.46</v>
      </c>
      <c r="K445" s="32">
        <v>42485</v>
      </c>
      <c r="L445" s="37">
        <v>841</v>
      </c>
      <c r="M445" s="37">
        <v>12</v>
      </c>
      <c r="N445" s="38" t="s">
        <v>349</v>
      </c>
      <c r="O445" s="39">
        <v>2016</v>
      </c>
      <c r="P445" s="42"/>
      <c r="Q445" s="30">
        <v>9406.19</v>
      </c>
      <c r="R445" s="67"/>
      <c r="S445" s="67"/>
      <c r="T445" s="56" t="e">
        <f>IF(#REF!=3,T444-TblDadosCX8[[#This Row],[Valor R$]],IF(#REF!=2,T444+TblDadosCX8[[#This Row],[Valor R$]],TblDadosCX8[[#This Row],[Valor R$]]))</f>
        <v>#REF!</v>
      </c>
      <c r="V445" s="59">
        <v>429</v>
      </c>
      <c r="W445" s="60">
        <v>42488</v>
      </c>
      <c r="X445" s="60"/>
      <c r="Y445" s="68" t="s">
        <v>191</v>
      </c>
      <c r="Z445" s="62"/>
      <c r="AA445" s="62"/>
      <c r="AB445" s="63">
        <v>129.19999999999999</v>
      </c>
      <c r="AC445" s="64" t="s">
        <v>186</v>
      </c>
      <c r="AD445" s="60">
        <v>42488</v>
      </c>
      <c r="AE445" s="65">
        <v>863</v>
      </c>
      <c r="AF445" s="65">
        <v>12</v>
      </c>
      <c r="AG445" s="66">
        <v>5320.52</v>
      </c>
    </row>
    <row r="446" spans="1:33" x14ac:dyDescent="0.25">
      <c r="A446" s="40">
        <v>441</v>
      </c>
      <c r="B446" s="32">
        <v>42485</v>
      </c>
      <c r="C446" s="33"/>
      <c r="D446" s="31">
        <v>5</v>
      </c>
      <c r="E446" s="99" t="s">
        <v>1</v>
      </c>
      <c r="F446" s="34" t="s">
        <v>30</v>
      </c>
      <c r="G446" s="34" t="s">
        <v>60</v>
      </c>
      <c r="H446" s="35" t="s">
        <v>386</v>
      </c>
      <c r="I446" s="36"/>
      <c r="J446" s="30">
        <v>3002.07</v>
      </c>
      <c r="K446" s="32">
        <v>42485</v>
      </c>
      <c r="L446" s="37">
        <v>516</v>
      </c>
      <c r="M446" s="37">
        <v>12</v>
      </c>
      <c r="N446" s="38" t="s">
        <v>349</v>
      </c>
      <c r="O446" s="39">
        <v>2016</v>
      </c>
      <c r="P446" s="42"/>
      <c r="Q446" s="30">
        <v>6404.12</v>
      </c>
      <c r="R446" s="67"/>
      <c r="S446" s="67"/>
      <c r="T446" s="56" t="e">
        <f>IF(#REF!=3,T445-TblDadosCX8[[#This Row],[Valor R$]],IF(#REF!=2,T445+TblDadosCX8[[#This Row],[Valor R$]],TblDadosCX8[[#This Row],[Valor R$]]))</f>
        <v>#REF!</v>
      </c>
      <c r="V446" s="65">
        <v>430</v>
      </c>
      <c r="W446" s="60">
        <v>42488</v>
      </c>
      <c r="X446" s="60"/>
      <c r="Y446" s="68" t="s">
        <v>193</v>
      </c>
      <c r="Z446" s="62"/>
      <c r="AA446" s="62"/>
      <c r="AB446" s="63">
        <v>35</v>
      </c>
      <c r="AC446" s="64" t="s">
        <v>186</v>
      </c>
      <c r="AD446" s="60">
        <v>42488</v>
      </c>
      <c r="AE446" s="65">
        <v>863</v>
      </c>
      <c r="AF446" s="65">
        <v>12</v>
      </c>
      <c r="AG446" s="66">
        <v>5285.52</v>
      </c>
    </row>
    <row r="447" spans="1:33" x14ac:dyDescent="0.25">
      <c r="A447" s="40">
        <v>442</v>
      </c>
      <c r="B447" s="32">
        <v>42485</v>
      </c>
      <c r="C447" s="33"/>
      <c r="D447" s="31">
        <v>5</v>
      </c>
      <c r="E447" s="99" t="s">
        <v>1</v>
      </c>
      <c r="F447" s="34" t="s">
        <v>34</v>
      </c>
      <c r="G447" s="34" t="s">
        <v>64</v>
      </c>
      <c r="H447" s="35" t="s">
        <v>342</v>
      </c>
      <c r="I447" s="36"/>
      <c r="J447" s="30">
        <v>350</v>
      </c>
      <c r="K447" s="32">
        <v>42485</v>
      </c>
      <c r="L447" s="37">
        <v>818</v>
      </c>
      <c r="M447" s="37">
        <v>12</v>
      </c>
      <c r="N447" s="38" t="s">
        <v>349</v>
      </c>
      <c r="O447" s="39">
        <v>2016</v>
      </c>
      <c r="P447" s="42"/>
      <c r="Q447" s="30">
        <v>6054.12</v>
      </c>
      <c r="R447" s="67"/>
      <c r="S447" s="67"/>
      <c r="T447" s="56" t="e">
        <f>IF(#REF!=3,T446-TblDadosCX8[[#This Row],[Valor R$]],IF(#REF!=2,T446+TblDadosCX8[[#This Row],[Valor R$]],TblDadosCX8[[#This Row],[Valor R$]]))</f>
        <v>#REF!</v>
      </c>
      <c r="V447" s="59">
        <v>431</v>
      </c>
      <c r="W447" s="60">
        <v>42489</v>
      </c>
      <c r="X447" s="60"/>
      <c r="Y447" s="68" t="s">
        <v>197</v>
      </c>
      <c r="Z447" s="62">
        <v>854277</v>
      </c>
      <c r="AA447" s="62"/>
      <c r="AB447" s="63">
        <v>6569.5</v>
      </c>
      <c r="AC447" s="64" t="s">
        <v>9</v>
      </c>
      <c r="AD447" s="60">
        <v>42489</v>
      </c>
      <c r="AE447" s="65">
        <v>12</v>
      </c>
      <c r="AF447" s="65">
        <v>34</v>
      </c>
      <c r="AG447" s="66">
        <v>11855.02</v>
      </c>
    </row>
    <row r="448" spans="1:33" x14ac:dyDescent="0.25">
      <c r="A448" s="40">
        <v>443</v>
      </c>
      <c r="B448" s="32">
        <v>42485</v>
      </c>
      <c r="C448" s="33"/>
      <c r="D448" s="31">
        <v>5</v>
      </c>
      <c r="E448" s="99" t="s">
        <v>1</v>
      </c>
      <c r="F448" s="34" t="s">
        <v>34</v>
      </c>
      <c r="G448" s="34" t="s">
        <v>63</v>
      </c>
      <c r="H448" s="35" t="s">
        <v>230</v>
      </c>
      <c r="I448" s="36"/>
      <c r="J448" s="30">
        <v>363.83</v>
      </c>
      <c r="K448" s="32">
        <v>42485</v>
      </c>
      <c r="L448" s="37">
        <v>806</v>
      </c>
      <c r="M448" s="37">
        <v>12</v>
      </c>
      <c r="N448" s="38" t="s">
        <v>349</v>
      </c>
      <c r="O448" s="39">
        <v>2016</v>
      </c>
      <c r="P448" s="42"/>
      <c r="Q448" s="30">
        <v>5690.29</v>
      </c>
      <c r="R448" s="67"/>
      <c r="S448" s="67"/>
      <c r="T448" s="56" t="e">
        <f>IF(#REF!=3,T447-TblDadosCX8[[#This Row],[Valor R$]],IF(#REF!=2,T447+TblDadosCX8[[#This Row],[Valor R$]],TblDadosCX8[[#This Row],[Valor R$]]))</f>
        <v>#REF!</v>
      </c>
      <c r="V448" s="65">
        <v>432</v>
      </c>
      <c r="W448" s="60">
        <v>42489</v>
      </c>
      <c r="X448" s="60"/>
      <c r="Y448" s="68" t="s">
        <v>197</v>
      </c>
      <c r="Z448" s="62">
        <v>854278</v>
      </c>
      <c r="AA448" s="62"/>
      <c r="AB448" s="63">
        <v>521.44000000000005</v>
      </c>
      <c r="AC448" s="64" t="s">
        <v>9</v>
      </c>
      <c r="AD448" s="60">
        <v>42489</v>
      </c>
      <c r="AE448" s="65">
        <v>12</v>
      </c>
      <c r="AF448" s="65">
        <v>34</v>
      </c>
      <c r="AG448" s="66">
        <v>12376.46</v>
      </c>
    </row>
    <row r="449" spans="1:33" x14ac:dyDescent="0.25">
      <c r="A449" s="40">
        <v>444</v>
      </c>
      <c r="B449" s="32">
        <v>42486</v>
      </c>
      <c r="C449" s="33"/>
      <c r="D449" s="31">
        <v>5</v>
      </c>
      <c r="E449" s="99" t="s">
        <v>1</v>
      </c>
      <c r="F449" s="34" t="s">
        <v>38</v>
      </c>
      <c r="G449" s="34" t="s">
        <v>86</v>
      </c>
      <c r="H449" s="35" t="s">
        <v>387</v>
      </c>
      <c r="I449" s="36"/>
      <c r="J449" s="30">
        <v>11</v>
      </c>
      <c r="K449" s="32">
        <v>42486</v>
      </c>
      <c r="L449" s="37">
        <v>869</v>
      </c>
      <c r="M449" s="37">
        <v>12</v>
      </c>
      <c r="N449" s="38" t="s">
        <v>349</v>
      </c>
      <c r="O449" s="39">
        <v>2016</v>
      </c>
      <c r="P449" s="42"/>
      <c r="Q449" s="30">
        <v>5679.29</v>
      </c>
      <c r="R449" s="67"/>
      <c r="S449" s="67"/>
      <c r="T449" s="56" t="e">
        <f>IF(#REF!=3,T448-TblDadosCX8[[#This Row],[Valor R$]],IF(#REF!=2,T448+TblDadosCX8[[#This Row],[Valor R$]],TblDadosCX8[[#This Row],[Valor R$]]))</f>
        <v>#REF!</v>
      </c>
      <c r="V449" s="59">
        <v>433</v>
      </c>
      <c r="W449" s="60">
        <v>42489</v>
      </c>
      <c r="X449" s="60"/>
      <c r="Y449" s="68" t="s">
        <v>197</v>
      </c>
      <c r="Z449" s="62">
        <v>854279</v>
      </c>
      <c r="AA449" s="62"/>
      <c r="AB449" s="63">
        <v>350</v>
      </c>
      <c r="AC449" s="64" t="s">
        <v>9</v>
      </c>
      <c r="AD449" s="60">
        <v>42489</v>
      </c>
      <c r="AE449" s="65">
        <v>12</v>
      </c>
      <c r="AF449" s="65">
        <v>34</v>
      </c>
      <c r="AG449" s="66">
        <v>12726.46</v>
      </c>
    </row>
    <row r="450" spans="1:33" x14ac:dyDescent="0.25">
      <c r="A450" s="40">
        <v>445</v>
      </c>
      <c r="B450" s="32">
        <v>42486</v>
      </c>
      <c r="C450" s="33"/>
      <c r="D450" s="31">
        <v>5</v>
      </c>
      <c r="E450" s="99" t="s">
        <v>1</v>
      </c>
      <c r="F450" s="34" t="s">
        <v>38</v>
      </c>
      <c r="G450" s="34" t="s">
        <v>80</v>
      </c>
      <c r="H450" s="35" t="s">
        <v>382</v>
      </c>
      <c r="I450" s="36"/>
      <c r="J450" s="30">
        <v>27</v>
      </c>
      <c r="K450" s="32">
        <v>42486</v>
      </c>
      <c r="L450" s="37">
        <v>858</v>
      </c>
      <c r="M450" s="37">
        <v>12</v>
      </c>
      <c r="N450" s="38" t="s">
        <v>349</v>
      </c>
      <c r="O450" s="39">
        <v>2016</v>
      </c>
      <c r="P450" s="42"/>
      <c r="Q450" s="30">
        <v>5652.29</v>
      </c>
      <c r="R450" s="67"/>
      <c r="S450" s="67"/>
      <c r="T450" s="56" t="e">
        <f>IF(#REF!=3,T449-TblDadosCX8[[#This Row],[Valor R$]],IF(#REF!=2,T449+TblDadosCX8[[#This Row],[Valor R$]],TblDadosCX8[[#This Row],[Valor R$]]))</f>
        <v>#REF!</v>
      </c>
      <c r="V450" s="65">
        <v>434</v>
      </c>
      <c r="W450" s="60">
        <v>42489</v>
      </c>
      <c r="X450" s="60"/>
      <c r="Y450" s="68" t="s">
        <v>197</v>
      </c>
      <c r="Z450" s="62">
        <v>854280</v>
      </c>
      <c r="AA450" s="62"/>
      <c r="AB450" s="63">
        <v>5824.88</v>
      </c>
      <c r="AC450" s="64" t="s">
        <v>9</v>
      </c>
      <c r="AD450" s="60">
        <v>42489</v>
      </c>
      <c r="AE450" s="65">
        <v>12</v>
      </c>
      <c r="AF450" s="65">
        <v>34</v>
      </c>
      <c r="AG450" s="66">
        <v>18551.34</v>
      </c>
    </row>
    <row r="451" spans="1:33" x14ac:dyDescent="0.25">
      <c r="A451" s="40">
        <v>446</v>
      </c>
      <c r="B451" s="32">
        <v>42487</v>
      </c>
      <c r="C451" s="33"/>
      <c r="D451" s="31">
        <v>5</v>
      </c>
      <c r="E451" s="99" t="s">
        <v>1</v>
      </c>
      <c r="F451" s="34" t="s">
        <v>38</v>
      </c>
      <c r="G451" s="34" t="s">
        <v>83</v>
      </c>
      <c r="H451" s="35" t="s">
        <v>187</v>
      </c>
      <c r="I451" s="36"/>
      <c r="J451" s="30">
        <v>64.010000000000005</v>
      </c>
      <c r="K451" s="32">
        <v>42487</v>
      </c>
      <c r="L451" s="37">
        <v>863</v>
      </c>
      <c r="M451" s="37">
        <v>12</v>
      </c>
      <c r="N451" s="38" t="s">
        <v>349</v>
      </c>
      <c r="O451" s="39">
        <v>2016</v>
      </c>
      <c r="P451" s="42"/>
      <c r="Q451" s="30">
        <v>5588.28</v>
      </c>
      <c r="R451" s="67"/>
      <c r="S451" s="67"/>
      <c r="T451" s="56" t="e">
        <f>IF(#REF!=3,T450-TblDadosCX8[[#This Row],[Valor R$]],IF(#REF!=2,T450+TblDadosCX8[[#This Row],[Valor R$]],TblDadosCX8[[#This Row],[Valor R$]]))</f>
        <v>#REF!</v>
      </c>
      <c r="V451" s="59">
        <v>435</v>
      </c>
      <c r="W451" s="60">
        <v>42489</v>
      </c>
      <c r="X451" s="60"/>
      <c r="Y451" s="68" t="s">
        <v>281</v>
      </c>
      <c r="Z451" s="62"/>
      <c r="AA451" s="62"/>
      <c r="AB451" s="63">
        <v>14</v>
      </c>
      <c r="AC451" s="64" t="s">
        <v>242</v>
      </c>
      <c r="AD451" s="60">
        <v>42489</v>
      </c>
      <c r="AE451" s="65">
        <v>858</v>
      </c>
      <c r="AF451" s="65">
        <v>12</v>
      </c>
      <c r="AG451" s="66">
        <v>18537.34</v>
      </c>
    </row>
    <row r="452" spans="1:33" x14ac:dyDescent="0.25">
      <c r="A452" s="40">
        <v>447</v>
      </c>
      <c r="B452" s="32">
        <v>42487</v>
      </c>
      <c r="C452" s="33"/>
      <c r="D452" s="31">
        <v>5</v>
      </c>
      <c r="E452" s="99" t="s">
        <v>1</v>
      </c>
      <c r="F452" s="34" t="s">
        <v>38</v>
      </c>
      <c r="G452" s="34" t="s">
        <v>86</v>
      </c>
      <c r="H452" s="35" t="s">
        <v>195</v>
      </c>
      <c r="I452" s="36"/>
      <c r="J452" s="30">
        <v>11</v>
      </c>
      <c r="K452" s="32">
        <v>42487</v>
      </c>
      <c r="L452" s="37">
        <v>869</v>
      </c>
      <c r="M452" s="37">
        <v>12</v>
      </c>
      <c r="N452" s="38" t="s">
        <v>349</v>
      </c>
      <c r="O452" s="39">
        <v>2016</v>
      </c>
      <c r="P452" s="42"/>
      <c r="Q452" s="30">
        <v>5577.28</v>
      </c>
      <c r="R452" s="67"/>
      <c r="S452" s="67"/>
      <c r="T452" s="56" t="e">
        <f>IF(#REF!=3,T451-TblDadosCX8[[#This Row],[Valor R$]],IF(#REF!=2,T451+TblDadosCX8[[#This Row],[Valor R$]],TblDadosCX8[[#This Row],[Valor R$]]))</f>
        <v>#REF!</v>
      </c>
      <c r="V452" s="65">
        <v>436</v>
      </c>
      <c r="W452" s="60">
        <v>42489</v>
      </c>
      <c r="X452" s="60"/>
      <c r="Y452" s="68" t="s">
        <v>388</v>
      </c>
      <c r="Z452" s="62"/>
      <c r="AA452" s="62"/>
      <c r="AB452" s="63">
        <v>350</v>
      </c>
      <c r="AC452" s="64" t="s">
        <v>204</v>
      </c>
      <c r="AD452" s="60">
        <v>42489</v>
      </c>
      <c r="AE452" s="65">
        <v>856</v>
      </c>
      <c r="AF452" s="65">
        <v>12</v>
      </c>
      <c r="AG452" s="66">
        <v>18187.34</v>
      </c>
    </row>
    <row r="453" spans="1:33" x14ac:dyDescent="0.25">
      <c r="A453" s="40">
        <v>448</v>
      </c>
      <c r="B453" s="32">
        <v>42487</v>
      </c>
      <c r="C453" s="33"/>
      <c r="D453" s="31">
        <v>5</v>
      </c>
      <c r="E453" s="99" t="s">
        <v>1</v>
      </c>
      <c r="F453" s="34" t="s">
        <v>38</v>
      </c>
      <c r="G453" s="34" t="s">
        <v>86</v>
      </c>
      <c r="H453" s="35" t="s">
        <v>195</v>
      </c>
      <c r="I453" s="36"/>
      <c r="J453" s="30">
        <v>5.5</v>
      </c>
      <c r="K453" s="32">
        <v>42487</v>
      </c>
      <c r="L453" s="37">
        <v>869</v>
      </c>
      <c r="M453" s="37">
        <v>12</v>
      </c>
      <c r="N453" s="38" t="s">
        <v>349</v>
      </c>
      <c r="O453" s="39">
        <v>2016</v>
      </c>
      <c r="P453" s="42"/>
      <c r="Q453" s="30">
        <v>5571.78</v>
      </c>
      <c r="R453" s="67"/>
      <c r="S453" s="67"/>
      <c r="T453" s="56" t="e">
        <f>IF(#REF!=3,T452-TblDadosCX8[[#This Row],[Valor R$]],IF(#REF!=2,T452+TblDadosCX8[[#This Row],[Valor R$]],TblDadosCX8[[#This Row],[Valor R$]]))</f>
        <v>#REF!</v>
      </c>
      <c r="V453" s="59">
        <v>437</v>
      </c>
      <c r="W453" s="60">
        <v>42489</v>
      </c>
      <c r="X453" s="60"/>
      <c r="Y453" s="68" t="s">
        <v>257</v>
      </c>
      <c r="Z453" s="62"/>
      <c r="AA453" s="62"/>
      <c r="AB453" s="63">
        <v>324.62</v>
      </c>
      <c r="AC453" s="64" t="s">
        <v>346</v>
      </c>
      <c r="AD453" s="60">
        <v>42489</v>
      </c>
      <c r="AE453" s="65">
        <v>809</v>
      </c>
      <c r="AF453" s="65">
        <v>12</v>
      </c>
      <c r="AG453" s="66">
        <v>17862.72</v>
      </c>
    </row>
    <row r="454" spans="1:33" x14ac:dyDescent="0.25">
      <c r="A454" s="40">
        <v>449</v>
      </c>
      <c r="B454" s="32">
        <v>42488</v>
      </c>
      <c r="C454" s="33"/>
      <c r="D454" s="31">
        <v>5</v>
      </c>
      <c r="E454" s="99" t="s">
        <v>1</v>
      </c>
      <c r="F454" s="34" t="s">
        <v>38</v>
      </c>
      <c r="G454" s="34" t="s">
        <v>83</v>
      </c>
      <c r="H454" s="35" t="s">
        <v>191</v>
      </c>
      <c r="I454" s="36"/>
      <c r="J454" s="30">
        <v>129.19999999999999</v>
      </c>
      <c r="K454" s="32">
        <v>42488</v>
      </c>
      <c r="L454" s="37">
        <v>863</v>
      </c>
      <c r="M454" s="37">
        <v>12</v>
      </c>
      <c r="N454" s="38" t="s">
        <v>349</v>
      </c>
      <c r="O454" s="39">
        <v>2016</v>
      </c>
      <c r="P454" s="42"/>
      <c r="Q454" s="30">
        <v>5442.58</v>
      </c>
      <c r="R454" s="67"/>
      <c r="S454" s="67"/>
      <c r="T454" s="56" t="e">
        <f>IF(#REF!=3,T453-TblDadosCX8[[#This Row],[Valor R$]],IF(#REF!=2,T453+TblDadosCX8[[#This Row],[Valor R$]],TblDadosCX8[[#This Row],[Valor R$]]))</f>
        <v>#REF!</v>
      </c>
      <c r="V454" s="65">
        <v>438</v>
      </c>
      <c r="W454" s="60">
        <v>42489</v>
      </c>
      <c r="X454" s="60"/>
      <c r="Y454" s="68" t="s">
        <v>270</v>
      </c>
      <c r="Z454" s="62"/>
      <c r="AA454" s="62"/>
      <c r="AB454" s="75">
        <v>112.09</v>
      </c>
      <c r="AC454" s="64" t="s">
        <v>271</v>
      </c>
      <c r="AD454" s="60">
        <v>42489</v>
      </c>
      <c r="AE454" s="65">
        <v>476</v>
      </c>
      <c r="AF454" s="65">
        <v>12</v>
      </c>
      <c r="AG454" s="66">
        <v>17750.63</v>
      </c>
    </row>
    <row r="455" spans="1:33" x14ac:dyDescent="0.25">
      <c r="A455" s="40">
        <v>450</v>
      </c>
      <c r="B455" s="32">
        <v>42488</v>
      </c>
      <c r="C455" s="33"/>
      <c r="D455" s="31">
        <v>5</v>
      </c>
      <c r="E455" s="99" t="s">
        <v>1</v>
      </c>
      <c r="F455" s="34" t="s">
        <v>38</v>
      </c>
      <c r="G455" s="34" t="s">
        <v>83</v>
      </c>
      <c r="H455" s="35" t="s">
        <v>193</v>
      </c>
      <c r="I455" s="36"/>
      <c r="J455" s="30">
        <v>35</v>
      </c>
      <c r="K455" s="32">
        <v>42488</v>
      </c>
      <c r="L455" s="37">
        <v>863</v>
      </c>
      <c r="M455" s="37">
        <v>12</v>
      </c>
      <c r="N455" s="38" t="s">
        <v>349</v>
      </c>
      <c r="O455" s="39">
        <v>2016</v>
      </c>
      <c r="P455" s="42"/>
      <c r="Q455" s="30">
        <v>5407.58</v>
      </c>
      <c r="R455" s="67"/>
      <c r="S455" s="67"/>
      <c r="T455" s="56" t="e">
        <f>IF(#REF!=3,T454-TblDadosCX8[[#This Row],[Valor R$]],IF(#REF!=2,T454+TblDadosCX8[[#This Row],[Valor R$]],TblDadosCX8[[#This Row],[Valor R$]]))</f>
        <v>#REF!</v>
      </c>
      <c r="V455" s="59">
        <v>439</v>
      </c>
      <c r="W455" s="60">
        <v>42489</v>
      </c>
      <c r="X455" s="60"/>
      <c r="Y455" s="68" t="s">
        <v>389</v>
      </c>
      <c r="Z455" s="62"/>
      <c r="AA455" s="62"/>
      <c r="AB455" s="63">
        <v>24.83</v>
      </c>
      <c r="AC455" s="64" t="s">
        <v>390</v>
      </c>
      <c r="AD455" s="60">
        <v>42489</v>
      </c>
      <c r="AE455" s="65">
        <v>947</v>
      </c>
      <c r="AF455" s="65">
        <v>12</v>
      </c>
      <c r="AG455" s="66">
        <v>17725.8</v>
      </c>
    </row>
    <row r="456" spans="1:33" x14ac:dyDescent="0.25">
      <c r="A456" s="40">
        <v>451</v>
      </c>
      <c r="B456" s="32">
        <v>42489</v>
      </c>
      <c r="C456" s="33"/>
      <c r="D456" s="31">
        <v>4</v>
      </c>
      <c r="E456" s="99" t="s">
        <v>1</v>
      </c>
      <c r="F456" s="34" t="s">
        <v>6</v>
      </c>
      <c r="G456" s="34" t="s">
        <v>9</v>
      </c>
      <c r="H456" s="35" t="s">
        <v>197</v>
      </c>
      <c r="I456" s="36">
        <v>854277</v>
      </c>
      <c r="J456" s="30">
        <v>6569.5</v>
      </c>
      <c r="K456" s="32">
        <v>42489</v>
      </c>
      <c r="L456" s="37">
        <v>12</v>
      </c>
      <c r="M456" s="37">
        <v>34</v>
      </c>
      <c r="N456" s="38" t="s">
        <v>349</v>
      </c>
      <c r="O456" s="39">
        <v>2016</v>
      </c>
      <c r="P456" s="42"/>
      <c r="Q456" s="30">
        <v>11977.08</v>
      </c>
      <c r="R456" s="67"/>
      <c r="S456" s="67"/>
      <c r="T456" s="56" t="e">
        <f>IF(#REF!=3,T455-TblDadosCX8[[#This Row],[Valor R$]],IF(#REF!=2,T455+TblDadosCX8[[#This Row],[Valor R$]],TblDadosCX8[[#This Row],[Valor R$]]))</f>
        <v>#REF!</v>
      </c>
      <c r="V456" s="65">
        <v>440</v>
      </c>
      <c r="W456" s="60">
        <v>42489</v>
      </c>
      <c r="X456" s="60"/>
      <c r="Y456" s="68" t="s">
        <v>305</v>
      </c>
      <c r="Z456" s="62"/>
      <c r="AA456" s="62"/>
      <c r="AB456" s="63">
        <v>59.9</v>
      </c>
      <c r="AC456" s="64" t="s">
        <v>186</v>
      </c>
      <c r="AD456" s="60">
        <v>42489</v>
      </c>
      <c r="AE456" s="65">
        <v>863</v>
      </c>
      <c r="AF456" s="65">
        <v>12</v>
      </c>
      <c r="AG456" s="66">
        <v>17665.900000000001</v>
      </c>
    </row>
    <row r="457" spans="1:33" x14ac:dyDescent="0.25">
      <c r="A457" s="40">
        <v>452</v>
      </c>
      <c r="B457" s="32">
        <v>42489</v>
      </c>
      <c r="C457" s="33"/>
      <c r="D457" s="31">
        <v>4</v>
      </c>
      <c r="E457" s="99" t="s">
        <v>1</v>
      </c>
      <c r="F457" s="34" t="s">
        <v>6</v>
      </c>
      <c r="G457" s="34" t="s">
        <v>9</v>
      </c>
      <c r="H457" s="35" t="s">
        <v>197</v>
      </c>
      <c r="I457" s="36">
        <v>854278</v>
      </c>
      <c r="J457" s="30">
        <v>521.44000000000005</v>
      </c>
      <c r="K457" s="32">
        <v>42489</v>
      </c>
      <c r="L457" s="37">
        <v>12</v>
      </c>
      <c r="M457" s="37">
        <v>34</v>
      </c>
      <c r="N457" s="38" t="s">
        <v>349</v>
      </c>
      <c r="O457" s="39">
        <v>2016</v>
      </c>
      <c r="P457" s="42"/>
      <c r="Q457" s="30">
        <v>12498.52</v>
      </c>
      <c r="R457" s="67"/>
      <c r="S457" s="67"/>
      <c r="T457" s="56" t="e">
        <f>IF(#REF!=3,T456-TblDadosCX8[[#This Row],[Valor R$]],IF(#REF!=2,T456+TblDadosCX8[[#This Row],[Valor R$]],TblDadosCX8[[#This Row],[Valor R$]]))</f>
        <v>#REF!</v>
      </c>
      <c r="V457" s="59">
        <v>441</v>
      </c>
      <c r="W457" s="60">
        <v>42489</v>
      </c>
      <c r="X457" s="60"/>
      <c r="Y457" s="68" t="s">
        <v>392</v>
      </c>
      <c r="Z457" s="62"/>
      <c r="AA457" s="62"/>
      <c r="AB457" s="63">
        <v>4778.3100000000004</v>
      </c>
      <c r="AC457" s="64" t="s">
        <v>227</v>
      </c>
      <c r="AD457" s="60">
        <v>42489</v>
      </c>
      <c r="AE457" s="65">
        <v>426</v>
      </c>
      <c r="AF457" s="65">
        <v>12</v>
      </c>
      <c r="AG457" s="66">
        <v>12887.59</v>
      </c>
    </row>
    <row r="458" spans="1:33" x14ac:dyDescent="0.25">
      <c r="A458" s="40">
        <v>453</v>
      </c>
      <c r="B458" s="32">
        <v>42489</v>
      </c>
      <c r="C458" s="33"/>
      <c r="D458" s="31">
        <v>4</v>
      </c>
      <c r="E458" s="99" t="s">
        <v>1</v>
      </c>
      <c r="F458" s="34" t="s">
        <v>6</v>
      </c>
      <c r="G458" s="34" t="s">
        <v>9</v>
      </c>
      <c r="H458" s="35" t="s">
        <v>197</v>
      </c>
      <c r="I458" s="36">
        <v>854279</v>
      </c>
      <c r="J458" s="30">
        <v>350</v>
      </c>
      <c r="K458" s="32">
        <v>42489</v>
      </c>
      <c r="L458" s="37">
        <v>12</v>
      </c>
      <c r="M458" s="37">
        <v>34</v>
      </c>
      <c r="N458" s="38" t="s">
        <v>349</v>
      </c>
      <c r="O458" s="39">
        <v>2016</v>
      </c>
      <c r="P458" s="42"/>
      <c r="Q458" s="30">
        <v>12848.52</v>
      </c>
      <c r="R458" s="67"/>
      <c r="S458" s="67"/>
      <c r="T458" s="56" t="e">
        <f>IF(#REF!=3,T457-TblDadosCX8[[#This Row],[Valor R$]],IF(#REF!=2,T457+TblDadosCX8[[#This Row],[Valor R$]],TblDadosCX8[[#This Row],[Valor R$]]))</f>
        <v>#REF!</v>
      </c>
      <c r="V458" s="65">
        <v>442</v>
      </c>
      <c r="W458" s="60">
        <v>42489</v>
      </c>
      <c r="X458" s="60"/>
      <c r="Y458" s="68" t="s">
        <v>265</v>
      </c>
      <c r="Z458" s="62"/>
      <c r="AA458" s="62"/>
      <c r="AB458" s="63">
        <v>126.5</v>
      </c>
      <c r="AC458" s="64" t="s">
        <v>266</v>
      </c>
      <c r="AD458" s="60">
        <v>42489</v>
      </c>
      <c r="AE458" s="65">
        <v>480</v>
      </c>
      <c r="AF458" s="65">
        <v>12</v>
      </c>
      <c r="AG458" s="66">
        <v>12761.09</v>
      </c>
    </row>
    <row r="459" spans="1:33" x14ac:dyDescent="0.25">
      <c r="A459" s="40">
        <v>454</v>
      </c>
      <c r="B459" s="32">
        <v>42489</v>
      </c>
      <c r="C459" s="33"/>
      <c r="D459" s="31">
        <v>4</v>
      </c>
      <c r="E459" s="99" t="s">
        <v>1</v>
      </c>
      <c r="F459" s="34" t="s">
        <v>6</v>
      </c>
      <c r="G459" s="34" t="s">
        <v>9</v>
      </c>
      <c r="H459" s="35" t="s">
        <v>197</v>
      </c>
      <c r="I459" s="36">
        <v>854280</v>
      </c>
      <c r="J459" s="30">
        <v>5824.88</v>
      </c>
      <c r="K459" s="32">
        <v>42489</v>
      </c>
      <c r="L459" s="37">
        <v>12</v>
      </c>
      <c r="M459" s="37">
        <v>34</v>
      </c>
      <c r="N459" s="38" t="s">
        <v>349</v>
      </c>
      <c r="O459" s="39">
        <v>2016</v>
      </c>
      <c r="P459" s="42"/>
      <c r="Q459" s="30">
        <v>18673.400000000001</v>
      </c>
      <c r="R459" s="67"/>
      <c r="S459" s="67"/>
      <c r="T459" s="56" t="e">
        <f>IF(#REF!=3,T458-TblDadosCX8[[#This Row],[Valor R$]],IF(#REF!=2,T458+TblDadosCX8[[#This Row],[Valor R$]],TblDadosCX8[[#This Row],[Valor R$]]))</f>
        <v>#REF!</v>
      </c>
      <c r="V459" s="59">
        <v>443</v>
      </c>
      <c r="W459" s="60">
        <v>42489</v>
      </c>
      <c r="X459" s="60"/>
      <c r="Y459" s="68" t="s">
        <v>393</v>
      </c>
      <c r="Z459" s="62"/>
      <c r="AA459" s="62"/>
      <c r="AB459" s="63">
        <v>417.81</v>
      </c>
      <c r="AC459" s="64" t="s">
        <v>227</v>
      </c>
      <c r="AD459" s="60">
        <v>42489</v>
      </c>
      <c r="AE459" s="65">
        <v>426</v>
      </c>
      <c r="AF459" s="65">
        <v>12</v>
      </c>
      <c r="AG459" s="66">
        <v>12343.28</v>
      </c>
    </row>
    <row r="460" spans="1:33" x14ac:dyDescent="0.25">
      <c r="A460" s="40">
        <v>455</v>
      </c>
      <c r="B460" s="32">
        <v>42489</v>
      </c>
      <c r="C460" s="33"/>
      <c r="D460" s="31">
        <v>5</v>
      </c>
      <c r="E460" s="99" t="s">
        <v>1</v>
      </c>
      <c r="F460" s="34" t="s">
        <v>38</v>
      </c>
      <c r="G460" s="34" t="s">
        <v>80</v>
      </c>
      <c r="H460" s="35" t="s">
        <v>281</v>
      </c>
      <c r="I460" s="36"/>
      <c r="J460" s="30">
        <v>14</v>
      </c>
      <c r="K460" s="32">
        <v>42489</v>
      </c>
      <c r="L460" s="37">
        <v>858</v>
      </c>
      <c r="M460" s="37">
        <v>12</v>
      </c>
      <c r="N460" s="38" t="s">
        <v>349</v>
      </c>
      <c r="O460" s="39">
        <v>2016</v>
      </c>
      <c r="P460" s="42"/>
      <c r="Q460" s="30">
        <v>18659.400000000001</v>
      </c>
      <c r="R460" s="67"/>
      <c r="S460" s="67"/>
      <c r="T460" s="56" t="e">
        <f>IF(#REF!=3,T459-TblDadosCX8[[#This Row],[Valor R$]],IF(#REF!=2,T459+TblDadosCX8[[#This Row],[Valor R$]],TblDadosCX8[[#This Row],[Valor R$]]))</f>
        <v>#REF!</v>
      </c>
      <c r="V460" s="65">
        <v>444</v>
      </c>
      <c r="W460" s="60">
        <v>42489</v>
      </c>
      <c r="X460" s="60"/>
      <c r="Y460" s="68" t="s">
        <v>276</v>
      </c>
      <c r="Z460" s="62"/>
      <c r="AA460" s="62"/>
      <c r="AB460" s="63">
        <v>6569.5</v>
      </c>
      <c r="AC460" s="64" t="s">
        <v>277</v>
      </c>
      <c r="AD460" s="60">
        <v>42489</v>
      </c>
      <c r="AE460" s="65">
        <v>402</v>
      </c>
      <c r="AF460" s="65">
        <v>12</v>
      </c>
      <c r="AG460" s="66">
        <v>5773.78</v>
      </c>
    </row>
    <row r="461" spans="1:33" x14ac:dyDescent="0.25">
      <c r="A461" s="40">
        <v>456</v>
      </c>
      <c r="B461" s="32">
        <v>42489</v>
      </c>
      <c r="C461" s="33"/>
      <c r="D461" s="31">
        <v>5</v>
      </c>
      <c r="E461" s="99" t="s">
        <v>1</v>
      </c>
      <c r="F461" s="34" t="s">
        <v>38</v>
      </c>
      <c r="G461" s="34" t="s">
        <v>79</v>
      </c>
      <c r="H461" s="35" t="s">
        <v>388</v>
      </c>
      <c r="I461" s="36"/>
      <c r="J461" s="30">
        <v>350</v>
      </c>
      <c r="K461" s="32">
        <v>42489</v>
      </c>
      <c r="L461" s="37">
        <v>856</v>
      </c>
      <c r="M461" s="37">
        <v>12</v>
      </c>
      <c r="N461" s="38" t="s">
        <v>349</v>
      </c>
      <c r="O461" s="39">
        <v>2016</v>
      </c>
      <c r="P461" s="42"/>
      <c r="Q461" s="30">
        <v>18309.400000000001</v>
      </c>
      <c r="R461" s="67"/>
      <c r="S461" s="67"/>
      <c r="T461" s="56" t="e">
        <f>IF(#REF!=3,T460-TblDadosCX8[[#This Row],[Valor R$]],IF(#REF!=2,T460+TblDadosCX8[[#This Row],[Valor R$]],TblDadosCX8[[#This Row],[Valor R$]]))</f>
        <v>#REF!</v>
      </c>
      <c r="V461" s="59">
        <v>445</v>
      </c>
      <c r="W461" s="60">
        <v>42492</v>
      </c>
      <c r="X461" s="60"/>
      <c r="Y461" s="76" t="s">
        <v>197</v>
      </c>
      <c r="Z461" s="76">
        <v>8542084</v>
      </c>
      <c r="AA461" s="76"/>
      <c r="AB461" s="77">
        <v>1000</v>
      </c>
      <c r="AC461" s="64" t="s">
        <v>9</v>
      </c>
      <c r="AD461" s="60">
        <v>42492</v>
      </c>
      <c r="AE461" s="65">
        <v>12</v>
      </c>
      <c r="AF461" s="65">
        <v>34</v>
      </c>
      <c r="AG461" s="66">
        <v>6773.78</v>
      </c>
    </row>
    <row r="462" spans="1:33" x14ac:dyDescent="0.25">
      <c r="A462" s="40">
        <v>457</v>
      </c>
      <c r="B462" s="32">
        <v>42489</v>
      </c>
      <c r="C462" s="33"/>
      <c r="D462" s="31">
        <v>5</v>
      </c>
      <c r="E462" s="99" t="s">
        <v>1</v>
      </c>
      <c r="F462" s="34" t="s">
        <v>34</v>
      </c>
      <c r="G462" s="34" t="s">
        <v>66</v>
      </c>
      <c r="H462" s="35" t="s">
        <v>257</v>
      </c>
      <c r="I462" s="36"/>
      <c r="J462" s="30">
        <v>324.62</v>
      </c>
      <c r="K462" s="32">
        <v>42489</v>
      </c>
      <c r="L462" s="37">
        <v>809</v>
      </c>
      <c r="M462" s="37">
        <v>12</v>
      </c>
      <c r="N462" s="38" t="s">
        <v>349</v>
      </c>
      <c r="O462" s="39">
        <v>2016</v>
      </c>
      <c r="P462" s="42"/>
      <c r="Q462" s="30">
        <v>17984.78</v>
      </c>
      <c r="R462" s="67"/>
      <c r="S462" s="67"/>
      <c r="T462" s="56" t="e">
        <f>IF(#REF!=3,T461-TblDadosCX8[[#This Row],[Valor R$]],IF(#REF!=2,T461+TblDadosCX8[[#This Row],[Valor R$]],TblDadosCX8[[#This Row],[Valor R$]]))</f>
        <v>#REF!</v>
      </c>
      <c r="V462" s="65">
        <v>446</v>
      </c>
      <c r="W462" s="60">
        <v>42492</v>
      </c>
      <c r="X462" s="60"/>
      <c r="Y462" s="76" t="s">
        <v>187</v>
      </c>
      <c r="Z462" s="76"/>
      <c r="AA462" s="76"/>
      <c r="AB462" s="77">
        <v>42.75</v>
      </c>
      <c r="AC462" s="64" t="s">
        <v>186</v>
      </c>
      <c r="AD462" s="60">
        <v>42492</v>
      </c>
      <c r="AE462" s="65">
        <v>863</v>
      </c>
      <c r="AF462" s="65">
        <v>12</v>
      </c>
      <c r="AG462" s="66">
        <v>6731.03</v>
      </c>
    </row>
    <row r="463" spans="1:33" x14ac:dyDescent="0.25">
      <c r="A463" s="40">
        <v>458</v>
      </c>
      <c r="B463" s="32">
        <v>42489</v>
      </c>
      <c r="C463" s="33"/>
      <c r="D463" s="31">
        <v>5</v>
      </c>
      <c r="E463" s="99" t="s">
        <v>1</v>
      </c>
      <c r="F463" s="34" t="s">
        <v>28</v>
      </c>
      <c r="G463" s="34" t="s">
        <v>271</v>
      </c>
      <c r="H463" s="35" t="s">
        <v>270</v>
      </c>
      <c r="I463" s="36"/>
      <c r="J463" s="30">
        <v>112.09</v>
      </c>
      <c r="K463" s="32">
        <v>42489</v>
      </c>
      <c r="L463" s="37">
        <v>476</v>
      </c>
      <c r="M463" s="37">
        <v>12</v>
      </c>
      <c r="N463" s="38" t="s">
        <v>349</v>
      </c>
      <c r="O463" s="39">
        <v>2016</v>
      </c>
      <c r="P463" s="42"/>
      <c r="Q463" s="30">
        <v>17872.689999999999</v>
      </c>
      <c r="R463" s="67"/>
      <c r="S463" s="67"/>
      <c r="T463" s="56" t="e">
        <f>IF(#REF!=3,T462-TblDadosCX8[[#This Row],[Valor R$]],IF(#REF!=2,T462+TblDadosCX8[[#This Row],[Valor R$]],TblDadosCX8[[#This Row],[Valor R$]]))</f>
        <v>#REF!</v>
      </c>
      <c r="V463" s="59">
        <v>447</v>
      </c>
      <c r="W463" s="60">
        <v>42492</v>
      </c>
      <c r="X463" s="60"/>
      <c r="Y463" s="76" t="s">
        <v>220</v>
      </c>
      <c r="Z463" s="76"/>
      <c r="AA463" s="76"/>
      <c r="AB463" s="77">
        <v>150</v>
      </c>
      <c r="AC463" s="64" t="s">
        <v>199</v>
      </c>
      <c r="AD463" s="60">
        <v>42492</v>
      </c>
      <c r="AE463" s="65">
        <v>845</v>
      </c>
      <c r="AF463" s="65">
        <v>12</v>
      </c>
      <c r="AG463" s="66">
        <v>6581.03</v>
      </c>
    </row>
    <row r="464" spans="1:33" x14ac:dyDescent="0.25">
      <c r="A464" s="40">
        <v>459</v>
      </c>
      <c r="B464" s="32">
        <v>42489</v>
      </c>
      <c r="C464" s="33"/>
      <c r="D464" s="31">
        <v>5</v>
      </c>
      <c r="E464" s="99" t="s">
        <v>1</v>
      </c>
      <c r="F464" s="34" t="s">
        <v>391</v>
      </c>
      <c r="G464" s="34" t="s">
        <v>390</v>
      </c>
      <c r="H464" s="35" t="s">
        <v>389</v>
      </c>
      <c r="I464" s="36"/>
      <c r="J464" s="30">
        <v>24.83</v>
      </c>
      <c r="K464" s="32">
        <v>42489</v>
      </c>
      <c r="L464" s="37">
        <v>947</v>
      </c>
      <c r="M464" s="37">
        <v>12</v>
      </c>
      <c r="N464" s="38" t="s">
        <v>349</v>
      </c>
      <c r="O464" s="39">
        <v>2016</v>
      </c>
      <c r="P464" s="42"/>
      <c r="Q464" s="30">
        <v>17847.86</v>
      </c>
      <c r="R464" s="67"/>
      <c r="S464" s="67"/>
      <c r="T464" s="56" t="e">
        <f>IF(#REF!=3,T463-TblDadosCX8[[#This Row],[Valor R$]],IF(#REF!=2,T463+TblDadosCX8[[#This Row],[Valor R$]],TblDadosCX8[[#This Row],[Valor R$]]))</f>
        <v>#REF!</v>
      </c>
      <c r="V464" s="65">
        <v>448</v>
      </c>
      <c r="W464" s="60">
        <v>42492</v>
      </c>
      <c r="X464" s="60"/>
      <c r="Y464" s="76" t="s">
        <v>311</v>
      </c>
      <c r="Z464" s="76"/>
      <c r="AA464" s="76"/>
      <c r="AB464" s="77">
        <v>30</v>
      </c>
      <c r="AC464" s="64" t="s">
        <v>186</v>
      </c>
      <c r="AD464" s="60">
        <v>42492</v>
      </c>
      <c r="AE464" s="65">
        <v>863</v>
      </c>
      <c r="AF464" s="65">
        <v>12</v>
      </c>
      <c r="AG464" s="66">
        <v>6551.03</v>
      </c>
    </row>
    <row r="465" spans="1:33" x14ac:dyDescent="0.25">
      <c r="A465" s="40">
        <v>460</v>
      </c>
      <c r="B465" s="32">
        <v>42489</v>
      </c>
      <c r="C465" s="33"/>
      <c r="D465" s="31">
        <v>5</v>
      </c>
      <c r="E465" s="99" t="s">
        <v>1</v>
      </c>
      <c r="F465" s="34" t="s">
        <v>38</v>
      </c>
      <c r="G465" s="34" t="s">
        <v>83</v>
      </c>
      <c r="H465" s="35" t="s">
        <v>305</v>
      </c>
      <c r="I465" s="36"/>
      <c r="J465" s="30">
        <v>59.9</v>
      </c>
      <c r="K465" s="32">
        <v>42489</v>
      </c>
      <c r="L465" s="37">
        <v>863</v>
      </c>
      <c r="M465" s="37">
        <v>12</v>
      </c>
      <c r="N465" s="38" t="s">
        <v>349</v>
      </c>
      <c r="O465" s="39">
        <v>2016</v>
      </c>
      <c r="P465" s="42"/>
      <c r="Q465" s="30">
        <v>17787.96</v>
      </c>
      <c r="R465" s="67"/>
      <c r="S465" s="67"/>
      <c r="T465" s="56" t="e">
        <f>IF(#REF!=3,T464-TblDadosCX8[[#This Row],[Valor R$]],IF(#REF!=2,T464+TblDadosCX8[[#This Row],[Valor R$]],TblDadosCX8[[#This Row],[Valor R$]]))</f>
        <v>#REF!</v>
      </c>
      <c r="V465" s="59">
        <v>449</v>
      </c>
      <c r="W465" s="60">
        <v>42492</v>
      </c>
      <c r="X465" s="60"/>
      <c r="Y465" s="76" t="s">
        <v>395</v>
      </c>
      <c r="Z465" s="76"/>
      <c r="AA465" s="76"/>
      <c r="AB465" s="77">
        <v>20</v>
      </c>
      <c r="AC465" s="64" t="s">
        <v>212</v>
      </c>
      <c r="AD465" s="60">
        <v>42492</v>
      </c>
      <c r="AE465" s="65">
        <v>831</v>
      </c>
      <c r="AF465" s="65">
        <v>12</v>
      </c>
      <c r="AG465" s="66">
        <v>6531.03</v>
      </c>
    </row>
    <row r="466" spans="1:33" x14ac:dyDescent="0.25">
      <c r="A466" s="40">
        <v>461</v>
      </c>
      <c r="B466" s="32">
        <v>42489</v>
      </c>
      <c r="C466" s="33"/>
      <c r="D466" s="31">
        <v>5</v>
      </c>
      <c r="E466" s="99" t="s">
        <v>1</v>
      </c>
      <c r="F466" s="34" t="s">
        <v>26</v>
      </c>
      <c r="G466" s="34" t="s">
        <v>227</v>
      </c>
      <c r="H466" s="35" t="s">
        <v>392</v>
      </c>
      <c r="I466" s="36"/>
      <c r="J466" s="30">
        <v>4778.3100000000004</v>
      </c>
      <c r="K466" s="32">
        <v>42489</v>
      </c>
      <c r="L466" s="37">
        <v>426</v>
      </c>
      <c r="M466" s="37">
        <v>12</v>
      </c>
      <c r="N466" s="38" t="s">
        <v>349</v>
      </c>
      <c r="O466" s="39">
        <v>2016</v>
      </c>
      <c r="P466" s="42"/>
      <c r="Q466" s="30">
        <v>13009.65</v>
      </c>
      <c r="R466" s="67"/>
      <c r="S466" s="67"/>
      <c r="T466" s="56" t="e">
        <f>IF(#REF!=3,T465-TblDadosCX8[[#This Row],[Valor R$]],IF(#REF!=2,T465+TblDadosCX8[[#This Row],[Valor R$]],TblDadosCX8[[#This Row],[Valor R$]]))</f>
        <v>#REF!</v>
      </c>
      <c r="V466" s="65">
        <v>450</v>
      </c>
      <c r="W466" s="60">
        <v>42492</v>
      </c>
      <c r="X466" s="60"/>
      <c r="Y466" s="76" t="s">
        <v>396</v>
      </c>
      <c r="Z466" s="76"/>
      <c r="AA466" s="76"/>
      <c r="AB466" s="77">
        <v>1000</v>
      </c>
      <c r="AC466" s="64" t="s">
        <v>186</v>
      </c>
      <c r="AD466" s="60">
        <v>42492</v>
      </c>
      <c r="AE466" s="65">
        <v>863</v>
      </c>
      <c r="AF466" s="65">
        <v>12</v>
      </c>
      <c r="AG466" s="66">
        <v>5531.03</v>
      </c>
    </row>
    <row r="467" spans="1:33" x14ac:dyDescent="0.25">
      <c r="A467" s="40">
        <v>462</v>
      </c>
      <c r="B467" s="32">
        <v>42489</v>
      </c>
      <c r="C467" s="33"/>
      <c r="D467" s="31">
        <v>5</v>
      </c>
      <c r="E467" s="99" t="s">
        <v>1</v>
      </c>
      <c r="F467" s="34" t="s">
        <v>30</v>
      </c>
      <c r="G467" s="34" t="s">
        <v>59</v>
      </c>
      <c r="H467" s="35" t="s">
        <v>265</v>
      </c>
      <c r="I467" s="36"/>
      <c r="J467" s="30">
        <v>126.5</v>
      </c>
      <c r="K467" s="32">
        <v>42489</v>
      </c>
      <c r="L467" s="37">
        <v>480</v>
      </c>
      <c r="M467" s="37">
        <v>12</v>
      </c>
      <c r="N467" s="38" t="s">
        <v>349</v>
      </c>
      <c r="O467" s="39">
        <v>2016</v>
      </c>
      <c r="P467" s="42"/>
      <c r="Q467" s="30">
        <v>12883.15</v>
      </c>
      <c r="R467" s="67"/>
      <c r="S467" s="67"/>
      <c r="T467" s="56" t="e">
        <f>IF(#REF!=3,T466-TblDadosCX8[[#This Row],[Valor R$]],IF(#REF!=2,T466+TblDadosCX8[[#This Row],[Valor R$]],TblDadosCX8[[#This Row],[Valor R$]]))</f>
        <v>#REF!</v>
      </c>
      <c r="V467" s="59">
        <v>451</v>
      </c>
      <c r="W467" s="60">
        <v>42493</v>
      </c>
      <c r="X467" s="60"/>
      <c r="Y467" s="76" t="s">
        <v>187</v>
      </c>
      <c r="Z467" s="76"/>
      <c r="AA467" s="76"/>
      <c r="AB467" s="77">
        <v>4.45</v>
      </c>
      <c r="AC467" s="64" t="s">
        <v>186</v>
      </c>
      <c r="AD467" s="60">
        <v>42493</v>
      </c>
      <c r="AE467" s="65">
        <v>863</v>
      </c>
      <c r="AF467" s="65">
        <v>12</v>
      </c>
      <c r="AG467" s="66">
        <v>5526.58</v>
      </c>
    </row>
    <row r="468" spans="1:33" x14ac:dyDescent="0.25">
      <c r="A468" s="40">
        <v>463</v>
      </c>
      <c r="B468" s="32">
        <v>42489</v>
      </c>
      <c r="C468" s="33"/>
      <c r="D468" s="31">
        <v>5</v>
      </c>
      <c r="E468" s="99" t="s">
        <v>1</v>
      </c>
      <c r="F468" s="34" t="s">
        <v>26</v>
      </c>
      <c r="G468" s="34" t="s">
        <v>227</v>
      </c>
      <c r="H468" s="35" t="s">
        <v>393</v>
      </c>
      <c r="I468" s="36"/>
      <c r="J468" s="30">
        <v>417.81</v>
      </c>
      <c r="K468" s="32">
        <v>42489</v>
      </c>
      <c r="L468" s="37">
        <v>426</v>
      </c>
      <c r="M468" s="37">
        <v>12</v>
      </c>
      <c r="N468" s="38" t="s">
        <v>349</v>
      </c>
      <c r="O468" s="39">
        <v>2016</v>
      </c>
      <c r="P468" s="42"/>
      <c r="Q468" s="30">
        <v>12465.34</v>
      </c>
      <c r="R468" s="67"/>
      <c r="S468" s="67"/>
      <c r="T468" s="56" t="e">
        <f>IF(#REF!=3,T467-TblDadosCX8[[#This Row],[Valor R$]],IF(#REF!=2,T467+TblDadosCX8[[#This Row],[Valor R$]],TblDadosCX8[[#This Row],[Valor R$]]))</f>
        <v>#REF!</v>
      </c>
      <c r="V468" s="65">
        <v>452</v>
      </c>
      <c r="W468" s="60">
        <v>42494</v>
      </c>
      <c r="X468" s="60"/>
      <c r="Y468" s="76" t="s">
        <v>195</v>
      </c>
      <c r="Z468" s="76"/>
      <c r="AA468" s="76"/>
      <c r="AB468" s="77">
        <v>7</v>
      </c>
      <c r="AC468" s="64" t="s">
        <v>219</v>
      </c>
      <c r="AD468" s="60">
        <v>42494</v>
      </c>
      <c r="AE468" s="65">
        <v>864</v>
      </c>
      <c r="AF468" s="65">
        <v>12</v>
      </c>
      <c r="AG468" s="66">
        <v>5519.58</v>
      </c>
    </row>
    <row r="469" spans="1:33" x14ac:dyDescent="0.25">
      <c r="A469" s="40">
        <v>464</v>
      </c>
      <c r="B469" s="32">
        <v>42489</v>
      </c>
      <c r="C469" s="33"/>
      <c r="D469" s="31">
        <v>5</v>
      </c>
      <c r="E469" s="99" t="s">
        <v>1</v>
      </c>
      <c r="F469" s="34" t="s">
        <v>24</v>
      </c>
      <c r="G469" s="34" t="s">
        <v>277</v>
      </c>
      <c r="H469" s="35" t="s">
        <v>276</v>
      </c>
      <c r="I469" s="36"/>
      <c r="J469" s="30">
        <v>6569.5</v>
      </c>
      <c r="K469" s="32">
        <v>42489</v>
      </c>
      <c r="L469" s="37">
        <v>402</v>
      </c>
      <c r="M469" s="37">
        <v>12</v>
      </c>
      <c r="N469" s="38" t="s">
        <v>349</v>
      </c>
      <c r="O469" s="39">
        <v>2016</v>
      </c>
      <c r="P469" s="42"/>
      <c r="Q469" s="30">
        <v>5895.84</v>
      </c>
      <c r="R469" s="67"/>
      <c r="S469" s="67"/>
      <c r="T469" s="56" t="e">
        <f>IF(#REF!=3,T468-TblDadosCX8[[#This Row],[Valor R$]],IF(#REF!=2,T468+TblDadosCX8[[#This Row],[Valor R$]],TblDadosCX8[[#This Row],[Valor R$]]))</f>
        <v>#REF!</v>
      </c>
      <c r="V469" s="59">
        <v>453</v>
      </c>
      <c r="W469" s="60">
        <v>42495</v>
      </c>
      <c r="X469" s="60"/>
      <c r="Y469" s="76" t="s">
        <v>197</v>
      </c>
      <c r="Z469" s="76">
        <v>854309</v>
      </c>
      <c r="AA469" s="76"/>
      <c r="AB469" s="77">
        <v>7386.47</v>
      </c>
      <c r="AC469" s="64" t="s">
        <v>9</v>
      </c>
      <c r="AD469" s="60">
        <v>42495</v>
      </c>
      <c r="AE469" s="65">
        <v>12</v>
      </c>
      <c r="AF469" s="65">
        <v>34</v>
      </c>
      <c r="AG469" s="66">
        <v>12906.05</v>
      </c>
    </row>
    <row r="470" spans="1:33" x14ac:dyDescent="0.25">
      <c r="A470" s="40">
        <v>465</v>
      </c>
      <c r="B470" s="32">
        <v>42490</v>
      </c>
      <c r="C470" s="33"/>
      <c r="D470" s="31">
        <v>10</v>
      </c>
      <c r="E470" s="99" t="s">
        <v>1</v>
      </c>
      <c r="F470" s="34"/>
      <c r="G470" s="34"/>
      <c r="H470" s="35" t="s">
        <v>640</v>
      </c>
      <c r="I470" s="36"/>
      <c r="J470" s="30">
        <v>5895.84</v>
      </c>
      <c r="K470" s="32">
        <v>42490</v>
      </c>
      <c r="L470" s="37"/>
      <c r="M470" s="37"/>
      <c r="N470" s="38" t="s">
        <v>349</v>
      </c>
      <c r="O470" s="39">
        <v>2016</v>
      </c>
      <c r="P470" s="42"/>
      <c r="Q470" s="30">
        <v>5895.84</v>
      </c>
      <c r="R470" s="67"/>
      <c r="S470" s="67"/>
      <c r="T470" s="56" t="e">
        <f>IF(#REF!=3,T469-TblDadosCX8[[#This Row],[Valor R$]],IF(#REF!=2,T469+TblDadosCX8[[#This Row],[Valor R$]],TblDadosCX8[[#This Row],[Valor R$]]))</f>
        <v>#REF!</v>
      </c>
      <c r="V470" s="59">
        <v>454</v>
      </c>
      <c r="W470" s="60">
        <v>42495</v>
      </c>
      <c r="X470" s="60"/>
      <c r="Y470" s="76" t="s">
        <v>197</v>
      </c>
      <c r="Z470" s="76">
        <v>854310</v>
      </c>
      <c r="AA470" s="76"/>
      <c r="AB470" s="77">
        <v>810</v>
      </c>
      <c r="AC470" s="64" t="s">
        <v>9</v>
      </c>
      <c r="AD470" s="60">
        <v>42495</v>
      </c>
      <c r="AE470" s="65">
        <v>12</v>
      </c>
      <c r="AF470" s="65">
        <v>34</v>
      </c>
      <c r="AG470" s="66">
        <v>13716.05</v>
      </c>
    </row>
    <row r="471" spans="1:33" x14ac:dyDescent="0.25">
      <c r="A471" s="40">
        <v>466</v>
      </c>
      <c r="B471" s="32">
        <v>42490</v>
      </c>
      <c r="C471" s="33"/>
      <c r="D471" s="31">
        <v>11</v>
      </c>
      <c r="E471" s="99" t="s">
        <v>2</v>
      </c>
      <c r="F471" s="34"/>
      <c r="G471" s="34"/>
      <c r="H471" s="35" t="s">
        <v>640</v>
      </c>
      <c r="I471" s="36"/>
      <c r="J471" s="30">
        <v>1000</v>
      </c>
      <c r="K471" s="32">
        <v>42490</v>
      </c>
      <c r="L471" s="37"/>
      <c r="M471" s="37"/>
      <c r="N471" s="38" t="s">
        <v>349</v>
      </c>
      <c r="O471" s="39">
        <v>2016</v>
      </c>
      <c r="P471" s="42"/>
      <c r="Q471" s="30">
        <v>1000</v>
      </c>
      <c r="R471" s="67"/>
      <c r="S471" s="67"/>
      <c r="T471" s="56" t="e">
        <f>IF(#REF!=3,T470-TblDadosCX8[[#This Row],[Valor R$]],IF(#REF!=2,T470+TblDadosCX8[[#This Row],[Valor R$]],TblDadosCX8[[#This Row],[Valor R$]]))</f>
        <v>#REF!</v>
      </c>
      <c r="V471" s="65">
        <v>455</v>
      </c>
      <c r="W471" s="60">
        <v>42495</v>
      </c>
      <c r="X471" s="60"/>
      <c r="Y471" s="76" t="s">
        <v>397</v>
      </c>
      <c r="Z471" s="76"/>
      <c r="AA471" s="76"/>
      <c r="AB471" s="78">
        <v>4000</v>
      </c>
      <c r="AC471" s="64" t="s">
        <v>186</v>
      </c>
      <c r="AD471" s="60">
        <v>42495</v>
      </c>
      <c r="AE471" s="65">
        <v>863</v>
      </c>
      <c r="AF471" s="65">
        <v>12</v>
      </c>
      <c r="AG471" s="66">
        <v>9716.0499999999993</v>
      </c>
    </row>
    <row r="472" spans="1:33" x14ac:dyDescent="0.25">
      <c r="A472" s="40">
        <v>467</v>
      </c>
      <c r="B472" s="32">
        <v>42490</v>
      </c>
      <c r="C472" s="33"/>
      <c r="D472" s="31">
        <v>12</v>
      </c>
      <c r="E472" s="99" t="s">
        <v>3</v>
      </c>
      <c r="F472" s="34"/>
      <c r="G472" s="34"/>
      <c r="H472" s="35" t="s">
        <v>640</v>
      </c>
      <c r="I472" s="36"/>
      <c r="J472" s="30">
        <v>2000</v>
      </c>
      <c r="K472" s="32">
        <v>42490</v>
      </c>
      <c r="L472" s="37"/>
      <c r="M472" s="37"/>
      <c r="N472" s="38" t="s">
        <v>349</v>
      </c>
      <c r="O472" s="39">
        <v>2016</v>
      </c>
      <c r="P472" s="42"/>
      <c r="Q472" s="30">
        <v>2000</v>
      </c>
      <c r="R472" s="67"/>
      <c r="S472" s="67"/>
      <c r="T472" s="56" t="e">
        <f>IF(#REF!=3,T471-TblDadosCX8[[#This Row],[Valor R$]],IF(#REF!=2,T471+TblDadosCX8[[#This Row],[Valor R$]],TblDadosCX8[[#This Row],[Valor R$]]))</f>
        <v>#REF!</v>
      </c>
      <c r="V472" s="59">
        <v>456</v>
      </c>
      <c r="W472" s="60">
        <v>42495</v>
      </c>
      <c r="X472" s="60"/>
      <c r="Y472" s="76" t="s">
        <v>272</v>
      </c>
      <c r="Z472" s="76"/>
      <c r="AA472" s="76"/>
      <c r="AB472" s="77">
        <v>945.52</v>
      </c>
      <c r="AC472" s="64" t="s">
        <v>273</v>
      </c>
      <c r="AD472" s="60">
        <v>42495</v>
      </c>
      <c r="AE472" s="65">
        <v>475</v>
      </c>
      <c r="AF472" s="65">
        <v>12</v>
      </c>
      <c r="AG472" s="66">
        <v>8770.5300000000007</v>
      </c>
    </row>
    <row r="473" spans="1:33" x14ac:dyDescent="0.25">
      <c r="A473" s="40">
        <v>468</v>
      </c>
      <c r="B473" s="32">
        <v>42491</v>
      </c>
      <c r="C473" s="33"/>
      <c r="D473" s="31">
        <v>1</v>
      </c>
      <c r="E473" s="99" t="s">
        <v>1</v>
      </c>
      <c r="F473" s="34"/>
      <c r="G473" s="34"/>
      <c r="H473" s="35" t="s">
        <v>632</v>
      </c>
      <c r="I473" s="36"/>
      <c r="J473" s="30">
        <v>5895.84</v>
      </c>
      <c r="K473" s="32">
        <v>42461</v>
      </c>
      <c r="L473" s="37"/>
      <c r="M473" s="37"/>
      <c r="N473" s="38" t="s">
        <v>394</v>
      </c>
      <c r="O473" s="39">
        <v>2016</v>
      </c>
      <c r="P473" s="42"/>
      <c r="Q473" s="30">
        <v>5895.84</v>
      </c>
      <c r="R473" s="67"/>
      <c r="S473" s="67"/>
      <c r="T473" s="56" t="e">
        <f>IF(#REF!=3,T472-TblDadosCX8[[#This Row],[Valor R$]],IF(#REF!=2,T472+TblDadosCX8[[#This Row],[Valor R$]],TblDadosCX8[[#This Row],[Valor R$]]))</f>
        <v>#REF!</v>
      </c>
      <c r="V473" s="65">
        <v>457</v>
      </c>
      <c r="W473" s="60">
        <v>42495</v>
      </c>
      <c r="X473" s="60"/>
      <c r="Y473" s="76" t="s">
        <v>270</v>
      </c>
      <c r="Z473" s="76"/>
      <c r="AA473" s="76"/>
      <c r="AB473" s="77">
        <v>4677.8900000000003</v>
      </c>
      <c r="AC473" s="64" t="s">
        <v>271</v>
      </c>
      <c r="AD473" s="60">
        <v>42495</v>
      </c>
      <c r="AE473" s="65">
        <v>476</v>
      </c>
      <c r="AF473" s="65">
        <v>12</v>
      </c>
      <c r="AG473" s="66">
        <v>4092.64</v>
      </c>
    </row>
    <row r="474" spans="1:33" x14ac:dyDescent="0.25">
      <c r="A474" s="40">
        <v>469</v>
      </c>
      <c r="B474" s="32">
        <v>42491</v>
      </c>
      <c r="C474" s="33"/>
      <c r="D474" s="31">
        <v>2</v>
      </c>
      <c r="E474" s="99" t="s">
        <v>2</v>
      </c>
      <c r="F474" s="34"/>
      <c r="G474" s="34"/>
      <c r="H474" s="35" t="s">
        <v>632</v>
      </c>
      <c r="I474" s="36"/>
      <c r="J474" s="30">
        <v>1000</v>
      </c>
      <c r="K474" s="32">
        <v>42461</v>
      </c>
      <c r="L474" s="37"/>
      <c r="M474" s="37"/>
      <c r="N474" s="38" t="s">
        <v>394</v>
      </c>
      <c r="O474" s="39">
        <v>2016</v>
      </c>
      <c r="P474" s="42"/>
      <c r="Q474" s="30">
        <v>1000</v>
      </c>
      <c r="R474" s="67"/>
      <c r="S474" s="67"/>
      <c r="T474" s="56" t="e">
        <f>IF(#REF!=3,T473-TblDadosCX8[[#This Row],[Valor R$]],IF(#REF!=2,T473+TblDadosCX8[[#This Row],[Valor R$]],TblDadosCX8[[#This Row],[Valor R$]]))</f>
        <v>#REF!</v>
      </c>
      <c r="V474" s="59">
        <v>458</v>
      </c>
      <c r="W474" s="60">
        <v>42495</v>
      </c>
      <c r="X474" s="60"/>
      <c r="Y474" s="76" t="s">
        <v>274</v>
      </c>
      <c r="Z474" s="76"/>
      <c r="AA474" s="76"/>
      <c r="AB474" s="77">
        <v>1763.06</v>
      </c>
      <c r="AC474" s="64" t="s">
        <v>275</v>
      </c>
      <c r="AD474" s="60">
        <v>42495</v>
      </c>
      <c r="AE474" s="65">
        <v>402</v>
      </c>
      <c r="AF474" s="65">
        <v>12</v>
      </c>
      <c r="AG474" s="66">
        <v>2329.58</v>
      </c>
    </row>
    <row r="475" spans="1:33" x14ac:dyDescent="0.25">
      <c r="A475" s="40">
        <v>470</v>
      </c>
      <c r="B475" s="32">
        <v>42491</v>
      </c>
      <c r="C475" s="33"/>
      <c r="D475" s="31">
        <v>3</v>
      </c>
      <c r="E475" s="99" t="s">
        <v>3</v>
      </c>
      <c r="F475" s="34"/>
      <c r="G475" s="34"/>
      <c r="H475" s="35" t="s">
        <v>632</v>
      </c>
      <c r="I475" s="36"/>
      <c r="J475" s="30">
        <v>2000</v>
      </c>
      <c r="K475" s="32">
        <v>42461</v>
      </c>
      <c r="L475" s="37"/>
      <c r="M475" s="37"/>
      <c r="N475" s="38" t="s">
        <v>394</v>
      </c>
      <c r="O475" s="39">
        <v>2016</v>
      </c>
      <c r="P475" s="42"/>
      <c r="Q475" s="30">
        <v>2000</v>
      </c>
      <c r="R475" s="67"/>
      <c r="S475" s="67"/>
      <c r="T475" s="56" t="e">
        <f>IF(#REF!=3,T474-TblDadosCX8[[#This Row],[Valor R$]],IF(#REF!=2,T474+TblDadosCX8[[#This Row],[Valor R$]],TblDadosCX8[[#This Row],[Valor R$]]))</f>
        <v>#REF!</v>
      </c>
      <c r="V475" s="65">
        <v>459</v>
      </c>
      <c r="W475" s="60">
        <v>42496</v>
      </c>
      <c r="X475" s="60"/>
      <c r="Y475" s="76" t="s">
        <v>187</v>
      </c>
      <c r="Z475" s="76"/>
      <c r="AA475" s="76"/>
      <c r="AB475" s="77">
        <v>7.24</v>
      </c>
      <c r="AC475" s="64" t="s">
        <v>186</v>
      </c>
      <c r="AD475" s="60">
        <v>42496</v>
      </c>
      <c r="AE475" s="65">
        <v>863</v>
      </c>
      <c r="AF475" s="65">
        <v>12</v>
      </c>
      <c r="AG475" s="66">
        <v>2322.34</v>
      </c>
    </row>
    <row r="476" spans="1:33" x14ac:dyDescent="0.25">
      <c r="A476" s="40">
        <v>471</v>
      </c>
      <c r="B476" s="32">
        <v>42492</v>
      </c>
      <c r="C476" s="33"/>
      <c r="D476" s="31">
        <v>4</v>
      </c>
      <c r="E476" s="99" t="s">
        <v>1</v>
      </c>
      <c r="F476" s="34" t="s">
        <v>6</v>
      </c>
      <c r="G476" s="34" t="s">
        <v>9</v>
      </c>
      <c r="H476" s="35" t="s">
        <v>197</v>
      </c>
      <c r="I476" s="36">
        <v>8542084</v>
      </c>
      <c r="J476" s="30">
        <v>1000</v>
      </c>
      <c r="K476" s="32">
        <v>42492</v>
      </c>
      <c r="L476" s="37">
        <v>12</v>
      </c>
      <c r="M476" s="37">
        <v>34</v>
      </c>
      <c r="N476" s="38" t="s">
        <v>394</v>
      </c>
      <c r="O476" s="39">
        <v>2016</v>
      </c>
      <c r="P476" s="42"/>
      <c r="Q476" s="30">
        <v>6895.84</v>
      </c>
      <c r="R476" s="67"/>
      <c r="S476" s="67"/>
      <c r="T476" s="56" t="e">
        <f>IF(#REF!=3,T475-TblDadosCX8[[#This Row],[Valor R$]],IF(#REF!=2,T475+TblDadosCX8[[#This Row],[Valor R$]],TblDadosCX8[[#This Row],[Valor R$]]))</f>
        <v>#REF!</v>
      </c>
      <c r="V476" s="59">
        <v>460</v>
      </c>
      <c r="W476" s="60">
        <v>42498</v>
      </c>
      <c r="X476" s="60"/>
      <c r="Y476" s="76" t="s">
        <v>220</v>
      </c>
      <c r="Z476" s="76"/>
      <c r="AA476" s="76"/>
      <c r="AB476" s="77">
        <v>37.5</v>
      </c>
      <c r="AC476" s="64" t="s">
        <v>199</v>
      </c>
      <c r="AD476" s="60">
        <v>42498</v>
      </c>
      <c r="AE476" s="65">
        <v>845</v>
      </c>
      <c r="AF476" s="65">
        <v>12</v>
      </c>
      <c r="AG476" s="66">
        <v>2284.84</v>
      </c>
    </row>
    <row r="477" spans="1:33" x14ac:dyDescent="0.25">
      <c r="A477" s="40">
        <v>472</v>
      </c>
      <c r="B477" s="32">
        <v>42492</v>
      </c>
      <c r="C477" s="33"/>
      <c r="D477" s="31">
        <v>5</v>
      </c>
      <c r="E477" s="99" t="s">
        <v>1</v>
      </c>
      <c r="F477" s="34" t="s">
        <v>38</v>
      </c>
      <c r="G477" s="34" t="s">
        <v>83</v>
      </c>
      <c r="H477" s="35" t="s">
        <v>187</v>
      </c>
      <c r="I477" s="36"/>
      <c r="J477" s="30">
        <v>42.75</v>
      </c>
      <c r="K477" s="32">
        <v>42492</v>
      </c>
      <c r="L477" s="37">
        <v>863</v>
      </c>
      <c r="M477" s="37">
        <v>12</v>
      </c>
      <c r="N477" s="38" t="s">
        <v>394</v>
      </c>
      <c r="O477" s="39">
        <v>2016</v>
      </c>
      <c r="P477" s="42"/>
      <c r="Q477" s="30">
        <v>6853.09</v>
      </c>
      <c r="R477" s="67"/>
      <c r="S477" s="67"/>
      <c r="T477" s="56" t="e">
        <f>IF(#REF!=3,T476-TblDadosCX8[[#This Row],[Valor R$]],IF(#REF!=2,T476+TblDadosCX8[[#This Row],[Valor R$]],TblDadosCX8[[#This Row],[Valor R$]]))</f>
        <v>#REF!</v>
      </c>
      <c r="V477" s="59">
        <v>461</v>
      </c>
      <c r="W477" s="60">
        <v>42499</v>
      </c>
      <c r="X477" s="60"/>
      <c r="Y477" s="76" t="s">
        <v>197</v>
      </c>
      <c r="Z477" s="76">
        <v>854311</v>
      </c>
      <c r="AA477" s="76"/>
      <c r="AB477" s="77">
        <v>3392.3</v>
      </c>
      <c r="AC477" s="64" t="s">
        <v>9</v>
      </c>
      <c r="AD477" s="60">
        <v>42499</v>
      </c>
      <c r="AE477" s="65">
        <v>12</v>
      </c>
      <c r="AF477" s="65">
        <v>34</v>
      </c>
      <c r="AG477" s="66">
        <v>5677.14</v>
      </c>
    </row>
    <row r="478" spans="1:33" x14ac:dyDescent="0.25">
      <c r="A478" s="40">
        <v>473</v>
      </c>
      <c r="B478" s="32">
        <v>42492</v>
      </c>
      <c r="C478" s="33"/>
      <c r="D478" s="31">
        <v>5</v>
      </c>
      <c r="E478" s="99" t="s">
        <v>1</v>
      </c>
      <c r="F478" s="34" t="s">
        <v>38</v>
      </c>
      <c r="G478" s="34" t="s">
        <v>75</v>
      </c>
      <c r="H478" s="35" t="s">
        <v>220</v>
      </c>
      <c r="I478" s="36"/>
      <c r="J478" s="30">
        <v>150</v>
      </c>
      <c r="K478" s="32">
        <v>42492</v>
      </c>
      <c r="L478" s="37">
        <v>845</v>
      </c>
      <c r="M478" s="37">
        <v>12</v>
      </c>
      <c r="N478" s="38" t="s">
        <v>394</v>
      </c>
      <c r="O478" s="39">
        <v>2016</v>
      </c>
      <c r="P478" s="42"/>
      <c r="Q478" s="30">
        <v>6703.09</v>
      </c>
      <c r="R478" s="67"/>
      <c r="S478" s="67"/>
      <c r="T478" s="56" t="e">
        <f>IF(#REF!=3,T477-TblDadosCX8[[#This Row],[Valor R$]],IF(#REF!=2,T477+TblDadosCX8[[#This Row],[Valor R$]],TblDadosCX8[[#This Row],[Valor R$]]))</f>
        <v>#REF!</v>
      </c>
      <c r="V478" s="65">
        <v>462</v>
      </c>
      <c r="W478" s="60">
        <v>42499</v>
      </c>
      <c r="X478" s="60"/>
      <c r="Y478" s="76" t="s">
        <v>398</v>
      </c>
      <c r="Z478" s="76"/>
      <c r="AA478" s="76"/>
      <c r="AB478" s="77">
        <v>1834.09</v>
      </c>
      <c r="AC478" s="64" t="s">
        <v>269</v>
      </c>
      <c r="AD478" s="60">
        <v>42499</v>
      </c>
      <c r="AE478" s="65">
        <v>870</v>
      </c>
      <c r="AF478" s="65">
        <v>12</v>
      </c>
      <c r="AG478" s="66">
        <v>3843.05</v>
      </c>
    </row>
    <row r="479" spans="1:33" x14ac:dyDescent="0.25">
      <c r="A479" s="40">
        <v>474</v>
      </c>
      <c r="B479" s="32">
        <v>42492</v>
      </c>
      <c r="C479" s="33"/>
      <c r="D479" s="31">
        <v>5</v>
      </c>
      <c r="E479" s="99" t="s">
        <v>1</v>
      </c>
      <c r="F479" s="34" t="s">
        <v>38</v>
      </c>
      <c r="G479" s="34" t="s">
        <v>83</v>
      </c>
      <c r="H479" s="35" t="s">
        <v>311</v>
      </c>
      <c r="I479" s="36"/>
      <c r="J479" s="30">
        <v>30</v>
      </c>
      <c r="K479" s="32">
        <v>42492</v>
      </c>
      <c r="L479" s="37">
        <v>863</v>
      </c>
      <c r="M479" s="37">
        <v>12</v>
      </c>
      <c r="N479" s="38" t="s">
        <v>394</v>
      </c>
      <c r="O479" s="39">
        <v>2016</v>
      </c>
      <c r="P479" s="42"/>
      <c r="Q479" s="30">
        <v>6673.09</v>
      </c>
      <c r="R479" s="67"/>
      <c r="S479" s="67"/>
      <c r="T479" s="56" t="e">
        <f>IF(#REF!=3,T478-TblDadosCX8[[#This Row],[Valor R$]],IF(#REF!=2,T478+TblDadosCX8[[#This Row],[Valor R$]],TblDadosCX8[[#This Row],[Valor R$]]))</f>
        <v>#REF!</v>
      </c>
      <c r="V479" s="59">
        <v>463</v>
      </c>
      <c r="W479" s="60">
        <v>42499</v>
      </c>
      <c r="X479" s="60"/>
      <c r="Y479" s="76" t="s">
        <v>399</v>
      </c>
      <c r="Z479" s="76"/>
      <c r="AA479" s="76"/>
      <c r="AB479" s="77">
        <v>1558.21</v>
      </c>
      <c r="AC479" s="64" t="s">
        <v>219</v>
      </c>
      <c r="AD479" s="60">
        <v>42499</v>
      </c>
      <c r="AE479" s="65">
        <v>864</v>
      </c>
      <c r="AF479" s="65">
        <v>12</v>
      </c>
      <c r="AG479" s="66">
        <v>2284.84</v>
      </c>
    </row>
    <row r="480" spans="1:33" x14ac:dyDescent="0.25">
      <c r="A480" s="40">
        <v>475</v>
      </c>
      <c r="B480" s="32">
        <v>42492</v>
      </c>
      <c r="C480" s="33"/>
      <c r="D480" s="31">
        <v>5</v>
      </c>
      <c r="E480" s="99" t="s">
        <v>1</v>
      </c>
      <c r="F480" s="34" t="s">
        <v>38</v>
      </c>
      <c r="G480" s="34" t="s">
        <v>18</v>
      </c>
      <c r="H480" s="35" t="s">
        <v>395</v>
      </c>
      <c r="I480" s="36"/>
      <c r="J480" s="30">
        <v>20</v>
      </c>
      <c r="K480" s="32">
        <v>42492</v>
      </c>
      <c r="L480" s="37">
        <v>831</v>
      </c>
      <c r="M480" s="37">
        <v>12</v>
      </c>
      <c r="N480" s="38" t="s">
        <v>394</v>
      </c>
      <c r="O480" s="39">
        <v>2016</v>
      </c>
      <c r="P480" s="42"/>
      <c r="Q480" s="30">
        <v>6653.09</v>
      </c>
      <c r="R480" s="67"/>
      <c r="S480" s="67"/>
      <c r="T480" s="56" t="e">
        <f>IF(#REF!=3,T479-TblDadosCX8[[#This Row],[Valor R$]],IF(#REF!=2,T479+TblDadosCX8[[#This Row],[Valor R$]],TblDadosCX8[[#This Row],[Valor R$]]))</f>
        <v>#REF!</v>
      </c>
      <c r="V480" s="65">
        <v>464</v>
      </c>
      <c r="W480" s="60">
        <v>42499</v>
      </c>
      <c r="X480" s="60"/>
      <c r="Y480" s="76" t="s">
        <v>187</v>
      </c>
      <c r="Z480" s="76"/>
      <c r="AA480" s="76"/>
      <c r="AB480" s="77">
        <v>8.23</v>
      </c>
      <c r="AC480" s="64" t="s">
        <v>186</v>
      </c>
      <c r="AD480" s="60">
        <v>42499</v>
      </c>
      <c r="AE480" s="65">
        <v>863</v>
      </c>
      <c r="AF480" s="65">
        <v>12</v>
      </c>
      <c r="AG480" s="66">
        <v>2276.61</v>
      </c>
    </row>
    <row r="481" spans="1:33" x14ac:dyDescent="0.25">
      <c r="A481" s="40">
        <v>476</v>
      </c>
      <c r="B481" s="32">
        <v>42492</v>
      </c>
      <c r="C481" s="33"/>
      <c r="D481" s="31">
        <v>5</v>
      </c>
      <c r="E481" s="99" t="s">
        <v>1</v>
      </c>
      <c r="F481" s="34" t="s">
        <v>38</v>
      </c>
      <c r="G481" s="34" t="s">
        <v>83</v>
      </c>
      <c r="H481" s="35" t="s">
        <v>396</v>
      </c>
      <c r="I481" s="36"/>
      <c r="J481" s="30">
        <v>1000</v>
      </c>
      <c r="K481" s="32">
        <v>42492</v>
      </c>
      <c r="L481" s="37">
        <v>863</v>
      </c>
      <c r="M481" s="37">
        <v>12</v>
      </c>
      <c r="N481" s="38" t="s">
        <v>394</v>
      </c>
      <c r="O481" s="39">
        <v>2016</v>
      </c>
      <c r="P481" s="42"/>
      <c r="Q481" s="30">
        <v>5653.09</v>
      </c>
      <c r="R481" s="67"/>
      <c r="S481" s="67"/>
      <c r="T481" s="56" t="e">
        <f>IF(#REF!=3,T480-TblDadosCX8[[#This Row],[Valor R$]],IF(#REF!=2,T480+TblDadosCX8[[#This Row],[Valor R$]],TblDadosCX8[[#This Row],[Valor R$]]))</f>
        <v>#REF!</v>
      </c>
      <c r="V481" s="59">
        <v>465</v>
      </c>
      <c r="W481" s="60">
        <v>42500</v>
      </c>
      <c r="X481" s="60"/>
      <c r="Y481" s="76" t="s">
        <v>197</v>
      </c>
      <c r="Z481" s="76">
        <v>854312</v>
      </c>
      <c r="AA481" s="76"/>
      <c r="AB481" s="77">
        <v>3672</v>
      </c>
      <c r="AC481" s="64" t="s">
        <v>9</v>
      </c>
      <c r="AD481" s="60">
        <v>42500</v>
      </c>
      <c r="AE481" s="65">
        <v>12</v>
      </c>
      <c r="AF481" s="65">
        <v>34</v>
      </c>
      <c r="AG481" s="66">
        <v>5948.61</v>
      </c>
    </row>
    <row r="482" spans="1:33" x14ac:dyDescent="0.25">
      <c r="A482" s="40">
        <v>477</v>
      </c>
      <c r="B482" s="32">
        <v>42493</v>
      </c>
      <c r="C482" s="33"/>
      <c r="D482" s="31">
        <v>5</v>
      </c>
      <c r="E482" s="99" t="s">
        <v>1</v>
      </c>
      <c r="F482" s="34" t="s">
        <v>38</v>
      </c>
      <c r="G482" s="34" t="s">
        <v>83</v>
      </c>
      <c r="H482" s="35" t="s">
        <v>187</v>
      </c>
      <c r="I482" s="36"/>
      <c r="J482" s="30">
        <v>4.45</v>
      </c>
      <c r="K482" s="32">
        <v>42493</v>
      </c>
      <c r="L482" s="37">
        <v>863</v>
      </c>
      <c r="M482" s="37">
        <v>12</v>
      </c>
      <c r="N482" s="38" t="s">
        <v>394</v>
      </c>
      <c r="O482" s="39">
        <v>2016</v>
      </c>
      <c r="P482" s="42"/>
      <c r="Q482" s="30">
        <v>5648.64</v>
      </c>
      <c r="R482" s="67"/>
      <c r="S482" s="67"/>
      <c r="T482" s="56" t="e">
        <f>IF(#REF!=3,T481-TblDadosCX8[[#This Row],[Valor R$]],IF(#REF!=2,T481+TblDadosCX8[[#This Row],[Valor R$]],TblDadosCX8[[#This Row],[Valor R$]]))</f>
        <v>#REF!</v>
      </c>
      <c r="V482" s="65">
        <v>466</v>
      </c>
      <c r="W482" s="60">
        <v>42500</v>
      </c>
      <c r="X482" s="60"/>
      <c r="Y482" s="76" t="s">
        <v>197</v>
      </c>
      <c r="Z482" s="76">
        <v>854305</v>
      </c>
      <c r="AA482" s="76"/>
      <c r="AB482" s="77">
        <v>3950</v>
      </c>
      <c r="AC482" s="64" t="s">
        <v>9</v>
      </c>
      <c r="AD482" s="60">
        <v>42500</v>
      </c>
      <c r="AE482" s="65">
        <v>12</v>
      </c>
      <c r="AF482" s="65">
        <v>34</v>
      </c>
      <c r="AG482" s="66">
        <v>9898.61</v>
      </c>
    </row>
    <row r="483" spans="1:33" x14ac:dyDescent="0.25">
      <c r="A483" s="40">
        <v>478</v>
      </c>
      <c r="B483" s="32">
        <v>42494</v>
      </c>
      <c r="C483" s="33"/>
      <c r="D483" s="31">
        <v>5</v>
      </c>
      <c r="E483" s="99" t="s">
        <v>1</v>
      </c>
      <c r="F483" s="34" t="s">
        <v>38</v>
      </c>
      <c r="G483" s="34" t="s">
        <v>84</v>
      </c>
      <c r="H483" s="35" t="s">
        <v>195</v>
      </c>
      <c r="I483" s="36"/>
      <c r="J483" s="30">
        <v>7</v>
      </c>
      <c r="K483" s="32">
        <v>42494</v>
      </c>
      <c r="L483" s="37">
        <v>864</v>
      </c>
      <c r="M483" s="37">
        <v>12</v>
      </c>
      <c r="N483" s="38" t="s">
        <v>394</v>
      </c>
      <c r="O483" s="39">
        <v>2016</v>
      </c>
      <c r="P483" s="42"/>
      <c r="Q483" s="30">
        <v>5641.64</v>
      </c>
      <c r="R483" s="67"/>
      <c r="S483" s="67"/>
      <c r="T483" s="56" t="e">
        <f>IF(#REF!=3,T482-TblDadosCX8[[#This Row],[Valor R$]],IF(#REF!=2,T482+TblDadosCX8[[#This Row],[Valor R$]],TblDadosCX8[[#This Row],[Valor R$]]))</f>
        <v>#REF!</v>
      </c>
      <c r="V483" s="59">
        <v>467</v>
      </c>
      <c r="W483" s="60">
        <v>42500</v>
      </c>
      <c r="X483" s="60"/>
      <c r="Y483" s="76" t="s">
        <v>197</v>
      </c>
      <c r="Z483" s="76">
        <v>854306</v>
      </c>
      <c r="AA483" s="76"/>
      <c r="AB483" s="77">
        <v>1250</v>
      </c>
      <c r="AC483" s="64" t="s">
        <v>9</v>
      </c>
      <c r="AD483" s="60">
        <v>42500</v>
      </c>
      <c r="AE483" s="65">
        <v>12</v>
      </c>
      <c r="AF483" s="65">
        <v>34</v>
      </c>
      <c r="AG483" s="66">
        <v>11148.61</v>
      </c>
    </row>
    <row r="484" spans="1:33" x14ac:dyDescent="0.25">
      <c r="A484" s="40">
        <v>479</v>
      </c>
      <c r="B484" s="32">
        <v>42495</v>
      </c>
      <c r="C484" s="33"/>
      <c r="D484" s="31">
        <v>4</v>
      </c>
      <c r="E484" s="99" t="s">
        <v>1</v>
      </c>
      <c r="F484" s="34" t="s">
        <v>6</v>
      </c>
      <c r="G484" s="34" t="s">
        <v>9</v>
      </c>
      <c r="H484" s="35" t="s">
        <v>197</v>
      </c>
      <c r="I484" s="36">
        <v>854309</v>
      </c>
      <c r="J484" s="30">
        <v>7386.47</v>
      </c>
      <c r="K484" s="32">
        <v>42495</v>
      </c>
      <c r="L484" s="37">
        <v>12</v>
      </c>
      <c r="M484" s="37">
        <v>34</v>
      </c>
      <c r="N484" s="38" t="s">
        <v>394</v>
      </c>
      <c r="O484" s="39">
        <v>2016</v>
      </c>
      <c r="P484" s="42"/>
      <c r="Q484" s="30">
        <v>13028.11</v>
      </c>
      <c r="R484" s="67"/>
      <c r="S484" s="67"/>
      <c r="T484" s="56" t="e">
        <f>IF(#REF!=3,T483-TblDadosCX8[[#This Row],[Valor R$]],IF(#REF!=2,T483+TblDadosCX8[[#This Row],[Valor R$]],TblDadosCX8[[#This Row],[Valor R$]]))</f>
        <v>#REF!</v>
      </c>
      <c r="V484" s="65">
        <v>468</v>
      </c>
      <c r="W484" s="60">
        <v>42500</v>
      </c>
      <c r="X484" s="60"/>
      <c r="Y484" s="76" t="s">
        <v>197</v>
      </c>
      <c r="Z484" s="76">
        <v>854307</v>
      </c>
      <c r="AA484" s="76"/>
      <c r="AB484" s="77">
        <v>1000</v>
      </c>
      <c r="AC484" s="64" t="s">
        <v>9</v>
      </c>
      <c r="AD484" s="60">
        <v>42500</v>
      </c>
      <c r="AE484" s="65">
        <v>12</v>
      </c>
      <c r="AF484" s="65">
        <v>34</v>
      </c>
      <c r="AG484" s="66">
        <v>12148.61</v>
      </c>
    </row>
    <row r="485" spans="1:33" x14ac:dyDescent="0.25">
      <c r="A485" s="40">
        <v>480</v>
      </c>
      <c r="B485" s="32">
        <v>42495</v>
      </c>
      <c r="C485" s="33"/>
      <c r="D485" s="31">
        <v>4</v>
      </c>
      <c r="E485" s="99" t="s">
        <v>1</v>
      </c>
      <c r="F485" s="34" t="s">
        <v>6</v>
      </c>
      <c r="G485" s="34" t="s">
        <v>9</v>
      </c>
      <c r="H485" s="35" t="s">
        <v>197</v>
      </c>
      <c r="I485" s="36">
        <v>854310</v>
      </c>
      <c r="J485" s="30">
        <v>810</v>
      </c>
      <c r="K485" s="32">
        <v>42495</v>
      </c>
      <c r="L485" s="37">
        <v>12</v>
      </c>
      <c r="M485" s="37">
        <v>34</v>
      </c>
      <c r="N485" s="38" t="s">
        <v>394</v>
      </c>
      <c r="O485" s="39">
        <v>2016</v>
      </c>
      <c r="P485" s="42"/>
      <c r="Q485" s="30">
        <v>13838.11</v>
      </c>
      <c r="R485" s="67"/>
      <c r="S485" s="67"/>
      <c r="T485" s="56" t="e">
        <f>IF(#REF!=3,T484-TblDadosCX8[[#This Row],[Valor R$]],IF(#REF!=2,T484+TblDadosCX8[[#This Row],[Valor R$]],TblDadosCX8[[#This Row],[Valor R$]]))</f>
        <v>#REF!</v>
      </c>
      <c r="V485" s="59">
        <v>469</v>
      </c>
      <c r="W485" s="60">
        <v>42500</v>
      </c>
      <c r="X485" s="60"/>
      <c r="Y485" s="76" t="s">
        <v>191</v>
      </c>
      <c r="Z485" s="76"/>
      <c r="AA485" s="76"/>
      <c r="AB485" s="77">
        <v>43.37</v>
      </c>
      <c r="AC485" s="64" t="s">
        <v>186</v>
      </c>
      <c r="AD485" s="60">
        <v>42500</v>
      </c>
      <c r="AE485" s="65">
        <v>863</v>
      </c>
      <c r="AF485" s="65">
        <v>12</v>
      </c>
      <c r="AG485" s="66">
        <v>12105.24</v>
      </c>
    </row>
    <row r="486" spans="1:33" x14ac:dyDescent="0.25">
      <c r="A486" s="40">
        <v>481</v>
      </c>
      <c r="B486" s="32">
        <v>42495</v>
      </c>
      <c r="C486" s="33"/>
      <c r="D486" s="31">
        <v>5</v>
      </c>
      <c r="E486" s="99" t="s">
        <v>1</v>
      </c>
      <c r="F486" s="34" t="s">
        <v>38</v>
      </c>
      <c r="G486" s="34" t="s">
        <v>83</v>
      </c>
      <c r="H486" s="35" t="s">
        <v>397</v>
      </c>
      <c r="I486" s="36"/>
      <c r="J486" s="30">
        <v>4000</v>
      </c>
      <c r="K486" s="32">
        <v>42495</v>
      </c>
      <c r="L486" s="37">
        <v>863</v>
      </c>
      <c r="M486" s="37">
        <v>12</v>
      </c>
      <c r="N486" s="38" t="s">
        <v>394</v>
      </c>
      <c r="O486" s="39">
        <v>2016</v>
      </c>
      <c r="P486" s="42"/>
      <c r="Q486" s="30">
        <v>9838.11</v>
      </c>
      <c r="R486" s="67"/>
      <c r="S486" s="67"/>
      <c r="T486" s="56" t="e">
        <f>IF(#REF!=3,T485-TblDadosCX8[[#This Row],[Valor R$]],IF(#REF!=2,T485+TblDadosCX8[[#This Row],[Valor R$]],TblDadosCX8[[#This Row],[Valor R$]]))</f>
        <v>#REF!</v>
      </c>
      <c r="V486" s="65">
        <v>470</v>
      </c>
      <c r="W486" s="60">
        <v>42500</v>
      </c>
      <c r="X486" s="60"/>
      <c r="Y486" s="76" t="s">
        <v>187</v>
      </c>
      <c r="Z486" s="76"/>
      <c r="AA486" s="76"/>
      <c r="AB486" s="77">
        <v>7.74</v>
      </c>
      <c r="AC486" s="64" t="s">
        <v>186</v>
      </c>
      <c r="AD486" s="60">
        <v>42500</v>
      </c>
      <c r="AE486" s="65">
        <v>863</v>
      </c>
      <c r="AF486" s="65">
        <v>12</v>
      </c>
      <c r="AG486" s="66">
        <v>12097.5</v>
      </c>
    </row>
    <row r="487" spans="1:33" x14ac:dyDescent="0.25">
      <c r="A487" s="40">
        <v>482</v>
      </c>
      <c r="B487" s="32">
        <v>42495</v>
      </c>
      <c r="C487" s="33"/>
      <c r="D487" s="31">
        <v>5</v>
      </c>
      <c r="E487" s="99" t="s">
        <v>1</v>
      </c>
      <c r="F487" s="34" t="s">
        <v>28</v>
      </c>
      <c r="G487" s="34" t="s">
        <v>53</v>
      </c>
      <c r="H487" s="35" t="s">
        <v>272</v>
      </c>
      <c r="I487" s="36"/>
      <c r="J487" s="30">
        <v>945.52</v>
      </c>
      <c r="K487" s="32">
        <v>42495</v>
      </c>
      <c r="L487" s="37">
        <v>475</v>
      </c>
      <c r="M487" s="37">
        <v>12</v>
      </c>
      <c r="N487" s="38" t="s">
        <v>394</v>
      </c>
      <c r="O487" s="39">
        <v>2016</v>
      </c>
      <c r="P487" s="42"/>
      <c r="Q487" s="30">
        <v>8892.59</v>
      </c>
      <c r="R487" s="67"/>
      <c r="S487" s="67"/>
      <c r="T487" s="56" t="e">
        <f>IF(#REF!=3,T486-TblDadosCX8[[#This Row],[Valor R$]],IF(#REF!=2,T486+TblDadosCX8[[#This Row],[Valor R$]],TblDadosCX8[[#This Row],[Valor R$]]))</f>
        <v>#REF!</v>
      </c>
      <c r="V487" s="59">
        <v>471</v>
      </c>
      <c r="W487" s="60">
        <v>42500</v>
      </c>
      <c r="X487" s="60"/>
      <c r="Y487" s="76" t="s">
        <v>221</v>
      </c>
      <c r="Z487" s="76"/>
      <c r="AA487" s="76"/>
      <c r="AB487" s="77">
        <v>35</v>
      </c>
      <c r="AC487" s="64" t="s">
        <v>186</v>
      </c>
      <c r="AD487" s="60">
        <v>42500</v>
      </c>
      <c r="AE487" s="65">
        <v>863</v>
      </c>
      <c r="AF487" s="65">
        <v>12</v>
      </c>
      <c r="AG487" s="66">
        <v>12062.5</v>
      </c>
    </row>
    <row r="488" spans="1:33" x14ac:dyDescent="0.25">
      <c r="A488" s="40">
        <v>483</v>
      </c>
      <c r="B488" s="32">
        <v>42495</v>
      </c>
      <c r="C488" s="33"/>
      <c r="D488" s="31">
        <v>5</v>
      </c>
      <c r="E488" s="99" t="s">
        <v>1</v>
      </c>
      <c r="F488" s="34" t="s">
        <v>28</v>
      </c>
      <c r="G488" s="34" t="s">
        <v>271</v>
      </c>
      <c r="H488" s="35" t="s">
        <v>270</v>
      </c>
      <c r="I488" s="36"/>
      <c r="J488" s="30">
        <v>4677.8900000000003</v>
      </c>
      <c r="K488" s="32">
        <v>42495</v>
      </c>
      <c r="L488" s="37">
        <v>476</v>
      </c>
      <c r="M488" s="37">
        <v>12</v>
      </c>
      <c r="N488" s="38" t="s">
        <v>394</v>
      </c>
      <c r="O488" s="39">
        <v>2016</v>
      </c>
      <c r="P488" s="42"/>
      <c r="Q488" s="30">
        <v>4214.7</v>
      </c>
      <c r="R488" s="67"/>
      <c r="S488" s="67"/>
      <c r="T488" s="56" t="e">
        <f>IF(#REF!=3,T487-TblDadosCX8[[#This Row],[Valor R$]],IF(#REF!=2,T487+TblDadosCX8[[#This Row],[Valor R$]],TblDadosCX8[[#This Row],[Valor R$]]))</f>
        <v>#REF!</v>
      </c>
      <c r="V488" s="65">
        <v>472</v>
      </c>
      <c r="W488" s="60">
        <v>42500</v>
      </c>
      <c r="X488" s="60"/>
      <c r="Y488" s="76" t="s">
        <v>400</v>
      </c>
      <c r="Z488" s="76"/>
      <c r="AA488" s="76"/>
      <c r="AB488" s="77">
        <v>3672</v>
      </c>
      <c r="AC488" s="64" t="s">
        <v>283</v>
      </c>
      <c r="AD488" s="60">
        <v>42500</v>
      </c>
      <c r="AE488" s="65">
        <v>867</v>
      </c>
      <c r="AF488" s="65">
        <v>12</v>
      </c>
      <c r="AG488" s="66">
        <v>8390.5</v>
      </c>
    </row>
    <row r="489" spans="1:33" x14ac:dyDescent="0.25">
      <c r="A489" s="40">
        <v>484</v>
      </c>
      <c r="B489" s="32">
        <v>42495</v>
      </c>
      <c r="C489" s="33"/>
      <c r="D489" s="31">
        <v>5</v>
      </c>
      <c r="E489" s="99" t="s">
        <v>1</v>
      </c>
      <c r="F489" s="34" t="s">
        <v>24</v>
      </c>
      <c r="G489" s="34" t="s">
        <v>275</v>
      </c>
      <c r="H489" s="35" t="s">
        <v>274</v>
      </c>
      <c r="I489" s="36"/>
      <c r="J489" s="30">
        <v>1763.06</v>
      </c>
      <c r="K489" s="32">
        <v>42495</v>
      </c>
      <c r="L489" s="37">
        <v>402</v>
      </c>
      <c r="M489" s="37">
        <v>12</v>
      </c>
      <c r="N489" s="38" t="s">
        <v>394</v>
      </c>
      <c r="O489" s="39">
        <v>2016</v>
      </c>
      <c r="P489" s="42"/>
      <c r="Q489" s="30">
        <v>2451.64</v>
      </c>
      <c r="R489" s="67"/>
      <c r="S489" s="67"/>
      <c r="T489" s="56" t="e">
        <f>IF(#REF!=3,T488-TblDadosCX8[[#This Row],[Valor R$]],IF(#REF!=2,T488+TblDadosCX8[[#This Row],[Valor R$]],TblDadosCX8[[#This Row],[Valor R$]]))</f>
        <v>#REF!</v>
      </c>
      <c r="V489" s="59">
        <v>473</v>
      </c>
      <c r="W489" s="60">
        <v>42500</v>
      </c>
      <c r="X489" s="60"/>
      <c r="Y489" s="76" t="s">
        <v>401</v>
      </c>
      <c r="Z489" s="76"/>
      <c r="AA489" s="76"/>
      <c r="AB489" s="77">
        <v>3950</v>
      </c>
      <c r="AC489" s="64" t="s">
        <v>186</v>
      </c>
      <c r="AD489" s="60">
        <v>42500</v>
      </c>
      <c r="AE489" s="65">
        <v>863</v>
      </c>
      <c r="AF489" s="65">
        <v>12</v>
      </c>
      <c r="AG489" s="66">
        <v>4440.5</v>
      </c>
    </row>
    <row r="490" spans="1:33" x14ac:dyDescent="0.25">
      <c r="A490" s="40">
        <v>485</v>
      </c>
      <c r="B490" s="32">
        <v>42496</v>
      </c>
      <c r="C490" s="33"/>
      <c r="D490" s="31">
        <v>5</v>
      </c>
      <c r="E490" s="99" t="s">
        <v>1</v>
      </c>
      <c r="F490" s="34" t="s">
        <v>38</v>
      </c>
      <c r="G490" s="34" t="s">
        <v>83</v>
      </c>
      <c r="H490" s="35" t="s">
        <v>187</v>
      </c>
      <c r="I490" s="36"/>
      <c r="J490" s="30">
        <v>7.24</v>
      </c>
      <c r="K490" s="32">
        <v>42496</v>
      </c>
      <c r="L490" s="37">
        <v>863</v>
      </c>
      <c r="M490" s="37">
        <v>12</v>
      </c>
      <c r="N490" s="38" t="s">
        <v>394</v>
      </c>
      <c r="O490" s="39">
        <v>2016</v>
      </c>
      <c r="P490" s="42"/>
      <c r="Q490" s="30">
        <v>2444.4</v>
      </c>
      <c r="R490" s="67"/>
      <c r="S490" s="67"/>
      <c r="T490" s="56" t="e">
        <f>IF(#REF!=3,T489-TblDadosCX8[[#This Row],[Valor R$]],IF(#REF!=2,T489+TblDadosCX8[[#This Row],[Valor R$]],TblDadosCX8[[#This Row],[Valor R$]]))</f>
        <v>#REF!</v>
      </c>
      <c r="V490" s="65">
        <v>474</v>
      </c>
      <c r="W490" s="60">
        <v>42500</v>
      </c>
      <c r="X490" s="60"/>
      <c r="Y490" s="76" t="s">
        <v>402</v>
      </c>
      <c r="Z490" s="76"/>
      <c r="AA490" s="76"/>
      <c r="AB490" s="77">
        <v>1250</v>
      </c>
      <c r="AC490" s="64" t="s">
        <v>212</v>
      </c>
      <c r="AD490" s="60">
        <v>42500</v>
      </c>
      <c r="AE490" s="65">
        <v>831</v>
      </c>
      <c r="AF490" s="65">
        <v>12</v>
      </c>
      <c r="AG490" s="66">
        <v>3190.5</v>
      </c>
    </row>
    <row r="491" spans="1:33" x14ac:dyDescent="0.25">
      <c r="A491" s="40">
        <v>486</v>
      </c>
      <c r="B491" s="32">
        <v>42498</v>
      </c>
      <c r="C491" s="33"/>
      <c r="D491" s="31">
        <v>5</v>
      </c>
      <c r="E491" s="99" t="s">
        <v>1</v>
      </c>
      <c r="F491" s="34" t="s">
        <v>38</v>
      </c>
      <c r="G491" s="34" t="s">
        <v>75</v>
      </c>
      <c r="H491" s="35" t="s">
        <v>220</v>
      </c>
      <c r="I491" s="36"/>
      <c r="J491" s="30">
        <v>37.5</v>
      </c>
      <c r="K491" s="32">
        <v>42498</v>
      </c>
      <c r="L491" s="37">
        <v>845</v>
      </c>
      <c r="M491" s="37">
        <v>12</v>
      </c>
      <c r="N491" s="38" t="s">
        <v>394</v>
      </c>
      <c r="O491" s="39">
        <v>2016</v>
      </c>
      <c r="P491" s="42"/>
      <c r="Q491" s="30">
        <v>2406.9</v>
      </c>
      <c r="R491" s="67"/>
      <c r="S491" s="67"/>
      <c r="T491" s="56" t="e">
        <f>IF(#REF!=3,T490-TblDadosCX8[[#This Row],[Valor R$]],IF(#REF!=2,T490+TblDadosCX8[[#This Row],[Valor R$]],TblDadosCX8[[#This Row],[Valor R$]]))</f>
        <v>#REF!</v>
      </c>
      <c r="V491" s="59">
        <v>475</v>
      </c>
      <c r="W491" s="60">
        <v>42500</v>
      </c>
      <c r="X491" s="60"/>
      <c r="Y491" s="76" t="s">
        <v>403</v>
      </c>
      <c r="Z491" s="76"/>
      <c r="AA491" s="76"/>
      <c r="AB491" s="77">
        <v>1000</v>
      </c>
      <c r="AC491" s="64" t="s">
        <v>186</v>
      </c>
      <c r="AD491" s="60">
        <v>42500</v>
      </c>
      <c r="AE491" s="65">
        <v>863</v>
      </c>
      <c r="AF491" s="65">
        <v>12</v>
      </c>
      <c r="AG491" s="66">
        <v>2190.5</v>
      </c>
    </row>
    <row r="492" spans="1:33" x14ac:dyDescent="0.25">
      <c r="A492" s="40">
        <v>487</v>
      </c>
      <c r="B492" s="32">
        <v>42499</v>
      </c>
      <c r="C492" s="33"/>
      <c r="D492" s="31">
        <v>4</v>
      </c>
      <c r="E492" s="99" t="s">
        <v>1</v>
      </c>
      <c r="F492" s="34" t="s">
        <v>6</v>
      </c>
      <c r="G492" s="34" t="s">
        <v>9</v>
      </c>
      <c r="H492" s="35" t="s">
        <v>197</v>
      </c>
      <c r="I492" s="36">
        <v>854311</v>
      </c>
      <c r="J492" s="30">
        <v>3392.3</v>
      </c>
      <c r="K492" s="32">
        <v>42499</v>
      </c>
      <c r="L492" s="37">
        <v>12</v>
      </c>
      <c r="M492" s="37">
        <v>34</v>
      </c>
      <c r="N492" s="38" t="s">
        <v>394</v>
      </c>
      <c r="O492" s="39">
        <v>2016</v>
      </c>
      <c r="P492" s="42"/>
      <c r="Q492" s="30">
        <v>5799.2</v>
      </c>
      <c r="R492" s="67"/>
      <c r="S492" s="67"/>
      <c r="T492" s="56" t="e">
        <f>IF(#REF!=3,T491-TblDadosCX8[[#This Row],[Valor R$]],IF(#REF!=2,T491+TblDadosCX8[[#This Row],[Valor R$]],TblDadosCX8[[#This Row],[Valor R$]]))</f>
        <v>#REF!</v>
      </c>
      <c r="V492" s="59">
        <v>476</v>
      </c>
      <c r="W492" s="60">
        <v>42501</v>
      </c>
      <c r="X492" s="60"/>
      <c r="Y492" s="76" t="s">
        <v>404</v>
      </c>
      <c r="Z492" s="76"/>
      <c r="AA492" s="76"/>
      <c r="AB492" s="77">
        <v>4</v>
      </c>
      <c r="AC492" s="64" t="s">
        <v>186</v>
      </c>
      <c r="AD492" s="60">
        <v>42501</v>
      </c>
      <c r="AE492" s="65">
        <v>863</v>
      </c>
      <c r="AF492" s="65">
        <v>12</v>
      </c>
      <c r="AG492" s="66">
        <v>2186.5</v>
      </c>
    </row>
    <row r="493" spans="1:33" x14ac:dyDescent="0.25">
      <c r="A493" s="40">
        <v>488</v>
      </c>
      <c r="B493" s="32">
        <v>42499</v>
      </c>
      <c r="C493" s="33"/>
      <c r="D493" s="31">
        <v>5</v>
      </c>
      <c r="E493" s="99" t="s">
        <v>1</v>
      </c>
      <c r="F493" s="34" t="s">
        <v>38</v>
      </c>
      <c r="G493" s="34" t="s">
        <v>87</v>
      </c>
      <c r="H493" s="35" t="s">
        <v>398</v>
      </c>
      <c r="I493" s="36"/>
      <c r="J493" s="30">
        <v>1834.09</v>
      </c>
      <c r="K493" s="32">
        <v>42499</v>
      </c>
      <c r="L493" s="37">
        <v>870</v>
      </c>
      <c r="M493" s="37">
        <v>12</v>
      </c>
      <c r="N493" s="38" t="s">
        <v>394</v>
      </c>
      <c r="O493" s="39">
        <v>2016</v>
      </c>
      <c r="P493" s="42"/>
      <c r="Q493" s="30">
        <v>3965.11</v>
      </c>
      <c r="R493" s="67"/>
      <c r="S493" s="67"/>
      <c r="T493" s="56" t="e">
        <f>IF(#REF!=3,T492-TblDadosCX8[[#This Row],[Valor R$]],IF(#REF!=2,T492+TblDadosCX8[[#This Row],[Valor R$]],TblDadosCX8[[#This Row],[Valor R$]]))</f>
        <v>#REF!</v>
      </c>
      <c r="V493" s="65">
        <v>477</v>
      </c>
      <c r="W493" s="60">
        <v>42501</v>
      </c>
      <c r="X493" s="60"/>
      <c r="Y493" s="76" t="s">
        <v>228</v>
      </c>
      <c r="Z493" s="76"/>
      <c r="AA493" s="76"/>
      <c r="AB493" s="77">
        <v>17</v>
      </c>
      <c r="AC493" s="64" t="s">
        <v>196</v>
      </c>
      <c r="AD493" s="60">
        <v>42501</v>
      </c>
      <c r="AE493" s="65">
        <v>869</v>
      </c>
      <c r="AF493" s="65">
        <v>12</v>
      </c>
      <c r="AG493" s="66">
        <v>2169.5</v>
      </c>
    </row>
    <row r="494" spans="1:33" x14ac:dyDescent="0.25">
      <c r="A494" s="40">
        <v>489</v>
      </c>
      <c r="B494" s="32">
        <v>42499</v>
      </c>
      <c r="C494" s="33"/>
      <c r="D494" s="31">
        <v>5</v>
      </c>
      <c r="E494" s="99" t="s">
        <v>1</v>
      </c>
      <c r="F494" s="34" t="s">
        <v>38</v>
      </c>
      <c r="G494" s="34" t="s">
        <v>84</v>
      </c>
      <c r="H494" s="35" t="s">
        <v>399</v>
      </c>
      <c r="I494" s="36"/>
      <c r="J494" s="30">
        <v>1558.21</v>
      </c>
      <c r="K494" s="32">
        <v>42499</v>
      </c>
      <c r="L494" s="37">
        <v>864</v>
      </c>
      <c r="M494" s="37">
        <v>12</v>
      </c>
      <c r="N494" s="38" t="s">
        <v>394</v>
      </c>
      <c r="O494" s="39">
        <v>2016</v>
      </c>
      <c r="P494" s="42"/>
      <c r="Q494" s="30">
        <v>2406.9</v>
      </c>
      <c r="R494" s="67"/>
      <c r="S494" s="67"/>
      <c r="T494" s="56" t="e">
        <f>IF(#REF!=3,T493-TblDadosCX8[[#This Row],[Valor R$]],IF(#REF!=2,T493+TblDadosCX8[[#This Row],[Valor R$]],TblDadosCX8[[#This Row],[Valor R$]]))</f>
        <v>#REF!</v>
      </c>
      <c r="V494" s="59">
        <v>478</v>
      </c>
      <c r="W494" s="60">
        <v>42501</v>
      </c>
      <c r="X494" s="60"/>
      <c r="Y494" s="76" t="s">
        <v>405</v>
      </c>
      <c r="Z494" s="76"/>
      <c r="AA494" s="76"/>
      <c r="AB494" s="77">
        <v>88</v>
      </c>
      <c r="AC494" s="64" t="s">
        <v>186</v>
      </c>
      <c r="AD494" s="60">
        <v>42501</v>
      </c>
      <c r="AE494" s="65">
        <v>863</v>
      </c>
      <c r="AF494" s="65">
        <v>12</v>
      </c>
      <c r="AG494" s="66">
        <v>2081.5</v>
      </c>
    </row>
    <row r="495" spans="1:33" x14ac:dyDescent="0.25">
      <c r="A495" s="40">
        <v>490</v>
      </c>
      <c r="B495" s="32">
        <v>42499</v>
      </c>
      <c r="C495" s="33"/>
      <c r="D495" s="31">
        <v>5</v>
      </c>
      <c r="E495" s="99" t="s">
        <v>1</v>
      </c>
      <c r="F495" s="34" t="s">
        <v>38</v>
      </c>
      <c r="G495" s="34" t="s">
        <v>83</v>
      </c>
      <c r="H495" s="35" t="s">
        <v>187</v>
      </c>
      <c r="I495" s="36"/>
      <c r="J495" s="30">
        <v>8.23</v>
      </c>
      <c r="K495" s="32">
        <v>42499</v>
      </c>
      <c r="L495" s="37">
        <v>863</v>
      </c>
      <c r="M495" s="37">
        <v>12</v>
      </c>
      <c r="N495" s="38" t="s">
        <v>394</v>
      </c>
      <c r="O495" s="39">
        <v>2016</v>
      </c>
      <c r="P495" s="42"/>
      <c r="Q495" s="30">
        <v>2398.67</v>
      </c>
      <c r="R495" s="67"/>
      <c r="S495" s="67"/>
      <c r="T495" s="56" t="e">
        <f>IF(#REF!=3,T494-TblDadosCX8[[#This Row],[Valor R$]],IF(#REF!=2,T494+TblDadosCX8[[#This Row],[Valor R$]],TblDadosCX8[[#This Row],[Valor R$]]))</f>
        <v>#REF!</v>
      </c>
      <c r="V495" s="65">
        <v>479</v>
      </c>
      <c r="W495" s="60">
        <v>42502</v>
      </c>
      <c r="X495" s="60"/>
      <c r="Y495" s="76" t="s">
        <v>187</v>
      </c>
      <c r="Z495" s="76"/>
      <c r="AA495" s="76"/>
      <c r="AB495" s="77">
        <v>11.63</v>
      </c>
      <c r="AC495" s="64" t="s">
        <v>186</v>
      </c>
      <c r="AD495" s="60">
        <v>42502</v>
      </c>
      <c r="AE495" s="65">
        <v>863</v>
      </c>
      <c r="AF495" s="65">
        <v>12</v>
      </c>
      <c r="AG495" s="66">
        <v>2069.87</v>
      </c>
    </row>
    <row r="496" spans="1:33" x14ac:dyDescent="0.25">
      <c r="A496" s="40">
        <v>491</v>
      </c>
      <c r="B496" s="32">
        <v>42500</v>
      </c>
      <c r="C496" s="33"/>
      <c r="D496" s="31">
        <v>4</v>
      </c>
      <c r="E496" s="99" t="s">
        <v>1</v>
      </c>
      <c r="F496" s="34" t="s">
        <v>6</v>
      </c>
      <c r="G496" s="34" t="s">
        <v>9</v>
      </c>
      <c r="H496" s="35" t="s">
        <v>197</v>
      </c>
      <c r="I496" s="36">
        <v>854312</v>
      </c>
      <c r="J496" s="30">
        <v>3672</v>
      </c>
      <c r="K496" s="32">
        <v>42500</v>
      </c>
      <c r="L496" s="37">
        <v>12</v>
      </c>
      <c r="M496" s="37">
        <v>34</v>
      </c>
      <c r="N496" s="38" t="s">
        <v>394</v>
      </c>
      <c r="O496" s="39">
        <v>2016</v>
      </c>
      <c r="P496" s="42"/>
      <c r="Q496" s="30">
        <v>6070.67</v>
      </c>
      <c r="R496" s="67"/>
      <c r="S496" s="67"/>
      <c r="T496" s="56" t="e">
        <f>IF(#REF!=3,T495-TblDadosCX8[[#This Row],[Valor R$]],IF(#REF!=2,T495+TblDadosCX8[[#This Row],[Valor R$]],TblDadosCX8[[#This Row],[Valor R$]]))</f>
        <v>#REF!</v>
      </c>
      <c r="V496" s="59">
        <v>480</v>
      </c>
      <c r="W496" s="60">
        <v>42503</v>
      </c>
      <c r="X496" s="60"/>
      <c r="Y496" s="76" t="s">
        <v>197</v>
      </c>
      <c r="Z496" s="76">
        <v>854308</v>
      </c>
      <c r="AA496" s="76"/>
      <c r="AB496" s="77">
        <v>71510.710000000006</v>
      </c>
      <c r="AC496" s="64" t="s">
        <v>9</v>
      </c>
      <c r="AD496" s="60">
        <v>42503</v>
      </c>
      <c r="AE496" s="65">
        <v>12</v>
      </c>
      <c r="AF496" s="65">
        <v>34</v>
      </c>
      <c r="AG496" s="66">
        <v>73580.58</v>
      </c>
    </row>
    <row r="497" spans="1:33" x14ac:dyDescent="0.25">
      <c r="A497" s="40">
        <v>492</v>
      </c>
      <c r="B497" s="32">
        <v>42500</v>
      </c>
      <c r="C497" s="33"/>
      <c r="D497" s="31">
        <v>4</v>
      </c>
      <c r="E497" s="99" t="s">
        <v>1</v>
      </c>
      <c r="F497" s="34" t="s">
        <v>6</v>
      </c>
      <c r="G497" s="34" t="s">
        <v>9</v>
      </c>
      <c r="H497" s="35" t="s">
        <v>197</v>
      </c>
      <c r="I497" s="36">
        <v>854305</v>
      </c>
      <c r="J497" s="30">
        <v>3950</v>
      </c>
      <c r="K497" s="32">
        <v>42500</v>
      </c>
      <c r="L497" s="37">
        <v>12</v>
      </c>
      <c r="M497" s="37">
        <v>34</v>
      </c>
      <c r="N497" s="38" t="s">
        <v>394</v>
      </c>
      <c r="O497" s="39">
        <v>2016</v>
      </c>
      <c r="P497" s="42"/>
      <c r="Q497" s="30">
        <v>10020.67</v>
      </c>
      <c r="R497" s="67"/>
      <c r="S497" s="67"/>
      <c r="T497" s="56" t="e">
        <f>IF(#REF!=3,T496-TblDadosCX8[[#This Row],[Valor R$]],IF(#REF!=2,T496+TblDadosCX8[[#This Row],[Valor R$]],TblDadosCX8[[#This Row],[Valor R$]]))</f>
        <v>#REF!</v>
      </c>
      <c r="V497" s="65">
        <v>481</v>
      </c>
      <c r="W497" s="60">
        <v>42503</v>
      </c>
      <c r="X497" s="60"/>
      <c r="Y497" s="76" t="s">
        <v>197</v>
      </c>
      <c r="Z497" s="76">
        <v>854302</v>
      </c>
      <c r="AA497" s="76"/>
      <c r="AB497" s="77">
        <v>2783.06</v>
      </c>
      <c r="AC497" s="64" t="s">
        <v>9</v>
      </c>
      <c r="AD497" s="60">
        <v>42503</v>
      </c>
      <c r="AE497" s="65">
        <v>12</v>
      </c>
      <c r="AF497" s="65">
        <v>34</v>
      </c>
      <c r="AG497" s="66">
        <v>76363.64</v>
      </c>
    </row>
    <row r="498" spans="1:33" x14ac:dyDescent="0.25">
      <c r="A498" s="40">
        <v>493</v>
      </c>
      <c r="B498" s="32">
        <v>42500</v>
      </c>
      <c r="C498" s="33"/>
      <c r="D498" s="31">
        <v>4</v>
      </c>
      <c r="E498" s="99" t="s">
        <v>1</v>
      </c>
      <c r="F498" s="34" t="s">
        <v>6</v>
      </c>
      <c r="G498" s="34" t="s">
        <v>9</v>
      </c>
      <c r="H498" s="35" t="s">
        <v>197</v>
      </c>
      <c r="I498" s="36">
        <v>854306</v>
      </c>
      <c r="J498" s="30">
        <v>1250</v>
      </c>
      <c r="K498" s="32">
        <v>42500</v>
      </c>
      <c r="L498" s="37">
        <v>12</v>
      </c>
      <c r="M498" s="37">
        <v>34</v>
      </c>
      <c r="N498" s="38" t="s">
        <v>394</v>
      </c>
      <c r="O498" s="39">
        <v>2016</v>
      </c>
      <c r="P498" s="42"/>
      <c r="Q498" s="30">
        <v>11270.67</v>
      </c>
      <c r="R498" s="67"/>
      <c r="S498" s="67"/>
      <c r="T498" s="56" t="e">
        <f>IF(#REF!=3,T497-TblDadosCX8[[#This Row],[Valor R$]],IF(#REF!=2,T497+TblDadosCX8[[#This Row],[Valor R$]],TblDadosCX8[[#This Row],[Valor R$]]))</f>
        <v>#REF!</v>
      </c>
      <c r="V498" s="59">
        <v>482</v>
      </c>
      <c r="W498" s="60">
        <v>42503</v>
      </c>
      <c r="X498" s="60"/>
      <c r="Y498" s="76" t="s">
        <v>197</v>
      </c>
      <c r="Z498" s="76">
        <v>854303</v>
      </c>
      <c r="AA498" s="76"/>
      <c r="AB498" s="77">
        <v>1508.66</v>
      </c>
      <c r="AC498" s="64" t="s">
        <v>9</v>
      </c>
      <c r="AD498" s="60">
        <v>42503</v>
      </c>
      <c r="AE498" s="65">
        <v>12</v>
      </c>
      <c r="AF498" s="65">
        <v>34</v>
      </c>
      <c r="AG498" s="66">
        <v>77872.3</v>
      </c>
    </row>
    <row r="499" spans="1:33" x14ac:dyDescent="0.25">
      <c r="A499" s="40">
        <v>494</v>
      </c>
      <c r="B499" s="32">
        <v>42500</v>
      </c>
      <c r="C499" s="33"/>
      <c r="D499" s="31">
        <v>4</v>
      </c>
      <c r="E499" s="99" t="s">
        <v>1</v>
      </c>
      <c r="F499" s="34" t="s">
        <v>6</v>
      </c>
      <c r="G499" s="34" t="s">
        <v>9</v>
      </c>
      <c r="H499" s="35" t="s">
        <v>197</v>
      </c>
      <c r="I499" s="36">
        <v>854307</v>
      </c>
      <c r="J499" s="30">
        <v>1000</v>
      </c>
      <c r="K499" s="32">
        <v>42500</v>
      </c>
      <c r="L499" s="37">
        <v>12</v>
      </c>
      <c r="M499" s="37">
        <v>34</v>
      </c>
      <c r="N499" s="38" t="s">
        <v>394</v>
      </c>
      <c r="O499" s="39">
        <v>2016</v>
      </c>
      <c r="P499" s="42"/>
      <c r="Q499" s="30">
        <v>12270.67</v>
      </c>
      <c r="R499" s="67"/>
      <c r="S499" s="67"/>
      <c r="T499" s="56" t="e">
        <f>IF(#REF!=3,T498-TblDadosCX8[[#This Row],[Valor R$]],IF(#REF!=2,T498+TblDadosCX8[[#This Row],[Valor R$]],TblDadosCX8[[#This Row],[Valor R$]]))</f>
        <v>#REF!</v>
      </c>
      <c r="V499" s="65">
        <v>483</v>
      </c>
      <c r="W499" s="60">
        <v>42503</v>
      </c>
      <c r="X499" s="60"/>
      <c r="Y499" s="76" t="s">
        <v>197</v>
      </c>
      <c r="Z499" s="76">
        <v>854304</v>
      </c>
      <c r="AA499" s="76"/>
      <c r="AB499" s="77">
        <v>4431</v>
      </c>
      <c r="AC499" s="64" t="s">
        <v>9</v>
      </c>
      <c r="AD499" s="60">
        <v>42503</v>
      </c>
      <c r="AE499" s="65">
        <v>12</v>
      </c>
      <c r="AF499" s="65">
        <v>34</v>
      </c>
      <c r="AG499" s="66">
        <v>82303.3</v>
      </c>
    </row>
    <row r="500" spans="1:33" x14ac:dyDescent="0.25">
      <c r="A500" s="40">
        <v>495</v>
      </c>
      <c r="B500" s="32">
        <v>42500</v>
      </c>
      <c r="C500" s="33"/>
      <c r="D500" s="31">
        <v>5</v>
      </c>
      <c r="E500" s="99" t="s">
        <v>1</v>
      </c>
      <c r="F500" s="34" t="s">
        <v>38</v>
      </c>
      <c r="G500" s="34" t="s">
        <v>83</v>
      </c>
      <c r="H500" s="35" t="s">
        <v>191</v>
      </c>
      <c r="I500" s="36"/>
      <c r="J500" s="30">
        <v>43.37</v>
      </c>
      <c r="K500" s="32">
        <v>42500</v>
      </c>
      <c r="L500" s="37">
        <v>863</v>
      </c>
      <c r="M500" s="37">
        <v>12</v>
      </c>
      <c r="N500" s="38" t="s">
        <v>394</v>
      </c>
      <c r="O500" s="39">
        <v>2016</v>
      </c>
      <c r="P500" s="42"/>
      <c r="Q500" s="30">
        <v>12227.3</v>
      </c>
      <c r="R500" s="67"/>
      <c r="S500" s="67"/>
      <c r="T500" s="56" t="e">
        <f>IF(#REF!=3,T499-TblDadosCX8[[#This Row],[Valor R$]],IF(#REF!=2,T499+TblDadosCX8[[#This Row],[Valor R$]],TblDadosCX8[[#This Row],[Valor R$]]))</f>
        <v>#REF!</v>
      </c>
      <c r="V500" s="59">
        <v>484</v>
      </c>
      <c r="W500" s="60">
        <v>42503</v>
      </c>
      <c r="X500" s="60"/>
      <c r="Y500" s="76" t="s">
        <v>325</v>
      </c>
      <c r="Z500" s="76"/>
      <c r="AA500" s="76"/>
      <c r="AB500" s="77">
        <v>2783.06</v>
      </c>
      <c r="AC500" s="64" t="s">
        <v>214</v>
      </c>
      <c r="AD500" s="60">
        <v>42503</v>
      </c>
      <c r="AE500" s="65">
        <v>402</v>
      </c>
      <c r="AF500" s="65">
        <v>12</v>
      </c>
      <c r="AG500" s="66">
        <v>79520.240000000005</v>
      </c>
    </row>
    <row r="501" spans="1:33" x14ac:dyDescent="0.25">
      <c r="A501" s="40">
        <v>496</v>
      </c>
      <c r="B501" s="32">
        <v>42500</v>
      </c>
      <c r="C501" s="33"/>
      <c r="D501" s="31">
        <v>5</v>
      </c>
      <c r="E501" s="99" t="s">
        <v>1</v>
      </c>
      <c r="F501" s="34" t="s">
        <v>38</v>
      </c>
      <c r="G501" s="34" t="s">
        <v>83</v>
      </c>
      <c r="H501" s="35" t="s">
        <v>187</v>
      </c>
      <c r="I501" s="36"/>
      <c r="J501" s="30">
        <v>7.74</v>
      </c>
      <c r="K501" s="32">
        <v>42500</v>
      </c>
      <c r="L501" s="37">
        <v>863</v>
      </c>
      <c r="M501" s="37">
        <v>12</v>
      </c>
      <c r="N501" s="38" t="s">
        <v>394</v>
      </c>
      <c r="O501" s="39">
        <v>2016</v>
      </c>
      <c r="P501" s="42"/>
      <c r="Q501" s="30">
        <v>12219.56</v>
      </c>
      <c r="R501" s="67"/>
      <c r="S501" s="67"/>
      <c r="T501" s="56" t="e">
        <f>IF(#REF!=3,T500-TblDadosCX8[[#This Row],[Valor R$]],IF(#REF!=2,T500+TblDadosCX8[[#This Row],[Valor R$]],TblDadosCX8[[#This Row],[Valor R$]]))</f>
        <v>#REF!</v>
      </c>
      <c r="V501" s="65">
        <v>485</v>
      </c>
      <c r="W501" s="60">
        <v>42503</v>
      </c>
      <c r="X501" s="60"/>
      <c r="Y501" s="76" t="s">
        <v>406</v>
      </c>
      <c r="Z501" s="76"/>
      <c r="AA501" s="76"/>
      <c r="AB501" s="77">
        <v>80</v>
      </c>
      <c r="AC501" s="64" t="s">
        <v>186</v>
      </c>
      <c r="AD501" s="60">
        <v>42503</v>
      </c>
      <c r="AE501" s="65">
        <v>863</v>
      </c>
      <c r="AF501" s="65">
        <v>12</v>
      </c>
      <c r="AG501" s="66">
        <v>79440.240000000005</v>
      </c>
    </row>
    <row r="502" spans="1:33" x14ac:dyDescent="0.25">
      <c r="A502" s="40">
        <v>497</v>
      </c>
      <c r="B502" s="32">
        <v>42500</v>
      </c>
      <c r="C502" s="33"/>
      <c r="D502" s="31">
        <v>5</v>
      </c>
      <c r="E502" s="99" t="s">
        <v>1</v>
      </c>
      <c r="F502" s="34" t="s">
        <v>38</v>
      </c>
      <c r="G502" s="34" t="s">
        <v>83</v>
      </c>
      <c r="H502" s="35" t="s">
        <v>221</v>
      </c>
      <c r="I502" s="36"/>
      <c r="J502" s="30">
        <v>35</v>
      </c>
      <c r="K502" s="32">
        <v>42500</v>
      </c>
      <c r="L502" s="37">
        <v>863</v>
      </c>
      <c r="M502" s="37">
        <v>12</v>
      </c>
      <c r="N502" s="38" t="s">
        <v>394</v>
      </c>
      <c r="O502" s="39">
        <v>2016</v>
      </c>
      <c r="P502" s="42"/>
      <c r="Q502" s="30">
        <v>12184.56</v>
      </c>
      <c r="R502" s="67"/>
      <c r="S502" s="67"/>
      <c r="T502" s="56" t="e">
        <f>IF(#REF!=3,T501-TblDadosCX8[[#This Row],[Valor R$]],IF(#REF!=2,T501+TblDadosCX8[[#This Row],[Valor R$]],TblDadosCX8[[#This Row],[Valor R$]]))</f>
        <v>#REF!</v>
      </c>
      <c r="V502" s="59">
        <v>486</v>
      </c>
      <c r="W502" s="60">
        <v>42503</v>
      </c>
      <c r="X502" s="60"/>
      <c r="Y502" s="76" t="s">
        <v>407</v>
      </c>
      <c r="Z502" s="76"/>
      <c r="AA502" s="76"/>
      <c r="AB502" s="77">
        <v>4431</v>
      </c>
      <c r="AC502" s="64" t="s">
        <v>227</v>
      </c>
      <c r="AD502" s="60">
        <v>42503</v>
      </c>
      <c r="AE502" s="65">
        <v>426</v>
      </c>
      <c r="AF502" s="65">
        <v>12</v>
      </c>
      <c r="AG502" s="66">
        <v>75009.240000000005</v>
      </c>
    </row>
    <row r="503" spans="1:33" x14ac:dyDescent="0.25">
      <c r="A503" s="40">
        <v>498</v>
      </c>
      <c r="B503" s="32">
        <v>42500</v>
      </c>
      <c r="C503" s="33"/>
      <c r="D503" s="31">
        <v>5</v>
      </c>
      <c r="E503" s="99" t="s">
        <v>1</v>
      </c>
      <c r="F503" s="34" t="s">
        <v>38</v>
      </c>
      <c r="G503" s="34" t="s">
        <v>85</v>
      </c>
      <c r="H503" s="35" t="s">
        <v>400</v>
      </c>
      <c r="I503" s="36"/>
      <c r="J503" s="30">
        <v>3672</v>
      </c>
      <c r="K503" s="32">
        <v>42500</v>
      </c>
      <c r="L503" s="37">
        <v>867</v>
      </c>
      <c r="M503" s="37">
        <v>12</v>
      </c>
      <c r="N503" s="38" t="s">
        <v>394</v>
      </c>
      <c r="O503" s="39">
        <v>2016</v>
      </c>
      <c r="P503" s="42"/>
      <c r="Q503" s="30">
        <v>8512.56</v>
      </c>
      <c r="R503" s="67"/>
      <c r="S503" s="67"/>
      <c r="T503" s="56" t="e">
        <f>IF(#REF!=3,T502-TblDadosCX8[[#This Row],[Valor R$]],IF(#REF!=2,T502+TblDadosCX8[[#This Row],[Valor R$]],TblDadosCX8[[#This Row],[Valor R$]]))</f>
        <v>#REF!</v>
      </c>
      <c r="V503" s="59">
        <v>487</v>
      </c>
      <c r="W503" s="60">
        <v>42503</v>
      </c>
      <c r="X503" s="60"/>
      <c r="Y503" s="76" t="s">
        <v>288</v>
      </c>
      <c r="Z503" s="76"/>
      <c r="AA503" s="76"/>
      <c r="AB503" s="77">
        <v>136.30000000000001</v>
      </c>
      <c r="AC503" s="64" t="s">
        <v>289</v>
      </c>
      <c r="AD503" s="60">
        <v>42503</v>
      </c>
      <c r="AE503" s="65">
        <v>860</v>
      </c>
      <c r="AF503" s="65">
        <v>12</v>
      </c>
      <c r="AG503" s="66">
        <v>74872.94</v>
      </c>
    </row>
    <row r="504" spans="1:33" x14ac:dyDescent="0.25">
      <c r="A504" s="40">
        <v>499</v>
      </c>
      <c r="B504" s="32">
        <v>42500</v>
      </c>
      <c r="C504" s="33"/>
      <c r="D504" s="31">
        <v>5</v>
      </c>
      <c r="E504" s="99" t="s">
        <v>1</v>
      </c>
      <c r="F504" s="34" t="s">
        <v>38</v>
      </c>
      <c r="G504" s="34" t="s">
        <v>83</v>
      </c>
      <c r="H504" s="35" t="s">
        <v>401</v>
      </c>
      <c r="I504" s="36"/>
      <c r="J504" s="30">
        <v>3950</v>
      </c>
      <c r="K504" s="32">
        <v>42500</v>
      </c>
      <c r="L504" s="37">
        <v>863</v>
      </c>
      <c r="M504" s="37">
        <v>12</v>
      </c>
      <c r="N504" s="38" t="s">
        <v>394</v>
      </c>
      <c r="O504" s="39">
        <v>2016</v>
      </c>
      <c r="P504" s="42"/>
      <c r="Q504" s="30">
        <v>4562.5600000000004</v>
      </c>
      <c r="R504" s="67"/>
      <c r="S504" s="67"/>
      <c r="T504" s="56" t="e">
        <f>IF(#REF!=3,T503-TblDadosCX8[[#This Row],[Valor R$]],IF(#REF!=2,T503+TblDadosCX8[[#This Row],[Valor R$]],TblDadosCX8[[#This Row],[Valor R$]]))</f>
        <v>#REF!</v>
      </c>
      <c r="V504" s="65">
        <v>488</v>
      </c>
      <c r="W504" s="60">
        <v>42503</v>
      </c>
      <c r="X504" s="60"/>
      <c r="Y504" s="76" t="s">
        <v>282</v>
      </c>
      <c r="Z504" s="76"/>
      <c r="AA504" s="76"/>
      <c r="AB504" s="77">
        <v>1200</v>
      </c>
      <c r="AC504" s="64" t="s">
        <v>186</v>
      </c>
      <c r="AD504" s="60">
        <v>42503</v>
      </c>
      <c r="AE504" s="65">
        <v>863</v>
      </c>
      <c r="AF504" s="65">
        <v>12</v>
      </c>
      <c r="AG504" s="66">
        <v>73672.94</v>
      </c>
    </row>
    <row r="505" spans="1:33" x14ac:dyDescent="0.25">
      <c r="A505" s="40">
        <v>500</v>
      </c>
      <c r="B505" s="32">
        <v>42500</v>
      </c>
      <c r="C505" s="33"/>
      <c r="D505" s="31">
        <v>5</v>
      </c>
      <c r="E505" s="99" t="s">
        <v>1</v>
      </c>
      <c r="F505" s="34" t="s">
        <v>38</v>
      </c>
      <c r="G505" s="34" t="s">
        <v>18</v>
      </c>
      <c r="H505" s="35" t="s">
        <v>402</v>
      </c>
      <c r="I505" s="36"/>
      <c r="J505" s="30">
        <v>1250</v>
      </c>
      <c r="K505" s="32">
        <v>42500</v>
      </c>
      <c r="L505" s="37">
        <v>831</v>
      </c>
      <c r="M505" s="37">
        <v>12</v>
      </c>
      <c r="N505" s="38" t="s">
        <v>394</v>
      </c>
      <c r="O505" s="39">
        <v>2016</v>
      </c>
      <c r="P505" s="42"/>
      <c r="Q505" s="30">
        <v>3312.56</v>
      </c>
      <c r="R505" s="67"/>
      <c r="S505" s="67"/>
      <c r="T505" s="56" t="e">
        <f>IF(#REF!=3,T504-TblDadosCX8[[#This Row],[Valor R$]],IF(#REF!=2,T504+TblDadosCX8[[#This Row],[Valor R$]],TblDadosCX8[[#This Row],[Valor R$]]))</f>
        <v>#REF!</v>
      </c>
      <c r="V505" s="59">
        <v>489</v>
      </c>
      <c r="W505" s="60">
        <v>42503</v>
      </c>
      <c r="X505" s="60"/>
      <c r="Y505" s="76" t="s">
        <v>408</v>
      </c>
      <c r="Z505" s="76"/>
      <c r="AA505" s="76"/>
      <c r="AB505" s="77">
        <v>172.36</v>
      </c>
      <c r="AC505" s="64" t="s">
        <v>269</v>
      </c>
      <c r="AD505" s="60">
        <v>42503</v>
      </c>
      <c r="AE505" s="65">
        <v>870</v>
      </c>
      <c r="AF505" s="65">
        <v>12</v>
      </c>
      <c r="AG505" s="66">
        <v>73500.58</v>
      </c>
    </row>
    <row r="506" spans="1:33" x14ac:dyDescent="0.25">
      <c r="A506" s="40">
        <v>501</v>
      </c>
      <c r="B506" s="32">
        <v>42500</v>
      </c>
      <c r="C506" s="33"/>
      <c r="D506" s="31">
        <v>5</v>
      </c>
      <c r="E506" s="99" t="s">
        <v>1</v>
      </c>
      <c r="F506" s="34" t="s">
        <v>38</v>
      </c>
      <c r="G506" s="34" t="s">
        <v>83</v>
      </c>
      <c r="H506" s="35" t="s">
        <v>403</v>
      </c>
      <c r="I506" s="36"/>
      <c r="J506" s="30">
        <v>1000</v>
      </c>
      <c r="K506" s="32">
        <v>42500</v>
      </c>
      <c r="L506" s="37">
        <v>863</v>
      </c>
      <c r="M506" s="37">
        <v>12</v>
      </c>
      <c r="N506" s="38" t="s">
        <v>394</v>
      </c>
      <c r="O506" s="39">
        <v>2016</v>
      </c>
      <c r="P506" s="42"/>
      <c r="Q506" s="30">
        <v>2312.56</v>
      </c>
      <c r="R506" s="67"/>
      <c r="S506" s="67"/>
      <c r="T506" s="56" t="e">
        <f>IF(#REF!=3,T505-TblDadosCX8[[#This Row],[Valor R$]],IF(#REF!=2,T505+TblDadosCX8[[#This Row],[Valor R$]],TblDadosCX8[[#This Row],[Valor R$]]))</f>
        <v>#REF!</v>
      </c>
      <c r="V506" s="65">
        <v>490</v>
      </c>
      <c r="W506" s="60">
        <v>42503</v>
      </c>
      <c r="X506" s="60"/>
      <c r="Y506" s="76" t="s">
        <v>409</v>
      </c>
      <c r="Z506" s="76"/>
      <c r="AA506" s="76"/>
      <c r="AB506" s="77">
        <v>8</v>
      </c>
      <c r="AC506" s="64" t="s">
        <v>186</v>
      </c>
      <c r="AD506" s="60">
        <v>42503</v>
      </c>
      <c r="AE506" s="65">
        <v>863</v>
      </c>
      <c r="AF506" s="65">
        <v>12</v>
      </c>
      <c r="AG506" s="66">
        <v>73492.58</v>
      </c>
    </row>
    <row r="507" spans="1:33" x14ac:dyDescent="0.25">
      <c r="A507" s="40">
        <v>502</v>
      </c>
      <c r="B507" s="32">
        <v>42501</v>
      </c>
      <c r="C507" s="33"/>
      <c r="D507" s="31">
        <v>5</v>
      </c>
      <c r="E507" s="99" t="s">
        <v>1</v>
      </c>
      <c r="F507" s="34" t="s">
        <v>38</v>
      </c>
      <c r="G507" s="34" t="s">
        <v>83</v>
      </c>
      <c r="H507" s="35" t="s">
        <v>404</v>
      </c>
      <c r="I507" s="36"/>
      <c r="J507" s="30">
        <v>4</v>
      </c>
      <c r="K507" s="32">
        <v>42501</v>
      </c>
      <c r="L507" s="37">
        <v>863</v>
      </c>
      <c r="M507" s="37">
        <v>12</v>
      </c>
      <c r="N507" s="38" t="s">
        <v>394</v>
      </c>
      <c r="O507" s="39">
        <v>2016</v>
      </c>
      <c r="P507" s="42"/>
      <c r="Q507" s="30">
        <v>2308.56</v>
      </c>
      <c r="R507" s="67"/>
      <c r="S507" s="67"/>
      <c r="T507" s="56" t="e">
        <f>IF(#REF!=3,T506-TblDadosCX8[[#This Row],[Valor R$]],IF(#REF!=2,T506+TblDadosCX8[[#This Row],[Valor R$]],TblDadosCX8[[#This Row],[Valor R$]]))</f>
        <v>#REF!</v>
      </c>
      <c r="V507" s="59">
        <v>491</v>
      </c>
      <c r="W507" s="60">
        <v>42503</v>
      </c>
      <c r="X507" s="60"/>
      <c r="Y507" s="76" t="s">
        <v>327</v>
      </c>
      <c r="Z507" s="76"/>
      <c r="AA507" s="76"/>
      <c r="AB507" s="77">
        <v>71510.710000000006</v>
      </c>
      <c r="AC507" s="64" t="s">
        <v>224</v>
      </c>
      <c r="AD507" s="60">
        <v>42503</v>
      </c>
      <c r="AE507" s="65">
        <v>402</v>
      </c>
      <c r="AF507" s="65">
        <v>12</v>
      </c>
      <c r="AG507" s="66">
        <v>1981.87</v>
      </c>
    </row>
    <row r="508" spans="1:33" x14ac:dyDescent="0.25">
      <c r="A508" s="40">
        <v>503</v>
      </c>
      <c r="B508" s="32">
        <v>42501</v>
      </c>
      <c r="C508" s="33"/>
      <c r="D508" s="31">
        <v>5</v>
      </c>
      <c r="E508" s="99" t="s">
        <v>1</v>
      </c>
      <c r="F508" s="34" t="s">
        <v>38</v>
      </c>
      <c r="G508" s="34" t="s">
        <v>86</v>
      </c>
      <c r="H508" s="35" t="s">
        <v>228</v>
      </c>
      <c r="I508" s="36"/>
      <c r="J508" s="30">
        <v>17</v>
      </c>
      <c r="K508" s="32">
        <v>42501</v>
      </c>
      <c r="L508" s="37">
        <v>869</v>
      </c>
      <c r="M508" s="37">
        <v>12</v>
      </c>
      <c r="N508" s="38" t="s">
        <v>394</v>
      </c>
      <c r="O508" s="39">
        <v>2016</v>
      </c>
      <c r="P508" s="42"/>
      <c r="Q508" s="30">
        <v>2291.56</v>
      </c>
      <c r="R508" s="67"/>
      <c r="S508" s="67"/>
      <c r="T508" s="56" t="e">
        <f>IF(#REF!=3,T507-TblDadosCX8[[#This Row],[Valor R$]],IF(#REF!=2,T507+TblDadosCX8[[#This Row],[Valor R$]],TblDadosCX8[[#This Row],[Valor R$]]))</f>
        <v>#REF!</v>
      </c>
      <c r="V508" s="59">
        <v>492</v>
      </c>
      <c r="W508" s="60">
        <v>42503</v>
      </c>
      <c r="X508" s="60"/>
      <c r="Y508" s="76" t="s">
        <v>195</v>
      </c>
      <c r="Z508" s="76"/>
      <c r="AA508" s="76"/>
      <c r="AB508" s="77">
        <v>11</v>
      </c>
      <c r="AC508" s="64" t="s">
        <v>196</v>
      </c>
      <c r="AD508" s="60">
        <v>42503</v>
      </c>
      <c r="AE508" s="65">
        <v>869</v>
      </c>
      <c r="AF508" s="65">
        <v>12</v>
      </c>
      <c r="AG508" s="66">
        <v>1970.87</v>
      </c>
    </row>
    <row r="509" spans="1:33" x14ac:dyDescent="0.25">
      <c r="A509" s="40">
        <v>504</v>
      </c>
      <c r="B509" s="32">
        <v>42501</v>
      </c>
      <c r="C509" s="33"/>
      <c r="D509" s="31">
        <v>5</v>
      </c>
      <c r="E509" s="99" t="s">
        <v>1</v>
      </c>
      <c r="F509" s="34" t="s">
        <v>38</v>
      </c>
      <c r="G509" s="34" t="s">
        <v>83</v>
      </c>
      <c r="H509" s="35" t="s">
        <v>405</v>
      </c>
      <c r="I509" s="36"/>
      <c r="J509" s="30">
        <v>88</v>
      </c>
      <c r="K509" s="32">
        <v>42501</v>
      </c>
      <c r="L509" s="37">
        <v>863</v>
      </c>
      <c r="M509" s="37">
        <v>12</v>
      </c>
      <c r="N509" s="38" t="s">
        <v>394</v>
      </c>
      <c r="O509" s="39">
        <v>2016</v>
      </c>
      <c r="P509" s="42"/>
      <c r="Q509" s="30">
        <v>2203.56</v>
      </c>
      <c r="R509" s="67"/>
      <c r="S509" s="67"/>
      <c r="T509" s="56" t="e">
        <f>IF(#REF!=3,T508-TblDadosCX8[[#This Row],[Valor R$]],IF(#REF!=2,T508+TblDadosCX8[[#This Row],[Valor R$]],TblDadosCX8[[#This Row],[Valor R$]]))</f>
        <v>#REF!</v>
      </c>
      <c r="V509" s="65">
        <v>493</v>
      </c>
      <c r="W509" s="60">
        <v>42503</v>
      </c>
      <c r="X509" s="60"/>
      <c r="Y509" s="76" t="s">
        <v>410</v>
      </c>
      <c r="Z509" s="76"/>
      <c r="AA509" s="76"/>
      <c r="AB509" s="77">
        <v>20</v>
      </c>
      <c r="AC509" s="64" t="s">
        <v>186</v>
      </c>
      <c r="AD509" s="60">
        <v>42503</v>
      </c>
      <c r="AE509" s="65">
        <v>863</v>
      </c>
      <c r="AF509" s="65">
        <v>12</v>
      </c>
      <c r="AG509" s="66">
        <v>1950.87</v>
      </c>
    </row>
    <row r="510" spans="1:33" x14ac:dyDescent="0.25">
      <c r="A510" s="40">
        <v>505</v>
      </c>
      <c r="B510" s="32">
        <v>42502</v>
      </c>
      <c r="C510" s="33"/>
      <c r="D510" s="31">
        <v>5</v>
      </c>
      <c r="E510" s="99" t="s">
        <v>1</v>
      </c>
      <c r="F510" s="34" t="s">
        <v>38</v>
      </c>
      <c r="G510" s="34" t="s">
        <v>83</v>
      </c>
      <c r="H510" s="35" t="s">
        <v>187</v>
      </c>
      <c r="I510" s="36"/>
      <c r="J510" s="30">
        <v>11.63</v>
      </c>
      <c r="K510" s="32">
        <v>42502</v>
      </c>
      <c r="L510" s="37">
        <v>863</v>
      </c>
      <c r="M510" s="37">
        <v>12</v>
      </c>
      <c r="N510" s="38" t="s">
        <v>394</v>
      </c>
      <c r="O510" s="39">
        <v>2016</v>
      </c>
      <c r="P510" s="42"/>
      <c r="Q510" s="30">
        <v>2191.9299999999998</v>
      </c>
      <c r="R510" s="67"/>
      <c r="S510" s="67"/>
      <c r="T510" s="56" t="e">
        <f>IF(#REF!=3,T509-TblDadosCX8[[#This Row],[Valor R$]],IF(#REF!=2,T509+TblDadosCX8[[#This Row],[Valor R$]],TblDadosCX8[[#This Row],[Valor R$]]))</f>
        <v>#REF!</v>
      </c>
      <c r="V510" s="65">
        <v>494</v>
      </c>
      <c r="W510" s="60">
        <v>42506</v>
      </c>
      <c r="X510" s="60"/>
      <c r="Y510" s="76" t="s">
        <v>197</v>
      </c>
      <c r="Z510" s="76">
        <v>854297</v>
      </c>
      <c r="AA510" s="76"/>
      <c r="AB510" s="77">
        <v>1900</v>
      </c>
      <c r="AC510" s="64" t="s">
        <v>9</v>
      </c>
      <c r="AD510" s="60">
        <v>42506</v>
      </c>
      <c r="AE510" s="65">
        <v>12</v>
      </c>
      <c r="AF510" s="65">
        <v>34</v>
      </c>
      <c r="AG510" s="66">
        <v>3850.87</v>
      </c>
    </row>
    <row r="511" spans="1:33" x14ac:dyDescent="0.25">
      <c r="A511" s="40">
        <v>506</v>
      </c>
      <c r="B511" s="32">
        <v>42503</v>
      </c>
      <c r="C511" s="33"/>
      <c r="D511" s="31">
        <v>4</v>
      </c>
      <c r="E511" s="99" t="s">
        <v>1</v>
      </c>
      <c r="F511" s="34" t="s">
        <v>6</v>
      </c>
      <c r="G511" s="34" t="s">
        <v>9</v>
      </c>
      <c r="H511" s="35" t="s">
        <v>197</v>
      </c>
      <c r="I511" s="36">
        <v>854308</v>
      </c>
      <c r="J511" s="30">
        <v>71510.710000000006</v>
      </c>
      <c r="K511" s="32">
        <v>42503</v>
      </c>
      <c r="L511" s="37">
        <v>12</v>
      </c>
      <c r="M511" s="37">
        <v>34</v>
      </c>
      <c r="N511" s="38" t="s">
        <v>394</v>
      </c>
      <c r="O511" s="39">
        <v>2016</v>
      </c>
      <c r="P511" s="42"/>
      <c r="Q511" s="30">
        <v>73702.64</v>
      </c>
      <c r="R511" s="67"/>
      <c r="S511" s="67"/>
      <c r="T511" s="56" t="e">
        <f>IF(#REF!=3,T510-TblDadosCX8[[#This Row],[Valor R$]],IF(#REF!=2,T510+TblDadosCX8[[#This Row],[Valor R$]],TblDadosCX8[[#This Row],[Valor R$]]))</f>
        <v>#REF!</v>
      </c>
      <c r="V511" s="59">
        <v>495</v>
      </c>
      <c r="W511" s="60">
        <v>42506</v>
      </c>
      <c r="X511" s="60"/>
      <c r="Y511" s="76" t="s">
        <v>197</v>
      </c>
      <c r="Z511" s="76">
        <v>854298</v>
      </c>
      <c r="AA511" s="76"/>
      <c r="AB511" s="77">
        <v>1000</v>
      </c>
      <c r="AC511" s="64" t="s">
        <v>411</v>
      </c>
      <c r="AD511" s="60">
        <v>42506</v>
      </c>
      <c r="AE511" s="65">
        <v>12</v>
      </c>
      <c r="AF511" s="65">
        <v>34</v>
      </c>
      <c r="AG511" s="66">
        <v>4850.87</v>
      </c>
    </row>
    <row r="512" spans="1:33" x14ac:dyDescent="0.25">
      <c r="A512" s="40">
        <v>507</v>
      </c>
      <c r="B512" s="32">
        <v>42503</v>
      </c>
      <c r="C512" s="33"/>
      <c r="D512" s="31">
        <v>4</v>
      </c>
      <c r="E512" s="99" t="s">
        <v>1</v>
      </c>
      <c r="F512" s="34" t="s">
        <v>6</v>
      </c>
      <c r="G512" s="34" t="s">
        <v>9</v>
      </c>
      <c r="H512" s="35" t="s">
        <v>197</v>
      </c>
      <c r="I512" s="36">
        <v>854302</v>
      </c>
      <c r="J512" s="30">
        <v>2783.06</v>
      </c>
      <c r="K512" s="32">
        <v>42503</v>
      </c>
      <c r="L512" s="37">
        <v>12</v>
      </c>
      <c r="M512" s="37">
        <v>34</v>
      </c>
      <c r="N512" s="38" t="s">
        <v>394</v>
      </c>
      <c r="O512" s="39">
        <v>2016</v>
      </c>
      <c r="P512" s="42"/>
      <c r="Q512" s="30">
        <v>76485.7</v>
      </c>
      <c r="R512" s="67"/>
      <c r="S512" s="67"/>
      <c r="T512" s="56" t="e">
        <f>IF(#REF!=3,T511-TblDadosCX8[[#This Row],[Valor R$]],IF(#REF!=2,T511+TblDadosCX8[[#This Row],[Valor R$]],TblDadosCX8[[#This Row],[Valor R$]]))</f>
        <v>#REF!</v>
      </c>
      <c r="V512" s="65">
        <v>496</v>
      </c>
      <c r="W512" s="60">
        <v>42506</v>
      </c>
      <c r="X512" s="60"/>
      <c r="Y512" s="76" t="s">
        <v>187</v>
      </c>
      <c r="Z512" s="76"/>
      <c r="AA512" s="76"/>
      <c r="AB512" s="77">
        <v>13.53</v>
      </c>
      <c r="AC512" s="64" t="s">
        <v>186</v>
      </c>
      <c r="AD512" s="60">
        <v>42506</v>
      </c>
      <c r="AE512" s="65">
        <v>863</v>
      </c>
      <c r="AF512" s="65">
        <v>12</v>
      </c>
      <c r="AG512" s="66">
        <v>4837.34</v>
      </c>
    </row>
    <row r="513" spans="1:33" x14ac:dyDescent="0.25">
      <c r="A513" s="40">
        <v>508</v>
      </c>
      <c r="B513" s="32">
        <v>42503</v>
      </c>
      <c r="C513" s="33"/>
      <c r="D513" s="31">
        <v>4</v>
      </c>
      <c r="E513" s="99" t="s">
        <v>1</v>
      </c>
      <c r="F513" s="34" t="s">
        <v>6</v>
      </c>
      <c r="G513" s="34" t="s">
        <v>9</v>
      </c>
      <c r="H513" s="35" t="s">
        <v>197</v>
      </c>
      <c r="I513" s="36">
        <v>854303</v>
      </c>
      <c r="J513" s="30">
        <v>1508.66</v>
      </c>
      <c r="K513" s="32">
        <v>42503</v>
      </c>
      <c r="L513" s="37">
        <v>12</v>
      </c>
      <c r="M513" s="37">
        <v>34</v>
      </c>
      <c r="N513" s="38" t="s">
        <v>394</v>
      </c>
      <c r="O513" s="39">
        <v>2016</v>
      </c>
      <c r="P513" s="42"/>
      <c r="Q513" s="30">
        <v>77994.36</v>
      </c>
      <c r="R513" s="67"/>
      <c r="S513" s="67"/>
      <c r="T513" s="56" t="e">
        <f>IF(#REF!=3,T512-TblDadosCX8[[#This Row],[Valor R$]],IF(#REF!=2,T512+TblDadosCX8[[#This Row],[Valor R$]],TblDadosCX8[[#This Row],[Valor R$]]))</f>
        <v>#REF!</v>
      </c>
      <c r="V513" s="59">
        <v>497</v>
      </c>
      <c r="W513" s="60">
        <v>42506</v>
      </c>
      <c r="X513" s="60"/>
      <c r="Y513" s="76" t="s">
        <v>195</v>
      </c>
      <c r="Z513" s="76"/>
      <c r="AA513" s="76"/>
      <c r="AB513" s="77">
        <v>5.5</v>
      </c>
      <c r="AC513" s="64" t="s">
        <v>219</v>
      </c>
      <c r="AD513" s="60">
        <v>42506</v>
      </c>
      <c r="AE513" s="65">
        <v>864</v>
      </c>
      <c r="AF513" s="65">
        <v>12</v>
      </c>
      <c r="AG513" s="66">
        <v>4831.84</v>
      </c>
    </row>
    <row r="514" spans="1:33" x14ac:dyDescent="0.25">
      <c r="A514" s="40">
        <v>509</v>
      </c>
      <c r="B514" s="32">
        <v>42503</v>
      </c>
      <c r="C514" s="33"/>
      <c r="D514" s="31">
        <v>4</v>
      </c>
      <c r="E514" s="99" t="s">
        <v>1</v>
      </c>
      <c r="F514" s="34" t="s">
        <v>6</v>
      </c>
      <c r="G514" s="34" t="s">
        <v>9</v>
      </c>
      <c r="H514" s="35" t="s">
        <v>197</v>
      </c>
      <c r="I514" s="36">
        <v>854304</v>
      </c>
      <c r="J514" s="30">
        <v>4431</v>
      </c>
      <c r="K514" s="32">
        <v>42503</v>
      </c>
      <c r="L514" s="37">
        <v>12</v>
      </c>
      <c r="M514" s="37">
        <v>34</v>
      </c>
      <c r="N514" s="38" t="s">
        <v>394</v>
      </c>
      <c r="O514" s="39">
        <v>2016</v>
      </c>
      <c r="P514" s="42"/>
      <c r="Q514" s="30">
        <v>82425.36</v>
      </c>
      <c r="R514" s="67"/>
      <c r="S514" s="67"/>
      <c r="T514" s="56" t="e">
        <f>IF(#REF!=3,T513-TblDadosCX8[[#This Row],[Valor R$]],IF(#REF!=2,T513+TblDadosCX8[[#This Row],[Valor R$]],TblDadosCX8[[#This Row],[Valor R$]]))</f>
        <v>#REF!</v>
      </c>
      <c r="V514" s="59">
        <v>498</v>
      </c>
      <c r="W514" s="60">
        <v>42506</v>
      </c>
      <c r="X514" s="60"/>
      <c r="Y514" s="76" t="s">
        <v>412</v>
      </c>
      <c r="Z514" s="76"/>
      <c r="AA514" s="76"/>
      <c r="AB514" s="77">
        <v>18</v>
      </c>
      <c r="AC514" s="64" t="s">
        <v>242</v>
      </c>
      <c r="AD514" s="60">
        <v>42506</v>
      </c>
      <c r="AE514" s="65">
        <v>858</v>
      </c>
      <c r="AF514" s="65">
        <v>12</v>
      </c>
      <c r="AG514" s="66">
        <v>4813.84</v>
      </c>
    </row>
    <row r="515" spans="1:33" x14ac:dyDescent="0.25">
      <c r="A515" s="40">
        <v>510</v>
      </c>
      <c r="B515" s="32">
        <v>42503</v>
      </c>
      <c r="C515" s="33"/>
      <c r="D515" s="31">
        <v>5</v>
      </c>
      <c r="E515" s="99" t="s">
        <v>1</v>
      </c>
      <c r="F515" s="34" t="s">
        <v>215</v>
      </c>
      <c r="G515" s="34" t="s">
        <v>214</v>
      </c>
      <c r="H515" s="35" t="s">
        <v>325</v>
      </c>
      <c r="I515" s="36"/>
      <c r="J515" s="30">
        <v>2783.06</v>
      </c>
      <c r="K515" s="32">
        <v>42503</v>
      </c>
      <c r="L515" s="37">
        <v>402</v>
      </c>
      <c r="M515" s="37">
        <v>12</v>
      </c>
      <c r="N515" s="38" t="s">
        <v>394</v>
      </c>
      <c r="O515" s="39">
        <v>2016</v>
      </c>
      <c r="P515" s="42"/>
      <c r="Q515" s="30">
        <v>79642.3</v>
      </c>
      <c r="R515" s="67"/>
      <c r="S515" s="67"/>
      <c r="T515" s="56" t="e">
        <f>IF(#REF!=3,T514-TblDadosCX8[[#This Row],[Valor R$]],IF(#REF!=2,T514+TblDadosCX8[[#This Row],[Valor R$]],TblDadosCX8[[#This Row],[Valor R$]]))</f>
        <v>#REF!</v>
      </c>
      <c r="V515" s="65">
        <v>499</v>
      </c>
      <c r="W515" s="60">
        <v>42506</v>
      </c>
      <c r="X515" s="60"/>
      <c r="Y515" s="76" t="s">
        <v>413</v>
      </c>
      <c r="Z515" s="76"/>
      <c r="AA515" s="76"/>
      <c r="AB515" s="77">
        <v>300</v>
      </c>
      <c r="AC515" s="64" t="s">
        <v>186</v>
      </c>
      <c r="AD515" s="60">
        <v>42506</v>
      </c>
      <c r="AE515" s="65">
        <v>863</v>
      </c>
      <c r="AF515" s="65">
        <v>12</v>
      </c>
      <c r="AG515" s="66">
        <v>4513.84</v>
      </c>
    </row>
    <row r="516" spans="1:33" x14ac:dyDescent="0.25">
      <c r="A516" s="40">
        <v>511</v>
      </c>
      <c r="B516" s="32">
        <v>42503</v>
      </c>
      <c r="C516" s="33"/>
      <c r="D516" s="31">
        <v>5</v>
      </c>
      <c r="E516" s="99" t="s">
        <v>1</v>
      </c>
      <c r="F516" s="34" t="s">
        <v>38</v>
      </c>
      <c r="G516" s="34" t="s">
        <v>83</v>
      </c>
      <c r="H516" s="35" t="s">
        <v>406</v>
      </c>
      <c r="I516" s="36"/>
      <c r="J516" s="30">
        <v>80</v>
      </c>
      <c r="K516" s="32">
        <v>42503</v>
      </c>
      <c r="L516" s="37">
        <v>863</v>
      </c>
      <c r="M516" s="37">
        <v>12</v>
      </c>
      <c r="N516" s="38" t="s">
        <v>394</v>
      </c>
      <c r="O516" s="39">
        <v>2016</v>
      </c>
      <c r="P516" s="42"/>
      <c r="Q516" s="30">
        <v>79562.3</v>
      </c>
      <c r="R516" s="67"/>
      <c r="S516" s="67"/>
      <c r="T516" s="56" t="e">
        <f>IF(#REF!=3,T515-TblDadosCX8[[#This Row],[Valor R$]],IF(#REF!=2,T515+TblDadosCX8[[#This Row],[Valor R$]],TblDadosCX8[[#This Row],[Valor R$]]))</f>
        <v>#REF!</v>
      </c>
      <c r="V516" s="59">
        <v>500</v>
      </c>
      <c r="W516" s="60">
        <v>42506</v>
      </c>
      <c r="X516" s="60"/>
      <c r="Y516" s="76" t="s">
        <v>414</v>
      </c>
      <c r="Z516" s="76"/>
      <c r="AA516" s="76"/>
      <c r="AB516" s="77">
        <v>28</v>
      </c>
      <c r="AC516" s="64" t="s">
        <v>212</v>
      </c>
      <c r="AD516" s="60">
        <v>42506</v>
      </c>
      <c r="AE516" s="65">
        <v>831</v>
      </c>
      <c r="AF516" s="65">
        <v>12</v>
      </c>
      <c r="AG516" s="66">
        <v>4485.84</v>
      </c>
    </row>
    <row r="517" spans="1:33" x14ac:dyDescent="0.25">
      <c r="A517" s="40">
        <v>512</v>
      </c>
      <c r="B517" s="32">
        <v>42503</v>
      </c>
      <c r="C517" s="33"/>
      <c r="D517" s="31">
        <v>5</v>
      </c>
      <c r="E517" s="99" t="s">
        <v>1</v>
      </c>
      <c r="F517" s="34" t="s">
        <v>26</v>
      </c>
      <c r="G517" s="34" t="s">
        <v>227</v>
      </c>
      <c r="H517" s="35" t="s">
        <v>407</v>
      </c>
      <c r="I517" s="36"/>
      <c r="J517" s="30">
        <v>4431</v>
      </c>
      <c r="K517" s="32">
        <v>42503</v>
      </c>
      <c r="L517" s="37">
        <v>426</v>
      </c>
      <c r="M517" s="37">
        <v>12</v>
      </c>
      <c r="N517" s="38" t="s">
        <v>394</v>
      </c>
      <c r="O517" s="39">
        <v>2016</v>
      </c>
      <c r="P517" s="42"/>
      <c r="Q517" s="30">
        <v>75131.3</v>
      </c>
      <c r="R517" s="67"/>
      <c r="S517" s="67"/>
      <c r="T517" s="56" t="e">
        <f>IF(#REF!=3,T516-TblDadosCX8[[#This Row],[Valor R$]],IF(#REF!=2,T516+TblDadosCX8[[#This Row],[Valor R$]],TblDadosCX8[[#This Row],[Valor R$]]))</f>
        <v>#REF!</v>
      </c>
      <c r="V517" s="65">
        <v>501</v>
      </c>
      <c r="W517" s="60">
        <v>42506</v>
      </c>
      <c r="X517" s="60"/>
      <c r="Y517" s="76" t="s">
        <v>415</v>
      </c>
      <c r="Z517" s="76"/>
      <c r="AA517" s="76"/>
      <c r="AB517" s="77">
        <v>129.08000000000001</v>
      </c>
      <c r="AC517" s="64" t="s">
        <v>196</v>
      </c>
      <c r="AD517" s="60">
        <v>42506</v>
      </c>
      <c r="AE517" s="65">
        <v>869</v>
      </c>
      <c r="AF517" s="65">
        <v>12</v>
      </c>
      <c r="AG517" s="66">
        <v>4356.76</v>
      </c>
    </row>
    <row r="518" spans="1:33" x14ac:dyDescent="0.25">
      <c r="A518" s="40">
        <v>513</v>
      </c>
      <c r="B518" s="32">
        <v>42503</v>
      </c>
      <c r="C518" s="33"/>
      <c r="D518" s="31">
        <v>5</v>
      </c>
      <c r="E518" s="99" t="s">
        <v>1</v>
      </c>
      <c r="F518" s="34" t="s">
        <v>38</v>
      </c>
      <c r="G518" s="34" t="s">
        <v>82</v>
      </c>
      <c r="H518" s="35" t="s">
        <v>288</v>
      </c>
      <c r="I518" s="36"/>
      <c r="J518" s="30">
        <v>136.30000000000001</v>
      </c>
      <c r="K518" s="32">
        <v>42503</v>
      </c>
      <c r="L518" s="37">
        <v>860</v>
      </c>
      <c r="M518" s="37">
        <v>12</v>
      </c>
      <c r="N518" s="38" t="s">
        <v>394</v>
      </c>
      <c r="O518" s="39">
        <v>2016</v>
      </c>
      <c r="P518" s="42"/>
      <c r="Q518" s="30">
        <v>74995</v>
      </c>
      <c r="R518" s="67"/>
      <c r="S518" s="67"/>
      <c r="T518" s="56" t="e">
        <f>IF(#REF!=3,T517-TblDadosCX8[[#This Row],[Valor R$]],IF(#REF!=2,T517+TblDadosCX8[[#This Row],[Valor R$]],TblDadosCX8[[#This Row],[Valor R$]]))</f>
        <v>#REF!</v>
      </c>
      <c r="V518" s="59">
        <v>502</v>
      </c>
      <c r="W518" s="60">
        <v>42506</v>
      </c>
      <c r="X518" s="60"/>
      <c r="Y518" s="76" t="s">
        <v>414</v>
      </c>
      <c r="Z518" s="76"/>
      <c r="AA518" s="76"/>
      <c r="AB518" s="77">
        <v>49</v>
      </c>
      <c r="AC518" s="64" t="s">
        <v>416</v>
      </c>
      <c r="AD518" s="60">
        <v>42506</v>
      </c>
      <c r="AE518" s="65">
        <v>831</v>
      </c>
      <c r="AF518" s="65">
        <v>12</v>
      </c>
      <c r="AG518" s="66">
        <v>4307.76</v>
      </c>
    </row>
    <row r="519" spans="1:33" x14ac:dyDescent="0.25">
      <c r="A519" s="40">
        <v>514</v>
      </c>
      <c r="B519" s="32">
        <v>42503</v>
      </c>
      <c r="C519" s="33"/>
      <c r="D519" s="31">
        <v>5</v>
      </c>
      <c r="E519" s="99" t="s">
        <v>1</v>
      </c>
      <c r="F519" s="34" t="s">
        <v>38</v>
      </c>
      <c r="G519" s="34" t="s">
        <v>83</v>
      </c>
      <c r="H519" s="35" t="s">
        <v>282</v>
      </c>
      <c r="I519" s="36"/>
      <c r="J519" s="30">
        <v>1200</v>
      </c>
      <c r="K519" s="32">
        <v>42503</v>
      </c>
      <c r="L519" s="37">
        <v>863</v>
      </c>
      <c r="M519" s="37">
        <v>12</v>
      </c>
      <c r="N519" s="38" t="s">
        <v>394</v>
      </c>
      <c r="O519" s="39">
        <v>2016</v>
      </c>
      <c r="P519" s="42"/>
      <c r="Q519" s="30">
        <v>73795</v>
      </c>
      <c r="R519" s="67"/>
      <c r="S519" s="67"/>
      <c r="T519" s="56" t="e">
        <f>IF(#REF!=3,T518-TblDadosCX8[[#This Row],[Valor R$]],IF(#REF!=2,T518+TblDadosCX8[[#This Row],[Valor R$]],TblDadosCX8[[#This Row],[Valor R$]]))</f>
        <v>#REF!</v>
      </c>
      <c r="V519" s="65">
        <v>503</v>
      </c>
      <c r="W519" s="60">
        <v>42506</v>
      </c>
      <c r="X519" s="60"/>
      <c r="Y519" s="76" t="s">
        <v>415</v>
      </c>
      <c r="Z519" s="76"/>
      <c r="AA519" s="76"/>
      <c r="AB519" s="77">
        <v>30</v>
      </c>
      <c r="AC519" s="64" t="s">
        <v>196</v>
      </c>
      <c r="AD519" s="60">
        <v>42506</v>
      </c>
      <c r="AE519" s="65">
        <v>869</v>
      </c>
      <c r="AF519" s="65">
        <v>12</v>
      </c>
      <c r="AG519" s="66">
        <v>4277.76</v>
      </c>
    </row>
    <row r="520" spans="1:33" x14ac:dyDescent="0.25">
      <c r="A520" s="40">
        <v>515</v>
      </c>
      <c r="B520" s="32">
        <v>42503</v>
      </c>
      <c r="C520" s="33"/>
      <c r="D520" s="31">
        <v>5</v>
      </c>
      <c r="E520" s="99" t="s">
        <v>1</v>
      </c>
      <c r="F520" s="34" t="s">
        <v>38</v>
      </c>
      <c r="G520" s="34" t="s">
        <v>87</v>
      </c>
      <c r="H520" s="35" t="s">
        <v>408</v>
      </c>
      <c r="I520" s="36"/>
      <c r="J520" s="30">
        <v>172.36</v>
      </c>
      <c r="K520" s="32">
        <v>42503</v>
      </c>
      <c r="L520" s="37">
        <v>870</v>
      </c>
      <c r="M520" s="37">
        <v>12</v>
      </c>
      <c r="N520" s="38" t="s">
        <v>394</v>
      </c>
      <c r="O520" s="39">
        <v>2016</v>
      </c>
      <c r="P520" s="42"/>
      <c r="Q520" s="30">
        <v>73622.64</v>
      </c>
      <c r="R520" s="67"/>
      <c r="S520" s="67"/>
      <c r="T520" s="56" t="e">
        <f>IF(#REF!=3,T519-TblDadosCX8[[#This Row],[Valor R$]],IF(#REF!=2,T519+TblDadosCX8[[#This Row],[Valor R$]],TblDadosCX8[[#This Row],[Valor R$]]))</f>
        <v>#REF!</v>
      </c>
      <c r="V520" s="59">
        <v>504</v>
      </c>
      <c r="W520" s="60">
        <v>42506</v>
      </c>
      <c r="X520" s="60"/>
      <c r="Y520" s="76" t="s">
        <v>417</v>
      </c>
      <c r="Z520" s="76"/>
      <c r="AA520" s="76"/>
      <c r="AB520" s="77">
        <v>85</v>
      </c>
      <c r="AC520" s="64" t="s">
        <v>212</v>
      </c>
      <c r="AD520" s="60">
        <v>42506</v>
      </c>
      <c r="AE520" s="65">
        <v>831</v>
      </c>
      <c r="AF520" s="65">
        <v>12</v>
      </c>
      <c r="AG520" s="66">
        <v>4192.76</v>
      </c>
    </row>
    <row r="521" spans="1:33" x14ac:dyDescent="0.25">
      <c r="A521" s="40">
        <v>516</v>
      </c>
      <c r="B521" s="32">
        <v>42503</v>
      </c>
      <c r="C521" s="33"/>
      <c r="D521" s="31">
        <v>5</v>
      </c>
      <c r="E521" s="99" t="s">
        <v>1</v>
      </c>
      <c r="F521" s="34" t="s">
        <v>38</v>
      </c>
      <c r="G521" s="34" t="s">
        <v>83</v>
      </c>
      <c r="H521" s="35" t="s">
        <v>409</v>
      </c>
      <c r="I521" s="36"/>
      <c r="J521" s="30">
        <v>8</v>
      </c>
      <c r="K521" s="32">
        <v>42503</v>
      </c>
      <c r="L521" s="37">
        <v>863</v>
      </c>
      <c r="M521" s="37">
        <v>12</v>
      </c>
      <c r="N521" s="38" t="s">
        <v>394</v>
      </c>
      <c r="O521" s="39">
        <v>2016</v>
      </c>
      <c r="P521" s="42"/>
      <c r="Q521" s="30">
        <v>73614.64</v>
      </c>
      <c r="R521" s="67"/>
      <c r="S521" s="67"/>
      <c r="T521" s="56" t="e">
        <f>IF(#REF!=3,T520-TblDadosCX8[[#This Row],[Valor R$]],IF(#REF!=2,T520+TblDadosCX8[[#This Row],[Valor R$]],TblDadosCX8[[#This Row],[Valor R$]]))</f>
        <v>#REF!</v>
      </c>
      <c r="V521" s="65">
        <v>505</v>
      </c>
      <c r="W521" s="60">
        <v>42506</v>
      </c>
      <c r="X521" s="60"/>
      <c r="Y521" s="76" t="s">
        <v>418</v>
      </c>
      <c r="Z521" s="76"/>
      <c r="AA521" s="76"/>
      <c r="AB521" s="77">
        <v>199.49</v>
      </c>
      <c r="AC521" s="64" t="s">
        <v>196</v>
      </c>
      <c r="AD521" s="60">
        <v>42506</v>
      </c>
      <c r="AE521" s="65">
        <v>869</v>
      </c>
      <c r="AF521" s="65">
        <v>12</v>
      </c>
      <c r="AG521" s="66">
        <v>3993.27</v>
      </c>
    </row>
    <row r="522" spans="1:33" x14ac:dyDescent="0.25">
      <c r="A522" s="40">
        <v>517</v>
      </c>
      <c r="B522" s="32">
        <v>42503</v>
      </c>
      <c r="C522" s="33"/>
      <c r="D522" s="31">
        <v>5</v>
      </c>
      <c r="E522" s="99" t="s">
        <v>1</v>
      </c>
      <c r="F522" s="34" t="s">
        <v>215</v>
      </c>
      <c r="G522" s="34" t="s">
        <v>224</v>
      </c>
      <c r="H522" s="35" t="s">
        <v>327</v>
      </c>
      <c r="I522" s="36"/>
      <c r="J522" s="30">
        <v>71510.710000000006</v>
      </c>
      <c r="K522" s="32">
        <v>42503</v>
      </c>
      <c r="L522" s="37">
        <v>402</v>
      </c>
      <c r="M522" s="37">
        <v>12</v>
      </c>
      <c r="N522" s="38" t="s">
        <v>394</v>
      </c>
      <c r="O522" s="39">
        <v>2016</v>
      </c>
      <c r="P522" s="42"/>
      <c r="Q522" s="30">
        <v>2103.9299999999998</v>
      </c>
      <c r="R522" s="67"/>
      <c r="S522" s="67"/>
      <c r="T522" s="56" t="e">
        <f>IF(#REF!=3,T521-TblDadosCX8[[#This Row],[Valor R$]],IF(#REF!=2,T521+TblDadosCX8[[#This Row],[Valor R$]],TblDadosCX8[[#This Row],[Valor R$]]))</f>
        <v>#REF!</v>
      </c>
      <c r="V522" s="59">
        <v>506</v>
      </c>
      <c r="W522" s="60">
        <v>42506</v>
      </c>
      <c r="X522" s="60"/>
      <c r="Y522" s="76" t="s">
        <v>419</v>
      </c>
      <c r="Z522" s="76"/>
      <c r="AA522" s="76"/>
      <c r="AB522" s="77">
        <v>1900</v>
      </c>
      <c r="AC522" s="64" t="s">
        <v>293</v>
      </c>
      <c r="AD522" s="60">
        <v>42506</v>
      </c>
      <c r="AE522" s="65">
        <v>839</v>
      </c>
      <c r="AF522" s="65">
        <v>12</v>
      </c>
      <c r="AG522" s="66">
        <v>2093.27</v>
      </c>
    </row>
    <row r="523" spans="1:33" x14ac:dyDescent="0.25">
      <c r="A523" s="40">
        <v>518</v>
      </c>
      <c r="B523" s="32">
        <v>42503</v>
      </c>
      <c r="C523" s="33"/>
      <c r="D523" s="31">
        <v>5</v>
      </c>
      <c r="E523" s="99" t="s">
        <v>1</v>
      </c>
      <c r="F523" s="34" t="s">
        <v>38</v>
      </c>
      <c r="G523" s="34" t="s">
        <v>86</v>
      </c>
      <c r="H523" s="35" t="s">
        <v>195</v>
      </c>
      <c r="I523" s="36"/>
      <c r="J523" s="30">
        <v>11</v>
      </c>
      <c r="K523" s="32">
        <v>42503</v>
      </c>
      <c r="L523" s="37">
        <v>869</v>
      </c>
      <c r="M523" s="37">
        <v>12</v>
      </c>
      <c r="N523" s="38" t="s">
        <v>394</v>
      </c>
      <c r="O523" s="39">
        <v>2016</v>
      </c>
      <c r="P523" s="42"/>
      <c r="Q523" s="30">
        <v>2092.9299999999998</v>
      </c>
      <c r="R523" s="67"/>
      <c r="S523" s="67"/>
      <c r="T523" s="56" t="e">
        <f>IF(#REF!=3,T522-TblDadosCX8[[#This Row],[Valor R$]],IF(#REF!=2,T522+TblDadosCX8[[#This Row],[Valor R$]],TblDadosCX8[[#This Row],[Valor R$]]))</f>
        <v>#REF!</v>
      </c>
      <c r="V523" s="65">
        <v>507</v>
      </c>
      <c r="W523" s="60">
        <v>42507</v>
      </c>
      <c r="X523" s="60"/>
      <c r="Y523" s="76" t="s">
        <v>187</v>
      </c>
      <c r="Z523" s="76"/>
      <c r="AA523" s="76"/>
      <c r="AB523" s="77">
        <v>119.9</v>
      </c>
      <c r="AC523" s="64" t="s">
        <v>186</v>
      </c>
      <c r="AD523" s="60">
        <v>42507</v>
      </c>
      <c r="AE523" s="65">
        <v>863</v>
      </c>
      <c r="AF523" s="65">
        <v>12</v>
      </c>
      <c r="AG523" s="66">
        <v>1973.37</v>
      </c>
    </row>
    <row r="524" spans="1:33" x14ac:dyDescent="0.25">
      <c r="A524" s="40">
        <v>519</v>
      </c>
      <c r="B524" s="32">
        <v>42503</v>
      </c>
      <c r="C524" s="33"/>
      <c r="D524" s="31">
        <v>5</v>
      </c>
      <c r="E524" s="99" t="s">
        <v>1</v>
      </c>
      <c r="F524" s="34" t="s">
        <v>38</v>
      </c>
      <c r="G524" s="34" t="s">
        <v>83</v>
      </c>
      <c r="H524" s="35" t="s">
        <v>410</v>
      </c>
      <c r="I524" s="36"/>
      <c r="J524" s="30">
        <v>20</v>
      </c>
      <c r="K524" s="32">
        <v>42503</v>
      </c>
      <c r="L524" s="37">
        <v>863</v>
      </c>
      <c r="M524" s="37">
        <v>12</v>
      </c>
      <c r="N524" s="38" t="s">
        <v>394</v>
      </c>
      <c r="O524" s="39">
        <v>2016</v>
      </c>
      <c r="P524" s="42"/>
      <c r="Q524" s="30">
        <v>2072.9299999999998</v>
      </c>
      <c r="R524" s="67"/>
      <c r="S524" s="67"/>
      <c r="T524" s="56" t="e">
        <f>IF(#REF!=3,T523-TblDadosCX8[[#This Row],[Valor R$]],IF(#REF!=2,T523+TblDadosCX8[[#This Row],[Valor R$]],TblDadosCX8[[#This Row],[Valor R$]]))</f>
        <v>#REF!</v>
      </c>
      <c r="V524" s="59">
        <v>508</v>
      </c>
      <c r="W524" s="60">
        <v>42507</v>
      </c>
      <c r="X524" s="60"/>
      <c r="Y524" s="76" t="s">
        <v>197</v>
      </c>
      <c r="Z524" s="76">
        <v>854299</v>
      </c>
      <c r="AA524" s="76"/>
      <c r="AB524" s="77">
        <v>400</v>
      </c>
      <c r="AC524" s="64" t="s">
        <v>9</v>
      </c>
      <c r="AD524" s="60">
        <v>42507</v>
      </c>
      <c r="AE524" s="65">
        <v>12</v>
      </c>
      <c r="AF524" s="65">
        <v>34</v>
      </c>
      <c r="AG524" s="66">
        <v>2373.37</v>
      </c>
    </row>
    <row r="525" spans="1:33" x14ac:dyDescent="0.25">
      <c r="A525" s="40">
        <v>520</v>
      </c>
      <c r="B525" s="32">
        <v>42506</v>
      </c>
      <c r="C525" s="33"/>
      <c r="D525" s="31">
        <v>4</v>
      </c>
      <c r="E525" s="99" t="s">
        <v>1</v>
      </c>
      <c r="F525" s="34" t="s">
        <v>6</v>
      </c>
      <c r="G525" s="34" t="s">
        <v>9</v>
      </c>
      <c r="H525" s="35" t="s">
        <v>197</v>
      </c>
      <c r="I525" s="36">
        <v>854297</v>
      </c>
      <c r="J525" s="30">
        <v>1900</v>
      </c>
      <c r="K525" s="32">
        <v>42506</v>
      </c>
      <c r="L525" s="37">
        <v>12</v>
      </c>
      <c r="M525" s="37">
        <v>34</v>
      </c>
      <c r="N525" s="38" t="s">
        <v>394</v>
      </c>
      <c r="O525" s="39">
        <v>2016</v>
      </c>
      <c r="P525" s="42"/>
      <c r="Q525" s="30">
        <v>3972.93</v>
      </c>
      <c r="R525" s="67"/>
      <c r="S525" s="67"/>
      <c r="T525" s="56" t="e">
        <f>IF(#REF!=3,T524-TblDadosCX8[[#This Row],[Valor R$]],IF(#REF!=2,T524+TblDadosCX8[[#This Row],[Valor R$]],TblDadosCX8[[#This Row],[Valor R$]]))</f>
        <v>#REF!</v>
      </c>
      <c r="V525" s="59">
        <v>509</v>
      </c>
      <c r="W525" s="60">
        <v>42508</v>
      </c>
      <c r="X525" s="60"/>
      <c r="Y525" s="76" t="s">
        <v>197</v>
      </c>
      <c r="Z525" s="76">
        <v>854300</v>
      </c>
      <c r="AA525" s="76"/>
      <c r="AB525" s="77">
        <v>720</v>
      </c>
      <c r="AC525" s="64" t="s">
        <v>9</v>
      </c>
      <c r="AD525" s="60">
        <v>42508</v>
      </c>
      <c r="AE525" s="65">
        <v>12</v>
      </c>
      <c r="AF525" s="65">
        <v>34</v>
      </c>
      <c r="AG525" s="66">
        <v>3093.37</v>
      </c>
    </row>
    <row r="526" spans="1:33" x14ac:dyDescent="0.25">
      <c r="A526" s="40">
        <v>521</v>
      </c>
      <c r="B526" s="32">
        <v>42506</v>
      </c>
      <c r="C526" s="33"/>
      <c r="D526" s="31">
        <v>4</v>
      </c>
      <c r="E526" s="99" t="s">
        <v>1</v>
      </c>
      <c r="F526" s="34" t="s">
        <v>6</v>
      </c>
      <c r="G526" s="34" t="s">
        <v>9</v>
      </c>
      <c r="H526" s="35" t="s">
        <v>197</v>
      </c>
      <c r="I526" s="36">
        <v>854298</v>
      </c>
      <c r="J526" s="30">
        <v>1000</v>
      </c>
      <c r="K526" s="32">
        <v>42506</v>
      </c>
      <c r="L526" s="37">
        <v>12</v>
      </c>
      <c r="M526" s="37">
        <v>34</v>
      </c>
      <c r="N526" s="38" t="s">
        <v>394</v>
      </c>
      <c r="O526" s="39">
        <v>2016</v>
      </c>
      <c r="P526" s="42"/>
      <c r="Q526" s="30">
        <v>4972.93</v>
      </c>
      <c r="R526" s="67"/>
      <c r="S526" s="67"/>
      <c r="T526" s="56" t="e">
        <f>IF(#REF!=3,T525-TblDadosCX8[[#This Row],[Valor R$]],IF(#REF!=2,T525+TblDadosCX8[[#This Row],[Valor R$]],TblDadosCX8[[#This Row],[Valor R$]]))</f>
        <v>#REF!</v>
      </c>
      <c r="V526" s="65">
        <v>510</v>
      </c>
      <c r="W526" s="60">
        <v>42508</v>
      </c>
      <c r="X526" s="60"/>
      <c r="Y526" s="76" t="s">
        <v>420</v>
      </c>
      <c r="Z526" s="76"/>
      <c r="AA526" s="76"/>
      <c r="AB526" s="77">
        <v>400</v>
      </c>
      <c r="AC526" s="64" t="s">
        <v>204</v>
      </c>
      <c r="AD526" s="60">
        <v>42508</v>
      </c>
      <c r="AE526" s="65">
        <v>856</v>
      </c>
      <c r="AF526" s="65">
        <v>12</v>
      </c>
      <c r="AG526" s="66">
        <v>2693.37</v>
      </c>
    </row>
    <row r="527" spans="1:33" x14ac:dyDescent="0.25">
      <c r="A527" s="40">
        <v>522</v>
      </c>
      <c r="B527" s="32">
        <v>42506</v>
      </c>
      <c r="C527" s="33"/>
      <c r="D527" s="31">
        <v>5</v>
      </c>
      <c r="E527" s="99" t="s">
        <v>1</v>
      </c>
      <c r="F527" s="34" t="s">
        <v>38</v>
      </c>
      <c r="G527" s="34" t="s">
        <v>83</v>
      </c>
      <c r="H527" s="35" t="s">
        <v>187</v>
      </c>
      <c r="I527" s="36"/>
      <c r="J527" s="30">
        <v>13.53</v>
      </c>
      <c r="K527" s="32">
        <v>42506</v>
      </c>
      <c r="L527" s="37">
        <v>863</v>
      </c>
      <c r="M527" s="37">
        <v>12</v>
      </c>
      <c r="N527" s="38" t="s">
        <v>394</v>
      </c>
      <c r="O527" s="39">
        <v>2016</v>
      </c>
      <c r="P527" s="42"/>
      <c r="Q527" s="30">
        <v>4959.3999999999996</v>
      </c>
      <c r="R527" s="67"/>
      <c r="S527" s="67"/>
      <c r="T527" s="56" t="e">
        <f>IF(#REF!=3,T526-TblDadosCX8[[#This Row],[Valor R$]],IF(#REF!=2,T526+TblDadosCX8[[#This Row],[Valor R$]],TblDadosCX8[[#This Row],[Valor R$]]))</f>
        <v>#REF!</v>
      </c>
      <c r="V527" s="59">
        <v>511</v>
      </c>
      <c r="W527" s="60">
        <v>42508</v>
      </c>
      <c r="X527" s="60"/>
      <c r="Y527" s="76" t="s">
        <v>220</v>
      </c>
      <c r="Z527" s="76"/>
      <c r="AA527" s="76"/>
      <c r="AB527" s="77">
        <v>13.75</v>
      </c>
      <c r="AC527" s="64" t="s">
        <v>199</v>
      </c>
      <c r="AD527" s="60">
        <v>42508</v>
      </c>
      <c r="AE527" s="65">
        <v>845</v>
      </c>
      <c r="AF527" s="65">
        <v>12</v>
      </c>
      <c r="AG527" s="66">
        <v>2679.62</v>
      </c>
    </row>
    <row r="528" spans="1:33" x14ac:dyDescent="0.25">
      <c r="A528" s="40">
        <v>523</v>
      </c>
      <c r="B528" s="32">
        <v>42506</v>
      </c>
      <c r="C528" s="33"/>
      <c r="D528" s="31">
        <v>5</v>
      </c>
      <c r="E528" s="99" t="s">
        <v>1</v>
      </c>
      <c r="F528" s="34" t="s">
        <v>38</v>
      </c>
      <c r="G528" s="34" t="s">
        <v>84</v>
      </c>
      <c r="H528" s="35" t="s">
        <v>195</v>
      </c>
      <c r="I528" s="36"/>
      <c r="J528" s="30">
        <v>5.5</v>
      </c>
      <c r="K528" s="32">
        <v>42506</v>
      </c>
      <c r="L528" s="37">
        <v>864</v>
      </c>
      <c r="M528" s="37">
        <v>12</v>
      </c>
      <c r="N528" s="38" t="s">
        <v>394</v>
      </c>
      <c r="O528" s="39">
        <v>2016</v>
      </c>
      <c r="P528" s="42"/>
      <c r="Q528" s="30">
        <v>4953.8999999999996</v>
      </c>
      <c r="R528" s="67"/>
      <c r="S528" s="67"/>
      <c r="T528" s="56" t="e">
        <f>IF(#REF!=3,T527-TblDadosCX8[[#This Row],[Valor R$]],IF(#REF!=2,T527+TblDadosCX8[[#This Row],[Valor R$]],TblDadosCX8[[#This Row],[Valor R$]]))</f>
        <v>#REF!</v>
      </c>
      <c r="V528" s="65">
        <v>512</v>
      </c>
      <c r="W528" s="60">
        <v>42513</v>
      </c>
      <c r="X528" s="60"/>
      <c r="Y528" s="76" t="s">
        <v>197</v>
      </c>
      <c r="Z528" s="76">
        <v>854293</v>
      </c>
      <c r="AA528" s="76"/>
      <c r="AB528" s="77">
        <v>21036.58</v>
      </c>
      <c r="AC528" s="64" t="s">
        <v>9</v>
      </c>
      <c r="AD528" s="60">
        <v>42513</v>
      </c>
      <c r="AE528" s="65">
        <v>12</v>
      </c>
      <c r="AF528" s="65">
        <v>34</v>
      </c>
      <c r="AG528" s="66">
        <v>23716.2</v>
      </c>
    </row>
    <row r="529" spans="1:33" x14ac:dyDescent="0.25">
      <c r="A529" s="40">
        <v>524</v>
      </c>
      <c r="B529" s="32">
        <v>42506</v>
      </c>
      <c r="C529" s="33"/>
      <c r="D529" s="31">
        <v>5</v>
      </c>
      <c r="E529" s="99" t="s">
        <v>1</v>
      </c>
      <c r="F529" s="34" t="s">
        <v>38</v>
      </c>
      <c r="G529" s="34" t="s">
        <v>80</v>
      </c>
      <c r="H529" s="35" t="s">
        <v>412</v>
      </c>
      <c r="I529" s="36"/>
      <c r="J529" s="30">
        <v>18</v>
      </c>
      <c r="K529" s="32">
        <v>42506</v>
      </c>
      <c r="L529" s="37">
        <v>858</v>
      </c>
      <c r="M529" s="37">
        <v>12</v>
      </c>
      <c r="N529" s="38" t="s">
        <v>394</v>
      </c>
      <c r="O529" s="39">
        <v>2016</v>
      </c>
      <c r="P529" s="42"/>
      <c r="Q529" s="30">
        <v>4935.8999999999996</v>
      </c>
      <c r="R529" s="67"/>
      <c r="S529" s="67"/>
      <c r="T529" s="56" t="e">
        <f>IF(#REF!=3,T528-TblDadosCX8[[#This Row],[Valor R$]],IF(#REF!=2,T528+TblDadosCX8[[#This Row],[Valor R$]],TblDadosCX8[[#This Row],[Valor R$]]))</f>
        <v>#REF!</v>
      </c>
      <c r="V529" s="59">
        <v>513</v>
      </c>
      <c r="W529" s="60">
        <v>42513</v>
      </c>
      <c r="X529" s="60"/>
      <c r="Y529" s="76" t="s">
        <v>197</v>
      </c>
      <c r="Z529" s="76">
        <v>854294</v>
      </c>
      <c r="AA529" s="76"/>
      <c r="AB529" s="77">
        <v>350</v>
      </c>
      <c r="AC529" s="64" t="s">
        <v>9</v>
      </c>
      <c r="AD529" s="60">
        <v>42513</v>
      </c>
      <c r="AE529" s="65">
        <v>12</v>
      </c>
      <c r="AF529" s="65">
        <v>34</v>
      </c>
      <c r="AG529" s="66">
        <v>24066.2</v>
      </c>
    </row>
    <row r="530" spans="1:33" x14ac:dyDescent="0.25">
      <c r="A530" s="40">
        <v>525</v>
      </c>
      <c r="B530" s="32">
        <v>42506</v>
      </c>
      <c r="C530" s="33"/>
      <c r="D530" s="31">
        <v>5</v>
      </c>
      <c r="E530" s="99" t="s">
        <v>1</v>
      </c>
      <c r="F530" s="34" t="s">
        <v>38</v>
      </c>
      <c r="G530" s="34" t="s">
        <v>83</v>
      </c>
      <c r="H530" s="35" t="s">
        <v>413</v>
      </c>
      <c r="I530" s="36"/>
      <c r="J530" s="30">
        <v>300</v>
      </c>
      <c r="K530" s="32">
        <v>42506</v>
      </c>
      <c r="L530" s="37">
        <v>863</v>
      </c>
      <c r="M530" s="37">
        <v>12</v>
      </c>
      <c r="N530" s="38" t="s">
        <v>394</v>
      </c>
      <c r="O530" s="39">
        <v>2016</v>
      </c>
      <c r="P530" s="42"/>
      <c r="Q530" s="30">
        <v>4635.8999999999996</v>
      </c>
      <c r="R530" s="67"/>
      <c r="S530" s="67"/>
      <c r="T530" s="56" t="e">
        <f>IF(#REF!=3,T529-TblDadosCX8[[#This Row],[Valor R$]],IF(#REF!=2,T529+TblDadosCX8[[#This Row],[Valor R$]],TblDadosCX8[[#This Row],[Valor R$]]))</f>
        <v>#REF!</v>
      </c>
      <c r="V530" s="65">
        <v>514</v>
      </c>
      <c r="W530" s="60">
        <v>42513</v>
      </c>
      <c r="X530" s="60"/>
      <c r="Y530" s="76" t="s">
        <v>421</v>
      </c>
      <c r="Z530" s="76"/>
      <c r="AA530" s="76"/>
      <c r="AB530" s="77">
        <v>150</v>
      </c>
      <c r="AC530" s="64" t="s">
        <v>186</v>
      </c>
      <c r="AD530" s="60">
        <v>42513</v>
      </c>
      <c r="AE530" s="65">
        <v>863</v>
      </c>
      <c r="AF530" s="65">
        <v>12</v>
      </c>
      <c r="AG530" s="66">
        <v>23916.2</v>
      </c>
    </row>
    <row r="531" spans="1:33" x14ac:dyDescent="0.25">
      <c r="A531" s="40">
        <v>526</v>
      </c>
      <c r="B531" s="32">
        <v>42506</v>
      </c>
      <c r="C531" s="33"/>
      <c r="D531" s="31">
        <v>5</v>
      </c>
      <c r="E531" s="99" t="s">
        <v>1</v>
      </c>
      <c r="F531" s="34" t="s">
        <v>38</v>
      </c>
      <c r="G531" s="34" t="s">
        <v>18</v>
      </c>
      <c r="H531" s="35" t="s">
        <v>414</v>
      </c>
      <c r="I531" s="36"/>
      <c r="J531" s="30">
        <v>28</v>
      </c>
      <c r="K531" s="32">
        <v>42506</v>
      </c>
      <c r="L531" s="37">
        <v>831</v>
      </c>
      <c r="M531" s="37">
        <v>12</v>
      </c>
      <c r="N531" s="38" t="s">
        <v>394</v>
      </c>
      <c r="O531" s="39">
        <v>2016</v>
      </c>
      <c r="P531" s="42"/>
      <c r="Q531" s="30">
        <v>4607.8999999999996</v>
      </c>
      <c r="R531" s="67"/>
      <c r="S531" s="67"/>
      <c r="T531" s="56" t="e">
        <f>IF(#REF!=3,T530-TblDadosCX8[[#This Row],[Valor R$]],IF(#REF!=2,T530+TblDadosCX8[[#This Row],[Valor R$]],TblDadosCX8[[#This Row],[Valor R$]]))</f>
        <v>#REF!</v>
      </c>
      <c r="V531" s="59">
        <v>515</v>
      </c>
      <c r="W531" s="60">
        <v>42513</v>
      </c>
      <c r="X531" s="60"/>
      <c r="Y531" s="76" t="s">
        <v>311</v>
      </c>
      <c r="Z531" s="76"/>
      <c r="AA531" s="76"/>
      <c r="AB531" s="77">
        <v>20</v>
      </c>
      <c r="AC531" s="64" t="s">
        <v>186</v>
      </c>
      <c r="AD531" s="60">
        <v>42513</v>
      </c>
      <c r="AE531" s="65">
        <v>863</v>
      </c>
      <c r="AF531" s="65">
        <v>12</v>
      </c>
      <c r="AG531" s="66">
        <v>23896.2</v>
      </c>
    </row>
    <row r="532" spans="1:33" x14ac:dyDescent="0.25">
      <c r="A532" s="40">
        <v>527</v>
      </c>
      <c r="B532" s="32">
        <v>42506</v>
      </c>
      <c r="C532" s="33"/>
      <c r="D532" s="31">
        <v>5</v>
      </c>
      <c r="E532" s="99" t="s">
        <v>1</v>
      </c>
      <c r="F532" s="34" t="s">
        <v>38</v>
      </c>
      <c r="G532" s="34" t="s">
        <v>86</v>
      </c>
      <c r="H532" s="35" t="s">
        <v>415</v>
      </c>
      <c r="I532" s="36"/>
      <c r="J532" s="30">
        <v>129.08000000000001</v>
      </c>
      <c r="K532" s="32">
        <v>42506</v>
      </c>
      <c r="L532" s="37">
        <v>869</v>
      </c>
      <c r="M532" s="37">
        <v>12</v>
      </c>
      <c r="N532" s="38" t="s">
        <v>394</v>
      </c>
      <c r="O532" s="39">
        <v>2016</v>
      </c>
      <c r="P532" s="42"/>
      <c r="Q532" s="30">
        <v>4478.82</v>
      </c>
      <c r="R532" s="67"/>
      <c r="S532" s="67"/>
      <c r="T532" s="56" t="e">
        <f>IF(#REF!=3,T531-TblDadosCX8[[#This Row],[Valor R$]],IF(#REF!=2,T531+TblDadosCX8[[#This Row],[Valor R$]],TblDadosCX8[[#This Row],[Valor R$]]))</f>
        <v>#REF!</v>
      </c>
      <c r="V532" s="65">
        <v>516</v>
      </c>
      <c r="W532" s="60">
        <v>42513</v>
      </c>
      <c r="X532" s="60"/>
      <c r="Y532" s="76" t="s">
        <v>422</v>
      </c>
      <c r="Z532" s="76"/>
      <c r="AA532" s="76"/>
      <c r="AB532" s="77">
        <v>12871.21</v>
      </c>
      <c r="AC532" s="64" t="s">
        <v>214</v>
      </c>
      <c r="AD532" s="60">
        <v>42513</v>
      </c>
      <c r="AE532" s="65">
        <v>402</v>
      </c>
      <c r="AF532" s="65">
        <v>12</v>
      </c>
      <c r="AG532" s="66">
        <v>11024.99</v>
      </c>
    </row>
    <row r="533" spans="1:33" x14ac:dyDescent="0.25">
      <c r="A533" s="40">
        <v>528</v>
      </c>
      <c r="B533" s="32">
        <v>42506</v>
      </c>
      <c r="C533" s="33"/>
      <c r="D533" s="31">
        <v>5</v>
      </c>
      <c r="E533" s="99" t="s">
        <v>1</v>
      </c>
      <c r="F533" s="34" t="s">
        <v>38</v>
      </c>
      <c r="G533" s="34" t="s">
        <v>18</v>
      </c>
      <c r="H533" s="35" t="s">
        <v>414</v>
      </c>
      <c r="I533" s="36"/>
      <c r="J533" s="30">
        <v>49</v>
      </c>
      <c r="K533" s="32">
        <v>42506</v>
      </c>
      <c r="L533" s="37">
        <v>831</v>
      </c>
      <c r="M533" s="37">
        <v>12</v>
      </c>
      <c r="N533" s="38" t="s">
        <v>394</v>
      </c>
      <c r="O533" s="39">
        <v>2016</v>
      </c>
      <c r="P533" s="42"/>
      <c r="Q533" s="30">
        <v>4429.82</v>
      </c>
      <c r="R533" s="67"/>
      <c r="S533" s="67"/>
      <c r="T533" s="56" t="e">
        <f>IF(#REF!=3,T532-TblDadosCX8[[#This Row],[Valor R$]],IF(#REF!=2,T532+TblDadosCX8[[#This Row],[Valor R$]],TblDadosCX8[[#This Row],[Valor R$]]))</f>
        <v>#REF!</v>
      </c>
      <c r="V533" s="59">
        <v>517</v>
      </c>
      <c r="W533" s="60">
        <v>42513</v>
      </c>
      <c r="X533" s="60"/>
      <c r="Y533" s="76" t="s">
        <v>399</v>
      </c>
      <c r="Z533" s="76"/>
      <c r="AA533" s="76"/>
      <c r="AB533" s="77">
        <v>3203.52</v>
      </c>
      <c r="AC533" s="64" t="s">
        <v>219</v>
      </c>
      <c r="AD533" s="60">
        <v>42513</v>
      </c>
      <c r="AE533" s="65">
        <v>864</v>
      </c>
      <c r="AF533" s="65">
        <v>12</v>
      </c>
      <c r="AG533" s="66">
        <v>7821.47</v>
      </c>
    </row>
    <row r="534" spans="1:33" x14ac:dyDescent="0.25">
      <c r="A534" s="40">
        <v>529</v>
      </c>
      <c r="B534" s="32">
        <v>42506</v>
      </c>
      <c r="C534" s="33"/>
      <c r="D534" s="31">
        <v>5</v>
      </c>
      <c r="E534" s="99" t="s">
        <v>1</v>
      </c>
      <c r="F534" s="34" t="s">
        <v>38</v>
      </c>
      <c r="G534" s="34" t="s">
        <v>86</v>
      </c>
      <c r="H534" s="35" t="s">
        <v>415</v>
      </c>
      <c r="I534" s="36"/>
      <c r="J534" s="30">
        <v>30</v>
      </c>
      <c r="K534" s="32">
        <v>42506</v>
      </c>
      <c r="L534" s="37">
        <v>869</v>
      </c>
      <c r="M534" s="37">
        <v>12</v>
      </c>
      <c r="N534" s="38" t="s">
        <v>394</v>
      </c>
      <c r="O534" s="39">
        <v>2016</v>
      </c>
      <c r="P534" s="42"/>
      <c r="Q534" s="30">
        <v>4399.82</v>
      </c>
      <c r="R534" s="67"/>
      <c r="S534" s="67"/>
      <c r="T534" s="56" t="e">
        <f>IF(#REF!=3,T533-TblDadosCX8[[#This Row],[Valor R$]],IF(#REF!=2,T533+TblDadosCX8[[#This Row],[Valor R$]],TblDadosCX8[[#This Row],[Valor R$]]))</f>
        <v>#REF!</v>
      </c>
      <c r="V534" s="65">
        <v>518</v>
      </c>
      <c r="W534" s="60">
        <v>42513</v>
      </c>
      <c r="X534" s="60"/>
      <c r="Y534" s="76" t="s">
        <v>301</v>
      </c>
      <c r="Z534" s="76"/>
      <c r="AA534" s="76"/>
      <c r="AB534" s="77">
        <v>833.7</v>
      </c>
      <c r="AC534" s="64" t="s">
        <v>235</v>
      </c>
      <c r="AD534" s="60">
        <v>42513</v>
      </c>
      <c r="AE534" s="65">
        <v>841</v>
      </c>
      <c r="AF534" s="65">
        <v>12</v>
      </c>
      <c r="AG534" s="66">
        <v>6987.77</v>
      </c>
    </row>
    <row r="535" spans="1:33" x14ac:dyDescent="0.25">
      <c r="A535" s="40">
        <v>530</v>
      </c>
      <c r="B535" s="32">
        <v>42506</v>
      </c>
      <c r="C535" s="33"/>
      <c r="D535" s="31">
        <v>5</v>
      </c>
      <c r="E535" s="99" t="s">
        <v>1</v>
      </c>
      <c r="F535" s="34" t="s">
        <v>38</v>
      </c>
      <c r="G535" s="34" t="s">
        <v>18</v>
      </c>
      <c r="H535" s="35" t="s">
        <v>417</v>
      </c>
      <c r="I535" s="36"/>
      <c r="J535" s="30">
        <v>85</v>
      </c>
      <c r="K535" s="32">
        <v>42506</v>
      </c>
      <c r="L535" s="37">
        <v>831</v>
      </c>
      <c r="M535" s="37">
        <v>12</v>
      </c>
      <c r="N535" s="38" t="s">
        <v>394</v>
      </c>
      <c r="O535" s="39">
        <v>2016</v>
      </c>
      <c r="P535" s="42"/>
      <c r="Q535" s="30">
        <v>4314.82</v>
      </c>
      <c r="R535" s="67"/>
      <c r="S535" s="67"/>
      <c r="T535" s="56" t="e">
        <f>IF(#REF!=3,T534-TblDadosCX8[[#This Row],[Valor R$]],IF(#REF!=2,T534+TblDadosCX8[[#This Row],[Valor R$]],TblDadosCX8[[#This Row],[Valor R$]]))</f>
        <v>#REF!</v>
      </c>
      <c r="V535" s="59">
        <v>519</v>
      </c>
      <c r="W535" s="60">
        <v>42513</v>
      </c>
      <c r="X535" s="60"/>
      <c r="Y535" s="76" t="s">
        <v>423</v>
      </c>
      <c r="Z535" s="76"/>
      <c r="AA535" s="76"/>
      <c r="AB535" s="77">
        <v>1126.08</v>
      </c>
      <c r="AC535" s="64" t="s">
        <v>233</v>
      </c>
      <c r="AD535" s="60">
        <v>42513</v>
      </c>
      <c r="AE535" s="65">
        <v>426</v>
      </c>
      <c r="AF535" s="65">
        <v>12</v>
      </c>
      <c r="AG535" s="66">
        <v>5861.69</v>
      </c>
    </row>
    <row r="536" spans="1:33" x14ac:dyDescent="0.25">
      <c r="A536" s="40">
        <v>531</v>
      </c>
      <c r="B536" s="32">
        <v>42506</v>
      </c>
      <c r="C536" s="33"/>
      <c r="D536" s="31">
        <v>5</v>
      </c>
      <c r="E536" s="99" t="s">
        <v>1</v>
      </c>
      <c r="F536" s="34" t="s">
        <v>38</v>
      </c>
      <c r="G536" s="34" t="s">
        <v>86</v>
      </c>
      <c r="H536" s="35" t="s">
        <v>418</v>
      </c>
      <c r="I536" s="36"/>
      <c r="J536" s="30">
        <v>199.49</v>
      </c>
      <c r="K536" s="32">
        <v>42506</v>
      </c>
      <c r="L536" s="37">
        <v>869</v>
      </c>
      <c r="M536" s="37">
        <v>12</v>
      </c>
      <c r="N536" s="38" t="s">
        <v>394</v>
      </c>
      <c r="O536" s="39">
        <v>2016</v>
      </c>
      <c r="P536" s="42"/>
      <c r="Q536" s="30">
        <v>4115.33</v>
      </c>
      <c r="R536" s="67"/>
      <c r="S536" s="67"/>
      <c r="T536" s="56" t="e">
        <f>IF(#REF!=3,T535-TblDadosCX8[[#This Row],[Valor R$]],IF(#REF!=2,T535+TblDadosCX8[[#This Row],[Valor R$]],TblDadosCX8[[#This Row],[Valor R$]]))</f>
        <v>#REF!</v>
      </c>
      <c r="V536" s="59">
        <v>520</v>
      </c>
      <c r="W536" s="60">
        <v>42513</v>
      </c>
      <c r="X536" s="60"/>
      <c r="Y536" s="76" t="s">
        <v>236</v>
      </c>
      <c r="Z536" s="76"/>
      <c r="AA536" s="76"/>
      <c r="AB536" s="77">
        <v>3002.07</v>
      </c>
      <c r="AC536" s="64" t="s">
        <v>237</v>
      </c>
      <c r="AD536" s="60">
        <v>42513</v>
      </c>
      <c r="AE536" s="65">
        <v>858</v>
      </c>
      <c r="AF536" s="65">
        <v>12</v>
      </c>
      <c r="AG536" s="66">
        <v>2859.62</v>
      </c>
    </row>
    <row r="537" spans="1:33" x14ac:dyDescent="0.25">
      <c r="A537" s="40">
        <v>532</v>
      </c>
      <c r="B537" s="32">
        <v>42506</v>
      </c>
      <c r="C537" s="33"/>
      <c r="D537" s="31">
        <v>5</v>
      </c>
      <c r="E537" s="99" t="s">
        <v>1</v>
      </c>
      <c r="F537" s="34" t="s">
        <v>38</v>
      </c>
      <c r="G537" s="34" t="s">
        <v>73</v>
      </c>
      <c r="H537" s="35" t="s">
        <v>419</v>
      </c>
      <c r="I537" s="36"/>
      <c r="J537" s="30">
        <v>1900</v>
      </c>
      <c r="K537" s="32">
        <v>42506</v>
      </c>
      <c r="L537" s="37">
        <v>839</v>
      </c>
      <c r="M537" s="37">
        <v>12</v>
      </c>
      <c r="N537" s="38" t="s">
        <v>394</v>
      </c>
      <c r="O537" s="39">
        <v>2016</v>
      </c>
      <c r="P537" s="42"/>
      <c r="Q537" s="30">
        <v>2215.33</v>
      </c>
      <c r="R537" s="67"/>
      <c r="S537" s="67"/>
      <c r="T537" s="56" t="e">
        <f>IF(#REF!=3,T536-TblDadosCX8[[#This Row],[Valor R$]],IF(#REF!=2,T536+TblDadosCX8[[#This Row],[Valor R$]],TblDadosCX8[[#This Row],[Valor R$]]))</f>
        <v>#REF!</v>
      </c>
      <c r="V537" s="65">
        <v>521</v>
      </c>
      <c r="W537" s="60">
        <v>42514</v>
      </c>
      <c r="X537" s="60"/>
      <c r="Y537" s="76" t="s">
        <v>197</v>
      </c>
      <c r="Z537" s="76">
        <v>854295</v>
      </c>
      <c r="AA537" s="76"/>
      <c r="AB537" s="77">
        <v>350</v>
      </c>
      <c r="AC537" s="64" t="s">
        <v>9</v>
      </c>
      <c r="AD537" s="60">
        <v>42514</v>
      </c>
      <c r="AE537" s="65">
        <v>12</v>
      </c>
      <c r="AF537" s="65">
        <v>34</v>
      </c>
      <c r="AG537" s="66">
        <v>3209.62</v>
      </c>
    </row>
    <row r="538" spans="1:33" x14ac:dyDescent="0.25">
      <c r="A538" s="40">
        <v>533</v>
      </c>
      <c r="B538" s="32">
        <v>42507</v>
      </c>
      <c r="C538" s="33"/>
      <c r="D538" s="31">
        <v>4</v>
      </c>
      <c r="E538" s="99" t="s">
        <v>1</v>
      </c>
      <c r="F538" s="34" t="s">
        <v>6</v>
      </c>
      <c r="G538" s="34" t="s">
        <v>9</v>
      </c>
      <c r="H538" s="35" t="s">
        <v>197</v>
      </c>
      <c r="I538" s="36">
        <v>854299</v>
      </c>
      <c r="J538" s="30">
        <v>400</v>
      </c>
      <c r="K538" s="32">
        <v>42507</v>
      </c>
      <c r="L538" s="37">
        <v>12</v>
      </c>
      <c r="M538" s="37">
        <v>34</v>
      </c>
      <c r="N538" s="38" t="s">
        <v>394</v>
      </c>
      <c r="O538" s="39">
        <v>2016</v>
      </c>
      <c r="P538" s="42"/>
      <c r="Q538" s="30">
        <v>2615.33</v>
      </c>
      <c r="R538" s="67"/>
      <c r="S538" s="67"/>
      <c r="T538" s="56" t="e">
        <f>IF(#REF!=3,T537-TblDadosCX8[[#This Row],[Valor R$]],IF(#REF!=2,T537+TblDadosCX8[[#This Row],[Valor R$]],TblDadosCX8[[#This Row],[Valor R$]]))</f>
        <v>#REF!</v>
      </c>
      <c r="V538" s="59">
        <v>522</v>
      </c>
      <c r="W538" s="60">
        <v>42514</v>
      </c>
      <c r="X538" s="60"/>
      <c r="Y538" s="76" t="s">
        <v>195</v>
      </c>
      <c r="Z538" s="76"/>
      <c r="AA538" s="76"/>
      <c r="AB538" s="77">
        <v>11</v>
      </c>
      <c r="AC538" s="64" t="s">
        <v>219</v>
      </c>
      <c r="AD538" s="60">
        <v>42514</v>
      </c>
      <c r="AE538" s="65">
        <v>864</v>
      </c>
      <c r="AF538" s="65">
        <v>12</v>
      </c>
      <c r="AG538" s="66">
        <v>3198.62</v>
      </c>
    </row>
    <row r="539" spans="1:33" x14ac:dyDescent="0.25">
      <c r="A539" s="40">
        <v>534</v>
      </c>
      <c r="B539" s="32">
        <v>42507</v>
      </c>
      <c r="C539" s="33"/>
      <c r="D539" s="31">
        <v>5</v>
      </c>
      <c r="E539" s="99" t="s">
        <v>1</v>
      </c>
      <c r="F539" s="34" t="s">
        <v>38</v>
      </c>
      <c r="G539" s="34" t="s">
        <v>83</v>
      </c>
      <c r="H539" s="35" t="s">
        <v>187</v>
      </c>
      <c r="I539" s="36"/>
      <c r="J539" s="30">
        <v>119.9</v>
      </c>
      <c r="K539" s="32">
        <v>42507</v>
      </c>
      <c r="L539" s="37">
        <v>863</v>
      </c>
      <c r="M539" s="37">
        <v>12</v>
      </c>
      <c r="N539" s="38" t="s">
        <v>394</v>
      </c>
      <c r="O539" s="39">
        <v>2016</v>
      </c>
      <c r="P539" s="42"/>
      <c r="Q539" s="30">
        <v>2495.4299999999998</v>
      </c>
      <c r="R539" s="67"/>
      <c r="S539" s="67"/>
      <c r="T539" s="56" t="e">
        <f>IF(#REF!=3,T538-TblDadosCX8[[#This Row],[Valor R$]],IF(#REF!=2,T538+TblDadosCX8[[#This Row],[Valor R$]],TblDadosCX8[[#This Row],[Valor R$]]))</f>
        <v>#REF!</v>
      </c>
      <c r="V539" s="65">
        <v>523</v>
      </c>
      <c r="W539" s="60">
        <v>42514</v>
      </c>
      <c r="X539" s="60"/>
      <c r="Y539" s="76" t="s">
        <v>424</v>
      </c>
      <c r="Z539" s="76"/>
      <c r="AA539" s="76"/>
      <c r="AB539" s="77">
        <v>105</v>
      </c>
      <c r="AC539" s="64" t="s">
        <v>283</v>
      </c>
      <c r="AD539" s="60">
        <v>42514</v>
      </c>
      <c r="AE539" s="65">
        <v>867</v>
      </c>
      <c r="AF539" s="65">
        <v>12</v>
      </c>
      <c r="AG539" s="66">
        <v>3093.62</v>
      </c>
    </row>
    <row r="540" spans="1:33" x14ac:dyDescent="0.25">
      <c r="A540" s="40">
        <v>535</v>
      </c>
      <c r="B540" s="32">
        <v>42508</v>
      </c>
      <c r="C540" s="33"/>
      <c r="D540" s="31">
        <v>4</v>
      </c>
      <c r="E540" s="99" t="s">
        <v>1</v>
      </c>
      <c r="F540" s="34" t="s">
        <v>6</v>
      </c>
      <c r="G540" s="34" t="s">
        <v>9</v>
      </c>
      <c r="H540" s="35" t="s">
        <v>197</v>
      </c>
      <c r="I540" s="36">
        <v>854300</v>
      </c>
      <c r="J540" s="30">
        <v>720</v>
      </c>
      <c r="K540" s="32">
        <v>42508</v>
      </c>
      <c r="L540" s="37">
        <v>12</v>
      </c>
      <c r="M540" s="37">
        <v>34</v>
      </c>
      <c r="N540" s="38" t="s">
        <v>394</v>
      </c>
      <c r="O540" s="39">
        <v>2016</v>
      </c>
      <c r="P540" s="42"/>
      <c r="Q540" s="30">
        <v>3215.43</v>
      </c>
      <c r="R540" s="67"/>
      <c r="S540" s="67"/>
      <c r="T540" s="56" t="e">
        <f>IF(#REF!=3,T539-TblDadosCX8[[#This Row],[Valor R$]],IF(#REF!=2,T539+TblDadosCX8[[#This Row],[Valor R$]],TblDadosCX8[[#This Row],[Valor R$]]))</f>
        <v>#REF!</v>
      </c>
      <c r="V540" s="59">
        <v>524</v>
      </c>
      <c r="W540" s="60">
        <v>42514</v>
      </c>
      <c r="X540" s="60"/>
      <c r="Y540" s="76" t="s">
        <v>246</v>
      </c>
      <c r="Z540" s="76"/>
      <c r="AA540" s="76"/>
      <c r="AB540" s="77">
        <v>350</v>
      </c>
      <c r="AC540" s="64" t="s">
        <v>247</v>
      </c>
      <c r="AD540" s="60">
        <v>42514</v>
      </c>
      <c r="AE540" s="65">
        <v>818</v>
      </c>
      <c r="AF540" s="65">
        <v>12</v>
      </c>
      <c r="AG540" s="66">
        <v>2743.62</v>
      </c>
    </row>
    <row r="541" spans="1:33" x14ac:dyDescent="0.25">
      <c r="A541" s="40">
        <v>536</v>
      </c>
      <c r="B541" s="32">
        <v>42508</v>
      </c>
      <c r="C541" s="33"/>
      <c r="D541" s="31">
        <v>5</v>
      </c>
      <c r="E541" s="99" t="s">
        <v>1</v>
      </c>
      <c r="F541" s="34" t="s">
        <v>38</v>
      </c>
      <c r="G541" s="34" t="s">
        <v>79</v>
      </c>
      <c r="H541" s="35" t="s">
        <v>420</v>
      </c>
      <c r="I541" s="36"/>
      <c r="J541" s="30">
        <v>400</v>
      </c>
      <c r="K541" s="32">
        <v>42508</v>
      </c>
      <c r="L541" s="37">
        <v>856</v>
      </c>
      <c r="M541" s="37">
        <v>12</v>
      </c>
      <c r="N541" s="38" t="s">
        <v>394</v>
      </c>
      <c r="O541" s="39">
        <v>2016</v>
      </c>
      <c r="P541" s="42"/>
      <c r="Q541" s="30">
        <v>2815.43</v>
      </c>
      <c r="R541" s="67"/>
      <c r="S541" s="67"/>
      <c r="T541" s="56" t="e">
        <f>IF(#REF!=3,T540-TblDadosCX8[[#This Row],[Valor R$]],IF(#REF!=2,T540+TblDadosCX8[[#This Row],[Valor R$]],TblDadosCX8[[#This Row],[Valor R$]]))</f>
        <v>#REF!</v>
      </c>
      <c r="V541" s="65">
        <v>525</v>
      </c>
      <c r="W541" s="60">
        <v>42514</v>
      </c>
      <c r="X541" s="60"/>
      <c r="Y541" s="76" t="s">
        <v>197</v>
      </c>
      <c r="Z541" s="76">
        <v>854296</v>
      </c>
      <c r="AA541" s="76"/>
      <c r="AB541" s="77">
        <v>1231.3699999999999</v>
      </c>
      <c r="AC541" s="64" t="s">
        <v>9</v>
      </c>
      <c r="AD541" s="60">
        <v>42514</v>
      </c>
      <c r="AE541" s="65">
        <v>12</v>
      </c>
      <c r="AF541" s="65">
        <v>34</v>
      </c>
      <c r="AG541" s="66">
        <v>3974.99</v>
      </c>
    </row>
    <row r="542" spans="1:33" x14ac:dyDescent="0.25">
      <c r="A542" s="40">
        <v>537</v>
      </c>
      <c r="B542" s="32">
        <v>42508</v>
      </c>
      <c r="C542" s="33"/>
      <c r="D542" s="31">
        <v>5</v>
      </c>
      <c r="E542" s="99" t="s">
        <v>1</v>
      </c>
      <c r="F542" s="34" t="s">
        <v>38</v>
      </c>
      <c r="G542" s="34" t="s">
        <v>75</v>
      </c>
      <c r="H542" s="35" t="s">
        <v>220</v>
      </c>
      <c r="I542" s="36"/>
      <c r="J542" s="30">
        <v>13.75</v>
      </c>
      <c r="K542" s="32">
        <v>42508</v>
      </c>
      <c r="L542" s="37">
        <v>845</v>
      </c>
      <c r="M542" s="37">
        <v>12</v>
      </c>
      <c r="N542" s="38" t="s">
        <v>394</v>
      </c>
      <c r="O542" s="39">
        <v>2016</v>
      </c>
      <c r="P542" s="42"/>
      <c r="Q542" s="30">
        <v>2801.68</v>
      </c>
      <c r="R542" s="67"/>
      <c r="S542" s="67"/>
      <c r="T542" s="56" t="e">
        <f>IF(#REF!=3,T541-TblDadosCX8[[#This Row],[Valor R$]],IF(#REF!=2,T541+TblDadosCX8[[#This Row],[Valor R$]],TblDadosCX8[[#This Row],[Valor R$]]))</f>
        <v>#REF!</v>
      </c>
      <c r="V542" s="59">
        <v>526</v>
      </c>
      <c r="W542" s="60">
        <v>42514</v>
      </c>
      <c r="X542" s="60"/>
      <c r="Y542" s="76" t="s">
        <v>415</v>
      </c>
      <c r="Z542" s="76"/>
      <c r="AA542" s="76"/>
      <c r="AB542" s="77">
        <v>217</v>
      </c>
      <c r="AC542" s="64" t="s">
        <v>196</v>
      </c>
      <c r="AD542" s="60">
        <v>42514</v>
      </c>
      <c r="AE542" s="65">
        <v>869</v>
      </c>
      <c r="AF542" s="65">
        <v>12</v>
      </c>
      <c r="AG542" s="66">
        <v>3757.99</v>
      </c>
    </row>
    <row r="543" spans="1:33" x14ac:dyDescent="0.25">
      <c r="A543" s="40">
        <v>538</v>
      </c>
      <c r="B543" s="32">
        <v>42513</v>
      </c>
      <c r="C543" s="33"/>
      <c r="D543" s="31">
        <v>4</v>
      </c>
      <c r="E543" s="99" t="s">
        <v>1</v>
      </c>
      <c r="F543" s="34" t="s">
        <v>6</v>
      </c>
      <c r="G543" s="34" t="s">
        <v>9</v>
      </c>
      <c r="H543" s="35" t="s">
        <v>197</v>
      </c>
      <c r="I543" s="36">
        <v>854293</v>
      </c>
      <c r="J543" s="30">
        <v>21036.58</v>
      </c>
      <c r="K543" s="32">
        <v>42513</v>
      </c>
      <c r="L543" s="37">
        <v>12</v>
      </c>
      <c r="M543" s="37">
        <v>34</v>
      </c>
      <c r="N543" s="38" t="s">
        <v>394</v>
      </c>
      <c r="O543" s="39">
        <v>2016</v>
      </c>
      <c r="P543" s="42"/>
      <c r="Q543" s="30">
        <v>23838.26</v>
      </c>
      <c r="R543" s="67"/>
      <c r="S543" s="67"/>
      <c r="T543" s="56" t="e">
        <f>IF(#REF!=3,T542-TblDadosCX8[[#This Row],[Valor R$]],IF(#REF!=2,T542+TblDadosCX8[[#This Row],[Valor R$]],TblDadosCX8[[#This Row],[Valor R$]]))</f>
        <v>#REF!</v>
      </c>
      <c r="V543" s="65">
        <v>527</v>
      </c>
      <c r="W543" s="60">
        <v>42514</v>
      </c>
      <c r="X543" s="60"/>
      <c r="Y543" s="76" t="s">
        <v>414</v>
      </c>
      <c r="Z543" s="76"/>
      <c r="AA543" s="76"/>
      <c r="AB543" s="77">
        <v>169.64</v>
      </c>
      <c r="AC543" s="64" t="s">
        <v>212</v>
      </c>
      <c r="AD543" s="60">
        <v>42514</v>
      </c>
      <c r="AE543" s="65">
        <v>831</v>
      </c>
      <c r="AF543" s="65">
        <v>12</v>
      </c>
      <c r="AG543" s="66">
        <v>3588.35</v>
      </c>
    </row>
    <row r="544" spans="1:33" x14ac:dyDescent="0.25">
      <c r="A544" s="40">
        <v>539</v>
      </c>
      <c r="B544" s="32">
        <v>42513</v>
      </c>
      <c r="C544" s="33"/>
      <c r="D544" s="31">
        <v>4</v>
      </c>
      <c r="E544" s="99" t="s">
        <v>1</v>
      </c>
      <c r="F544" s="34" t="s">
        <v>6</v>
      </c>
      <c r="G544" s="34" t="s">
        <v>9</v>
      </c>
      <c r="H544" s="35" t="s">
        <v>197</v>
      </c>
      <c r="I544" s="36">
        <v>854294</v>
      </c>
      <c r="J544" s="30">
        <v>350</v>
      </c>
      <c r="K544" s="32">
        <v>42513</v>
      </c>
      <c r="L544" s="37">
        <v>12</v>
      </c>
      <c r="M544" s="37">
        <v>34</v>
      </c>
      <c r="N544" s="38" t="s">
        <v>394</v>
      </c>
      <c r="O544" s="39">
        <v>2016</v>
      </c>
      <c r="P544" s="42"/>
      <c r="Q544" s="30">
        <v>24188.26</v>
      </c>
      <c r="R544" s="67"/>
      <c r="S544" s="67"/>
      <c r="T544" s="56" t="e">
        <f>IF(#REF!=3,T543-TblDadosCX8[[#This Row],[Valor R$]],IF(#REF!=2,T543+TblDadosCX8[[#This Row],[Valor R$]],TblDadosCX8[[#This Row],[Valor R$]]))</f>
        <v>#REF!</v>
      </c>
      <c r="V544" s="59">
        <v>528</v>
      </c>
      <c r="W544" s="60">
        <v>42514</v>
      </c>
      <c r="X544" s="60"/>
      <c r="Y544" s="76" t="s">
        <v>425</v>
      </c>
      <c r="Z544" s="76"/>
      <c r="AA544" s="76"/>
      <c r="AB544" s="77">
        <v>205.08</v>
      </c>
      <c r="AC544" s="64" t="s">
        <v>186</v>
      </c>
      <c r="AD544" s="60">
        <v>42514</v>
      </c>
      <c r="AE544" s="65">
        <v>863</v>
      </c>
      <c r="AF544" s="65">
        <v>12</v>
      </c>
      <c r="AG544" s="66">
        <v>3383.27</v>
      </c>
    </row>
    <row r="545" spans="1:33" x14ac:dyDescent="0.25">
      <c r="A545" s="40">
        <v>540</v>
      </c>
      <c r="B545" s="32">
        <v>42513</v>
      </c>
      <c r="C545" s="33"/>
      <c r="D545" s="31">
        <v>5</v>
      </c>
      <c r="E545" s="99" t="s">
        <v>1</v>
      </c>
      <c r="F545" s="34" t="s">
        <v>38</v>
      </c>
      <c r="G545" s="34" t="s">
        <v>83</v>
      </c>
      <c r="H545" s="35" t="s">
        <v>421</v>
      </c>
      <c r="I545" s="36"/>
      <c r="J545" s="30">
        <v>150</v>
      </c>
      <c r="K545" s="32">
        <v>42513</v>
      </c>
      <c r="L545" s="37">
        <v>863</v>
      </c>
      <c r="M545" s="37">
        <v>12</v>
      </c>
      <c r="N545" s="38" t="s">
        <v>394</v>
      </c>
      <c r="O545" s="39">
        <v>2016</v>
      </c>
      <c r="P545" s="42"/>
      <c r="Q545" s="30">
        <v>24038.26</v>
      </c>
      <c r="R545" s="67"/>
      <c r="S545" s="67"/>
      <c r="T545" s="56" t="e">
        <f>IF(#REF!=3,T544-TblDadosCX8[[#This Row],[Valor R$]],IF(#REF!=2,T544+TblDadosCX8[[#This Row],[Valor R$]],TblDadosCX8[[#This Row],[Valor R$]]))</f>
        <v>#REF!</v>
      </c>
      <c r="V545" s="65">
        <v>529</v>
      </c>
      <c r="W545" s="60">
        <v>42514</v>
      </c>
      <c r="X545" s="60"/>
      <c r="Y545" s="76" t="s">
        <v>426</v>
      </c>
      <c r="Z545" s="76"/>
      <c r="AA545" s="76"/>
      <c r="AB545" s="77">
        <v>211.49</v>
      </c>
      <c r="AC545" s="64" t="s">
        <v>196</v>
      </c>
      <c r="AD545" s="60">
        <v>42514</v>
      </c>
      <c r="AE545" s="65">
        <v>869</v>
      </c>
      <c r="AF545" s="65">
        <v>12</v>
      </c>
      <c r="AG545" s="66">
        <v>3171.78</v>
      </c>
    </row>
    <row r="546" spans="1:33" x14ac:dyDescent="0.25">
      <c r="A546" s="40">
        <v>541</v>
      </c>
      <c r="B546" s="32">
        <v>42513</v>
      </c>
      <c r="C546" s="33"/>
      <c r="D546" s="31">
        <v>5</v>
      </c>
      <c r="E546" s="99" t="s">
        <v>1</v>
      </c>
      <c r="F546" s="34" t="s">
        <v>38</v>
      </c>
      <c r="G546" s="34" t="s">
        <v>83</v>
      </c>
      <c r="H546" s="35" t="s">
        <v>311</v>
      </c>
      <c r="I546" s="36"/>
      <c r="J546" s="30">
        <v>20</v>
      </c>
      <c r="K546" s="32">
        <v>42513</v>
      </c>
      <c r="L546" s="37">
        <v>863</v>
      </c>
      <c r="M546" s="37">
        <v>12</v>
      </c>
      <c r="N546" s="38" t="s">
        <v>394</v>
      </c>
      <c r="O546" s="39">
        <v>2016</v>
      </c>
      <c r="P546" s="42"/>
      <c r="Q546" s="30">
        <v>24018.26</v>
      </c>
      <c r="R546" s="67"/>
      <c r="S546" s="67"/>
      <c r="T546" s="56" t="e">
        <f>IF(#REF!=3,T545-TblDadosCX8[[#This Row],[Valor R$]],IF(#REF!=2,T545+TblDadosCX8[[#This Row],[Valor R$]],TblDadosCX8[[#This Row],[Valor R$]]))</f>
        <v>#REF!</v>
      </c>
      <c r="V546" s="59">
        <v>530</v>
      </c>
      <c r="W546" s="60">
        <v>42514</v>
      </c>
      <c r="X546" s="60"/>
      <c r="Y546" s="76" t="s">
        <v>427</v>
      </c>
      <c r="Z546" s="76"/>
      <c r="AA546" s="76"/>
      <c r="AB546" s="77">
        <v>174.68</v>
      </c>
      <c r="AC546" s="64" t="s">
        <v>212</v>
      </c>
      <c r="AD546" s="60">
        <v>42514</v>
      </c>
      <c r="AE546" s="65">
        <v>831</v>
      </c>
      <c r="AF546" s="65">
        <v>12</v>
      </c>
      <c r="AG546" s="66">
        <v>2997.1</v>
      </c>
    </row>
    <row r="547" spans="1:33" x14ac:dyDescent="0.25">
      <c r="A547" s="40">
        <v>542</v>
      </c>
      <c r="B547" s="32">
        <v>42513</v>
      </c>
      <c r="C547" s="33"/>
      <c r="D547" s="31">
        <v>5</v>
      </c>
      <c r="E547" s="99" t="s">
        <v>1</v>
      </c>
      <c r="F547" s="34" t="s">
        <v>215</v>
      </c>
      <c r="G547" s="34" t="s">
        <v>214</v>
      </c>
      <c r="H547" s="35" t="s">
        <v>422</v>
      </c>
      <c r="I547" s="36"/>
      <c r="J547" s="30">
        <v>12871.21</v>
      </c>
      <c r="K547" s="32">
        <v>42513</v>
      </c>
      <c r="L547" s="37">
        <v>402</v>
      </c>
      <c r="M547" s="37">
        <v>12</v>
      </c>
      <c r="N547" s="38" t="s">
        <v>394</v>
      </c>
      <c r="O547" s="39">
        <v>2016</v>
      </c>
      <c r="P547" s="42"/>
      <c r="Q547" s="30">
        <v>11147.05</v>
      </c>
      <c r="R547" s="67"/>
      <c r="S547" s="67"/>
      <c r="T547" s="56" t="e">
        <f>IF(#REF!=3,T546-TblDadosCX8[[#This Row],[Valor R$]],IF(#REF!=2,T546+TblDadosCX8[[#This Row],[Valor R$]],TblDadosCX8[[#This Row],[Valor R$]]))</f>
        <v>#REF!</v>
      </c>
      <c r="V547" s="59">
        <v>531</v>
      </c>
      <c r="W547" s="60">
        <v>42514</v>
      </c>
      <c r="X547" s="60"/>
      <c r="Y547" s="76" t="s">
        <v>428</v>
      </c>
      <c r="Z547" s="76"/>
      <c r="AA547" s="76"/>
      <c r="AB547" s="77">
        <v>237.53</v>
      </c>
      <c r="AC547" s="64" t="s">
        <v>196</v>
      </c>
      <c r="AD547" s="60">
        <v>42514</v>
      </c>
      <c r="AE547" s="65">
        <v>869</v>
      </c>
      <c r="AF547" s="65">
        <v>12</v>
      </c>
      <c r="AG547" s="66">
        <v>2759.57</v>
      </c>
    </row>
    <row r="548" spans="1:33" x14ac:dyDescent="0.25">
      <c r="A548" s="40">
        <v>543</v>
      </c>
      <c r="B548" s="32">
        <v>42513</v>
      </c>
      <c r="C548" s="33"/>
      <c r="D548" s="31">
        <v>5</v>
      </c>
      <c r="E548" s="99" t="s">
        <v>1</v>
      </c>
      <c r="F548" s="34" t="s">
        <v>38</v>
      </c>
      <c r="G548" s="34" t="s">
        <v>84</v>
      </c>
      <c r="H548" s="35" t="s">
        <v>399</v>
      </c>
      <c r="I548" s="36"/>
      <c r="J548" s="30">
        <v>3203.52</v>
      </c>
      <c r="K548" s="32">
        <v>42513</v>
      </c>
      <c r="L548" s="37">
        <v>864</v>
      </c>
      <c r="M548" s="37">
        <v>12</v>
      </c>
      <c r="N548" s="38" t="s">
        <v>394</v>
      </c>
      <c r="O548" s="39">
        <v>2016</v>
      </c>
      <c r="P548" s="42"/>
      <c r="Q548" s="30">
        <v>7943.53</v>
      </c>
      <c r="R548" s="67"/>
      <c r="S548" s="67"/>
      <c r="T548" s="56" t="e">
        <f>IF(#REF!=3,T547-TblDadosCX8[[#This Row],[Valor R$]],IF(#REF!=2,T547+TblDadosCX8[[#This Row],[Valor R$]],TblDadosCX8[[#This Row],[Valor R$]]))</f>
        <v>#REF!</v>
      </c>
      <c r="V548" s="65">
        <v>532</v>
      </c>
      <c r="W548" s="60">
        <v>42514</v>
      </c>
      <c r="X548" s="60"/>
      <c r="Y548" s="76" t="s">
        <v>428</v>
      </c>
      <c r="Z548" s="76"/>
      <c r="AA548" s="76"/>
      <c r="AB548" s="77">
        <v>65.45</v>
      </c>
      <c r="AC548" s="64" t="s">
        <v>212</v>
      </c>
      <c r="AD548" s="60">
        <v>42514</v>
      </c>
      <c r="AE548" s="65">
        <v>831</v>
      </c>
      <c r="AF548" s="65">
        <v>12</v>
      </c>
      <c r="AG548" s="66">
        <v>2694.12</v>
      </c>
    </row>
    <row r="549" spans="1:33" x14ac:dyDescent="0.25">
      <c r="A549" s="40">
        <v>544</v>
      </c>
      <c r="B549" s="32">
        <v>42513</v>
      </c>
      <c r="C549" s="33"/>
      <c r="D549" s="31">
        <v>5</v>
      </c>
      <c r="E549" s="99" t="s">
        <v>1</v>
      </c>
      <c r="F549" s="34" t="s">
        <v>38</v>
      </c>
      <c r="G549" s="34" t="s">
        <v>74</v>
      </c>
      <c r="H549" s="35" t="s">
        <v>301</v>
      </c>
      <c r="I549" s="36"/>
      <c r="J549" s="30">
        <v>833.7</v>
      </c>
      <c r="K549" s="32">
        <v>42513</v>
      </c>
      <c r="L549" s="37">
        <v>841</v>
      </c>
      <c r="M549" s="37">
        <v>12</v>
      </c>
      <c r="N549" s="38" t="s">
        <v>394</v>
      </c>
      <c r="O549" s="39">
        <v>2016</v>
      </c>
      <c r="P549" s="42"/>
      <c r="Q549" s="30">
        <v>7109.83</v>
      </c>
      <c r="R549" s="67"/>
      <c r="S549" s="67"/>
      <c r="T549" s="56" t="e">
        <f>IF(#REF!=3,T548-TblDadosCX8[[#This Row],[Valor R$]],IF(#REF!=2,T548+TblDadosCX8[[#This Row],[Valor R$]],TblDadosCX8[[#This Row],[Valor R$]]))</f>
        <v>#REF!</v>
      </c>
      <c r="V549" s="59">
        <v>533</v>
      </c>
      <c r="W549" s="60">
        <v>42515</v>
      </c>
      <c r="X549" s="60"/>
      <c r="Y549" s="76" t="s">
        <v>205</v>
      </c>
      <c r="Z549" s="76"/>
      <c r="AA549" s="76"/>
      <c r="AB549" s="77">
        <v>13.88</v>
      </c>
      <c r="AC549" s="64" t="s">
        <v>186</v>
      </c>
      <c r="AD549" s="60">
        <v>42515</v>
      </c>
      <c r="AE549" s="65">
        <v>863</v>
      </c>
      <c r="AF549" s="65">
        <v>12</v>
      </c>
      <c r="AG549" s="66">
        <v>2680.24</v>
      </c>
    </row>
    <row r="550" spans="1:33" x14ac:dyDescent="0.25">
      <c r="A550" s="40">
        <v>545</v>
      </c>
      <c r="B550" s="32">
        <v>42513</v>
      </c>
      <c r="C550" s="33"/>
      <c r="D550" s="31">
        <v>5</v>
      </c>
      <c r="E550" s="99" t="s">
        <v>1</v>
      </c>
      <c r="F550" s="34" t="s">
        <v>26</v>
      </c>
      <c r="G550" s="34" t="s">
        <v>233</v>
      </c>
      <c r="H550" s="35" t="s">
        <v>423</v>
      </c>
      <c r="I550" s="36"/>
      <c r="J550" s="30">
        <v>1126.08</v>
      </c>
      <c r="K550" s="32">
        <v>42513</v>
      </c>
      <c r="L550" s="37">
        <v>426</v>
      </c>
      <c r="M550" s="37">
        <v>12</v>
      </c>
      <c r="N550" s="38" t="s">
        <v>394</v>
      </c>
      <c r="O550" s="39">
        <v>2016</v>
      </c>
      <c r="P550" s="42"/>
      <c r="Q550" s="30">
        <v>5983.75</v>
      </c>
      <c r="R550" s="67"/>
      <c r="S550" s="67"/>
      <c r="T550" s="56" t="e">
        <f>IF(#REF!=3,T549-TblDadosCX8[[#This Row],[Valor R$]],IF(#REF!=2,T549+TblDadosCX8[[#This Row],[Valor R$]],TblDadosCX8[[#This Row],[Valor R$]]))</f>
        <v>#REF!</v>
      </c>
      <c r="V550" s="65">
        <v>534</v>
      </c>
      <c r="W550" s="60">
        <v>42517</v>
      </c>
      <c r="X550" s="60"/>
      <c r="Y550" s="76" t="s">
        <v>195</v>
      </c>
      <c r="Z550" s="76"/>
      <c r="AA550" s="76"/>
      <c r="AB550" s="77">
        <v>5.5</v>
      </c>
      <c r="AC550" s="64" t="s">
        <v>196</v>
      </c>
      <c r="AD550" s="60">
        <v>42517</v>
      </c>
      <c r="AE550" s="65">
        <v>869</v>
      </c>
      <c r="AF550" s="65">
        <v>12</v>
      </c>
      <c r="AG550" s="66">
        <v>2674.74</v>
      </c>
    </row>
    <row r="551" spans="1:33" x14ac:dyDescent="0.25">
      <c r="A551" s="40">
        <v>546</v>
      </c>
      <c r="B551" s="32">
        <v>42513</v>
      </c>
      <c r="C551" s="33"/>
      <c r="D551" s="31">
        <v>5</v>
      </c>
      <c r="E551" s="99" t="s">
        <v>1</v>
      </c>
      <c r="F551" s="34" t="s">
        <v>30</v>
      </c>
      <c r="G551" s="34" t="s">
        <v>237</v>
      </c>
      <c r="H551" s="35" t="s">
        <v>236</v>
      </c>
      <c r="I551" s="36"/>
      <c r="J551" s="30">
        <v>3002.07</v>
      </c>
      <c r="K551" s="32">
        <v>42513</v>
      </c>
      <c r="L551" s="37">
        <v>858</v>
      </c>
      <c r="M551" s="37">
        <v>12</v>
      </c>
      <c r="N551" s="38" t="s">
        <v>394</v>
      </c>
      <c r="O551" s="39">
        <v>2016</v>
      </c>
      <c r="P551" s="42"/>
      <c r="Q551" s="30">
        <v>2981.68</v>
      </c>
      <c r="R551" s="67"/>
      <c r="S551" s="67"/>
      <c r="T551" s="56" t="e">
        <f>IF(#REF!=3,T550-TblDadosCX8[[#This Row],[Valor R$]],IF(#REF!=2,T550+TblDadosCX8[[#This Row],[Valor R$]],TblDadosCX8[[#This Row],[Valor R$]]))</f>
        <v>#REF!</v>
      </c>
      <c r="V551" s="59">
        <v>535</v>
      </c>
      <c r="W551" s="60">
        <v>42520</v>
      </c>
      <c r="X551" s="60"/>
      <c r="Y551" s="76" t="s">
        <v>197</v>
      </c>
      <c r="Z551" s="76">
        <v>854313</v>
      </c>
      <c r="AA551" s="76"/>
      <c r="AB551" s="77">
        <v>873.87</v>
      </c>
      <c r="AC551" s="64" t="s">
        <v>9</v>
      </c>
      <c r="AD551" s="60">
        <v>42520</v>
      </c>
      <c r="AE551" s="65">
        <v>12</v>
      </c>
      <c r="AF551" s="65">
        <v>34</v>
      </c>
      <c r="AG551" s="66">
        <v>3548.61</v>
      </c>
    </row>
    <row r="552" spans="1:33" x14ac:dyDescent="0.25">
      <c r="A552" s="40">
        <v>547</v>
      </c>
      <c r="B552" s="32">
        <v>42514</v>
      </c>
      <c r="C552" s="33"/>
      <c r="D552" s="31">
        <v>4</v>
      </c>
      <c r="E552" s="99" t="s">
        <v>1</v>
      </c>
      <c r="F552" s="34" t="s">
        <v>6</v>
      </c>
      <c r="G552" s="34" t="s">
        <v>9</v>
      </c>
      <c r="H552" s="35" t="s">
        <v>197</v>
      </c>
      <c r="I552" s="36">
        <v>854295</v>
      </c>
      <c r="J552" s="30">
        <v>350</v>
      </c>
      <c r="K552" s="32">
        <v>42514</v>
      </c>
      <c r="L552" s="37">
        <v>12</v>
      </c>
      <c r="M552" s="37">
        <v>34</v>
      </c>
      <c r="N552" s="38" t="s">
        <v>394</v>
      </c>
      <c r="O552" s="39">
        <v>2016</v>
      </c>
      <c r="P552" s="42"/>
      <c r="Q552" s="30">
        <v>3331.68</v>
      </c>
      <c r="R552" s="67"/>
      <c r="S552" s="67"/>
      <c r="T552" s="56" t="e">
        <f>IF(#REF!=3,T551-TblDadosCX8[[#This Row],[Valor R$]],IF(#REF!=2,T551+TblDadosCX8[[#This Row],[Valor R$]],TblDadosCX8[[#This Row],[Valor R$]]))</f>
        <v>#REF!</v>
      </c>
      <c r="V552" s="65">
        <v>536</v>
      </c>
      <c r="W552" s="60">
        <v>42520</v>
      </c>
      <c r="X552" s="60"/>
      <c r="Y552" s="76" t="s">
        <v>412</v>
      </c>
      <c r="Z552" s="76"/>
      <c r="AA552" s="76"/>
      <c r="AB552" s="77">
        <v>10</v>
      </c>
      <c r="AC552" s="64" t="s">
        <v>242</v>
      </c>
      <c r="AD552" s="60">
        <v>42520</v>
      </c>
      <c r="AE552" s="65">
        <v>858</v>
      </c>
      <c r="AF552" s="65">
        <v>12</v>
      </c>
      <c r="AG552" s="66">
        <v>3538.61</v>
      </c>
    </row>
    <row r="553" spans="1:33" x14ac:dyDescent="0.25">
      <c r="A553" s="40">
        <v>548</v>
      </c>
      <c r="B553" s="32">
        <v>42514</v>
      </c>
      <c r="C553" s="33"/>
      <c r="D553" s="31">
        <v>4</v>
      </c>
      <c r="E553" s="99" t="s">
        <v>1</v>
      </c>
      <c r="F553" s="34" t="s">
        <v>6</v>
      </c>
      <c r="G553" s="34" t="s">
        <v>9</v>
      </c>
      <c r="H553" s="35" t="s">
        <v>197</v>
      </c>
      <c r="I553" s="36">
        <v>854296</v>
      </c>
      <c r="J553" s="30">
        <v>1231.3699999999999</v>
      </c>
      <c r="K553" s="32">
        <v>42514</v>
      </c>
      <c r="L553" s="37">
        <v>12</v>
      </c>
      <c r="M553" s="37">
        <v>34</v>
      </c>
      <c r="N553" s="38" t="s">
        <v>394</v>
      </c>
      <c r="O553" s="39">
        <v>2016</v>
      </c>
      <c r="P553" s="42"/>
      <c r="Q553" s="30">
        <v>4563.05</v>
      </c>
      <c r="R553" s="67"/>
      <c r="S553" s="67"/>
      <c r="T553" s="56" t="e">
        <f>IF(#REF!=3,T552-TblDadosCX8[[#This Row],[Valor R$]],IF(#REF!=2,T552+TblDadosCX8[[#This Row],[Valor R$]],TblDadosCX8[[#This Row],[Valor R$]]))</f>
        <v>#REF!</v>
      </c>
      <c r="V553" s="59">
        <v>537</v>
      </c>
      <c r="W553" s="60">
        <v>42520</v>
      </c>
      <c r="X553" s="60"/>
      <c r="Y553" s="76" t="s">
        <v>429</v>
      </c>
      <c r="Z553" s="76"/>
      <c r="AA553" s="76"/>
      <c r="AB553" s="77">
        <v>9</v>
      </c>
      <c r="AC553" s="64" t="s">
        <v>242</v>
      </c>
      <c r="AD553" s="60">
        <v>42520</v>
      </c>
      <c r="AE553" s="65">
        <v>858</v>
      </c>
      <c r="AF553" s="65">
        <v>12</v>
      </c>
      <c r="AG553" s="66">
        <v>3529.61</v>
      </c>
    </row>
    <row r="554" spans="1:33" x14ac:dyDescent="0.25">
      <c r="A554" s="40">
        <v>549</v>
      </c>
      <c r="B554" s="32">
        <v>42514</v>
      </c>
      <c r="C554" s="33"/>
      <c r="D554" s="31">
        <v>5</v>
      </c>
      <c r="E554" s="99" t="s">
        <v>1</v>
      </c>
      <c r="F554" s="34" t="s">
        <v>38</v>
      </c>
      <c r="G554" s="34" t="s">
        <v>84</v>
      </c>
      <c r="H554" s="35" t="s">
        <v>195</v>
      </c>
      <c r="I554" s="36"/>
      <c r="J554" s="30">
        <v>11</v>
      </c>
      <c r="K554" s="32">
        <v>42514</v>
      </c>
      <c r="L554" s="37">
        <v>864</v>
      </c>
      <c r="M554" s="37">
        <v>12</v>
      </c>
      <c r="N554" s="38" t="s">
        <v>394</v>
      </c>
      <c r="O554" s="39">
        <v>2016</v>
      </c>
      <c r="P554" s="42"/>
      <c r="Q554" s="30">
        <v>4552.05</v>
      </c>
      <c r="R554" s="67"/>
      <c r="S554" s="67"/>
      <c r="T554" s="56" t="e">
        <f>IF(#REF!=3,T553-TblDadosCX8[[#This Row],[Valor R$]],IF(#REF!=2,T553+TblDadosCX8[[#This Row],[Valor R$]],TblDadosCX8[[#This Row],[Valor R$]]))</f>
        <v>#REF!</v>
      </c>
      <c r="V554" s="65">
        <v>538</v>
      </c>
      <c r="W554" s="60">
        <v>42520</v>
      </c>
      <c r="X554" s="60"/>
      <c r="Y554" s="76" t="s">
        <v>187</v>
      </c>
      <c r="Z554" s="76"/>
      <c r="AA554" s="76"/>
      <c r="AB554" s="77">
        <v>17.91</v>
      </c>
      <c r="AC554" s="64" t="s">
        <v>186</v>
      </c>
      <c r="AD554" s="60">
        <v>42520</v>
      </c>
      <c r="AE554" s="65">
        <v>863</v>
      </c>
      <c r="AF554" s="65">
        <v>12</v>
      </c>
      <c r="AG554" s="66">
        <v>3511.7</v>
      </c>
    </row>
    <row r="555" spans="1:33" x14ac:dyDescent="0.25">
      <c r="A555" s="40">
        <v>550</v>
      </c>
      <c r="B555" s="32">
        <v>42514</v>
      </c>
      <c r="C555" s="33"/>
      <c r="D555" s="31">
        <v>5</v>
      </c>
      <c r="E555" s="99" t="s">
        <v>1</v>
      </c>
      <c r="F555" s="34" t="s">
        <v>38</v>
      </c>
      <c r="G555" s="34" t="s">
        <v>85</v>
      </c>
      <c r="H555" s="35" t="s">
        <v>424</v>
      </c>
      <c r="I555" s="36"/>
      <c r="J555" s="30">
        <v>105</v>
      </c>
      <c r="K555" s="32">
        <v>42514</v>
      </c>
      <c r="L555" s="37">
        <v>867</v>
      </c>
      <c r="M555" s="37">
        <v>12</v>
      </c>
      <c r="N555" s="38" t="s">
        <v>394</v>
      </c>
      <c r="O555" s="39">
        <v>2016</v>
      </c>
      <c r="P555" s="42"/>
      <c r="Q555" s="30">
        <v>4447.05</v>
      </c>
      <c r="R555" s="67"/>
      <c r="S555" s="67"/>
      <c r="T555" s="56" t="e">
        <f>IF(#REF!=3,T554-TblDadosCX8[[#This Row],[Valor R$]],IF(#REF!=2,T554+TblDadosCX8[[#This Row],[Valor R$]],TblDadosCX8[[#This Row],[Valor R$]]))</f>
        <v>#REF!</v>
      </c>
      <c r="V555" s="59">
        <v>539</v>
      </c>
      <c r="W555" s="60">
        <v>42520</v>
      </c>
      <c r="X555" s="60"/>
      <c r="Y555" s="76" t="s">
        <v>257</v>
      </c>
      <c r="Z555" s="76"/>
      <c r="AA555" s="76"/>
      <c r="AB555" s="77">
        <v>359.1</v>
      </c>
      <c r="AC555" s="64" t="s">
        <v>258</v>
      </c>
      <c r="AD555" s="60">
        <v>42520</v>
      </c>
      <c r="AE555" s="65">
        <v>339</v>
      </c>
      <c r="AF555" s="65">
        <v>12</v>
      </c>
      <c r="AG555" s="66">
        <v>3152.6</v>
      </c>
    </row>
    <row r="556" spans="1:33" x14ac:dyDescent="0.25">
      <c r="A556" s="40">
        <v>551</v>
      </c>
      <c r="B556" s="32">
        <v>42514</v>
      </c>
      <c r="C556" s="33"/>
      <c r="D556" s="31">
        <v>5</v>
      </c>
      <c r="E556" s="99" t="s">
        <v>1</v>
      </c>
      <c r="F556" s="34" t="s">
        <v>34</v>
      </c>
      <c r="G556" s="34" t="s">
        <v>64</v>
      </c>
      <c r="H556" s="35" t="s">
        <v>246</v>
      </c>
      <c r="I556" s="36"/>
      <c r="J556" s="30">
        <v>350</v>
      </c>
      <c r="K556" s="32">
        <v>42514</v>
      </c>
      <c r="L556" s="37">
        <v>818</v>
      </c>
      <c r="M556" s="37">
        <v>12</v>
      </c>
      <c r="N556" s="38" t="s">
        <v>394</v>
      </c>
      <c r="O556" s="39">
        <v>2016</v>
      </c>
      <c r="P556" s="42"/>
      <c r="Q556" s="30">
        <v>4097.05</v>
      </c>
      <c r="R556" s="67"/>
      <c r="S556" s="67"/>
      <c r="T556" s="56" t="e">
        <f>IF(#REF!=3,T555-TblDadosCX8[[#This Row],[Valor R$]],IF(#REF!=2,T555+TblDadosCX8[[#This Row],[Valor R$]],TblDadosCX8[[#This Row],[Valor R$]]))</f>
        <v>#REF!</v>
      </c>
      <c r="V556" s="65">
        <v>540</v>
      </c>
      <c r="W556" s="60">
        <v>42520</v>
      </c>
      <c r="X556" s="60"/>
      <c r="Y556" s="76" t="s">
        <v>430</v>
      </c>
      <c r="Z556" s="76"/>
      <c r="AA556" s="76"/>
      <c r="AB556" s="77">
        <v>175.17</v>
      </c>
      <c r="AC556" s="64" t="s">
        <v>186</v>
      </c>
      <c r="AD556" s="60">
        <v>42520</v>
      </c>
      <c r="AE556" s="65">
        <v>863</v>
      </c>
      <c r="AF556" s="65">
        <v>12</v>
      </c>
      <c r="AG556" s="66">
        <v>2977.43</v>
      </c>
    </row>
    <row r="557" spans="1:33" x14ac:dyDescent="0.25">
      <c r="A557" s="40">
        <v>552</v>
      </c>
      <c r="B557" s="32">
        <v>42514</v>
      </c>
      <c r="C557" s="33"/>
      <c r="D557" s="31">
        <v>5</v>
      </c>
      <c r="E557" s="99" t="s">
        <v>1</v>
      </c>
      <c r="F557" s="34" t="s">
        <v>38</v>
      </c>
      <c r="G557" s="34" t="s">
        <v>86</v>
      </c>
      <c r="H557" s="35" t="s">
        <v>415</v>
      </c>
      <c r="I557" s="36"/>
      <c r="J557" s="30">
        <v>217</v>
      </c>
      <c r="K557" s="32">
        <v>42514</v>
      </c>
      <c r="L557" s="37">
        <v>869</v>
      </c>
      <c r="M557" s="37">
        <v>12</v>
      </c>
      <c r="N557" s="38" t="s">
        <v>394</v>
      </c>
      <c r="O557" s="39">
        <v>2016</v>
      </c>
      <c r="P557" s="42"/>
      <c r="Q557" s="30">
        <v>3880.05</v>
      </c>
      <c r="R557" s="67"/>
      <c r="S557" s="67"/>
      <c r="T557" s="56" t="e">
        <f>IF(#REF!=3,T556-TblDadosCX8[[#This Row],[Valor R$]],IF(#REF!=2,T556+TblDadosCX8[[#This Row],[Valor R$]],TblDadosCX8[[#This Row],[Valor R$]]))</f>
        <v>#REF!</v>
      </c>
      <c r="V557" s="59">
        <v>541</v>
      </c>
      <c r="W557" s="60">
        <v>42520</v>
      </c>
      <c r="X557" s="60"/>
      <c r="Y557" s="76" t="s">
        <v>431</v>
      </c>
      <c r="Z557" s="76"/>
      <c r="AA557" s="76"/>
      <c r="AB557" s="77">
        <v>67</v>
      </c>
      <c r="AC557" s="64" t="s">
        <v>196</v>
      </c>
      <c r="AD557" s="60">
        <v>42520</v>
      </c>
      <c r="AE557" s="65">
        <v>869</v>
      </c>
      <c r="AF557" s="65">
        <v>12</v>
      </c>
      <c r="AG557" s="66">
        <v>2910.43</v>
      </c>
    </row>
    <row r="558" spans="1:33" x14ac:dyDescent="0.25">
      <c r="A558" s="40">
        <v>553</v>
      </c>
      <c r="B558" s="32">
        <v>42514</v>
      </c>
      <c r="C558" s="33"/>
      <c r="D558" s="31">
        <v>5</v>
      </c>
      <c r="E558" s="99" t="s">
        <v>1</v>
      </c>
      <c r="F558" s="34" t="s">
        <v>38</v>
      </c>
      <c r="G558" s="34" t="s">
        <v>18</v>
      </c>
      <c r="H558" s="35" t="s">
        <v>414</v>
      </c>
      <c r="I558" s="36"/>
      <c r="J558" s="30">
        <v>169.64</v>
      </c>
      <c r="K558" s="32">
        <v>42514</v>
      </c>
      <c r="L558" s="37">
        <v>831</v>
      </c>
      <c r="M558" s="37">
        <v>12</v>
      </c>
      <c r="N558" s="38" t="s">
        <v>394</v>
      </c>
      <c r="O558" s="39">
        <v>2016</v>
      </c>
      <c r="P558" s="42"/>
      <c r="Q558" s="30">
        <v>3710.41</v>
      </c>
      <c r="R558" s="67"/>
      <c r="S558" s="67"/>
      <c r="T558" s="56" t="e">
        <f>IF(#REF!=3,T557-TblDadosCX8[[#This Row],[Valor R$]],IF(#REF!=2,T557+TblDadosCX8[[#This Row],[Valor R$]],TblDadosCX8[[#This Row],[Valor R$]]))</f>
        <v>#REF!</v>
      </c>
      <c r="V558" s="59">
        <v>542</v>
      </c>
      <c r="W558" s="60">
        <v>42520</v>
      </c>
      <c r="X558" s="60"/>
      <c r="Y558" s="76" t="s">
        <v>432</v>
      </c>
      <c r="Z558" s="76"/>
      <c r="AA558" s="76"/>
      <c r="AB558" s="77">
        <v>172.6</v>
      </c>
      <c r="AC558" s="64" t="s">
        <v>212</v>
      </c>
      <c r="AD558" s="60">
        <v>42520</v>
      </c>
      <c r="AE558" s="65">
        <v>831</v>
      </c>
      <c r="AF558" s="65">
        <v>12</v>
      </c>
      <c r="AG558" s="66">
        <v>2737.83</v>
      </c>
    </row>
    <row r="559" spans="1:33" x14ac:dyDescent="0.25">
      <c r="A559" s="40">
        <v>554</v>
      </c>
      <c r="B559" s="32">
        <v>42514</v>
      </c>
      <c r="C559" s="33"/>
      <c r="D559" s="31">
        <v>5</v>
      </c>
      <c r="E559" s="99" t="s">
        <v>1</v>
      </c>
      <c r="F559" s="34" t="s">
        <v>38</v>
      </c>
      <c r="G559" s="34" t="s">
        <v>83</v>
      </c>
      <c r="H559" s="35" t="s">
        <v>425</v>
      </c>
      <c r="I559" s="36"/>
      <c r="J559" s="30">
        <v>205.08</v>
      </c>
      <c r="K559" s="32">
        <v>42514</v>
      </c>
      <c r="L559" s="37">
        <v>863</v>
      </c>
      <c r="M559" s="37">
        <v>12</v>
      </c>
      <c r="N559" s="38" t="s">
        <v>394</v>
      </c>
      <c r="O559" s="39">
        <v>2016</v>
      </c>
      <c r="P559" s="42"/>
      <c r="Q559" s="30">
        <v>3505.33</v>
      </c>
      <c r="R559" s="67"/>
      <c r="S559" s="67"/>
      <c r="T559" s="56" t="e">
        <f>IF(#REF!=3,T558-TblDadosCX8[[#This Row],[Valor R$]],IF(#REF!=2,T558+TblDadosCX8[[#This Row],[Valor R$]],TblDadosCX8[[#This Row],[Valor R$]]))</f>
        <v>#REF!</v>
      </c>
      <c r="V559" s="65">
        <v>543</v>
      </c>
      <c r="W559" s="60">
        <v>42520</v>
      </c>
      <c r="X559" s="60"/>
      <c r="Y559" s="76" t="s">
        <v>433</v>
      </c>
      <c r="Z559" s="76"/>
      <c r="AA559" s="76"/>
      <c r="AB559" s="77">
        <v>100</v>
      </c>
      <c r="AC559" s="64" t="s">
        <v>199</v>
      </c>
      <c r="AD559" s="60">
        <v>42520</v>
      </c>
      <c r="AE559" s="65">
        <v>845</v>
      </c>
      <c r="AF559" s="65">
        <v>12</v>
      </c>
      <c r="AG559" s="66">
        <v>2637.83</v>
      </c>
    </row>
    <row r="560" spans="1:33" x14ac:dyDescent="0.25">
      <c r="A560" s="40">
        <v>555</v>
      </c>
      <c r="B560" s="32">
        <v>42514</v>
      </c>
      <c r="C560" s="33"/>
      <c r="D560" s="31">
        <v>5</v>
      </c>
      <c r="E560" s="99" t="s">
        <v>1</v>
      </c>
      <c r="F560" s="34" t="s">
        <v>38</v>
      </c>
      <c r="G560" s="34" t="s">
        <v>86</v>
      </c>
      <c r="H560" s="35" t="s">
        <v>426</v>
      </c>
      <c r="I560" s="36"/>
      <c r="J560" s="30">
        <v>211.49</v>
      </c>
      <c r="K560" s="32">
        <v>42514</v>
      </c>
      <c r="L560" s="37">
        <v>869</v>
      </c>
      <c r="M560" s="37">
        <v>12</v>
      </c>
      <c r="N560" s="38" t="s">
        <v>394</v>
      </c>
      <c r="O560" s="39">
        <v>2016</v>
      </c>
      <c r="P560" s="42"/>
      <c r="Q560" s="30">
        <v>3293.84</v>
      </c>
      <c r="R560" s="67"/>
      <c r="S560" s="67"/>
      <c r="T560" s="56" t="e">
        <f>IF(#REF!=3,T559-TblDadosCX8[[#This Row],[Valor R$]],IF(#REF!=2,T559+TblDadosCX8[[#This Row],[Valor R$]],TblDadosCX8[[#This Row],[Valor R$]]))</f>
        <v>#REF!</v>
      </c>
      <c r="V560" s="59">
        <v>544</v>
      </c>
      <c r="W560" s="60">
        <v>42521</v>
      </c>
      <c r="X560" s="60"/>
      <c r="Y560" s="76" t="s">
        <v>197</v>
      </c>
      <c r="Z560" s="76">
        <v>854314</v>
      </c>
      <c r="AA560" s="76"/>
      <c r="AB560" s="77">
        <v>4930.95</v>
      </c>
      <c r="AC560" s="64" t="s">
        <v>9</v>
      </c>
      <c r="AD560" s="60">
        <v>42521</v>
      </c>
      <c r="AE560" s="65">
        <v>12</v>
      </c>
      <c r="AF560" s="65">
        <v>34</v>
      </c>
      <c r="AG560" s="66">
        <v>7568.78</v>
      </c>
    </row>
    <row r="561" spans="1:33" x14ac:dyDescent="0.25">
      <c r="A561" s="40">
        <v>556</v>
      </c>
      <c r="B561" s="32">
        <v>42514</v>
      </c>
      <c r="C561" s="33"/>
      <c r="D561" s="31">
        <v>5</v>
      </c>
      <c r="E561" s="99" t="s">
        <v>1</v>
      </c>
      <c r="F561" s="34" t="s">
        <v>38</v>
      </c>
      <c r="G561" s="34" t="s">
        <v>18</v>
      </c>
      <c r="H561" s="35" t="s">
        <v>427</v>
      </c>
      <c r="I561" s="36"/>
      <c r="J561" s="30">
        <v>174.68</v>
      </c>
      <c r="K561" s="32">
        <v>42514</v>
      </c>
      <c r="L561" s="37">
        <v>831</v>
      </c>
      <c r="M561" s="37">
        <v>12</v>
      </c>
      <c r="N561" s="38" t="s">
        <v>394</v>
      </c>
      <c r="O561" s="39">
        <v>2016</v>
      </c>
      <c r="P561" s="42"/>
      <c r="Q561" s="30">
        <v>3119.16</v>
      </c>
      <c r="R561" s="67"/>
      <c r="S561" s="67"/>
      <c r="T561" s="56" t="e">
        <f>IF(#REF!=3,T560-TblDadosCX8[[#This Row],[Valor R$]],IF(#REF!=2,T560+TblDadosCX8[[#This Row],[Valor R$]],TblDadosCX8[[#This Row],[Valor R$]]))</f>
        <v>#REF!</v>
      </c>
      <c r="V561" s="65">
        <v>545</v>
      </c>
      <c r="W561" s="60">
        <v>42521</v>
      </c>
      <c r="X561" s="60"/>
      <c r="Y561" s="76" t="s">
        <v>432</v>
      </c>
      <c r="Z561" s="76"/>
      <c r="AA561" s="76"/>
      <c r="AB561" s="77">
        <v>300.27999999999997</v>
      </c>
      <c r="AC561" s="64" t="s">
        <v>212</v>
      </c>
      <c r="AD561" s="60">
        <v>42521</v>
      </c>
      <c r="AE561" s="65">
        <v>831</v>
      </c>
      <c r="AF561" s="65">
        <v>12</v>
      </c>
      <c r="AG561" s="66">
        <v>7268.5</v>
      </c>
    </row>
    <row r="562" spans="1:33" x14ac:dyDescent="0.25">
      <c r="A562" s="40">
        <v>557</v>
      </c>
      <c r="B562" s="32">
        <v>42514</v>
      </c>
      <c r="C562" s="33"/>
      <c r="D562" s="31">
        <v>5</v>
      </c>
      <c r="E562" s="99" t="s">
        <v>1</v>
      </c>
      <c r="F562" s="34" t="s">
        <v>38</v>
      </c>
      <c r="G562" s="34" t="s">
        <v>86</v>
      </c>
      <c r="H562" s="35" t="s">
        <v>428</v>
      </c>
      <c r="I562" s="36"/>
      <c r="J562" s="30">
        <v>237.53</v>
      </c>
      <c r="K562" s="32">
        <v>42514</v>
      </c>
      <c r="L562" s="37">
        <v>869</v>
      </c>
      <c r="M562" s="37">
        <v>12</v>
      </c>
      <c r="N562" s="38" t="s">
        <v>394</v>
      </c>
      <c r="O562" s="39">
        <v>2016</v>
      </c>
      <c r="P562" s="42"/>
      <c r="Q562" s="30">
        <v>2881.63</v>
      </c>
      <c r="R562" s="67"/>
      <c r="S562" s="67"/>
      <c r="T562" s="56" t="e">
        <f>IF(#REF!=3,T561-TblDadosCX8[[#This Row],[Valor R$]],IF(#REF!=2,T561+TblDadosCX8[[#This Row],[Valor R$]],TblDadosCX8[[#This Row],[Valor R$]]))</f>
        <v>#REF!</v>
      </c>
      <c r="V562" s="59">
        <v>546</v>
      </c>
      <c r="W562" s="60">
        <v>42521</v>
      </c>
      <c r="X562" s="60"/>
      <c r="Y562" s="76" t="s">
        <v>426</v>
      </c>
      <c r="Z562" s="76"/>
      <c r="AA562" s="76"/>
      <c r="AB562" s="77">
        <v>332</v>
      </c>
      <c r="AC562" s="64" t="s">
        <v>196</v>
      </c>
      <c r="AD562" s="60">
        <v>42521</v>
      </c>
      <c r="AE562" s="65">
        <v>869</v>
      </c>
      <c r="AF562" s="65">
        <v>12</v>
      </c>
      <c r="AG562" s="66">
        <v>6936.5</v>
      </c>
    </row>
    <row r="563" spans="1:33" x14ac:dyDescent="0.25">
      <c r="A563" s="40">
        <v>558</v>
      </c>
      <c r="B563" s="32">
        <v>42514</v>
      </c>
      <c r="C563" s="33"/>
      <c r="D563" s="31">
        <v>5</v>
      </c>
      <c r="E563" s="99" t="s">
        <v>1</v>
      </c>
      <c r="F563" s="34" t="s">
        <v>38</v>
      </c>
      <c r="G563" s="34" t="s">
        <v>18</v>
      </c>
      <c r="H563" s="35" t="s">
        <v>428</v>
      </c>
      <c r="I563" s="36"/>
      <c r="J563" s="30">
        <v>65.45</v>
      </c>
      <c r="K563" s="32">
        <v>42514</v>
      </c>
      <c r="L563" s="37">
        <v>831</v>
      </c>
      <c r="M563" s="37">
        <v>12</v>
      </c>
      <c r="N563" s="38" t="s">
        <v>394</v>
      </c>
      <c r="O563" s="39">
        <v>2016</v>
      </c>
      <c r="P563" s="42"/>
      <c r="Q563" s="30">
        <v>2816.18</v>
      </c>
      <c r="R563" s="67"/>
      <c r="S563" s="67"/>
      <c r="T563" s="56" t="e">
        <f>IF(#REF!=3,T562-TblDadosCX8[[#This Row],[Valor R$]],IF(#REF!=2,T562+TblDadosCX8[[#This Row],[Valor R$]],TblDadosCX8[[#This Row],[Valor R$]]))</f>
        <v>#REF!</v>
      </c>
      <c r="V563" s="65">
        <v>547</v>
      </c>
      <c r="W563" s="60">
        <v>42521</v>
      </c>
      <c r="X563" s="60"/>
      <c r="Y563" s="76" t="s">
        <v>265</v>
      </c>
      <c r="Z563" s="76"/>
      <c r="AA563" s="76"/>
      <c r="AB563" s="77">
        <v>126.5</v>
      </c>
      <c r="AC563" s="64" t="s">
        <v>266</v>
      </c>
      <c r="AD563" s="60">
        <v>42521</v>
      </c>
      <c r="AE563" s="65">
        <v>480</v>
      </c>
      <c r="AF563" s="65">
        <v>12</v>
      </c>
      <c r="AG563" s="66">
        <v>6810</v>
      </c>
    </row>
    <row r="564" spans="1:33" x14ac:dyDescent="0.25">
      <c r="A564" s="40">
        <v>559</v>
      </c>
      <c r="B564" s="32">
        <v>42515</v>
      </c>
      <c r="C564" s="33"/>
      <c r="D564" s="31">
        <v>5</v>
      </c>
      <c r="E564" s="99" t="s">
        <v>1</v>
      </c>
      <c r="F564" s="34" t="s">
        <v>38</v>
      </c>
      <c r="G564" s="34" t="s">
        <v>83</v>
      </c>
      <c r="H564" s="35" t="s">
        <v>205</v>
      </c>
      <c r="I564" s="36"/>
      <c r="J564" s="30">
        <v>13.88</v>
      </c>
      <c r="K564" s="32">
        <v>42515</v>
      </c>
      <c r="L564" s="37">
        <v>863</v>
      </c>
      <c r="M564" s="37">
        <v>12</v>
      </c>
      <c r="N564" s="38" t="s">
        <v>394</v>
      </c>
      <c r="O564" s="39">
        <v>2016</v>
      </c>
      <c r="P564" s="42"/>
      <c r="Q564" s="30">
        <v>2802.3</v>
      </c>
      <c r="R564" s="67"/>
      <c r="S564" s="67"/>
      <c r="T564" s="56" t="e">
        <f>IF(#REF!=3,T563-TblDadosCX8[[#This Row],[Valor R$]],IF(#REF!=2,T563+TblDadosCX8[[#This Row],[Valor R$]],TblDadosCX8[[#This Row],[Valor R$]]))</f>
        <v>#REF!</v>
      </c>
      <c r="V564" s="59">
        <v>548</v>
      </c>
      <c r="W564" s="60">
        <v>42521</v>
      </c>
      <c r="X564" s="60"/>
      <c r="Y564" s="76" t="s">
        <v>305</v>
      </c>
      <c r="Z564" s="76"/>
      <c r="AA564" s="76"/>
      <c r="AB564" s="77">
        <v>58.4</v>
      </c>
      <c r="AC564" s="64" t="s">
        <v>186</v>
      </c>
      <c r="AD564" s="60">
        <v>42521</v>
      </c>
      <c r="AE564" s="65">
        <v>863</v>
      </c>
      <c r="AF564" s="65">
        <v>12</v>
      </c>
      <c r="AG564" s="66">
        <v>6751.6</v>
      </c>
    </row>
    <row r="565" spans="1:33" x14ac:dyDescent="0.25">
      <c r="A565" s="40">
        <v>560</v>
      </c>
      <c r="B565" s="32">
        <v>42517</v>
      </c>
      <c r="C565" s="33"/>
      <c r="D565" s="31">
        <v>5</v>
      </c>
      <c r="E565" s="99" t="s">
        <v>1</v>
      </c>
      <c r="F565" s="34" t="s">
        <v>38</v>
      </c>
      <c r="G565" s="34" t="s">
        <v>86</v>
      </c>
      <c r="H565" s="35" t="s">
        <v>195</v>
      </c>
      <c r="I565" s="36"/>
      <c r="J565" s="30">
        <v>5.5</v>
      </c>
      <c r="K565" s="32">
        <v>42517</v>
      </c>
      <c r="L565" s="37">
        <v>869</v>
      </c>
      <c r="M565" s="37">
        <v>12</v>
      </c>
      <c r="N565" s="38" t="s">
        <v>394</v>
      </c>
      <c r="O565" s="39">
        <v>2016</v>
      </c>
      <c r="P565" s="42"/>
      <c r="Q565" s="30">
        <v>2796.8</v>
      </c>
      <c r="R565" s="67"/>
      <c r="S565" s="67"/>
      <c r="T565" s="56" t="e">
        <f>IF(#REF!=3,T564-TblDadosCX8[[#This Row],[Valor R$]],IF(#REF!=2,T564+TblDadosCX8[[#This Row],[Valor R$]],TblDadosCX8[[#This Row],[Valor R$]]))</f>
        <v>#REF!</v>
      </c>
      <c r="V565" s="65">
        <v>549</v>
      </c>
      <c r="W565" s="60">
        <v>42521</v>
      </c>
      <c r="X565" s="60"/>
      <c r="Y565" s="76" t="s">
        <v>421</v>
      </c>
      <c r="Z565" s="76"/>
      <c r="AA565" s="76"/>
      <c r="AB565" s="77">
        <v>200</v>
      </c>
      <c r="AC565" s="64" t="s">
        <v>186</v>
      </c>
      <c r="AD565" s="60">
        <v>42521</v>
      </c>
      <c r="AE565" s="65">
        <v>863</v>
      </c>
      <c r="AF565" s="65">
        <v>12</v>
      </c>
      <c r="AG565" s="66">
        <v>6551.6</v>
      </c>
    </row>
    <row r="566" spans="1:33" x14ac:dyDescent="0.25">
      <c r="A566" s="40">
        <v>561</v>
      </c>
      <c r="B566" s="32">
        <v>42520</v>
      </c>
      <c r="C566" s="33"/>
      <c r="D566" s="31">
        <v>4</v>
      </c>
      <c r="E566" s="99" t="s">
        <v>1</v>
      </c>
      <c r="F566" s="34" t="s">
        <v>6</v>
      </c>
      <c r="G566" s="34" t="s">
        <v>9</v>
      </c>
      <c r="H566" s="35" t="s">
        <v>197</v>
      </c>
      <c r="I566" s="36">
        <v>854313</v>
      </c>
      <c r="J566" s="30">
        <v>873.87</v>
      </c>
      <c r="K566" s="32">
        <v>42520</v>
      </c>
      <c r="L566" s="37">
        <v>12</v>
      </c>
      <c r="M566" s="37">
        <v>34</v>
      </c>
      <c r="N566" s="38" t="s">
        <v>394</v>
      </c>
      <c r="O566" s="39">
        <v>2016</v>
      </c>
      <c r="P566" s="42"/>
      <c r="Q566" s="30">
        <v>3670.67</v>
      </c>
      <c r="R566" s="67"/>
      <c r="S566" s="67"/>
      <c r="T566" s="56" t="e">
        <f>IF(#REF!=3,T565-TblDadosCX8[[#This Row],[Valor R$]],IF(#REF!=2,T565+TblDadosCX8[[#This Row],[Valor R$]],TblDadosCX8[[#This Row],[Valor R$]]))</f>
        <v>#REF!</v>
      </c>
      <c r="V566" s="59">
        <v>550</v>
      </c>
      <c r="W566" s="60">
        <v>42521</v>
      </c>
      <c r="X566" s="60"/>
      <c r="Y566" s="76" t="s">
        <v>197</v>
      </c>
      <c r="Z566" s="76">
        <v>854315</v>
      </c>
      <c r="AA566" s="76"/>
      <c r="AB566" s="77">
        <v>9103.4500000000007</v>
      </c>
      <c r="AC566" s="64" t="s">
        <v>9</v>
      </c>
      <c r="AD566" s="60">
        <v>42521</v>
      </c>
      <c r="AE566" s="65">
        <v>12</v>
      </c>
      <c r="AF566" s="65">
        <v>34</v>
      </c>
      <c r="AG566" s="66">
        <v>15655.05</v>
      </c>
    </row>
    <row r="567" spans="1:33" x14ac:dyDescent="0.25">
      <c r="A567" s="40">
        <v>562</v>
      </c>
      <c r="B567" s="32">
        <v>42520</v>
      </c>
      <c r="C567" s="33"/>
      <c r="D567" s="31">
        <v>5</v>
      </c>
      <c r="E567" s="99" t="s">
        <v>1</v>
      </c>
      <c r="F567" s="34" t="s">
        <v>38</v>
      </c>
      <c r="G567" s="34" t="s">
        <v>80</v>
      </c>
      <c r="H567" s="35" t="s">
        <v>412</v>
      </c>
      <c r="I567" s="36"/>
      <c r="J567" s="30">
        <v>10</v>
      </c>
      <c r="K567" s="32">
        <v>42520</v>
      </c>
      <c r="L567" s="37">
        <v>858</v>
      </c>
      <c r="M567" s="37">
        <v>12</v>
      </c>
      <c r="N567" s="38" t="s">
        <v>394</v>
      </c>
      <c r="O567" s="39">
        <v>2016</v>
      </c>
      <c r="P567" s="42"/>
      <c r="Q567" s="30">
        <v>3660.67</v>
      </c>
      <c r="R567" s="67"/>
      <c r="S567" s="67"/>
      <c r="T567" s="56" t="e">
        <f>IF(#REF!=3,T566-TblDadosCX8[[#This Row],[Valor R$]],IF(#REF!=2,T566+TblDadosCX8[[#This Row],[Valor R$]],TblDadosCX8[[#This Row],[Valor R$]]))</f>
        <v>#REF!</v>
      </c>
      <c r="V567" s="65">
        <v>551</v>
      </c>
      <c r="W567" s="60">
        <v>42521</v>
      </c>
      <c r="X567" s="60"/>
      <c r="Y567" s="76" t="s">
        <v>197</v>
      </c>
      <c r="Z567" s="76">
        <v>854316</v>
      </c>
      <c r="AA567" s="76"/>
      <c r="AB567" s="77">
        <v>825.23</v>
      </c>
      <c r="AC567" s="64" t="s">
        <v>9</v>
      </c>
      <c r="AD567" s="60">
        <v>42521</v>
      </c>
      <c r="AE567" s="65">
        <v>12</v>
      </c>
      <c r="AF567" s="65">
        <v>34</v>
      </c>
      <c r="AG567" s="66">
        <v>16480.28</v>
      </c>
    </row>
    <row r="568" spans="1:33" x14ac:dyDescent="0.25">
      <c r="A568" s="40">
        <v>563</v>
      </c>
      <c r="B568" s="32">
        <v>42520</v>
      </c>
      <c r="C568" s="33"/>
      <c r="D568" s="31">
        <v>5</v>
      </c>
      <c r="E568" s="99" t="s">
        <v>1</v>
      </c>
      <c r="F568" s="34" t="s">
        <v>38</v>
      </c>
      <c r="G568" s="34" t="s">
        <v>80</v>
      </c>
      <c r="H568" s="35" t="s">
        <v>429</v>
      </c>
      <c r="I568" s="36"/>
      <c r="J568" s="30">
        <v>9</v>
      </c>
      <c r="K568" s="32">
        <v>42520</v>
      </c>
      <c r="L568" s="37">
        <v>858</v>
      </c>
      <c r="M568" s="37">
        <v>12</v>
      </c>
      <c r="N568" s="38" t="s">
        <v>394</v>
      </c>
      <c r="O568" s="39">
        <v>2016</v>
      </c>
      <c r="P568" s="42"/>
      <c r="Q568" s="30">
        <v>3651.67</v>
      </c>
      <c r="R568" s="67"/>
      <c r="S568" s="67"/>
      <c r="T568" s="56" t="e">
        <f>IF(#REF!=3,T567-TblDadosCX8[[#This Row],[Valor R$]],IF(#REF!=2,T567+TblDadosCX8[[#This Row],[Valor R$]],TblDadosCX8[[#This Row],[Valor R$]]))</f>
        <v>#REF!</v>
      </c>
      <c r="V568" s="59">
        <v>552</v>
      </c>
      <c r="W568" s="60">
        <v>42521</v>
      </c>
      <c r="X568" s="60"/>
      <c r="Y568" s="76" t="s">
        <v>230</v>
      </c>
      <c r="Z568" s="76"/>
      <c r="AA568" s="76"/>
      <c r="AB568" s="77">
        <v>366.83</v>
      </c>
      <c r="AC568" s="64" t="s">
        <v>231</v>
      </c>
      <c r="AD568" s="60">
        <v>42521</v>
      </c>
      <c r="AE568" s="65">
        <v>806</v>
      </c>
      <c r="AF568" s="65">
        <v>12</v>
      </c>
      <c r="AG568" s="66">
        <v>16113.45</v>
      </c>
    </row>
    <row r="569" spans="1:33" x14ac:dyDescent="0.25">
      <c r="A569" s="40">
        <v>564</v>
      </c>
      <c r="B569" s="32">
        <v>42520</v>
      </c>
      <c r="C569" s="33"/>
      <c r="D569" s="31">
        <v>5</v>
      </c>
      <c r="E569" s="99" t="s">
        <v>1</v>
      </c>
      <c r="F569" s="34" t="s">
        <v>38</v>
      </c>
      <c r="G569" s="34" t="s">
        <v>83</v>
      </c>
      <c r="H569" s="35" t="s">
        <v>187</v>
      </c>
      <c r="I569" s="36"/>
      <c r="J569" s="30">
        <v>17.91</v>
      </c>
      <c r="K569" s="32">
        <v>42520</v>
      </c>
      <c r="L569" s="37">
        <v>863</v>
      </c>
      <c r="M569" s="37">
        <v>12</v>
      </c>
      <c r="N569" s="38" t="s">
        <v>394</v>
      </c>
      <c r="O569" s="39">
        <v>2016</v>
      </c>
      <c r="P569" s="42"/>
      <c r="Q569" s="30">
        <v>3633.76</v>
      </c>
      <c r="R569" s="67"/>
      <c r="S569" s="67"/>
      <c r="T569" s="56" t="e">
        <f>IF(#REF!=3,T568-TblDadosCX8[[#This Row],[Valor R$]],IF(#REF!=2,T568+TblDadosCX8[[#This Row],[Valor R$]],TblDadosCX8[[#This Row],[Valor R$]]))</f>
        <v>#REF!</v>
      </c>
      <c r="V569" s="59">
        <v>553</v>
      </c>
      <c r="W569" s="60">
        <v>42521</v>
      </c>
      <c r="X569" s="60"/>
      <c r="Y569" s="76" t="s">
        <v>226</v>
      </c>
      <c r="Z569" s="76"/>
      <c r="AA569" s="76"/>
      <c r="AB569" s="77">
        <v>4441.24</v>
      </c>
      <c r="AC569" s="64" t="s">
        <v>227</v>
      </c>
      <c r="AD569" s="60">
        <v>42521</v>
      </c>
      <c r="AE569" s="65">
        <v>426</v>
      </c>
      <c r="AF569" s="65">
        <v>12</v>
      </c>
      <c r="AG569" s="66">
        <v>11672.21</v>
      </c>
    </row>
    <row r="570" spans="1:33" x14ac:dyDescent="0.25">
      <c r="A570" s="40">
        <v>565</v>
      </c>
      <c r="B570" s="32">
        <v>42520</v>
      </c>
      <c r="C570" s="33"/>
      <c r="D570" s="31">
        <v>5</v>
      </c>
      <c r="E570" s="99" t="s">
        <v>1</v>
      </c>
      <c r="F570" s="34" t="s">
        <v>24</v>
      </c>
      <c r="G570" s="34" t="s">
        <v>44</v>
      </c>
      <c r="H570" s="35" t="s">
        <v>257</v>
      </c>
      <c r="I570" s="36"/>
      <c r="J570" s="30">
        <v>359.1</v>
      </c>
      <c r="K570" s="32">
        <v>42520</v>
      </c>
      <c r="L570" s="37">
        <v>863</v>
      </c>
      <c r="M570" s="37">
        <v>12</v>
      </c>
      <c r="N570" s="38" t="s">
        <v>394</v>
      </c>
      <c r="O570" s="39">
        <v>2016</v>
      </c>
      <c r="P570" s="42"/>
      <c r="Q570" s="30">
        <v>3274.66</v>
      </c>
      <c r="R570" s="67"/>
      <c r="S570" s="67"/>
      <c r="T570" s="56" t="e">
        <f>IF(#REF!=3,T569-TblDadosCX8[[#This Row],[Valor R$]],IF(#REF!=2,T569+TblDadosCX8[[#This Row],[Valor R$]],TblDadosCX8[[#This Row],[Valor R$]]))</f>
        <v>#REF!</v>
      </c>
      <c r="V570" s="65">
        <v>554</v>
      </c>
      <c r="W570" s="60">
        <v>42521</v>
      </c>
      <c r="X570" s="60"/>
      <c r="Y570" s="76" t="s">
        <v>255</v>
      </c>
      <c r="Z570" s="76"/>
      <c r="AA570" s="76"/>
      <c r="AB570" s="77">
        <v>363.21</v>
      </c>
      <c r="AC570" s="64" t="s">
        <v>227</v>
      </c>
      <c r="AD570" s="60">
        <v>42521</v>
      </c>
      <c r="AE570" s="65">
        <v>426</v>
      </c>
      <c r="AF570" s="65">
        <v>12</v>
      </c>
      <c r="AG570" s="66">
        <v>11309</v>
      </c>
    </row>
    <row r="571" spans="1:33" x14ac:dyDescent="0.25">
      <c r="A571" s="40">
        <v>566</v>
      </c>
      <c r="B571" s="32">
        <v>42520</v>
      </c>
      <c r="C571" s="33"/>
      <c r="D571" s="31">
        <v>5</v>
      </c>
      <c r="E571" s="99" t="s">
        <v>1</v>
      </c>
      <c r="F571" s="34" t="s">
        <v>38</v>
      </c>
      <c r="G571" s="34" t="s">
        <v>83</v>
      </c>
      <c r="H571" s="35" t="s">
        <v>430</v>
      </c>
      <c r="I571" s="36"/>
      <c r="J571" s="30">
        <v>175.17</v>
      </c>
      <c r="K571" s="32">
        <v>42520</v>
      </c>
      <c r="L571" s="37">
        <v>863</v>
      </c>
      <c r="M571" s="37">
        <v>12</v>
      </c>
      <c r="N571" s="38" t="s">
        <v>394</v>
      </c>
      <c r="O571" s="39">
        <v>2016</v>
      </c>
      <c r="P571" s="42"/>
      <c r="Q571" s="30">
        <v>3099.49</v>
      </c>
      <c r="R571" s="67"/>
      <c r="S571" s="67"/>
      <c r="T571" s="56" t="e">
        <f>IF(#REF!=3,T570-TblDadosCX8[[#This Row],[Valor R$]],IF(#REF!=2,T570+TblDadosCX8[[#This Row],[Valor R$]],TblDadosCX8[[#This Row],[Valor R$]]))</f>
        <v>#REF!</v>
      </c>
      <c r="V571" s="59">
        <v>555</v>
      </c>
      <c r="W571" s="60">
        <v>42521</v>
      </c>
      <c r="X571" s="60"/>
      <c r="Y571" s="76" t="s">
        <v>434</v>
      </c>
      <c r="Z571" s="76"/>
      <c r="AA571" s="76"/>
      <c r="AB571" s="77">
        <v>2533.9499999999998</v>
      </c>
      <c r="AC571" s="64" t="s">
        <v>277</v>
      </c>
      <c r="AD571" s="60">
        <v>42521</v>
      </c>
      <c r="AE571" s="65">
        <v>402</v>
      </c>
      <c r="AF571" s="65">
        <v>12</v>
      </c>
      <c r="AG571" s="66">
        <v>8775.0499999999993</v>
      </c>
    </row>
    <row r="572" spans="1:33" x14ac:dyDescent="0.25">
      <c r="A572" s="40">
        <v>567</v>
      </c>
      <c r="B572" s="32">
        <v>42520</v>
      </c>
      <c r="C572" s="33"/>
      <c r="D572" s="31">
        <v>5</v>
      </c>
      <c r="E572" s="99" t="s">
        <v>1</v>
      </c>
      <c r="F572" s="34" t="s">
        <v>38</v>
      </c>
      <c r="G572" s="34" t="s">
        <v>86</v>
      </c>
      <c r="H572" s="35" t="s">
        <v>431</v>
      </c>
      <c r="I572" s="36"/>
      <c r="J572" s="30">
        <v>67</v>
      </c>
      <c r="K572" s="32">
        <v>42520</v>
      </c>
      <c r="L572" s="37">
        <v>869</v>
      </c>
      <c r="M572" s="37">
        <v>12</v>
      </c>
      <c r="N572" s="38" t="s">
        <v>394</v>
      </c>
      <c r="O572" s="39">
        <v>2016</v>
      </c>
      <c r="P572" s="42"/>
      <c r="Q572" s="30">
        <v>3032.49</v>
      </c>
      <c r="R572" s="67"/>
      <c r="S572" s="67"/>
      <c r="T572" s="56" t="e">
        <f>IF(#REF!=3,T571-TblDadosCX8[[#This Row],[Valor R$]],IF(#REF!=2,T571+TblDadosCX8[[#This Row],[Valor R$]],TblDadosCX8[[#This Row],[Valor R$]]))</f>
        <v>#REF!</v>
      </c>
      <c r="V572" s="65">
        <v>556</v>
      </c>
      <c r="W572" s="60">
        <v>42521</v>
      </c>
      <c r="X572" s="60"/>
      <c r="Y572" s="76" t="s">
        <v>435</v>
      </c>
      <c r="Z572" s="76"/>
      <c r="AA572" s="76"/>
      <c r="AB572" s="77">
        <v>6569.5</v>
      </c>
      <c r="AC572" s="64" t="s">
        <v>277</v>
      </c>
      <c r="AD572" s="60">
        <v>42521</v>
      </c>
      <c r="AE572" s="65">
        <v>402</v>
      </c>
      <c r="AF572" s="65">
        <v>12</v>
      </c>
      <c r="AG572" s="66">
        <v>2205.5500000000002</v>
      </c>
    </row>
    <row r="573" spans="1:33" x14ac:dyDescent="0.25">
      <c r="A573" s="40">
        <v>568</v>
      </c>
      <c r="B573" s="32">
        <v>42520</v>
      </c>
      <c r="C573" s="33"/>
      <c r="D573" s="31">
        <v>5</v>
      </c>
      <c r="E573" s="99" t="s">
        <v>1</v>
      </c>
      <c r="F573" s="34" t="s">
        <v>38</v>
      </c>
      <c r="G573" s="34" t="s">
        <v>18</v>
      </c>
      <c r="H573" s="35" t="s">
        <v>432</v>
      </c>
      <c r="I573" s="36"/>
      <c r="J573" s="30">
        <v>172.6</v>
      </c>
      <c r="K573" s="32">
        <v>42520</v>
      </c>
      <c r="L573" s="37">
        <v>831</v>
      </c>
      <c r="M573" s="37">
        <v>12</v>
      </c>
      <c r="N573" s="38" t="s">
        <v>394</v>
      </c>
      <c r="O573" s="39">
        <v>2016</v>
      </c>
      <c r="P573" s="42"/>
      <c r="Q573" s="30">
        <v>2859.89</v>
      </c>
      <c r="R573" s="67"/>
      <c r="S573" s="67"/>
      <c r="T573" s="56" t="e">
        <f>IF(#REF!=3,T572-TblDadosCX8[[#This Row],[Valor R$]],IF(#REF!=2,T572+TblDadosCX8[[#This Row],[Valor R$]],TblDadosCX8[[#This Row],[Valor R$]]))</f>
        <v>#REF!</v>
      </c>
      <c r="V573" s="59">
        <v>557</v>
      </c>
      <c r="W573" s="60">
        <v>42521</v>
      </c>
      <c r="X573" s="60"/>
      <c r="Y573" s="76" t="s">
        <v>436</v>
      </c>
      <c r="Z573" s="76"/>
      <c r="AA573" s="76"/>
      <c r="AB573" s="77">
        <v>16.600000000000001</v>
      </c>
      <c r="AC573" s="64" t="s">
        <v>186</v>
      </c>
      <c r="AD573" s="60">
        <v>42521</v>
      </c>
      <c r="AE573" s="65">
        <v>863</v>
      </c>
      <c r="AF573" s="65">
        <v>12</v>
      </c>
      <c r="AG573" s="66">
        <v>2188.9499999999998</v>
      </c>
    </row>
    <row r="574" spans="1:33" x14ac:dyDescent="0.25">
      <c r="A574" s="40">
        <v>569</v>
      </c>
      <c r="B574" s="32">
        <v>42520</v>
      </c>
      <c r="C574" s="33"/>
      <c r="D574" s="31">
        <v>5</v>
      </c>
      <c r="E574" s="99" t="s">
        <v>1</v>
      </c>
      <c r="F574" s="34" t="s">
        <v>38</v>
      </c>
      <c r="G574" s="34" t="s">
        <v>75</v>
      </c>
      <c r="H574" s="35" t="s">
        <v>433</v>
      </c>
      <c r="I574" s="36"/>
      <c r="J574" s="30">
        <v>100</v>
      </c>
      <c r="K574" s="32">
        <v>42520</v>
      </c>
      <c r="L574" s="37">
        <v>845</v>
      </c>
      <c r="M574" s="37">
        <v>12</v>
      </c>
      <c r="N574" s="38" t="s">
        <v>394</v>
      </c>
      <c r="O574" s="39">
        <v>2016</v>
      </c>
      <c r="P574" s="42"/>
      <c r="Q574" s="30">
        <v>2759.89</v>
      </c>
      <c r="R574" s="67"/>
      <c r="S574" s="67"/>
      <c r="T574" s="56" t="e">
        <f>IF(#REF!=3,T573-TblDadosCX8[[#This Row],[Valor R$]],IF(#REF!=2,T573+TblDadosCX8[[#This Row],[Valor R$]],TblDadosCX8[[#This Row],[Valor R$]]))</f>
        <v>#REF!</v>
      </c>
      <c r="V574" s="65">
        <v>558</v>
      </c>
      <c r="W574" s="60">
        <v>42523</v>
      </c>
      <c r="X574" s="60"/>
      <c r="Y574" s="76" t="s">
        <v>197</v>
      </c>
      <c r="Z574" s="76">
        <v>854317</v>
      </c>
      <c r="AA574" s="76"/>
      <c r="AB574" s="77">
        <v>300</v>
      </c>
      <c r="AC574" s="64" t="s">
        <v>9</v>
      </c>
      <c r="AD574" s="60">
        <v>42523</v>
      </c>
      <c r="AE574" s="65">
        <v>12</v>
      </c>
      <c r="AF574" s="65">
        <v>34</v>
      </c>
      <c r="AG574" s="66">
        <v>2488.9499999999998</v>
      </c>
    </row>
    <row r="575" spans="1:33" x14ac:dyDescent="0.25">
      <c r="A575" s="40">
        <v>570</v>
      </c>
      <c r="B575" s="32">
        <v>42521</v>
      </c>
      <c r="C575" s="33"/>
      <c r="D575" s="31">
        <v>4</v>
      </c>
      <c r="E575" s="99" t="s">
        <v>1</v>
      </c>
      <c r="F575" s="34" t="s">
        <v>6</v>
      </c>
      <c r="G575" s="34" t="s">
        <v>9</v>
      </c>
      <c r="H575" s="35" t="s">
        <v>197</v>
      </c>
      <c r="I575" s="36">
        <v>854314</v>
      </c>
      <c r="J575" s="30">
        <v>4930.95</v>
      </c>
      <c r="K575" s="32">
        <v>42521</v>
      </c>
      <c r="L575" s="37">
        <v>12</v>
      </c>
      <c r="M575" s="37">
        <v>34</v>
      </c>
      <c r="N575" s="38" t="s">
        <v>394</v>
      </c>
      <c r="O575" s="39">
        <v>2016</v>
      </c>
      <c r="P575" s="42"/>
      <c r="Q575" s="30">
        <v>7690.84</v>
      </c>
      <c r="R575" s="67"/>
      <c r="S575" s="67"/>
      <c r="T575" s="56" t="e">
        <f>IF(#REF!=3,T574-TblDadosCX8[[#This Row],[Valor R$]],IF(#REF!=2,T574+TblDadosCX8[[#This Row],[Valor R$]],TblDadosCX8[[#This Row],[Valor R$]]))</f>
        <v>#REF!</v>
      </c>
      <c r="V575" s="59">
        <v>559</v>
      </c>
      <c r="W575" s="60">
        <v>42523</v>
      </c>
      <c r="X575" s="60"/>
      <c r="Y575" s="76" t="s">
        <v>197</v>
      </c>
      <c r="Z575" s="76">
        <v>854318</v>
      </c>
      <c r="AA575" s="76"/>
      <c r="AB575" s="77">
        <v>1900</v>
      </c>
      <c r="AC575" s="64" t="s">
        <v>9</v>
      </c>
      <c r="AD575" s="60">
        <v>42523</v>
      </c>
      <c r="AE575" s="65">
        <v>12</v>
      </c>
      <c r="AF575" s="65">
        <v>34</v>
      </c>
      <c r="AG575" s="66">
        <v>4388.95</v>
      </c>
    </row>
    <row r="576" spans="1:33" x14ac:dyDescent="0.25">
      <c r="A576" s="40">
        <v>571</v>
      </c>
      <c r="B576" s="32">
        <v>42521</v>
      </c>
      <c r="C576" s="33"/>
      <c r="D576" s="31">
        <v>4</v>
      </c>
      <c r="E576" s="99" t="s">
        <v>1</v>
      </c>
      <c r="F576" s="34" t="s">
        <v>6</v>
      </c>
      <c r="G576" s="34" t="s">
        <v>9</v>
      </c>
      <c r="H576" s="35" t="s">
        <v>197</v>
      </c>
      <c r="I576" s="36">
        <v>854315</v>
      </c>
      <c r="J576" s="30">
        <v>9103.4500000000007</v>
      </c>
      <c r="K576" s="32">
        <v>42521</v>
      </c>
      <c r="L576" s="37">
        <v>12</v>
      </c>
      <c r="M576" s="37">
        <v>34</v>
      </c>
      <c r="N576" s="38" t="s">
        <v>394</v>
      </c>
      <c r="O576" s="39">
        <v>2016</v>
      </c>
      <c r="P576" s="42"/>
      <c r="Q576" s="30">
        <v>16794.29</v>
      </c>
      <c r="R576" s="67"/>
      <c r="S576" s="67"/>
      <c r="T576" s="56" t="e">
        <f>IF(#REF!=3,T575-TblDadosCX8[[#This Row],[Valor R$]],IF(#REF!=2,T575+TblDadosCX8[[#This Row],[Valor R$]],TblDadosCX8[[#This Row],[Valor R$]]))</f>
        <v>#REF!</v>
      </c>
      <c r="V576" s="65">
        <v>560</v>
      </c>
      <c r="W576" s="60">
        <v>42523</v>
      </c>
      <c r="X576" s="60"/>
      <c r="Y576" s="76" t="s">
        <v>187</v>
      </c>
      <c r="Z576" s="76"/>
      <c r="AA576" s="76"/>
      <c r="AB576" s="77">
        <v>8.58</v>
      </c>
      <c r="AC576" s="64" t="s">
        <v>186</v>
      </c>
      <c r="AD576" s="60">
        <v>42523</v>
      </c>
      <c r="AE576" s="65">
        <v>863</v>
      </c>
      <c r="AF576" s="65">
        <v>12</v>
      </c>
      <c r="AG576" s="66">
        <v>4380.37</v>
      </c>
    </row>
    <row r="577" spans="1:33" x14ac:dyDescent="0.25">
      <c r="A577" s="40">
        <v>572</v>
      </c>
      <c r="B577" s="32">
        <v>42521</v>
      </c>
      <c r="C577" s="33"/>
      <c r="D577" s="31">
        <v>4</v>
      </c>
      <c r="E577" s="99" t="s">
        <v>1</v>
      </c>
      <c r="F577" s="34" t="s">
        <v>6</v>
      </c>
      <c r="G577" s="34" t="s">
        <v>9</v>
      </c>
      <c r="H577" s="35" t="s">
        <v>197</v>
      </c>
      <c r="I577" s="36">
        <v>854316</v>
      </c>
      <c r="J577" s="30">
        <v>825.23</v>
      </c>
      <c r="K577" s="32">
        <v>42521</v>
      </c>
      <c r="L577" s="37">
        <v>12</v>
      </c>
      <c r="M577" s="37">
        <v>34</v>
      </c>
      <c r="N577" s="38" t="s">
        <v>394</v>
      </c>
      <c r="O577" s="39">
        <v>2016</v>
      </c>
      <c r="P577" s="42"/>
      <c r="Q577" s="30">
        <v>17619.52</v>
      </c>
      <c r="R577" s="67"/>
      <c r="S577" s="67"/>
      <c r="T577" s="56" t="e">
        <f>IF(#REF!=3,T576-TblDadosCX8[[#This Row],[Valor R$]],IF(#REF!=2,T576+TblDadosCX8[[#This Row],[Valor R$]],TblDadosCX8[[#This Row],[Valor R$]]))</f>
        <v>#REF!</v>
      </c>
      <c r="V577" s="59">
        <v>561</v>
      </c>
      <c r="W577" s="60">
        <v>42523</v>
      </c>
      <c r="X577" s="60"/>
      <c r="Y577" s="76" t="s">
        <v>438</v>
      </c>
      <c r="Z577" s="76"/>
      <c r="AA577" s="76"/>
      <c r="AB577" s="77">
        <v>5.5</v>
      </c>
      <c r="AC577" s="64" t="s">
        <v>196</v>
      </c>
      <c r="AD577" s="60">
        <v>42523</v>
      </c>
      <c r="AE577" s="65">
        <v>869</v>
      </c>
      <c r="AF577" s="65">
        <v>12</v>
      </c>
      <c r="AG577" s="66">
        <v>4374.87</v>
      </c>
    </row>
    <row r="578" spans="1:33" x14ac:dyDescent="0.25">
      <c r="A578" s="40">
        <v>573</v>
      </c>
      <c r="B578" s="32">
        <v>42521</v>
      </c>
      <c r="C578" s="33"/>
      <c r="D578" s="31">
        <v>5</v>
      </c>
      <c r="E578" s="99" t="s">
        <v>1</v>
      </c>
      <c r="F578" s="34" t="s">
        <v>38</v>
      </c>
      <c r="G578" s="34" t="s">
        <v>18</v>
      </c>
      <c r="H578" s="35" t="s">
        <v>432</v>
      </c>
      <c r="I578" s="36"/>
      <c r="J578" s="30">
        <v>300.27999999999997</v>
      </c>
      <c r="K578" s="32">
        <v>42521</v>
      </c>
      <c r="L578" s="37">
        <v>831</v>
      </c>
      <c r="M578" s="37">
        <v>12</v>
      </c>
      <c r="N578" s="38" t="s">
        <v>394</v>
      </c>
      <c r="O578" s="39">
        <v>2016</v>
      </c>
      <c r="P578" s="42"/>
      <c r="Q578" s="30">
        <v>17319.240000000002</v>
      </c>
      <c r="R578" s="67"/>
      <c r="S578" s="67"/>
      <c r="T578" s="56" t="e">
        <f>IF(#REF!=3,T577-TblDadosCX8[[#This Row],[Valor R$]],IF(#REF!=2,T577+TblDadosCX8[[#This Row],[Valor R$]],TblDadosCX8[[#This Row],[Valor R$]]))</f>
        <v>#REF!</v>
      </c>
      <c r="V578" s="65">
        <v>562</v>
      </c>
      <c r="W578" s="60">
        <v>42523</v>
      </c>
      <c r="X578" s="60"/>
      <c r="Y578" s="76" t="s">
        <v>244</v>
      </c>
      <c r="Z578" s="76"/>
      <c r="AA578" s="76"/>
      <c r="AB578" s="77">
        <v>10</v>
      </c>
      <c r="AC578" s="64" t="s">
        <v>186</v>
      </c>
      <c r="AD578" s="60">
        <v>42523</v>
      </c>
      <c r="AE578" s="65">
        <v>863</v>
      </c>
      <c r="AF578" s="65">
        <v>12</v>
      </c>
      <c r="AG578" s="66">
        <v>4364.87</v>
      </c>
    </row>
    <row r="579" spans="1:33" x14ac:dyDescent="0.25">
      <c r="A579" s="40">
        <v>574</v>
      </c>
      <c r="B579" s="32">
        <v>42521</v>
      </c>
      <c r="C579" s="33"/>
      <c r="D579" s="31">
        <v>5</v>
      </c>
      <c r="E579" s="99" t="s">
        <v>1</v>
      </c>
      <c r="F579" s="34" t="s">
        <v>38</v>
      </c>
      <c r="G579" s="34" t="s">
        <v>86</v>
      </c>
      <c r="H579" s="35" t="s">
        <v>426</v>
      </c>
      <c r="I579" s="36"/>
      <c r="J579" s="30">
        <v>332</v>
      </c>
      <c r="K579" s="32">
        <v>42521</v>
      </c>
      <c r="L579" s="37">
        <v>869</v>
      </c>
      <c r="M579" s="37">
        <v>12</v>
      </c>
      <c r="N579" s="38" t="s">
        <v>394</v>
      </c>
      <c r="O579" s="39">
        <v>2016</v>
      </c>
      <c r="P579" s="42"/>
      <c r="Q579" s="30">
        <v>16987.240000000002</v>
      </c>
      <c r="R579" s="67"/>
      <c r="S579" s="67"/>
      <c r="T579" s="56" t="e">
        <f>IF(#REF!=3,T578-TblDadosCX8[[#This Row],[Valor R$]],IF(#REF!=2,T578+TblDadosCX8[[#This Row],[Valor R$]],TblDadosCX8[[#This Row],[Valor R$]]))</f>
        <v>#REF!</v>
      </c>
      <c r="V579" s="59">
        <v>563</v>
      </c>
      <c r="W579" s="60">
        <v>42523</v>
      </c>
      <c r="X579" s="60"/>
      <c r="Y579" s="76" t="s">
        <v>439</v>
      </c>
      <c r="Z579" s="76"/>
      <c r="AA579" s="76"/>
      <c r="AB579" s="77">
        <v>300</v>
      </c>
      <c r="AC579" s="64" t="s">
        <v>186</v>
      </c>
      <c r="AD579" s="60">
        <v>42523</v>
      </c>
      <c r="AE579" s="65">
        <v>863</v>
      </c>
      <c r="AF579" s="65">
        <v>12</v>
      </c>
      <c r="AG579" s="66">
        <v>4064.87</v>
      </c>
    </row>
    <row r="580" spans="1:33" x14ac:dyDescent="0.25">
      <c r="A580" s="40">
        <v>575</v>
      </c>
      <c r="B580" s="32">
        <v>42521</v>
      </c>
      <c r="C580" s="33"/>
      <c r="D580" s="31">
        <v>5</v>
      </c>
      <c r="E580" s="99" t="s">
        <v>1</v>
      </c>
      <c r="F580" s="34" t="s">
        <v>30</v>
      </c>
      <c r="G580" s="34" t="s">
        <v>59</v>
      </c>
      <c r="H580" s="35" t="s">
        <v>265</v>
      </c>
      <c r="I580" s="36"/>
      <c r="J580" s="30">
        <v>126.5</v>
      </c>
      <c r="K580" s="32">
        <v>42521</v>
      </c>
      <c r="L580" s="37">
        <v>480</v>
      </c>
      <c r="M580" s="37">
        <v>12</v>
      </c>
      <c r="N580" s="38" t="s">
        <v>394</v>
      </c>
      <c r="O580" s="39">
        <v>2016</v>
      </c>
      <c r="P580" s="42"/>
      <c r="Q580" s="30">
        <v>16860.740000000002</v>
      </c>
      <c r="R580" s="67"/>
      <c r="S580" s="67"/>
      <c r="T580" s="56" t="e">
        <f>IF(#REF!=3,T579-TblDadosCX8[[#This Row],[Valor R$]],IF(#REF!=2,T579+TblDadosCX8[[#This Row],[Valor R$]],TblDadosCX8[[#This Row],[Valor R$]]))</f>
        <v>#REF!</v>
      </c>
      <c r="V580" s="65">
        <v>564</v>
      </c>
      <c r="W580" s="60">
        <v>42524</v>
      </c>
      <c r="X580" s="60"/>
      <c r="Y580" s="76" t="s">
        <v>280</v>
      </c>
      <c r="Z580" s="76"/>
      <c r="AA580" s="76"/>
      <c r="AB580" s="77">
        <v>1900</v>
      </c>
      <c r="AC580" s="64" t="s">
        <v>261</v>
      </c>
      <c r="AD580" s="60">
        <v>42524</v>
      </c>
      <c r="AE580" s="65">
        <v>839</v>
      </c>
      <c r="AF580" s="65">
        <v>12</v>
      </c>
      <c r="AG580" s="66">
        <v>2164.87</v>
      </c>
    </row>
    <row r="581" spans="1:33" x14ac:dyDescent="0.25">
      <c r="A581" s="40">
        <v>576</v>
      </c>
      <c r="B581" s="32">
        <v>42521</v>
      </c>
      <c r="C581" s="33"/>
      <c r="D581" s="31">
        <v>5</v>
      </c>
      <c r="E581" s="99" t="s">
        <v>1</v>
      </c>
      <c r="F581" s="34" t="s">
        <v>38</v>
      </c>
      <c r="G581" s="34" t="s">
        <v>83</v>
      </c>
      <c r="H581" s="35" t="s">
        <v>305</v>
      </c>
      <c r="I581" s="36"/>
      <c r="J581" s="30">
        <v>58.4</v>
      </c>
      <c r="K581" s="32">
        <v>42521</v>
      </c>
      <c r="L581" s="37">
        <v>863</v>
      </c>
      <c r="M581" s="37">
        <v>12</v>
      </c>
      <c r="N581" s="38" t="s">
        <v>394</v>
      </c>
      <c r="O581" s="39">
        <v>2016</v>
      </c>
      <c r="P581" s="42"/>
      <c r="Q581" s="30">
        <v>16802.34</v>
      </c>
      <c r="R581" s="67"/>
      <c r="S581" s="67"/>
      <c r="T581" s="56" t="e">
        <f>IF(#REF!=3,T580-TblDadosCX8[[#This Row],[Valor R$]],IF(#REF!=2,T580+TblDadosCX8[[#This Row],[Valor R$]],TblDadosCX8[[#This Row],[Valor R$]]))</f>
        <v>#REF!</v>
      </c>
      <c r="V581" s="59">
        <v>565</v>
      </c>
      <c r="W581" s="60">
        <v>42527</v>
      </c>
      <c r="X581" s="60"/>
      <c r="Y581" s="76" t="s">
        <v>311</v>
      </c>
      <c r="Z581" s="76"/>
      <c r="AA581" s="76"/>
      <c r="AB581" s="77">
        <v>20</v>
      </c>
      <c r="AC581" s="64" t="s">
        <v>186</v>
      </c>
      <c r="AD581" s="60">
        <v>42527</v>
      </c>
      <c r="AE581" s="65">
        <v>863</v>
      </c>
      <c r="AF581" s="65">
        <v>12</v>
      </c>
      <c r="AG581" s="66">
        <v>2144.87</v>
      </c>
    </row>
    <row r="582" spans="1:33" x14ac:dyDescent="0.25">
      <c r="A582" s="40">
        <v>577</v>
      </c>
      <c r="B582" s="32">
        <v>42521</v>
      </c>
      <c r="C582" s="33"/>
      <c r="D582" s="31">
        <v>5</v>
      </c>
      <c r="E582" s="99" t="s">
        <v>1</v>
      </c>
      <c r="F582" s="34" t="s">
        <v>38</v>
      </c>
      <c r="G582" s="34" t="s">
        <v>83</v>
      </c>
      <c r="H582" s="35" t="s">
        <v>421</v>
      </c>
      <c r="I582" s="36"/>
      <c r="J582" s="30">
        <v>200</v>
      </c>
      <c r="K582" s="32">
        <v>42521</v>
      </c>
      <c r="L582" s="37">
        <v>863</v>
      </c>
      <c r="M582" s="37">
        <v>12</v>
      </c>
      <c r="N582" s="38" t="s">
        <v>394</v>
      </c>
      <c r="O582" s="39">
        <v>2016</v>
      </c>
      <c r="P582" s="42"/>
      <c r="Q582" s="30">
        <v>16602.34</v>
      </c>
      <c r="R582" s="67"/>
      <c r="S582" s="67"/>
      <c r="T582" s="56" t="e">
        <f>IF(#REF!=3,T581-TblDadosCX8[[#This Row],[Valor R$]],IF(#REF!=2,T581+TblDadosCX8[[#This Row],[Valor R$]],TblDadosCX8[[#This Row],[Valor R$]]))</f>
        <v>#REF!</v>
      </c>
      <c r="V582" s="65">
        <v>566</v>
      </c>
      <c r="W582" s="60">
        <v>42527</v>
      </c>
      <c r="X582" s="60"/>
      <c r="Y582" s="76" t="s">
        <v>440</v>
      </c>
      <c r="Z582" s="76"/>
      <c r="AA582" s="76"/>
      <c r="AB582" s="77">
        <v>150</v>
      </c>
      <c r="AC582" s="64" t="s">
        <v>199</v>
      </c>
      <c r="AD582" s="60">
        <v>42527</v>
      </c>
      <c r="AE582" s="65">
        <v>845</v>
      </c>
      <c r="AF582" s="65">
        <v>12</v>
      </c>
      <c r="AG582" s="66">
        <v>1994.87</v>
      </c>
    </row>
    <row r="583" spans="1:33" x14ac:dyDescent="0.25">
      <c r="A583" s="40">
        <v>578</v>
      </c>
      <c r="B583" s="32">
        <v>42521</v>
      </c>
      <c r="C583" s="33"/>
      <c r="D583" s="31">
        <v>5</v>
      </c>
      <c r="E583" s="99" t="s">
        <v>1</v>
      </c>
      <c r="F583" s="34" t="s">
        <v>34</v>
      </c>
      <c r="G583" s="34" t="s">
        <v>63</v>
      </c>
      <c r="H583" s="35" t="s">
        <v>230</v>
      </c>
      <c r="I583" s="36"/>
      <c r="J583" s="30">
        <v>366.83</v>
      </c>
      <c r="K583" s="32">
        <v>42521</v>
      </c>
      <c r="L583" s="37">
        <v>806</v>
      </c>
      <c r="M583" s="37">
        <v>12</v>
      </c>
      <c r="N583" s="38" t="s">
        <v>394</v>
      </c>
      <c r="O583" s="39">
        <v>2016</v>
      </c>
      <c r="P583" s="42"/>
      <c r="Q583" s="30">
        <v>16235.51</v>
      </c>
      <c r="R583" s="67"/>
      <c r="S583" s="67"/>
      <c r="T583" s="56" t="e">
        <f>IF(#REF!=3,T582-TblDadosCX8[[#This Row],[Valor R$]],IF(#REF!=2,T582+TblDadosCX8[[#This Row],[Valor R$]],TblDadosCX8[[#This Row],[Valor R$]]))</f>
        <v>#REF!</v>
      </c>
      <c r="V583" s="59">
        <v>567</v>
      </c>
      <c r="W583" s="60">
        <v>42528</v>
      </c>
      <c r="X583" s="60"/>
      <c r="Y583" s="76" t="s">
        <v>197</v>
      </c>
      <c r="Z583" s="76">
        <v>854319</v>
      </c>
      <c r="AA583" s="76"/>
      <c r="AB583" s="77">
        <v>10895.4</v>
      </c>
      <c r="AC583" s="64" t="s">
        <v>9</v>
      </c>
      <c r="AD583" s="60">
        <v>42528</v>
      </c>
      <c r="AE583" s="65">
        <v>12</v>
      </c>
      <c r="AF583" s="65">
        <v>34</v>
      </c>
      <c r="AG583" s="66">
        <v>12890.27</v>
      </c>
    </row>
    <row r="584" spans="1:33" x14ac:dyDescent="0.25">
      <c r="A584" s="40">
        <v>579</v>
      </c>
      <c r="B584" s="32">
        <v>42521</v>
      </c>
      <c r="C584" s="33"/>
      <c r="D584" s="31">
        <v>5</v>
      </c>
      <c r="E584" s="99" t="s">
        <v>1</v>
      </c>
      <c r="F584" s="34" t="s">
        <v>26</v>
      </c>
      <c r="G584" s="34" t="s">
        <v>227</v>
      </c>
      <c r="H584" s="35" t="s">
        <v>226</v>
      </c>
      <c r="I584" s="36"/>
      <c r="J584" s="30">
        <v>4441.24</v>
      </c>
      <c r="K584" s="32">
        <v>42521</v>
      </c>
      <c r="L584" s="37">
        <v>426</v>
      </c>
      <c r="M584" s="37">
        <v>12</v>
      </c>
      <c r="N584" s="38" t="s">
        <v>394</v>
      </c>
      <c r="O584" s="39">
        <v>2016</v>
      </c>
      <c r="P584" s="42"/>
      <c r="Q584" s="30">
        <v>11794.27</v>
      </c>
      <c r="R584" s="67"/>
      <c r="S584" s="67"/>
      <c r="T584" s="56" t="e">
        <f>IF(#REF!=3,T583-TblDadosCX8[[#This Row],[Valor R$]],IF(#REF!=2,T583+TblDadosCX8[[#This Row],[Valor R$]],TblDadosCX8[[#This Row],[Valor R$]]))</f>
        <v>#REF!</v>
      </c>
      <c r="V584" s="65">
        <v>568</v>
      </c>
      <c r="W584" s="60">
        <v>42528</v>
      </c>
      <c r="X584" s="60"/>
      <c r="Y584" s="76" t="s">
        <v>441</v>
      </c>
      <c r="Z584" s="76"/>
      <c r="AA584" s="76"/>
      <c r="AB584" s="77">
        <v>30</v>
      </c>
      <c r="AC584" s="64" t="s">
        <v>186</v>
      </c>
      <c r="AD584" s="60">
        <v>42528</v>
      </c>
      <c r="AE584" s="65">
        <v>863</v>
      </c>
      <c r="AF584" s="65">
        <v>12</v>
      </c>
      <c r="AG584" s="66">
        <v>12860.27</v>
      </c>
    </row>
    <row r="585" spans="1:33" x14ac:dyDescent="0.25">
      <c r="A585" s="40">
        <v>580</v>
      </c>
      <c r="B585" s="32">
        <v>42521</v>
      </c>
      <c r="C585" s="33"/>
      <c r="D585" s="31">
        <v>5</v>
      </c>
      <c r="E585" s="99" t="s">
        <v>1</v>
      </c>
      <c r="F585" s="34" t="s">
        <v>26</v>
      </c>
      <c r="G585" s="34" t="s">
        <v>227</v>
      </c>
      <c r="H585" s="35" t="s">
        <v>255</v>
      </c>
      <c r="I585" s="36"/>
      <c r="J585" s="30">
        <v>363.21</v>
      </c>
      <c r="K585" s="32">
        <v>42521</v>
      </c>
      <c r="L585" s="37">
        <v>426</v>
      </c>
      <c r="M585" s="37">
        <v>12</v>
      </c>
      <c r="N585" s="38" t="s">
        <v>394</v>
      </c>
      <c r="O585" s="39">
        <v>2016</v>
      </c>
      <c r="P585" s="42"/>
      <c r="Q585" s="30">
        <v>11431.06</v>
      </c>
      <c r="R585" s="67"/>
      <c r="S585" s="67"/>
      <c r="T585" s="56" t="e">
        <f>IF(#REF!=3,T584-TblDadosCX8[[#This Row],[Valor R$]],IF(#REF!=2,T584+TblDadosCX8[[#This Row],[Valor R$]],TblDadosCX8[[#This Row],[Valor R$]]))</f>
        <v>#REF!</v>
      </c>
      <c r="V585" s="59">
        <v>569</v>
      </c>
      <c r="W585" s="60">
        <v>42528</v>
      </c>
      <c r="X585" s="60"/>
      <c r="Y585" s="76" t="s">
        <v>187</v>
      </c>
      <c r="Z585" s="76"/>
      <c r="AA585" s="76"/>
      <c r="AB585" s="77">
        <v>10.51</v>
      </c>
      <c r="AC585" s="64" t="s">
        <v>186</v>
      </c>
      <c r="AD585" s="60">
        <v>42528</v>
      </c>
      <c r="AE585" s="65">
        <v>863</v>
      </c>
      <c r="AF585" s="65">
        <v>12</v>
      </c>
      <c r="AG585" s="66">
        <v>12849.76</v>
      </c>
    </row>
    <row r="586" spans="1:33" x14ac:dyDescent="0.25">
      <c r="A586" s="40">
        <v>581</v>
      </c>
      <c r="B586" s="32">
        <v>42521</v>
      </c>
      <c r="C586" s="33"/>
      <c r="D586" s="31">
        <v>5</v>
      </c>
      <c r="E586" s="99" t="s">
        <v>1</v>
      </c>
      <c r="F586" s="34" t="s">
        <v>24</v>
      </c>
      <c r="G586" s="34" t="s">
        <v>277</v>
      </c>
      <c r="H586" s="35" t="s">
        <v>434</v>
      </c>
      <c r="I586" s="36"/>
      <c r="J586" s="30">
        <v>2533.9499999999998</v>
      </c>
      <c r="K586" s="32">
        <v>42521</v>
      </c>
      <c r="L586" s="37">
        <v>402</v>
      </c>
      <c r="M586" s="37">
        <v>12</v>
      </c>
      <c r="N586" s="38" t="s">
        <v>394</v>
      </c>
      <c r="O586" s="39">
        <v>2016</v>
      </c>
      <c r="P586" s="42"/>
      <c r="Q586" s="30">
        <v>8897.11</v>
      </c>
      <c r="R586" s="67"/>
      <c r="S586" s="67"/>
      <c r="T586" s="56" t="e">
        <f>IF(#REF!=3,T585-TblDadosCX8[[#This Row],[Valor R$]],IF(#REF!=2,T585+TblDadosCX8[[#This Row],[Valor R$]],TblDadosCX8[[#This Row],[Valor R$]]))</f>
        <v>#REF!</v>
      </c>
      <c r="V586" s="65">
        <v>570</v>
      </c>
      <c r="W586" s="60">
        <v>42528</v>
      </c>
      <c r="X586" s="60"/>
      <c r="Y586" s="76" t="s">
        <v>220</v>
      </c>
      <c r="Z586" s="76"/>
      <c r="AA586" s="76"/>
      <c r="AB586" s="77">
        <v>8.75</v>
      </c>
      <c r="AC586" s="64" t="s">
        <v>199</v>
      </c>
      <c r="AD586" s="60">
        <v>42528</v>
      </c>
      <c r="AE586" s="65">
        <v>845</v>
      </c>
      <c r="AF586" s="65">
        <v>12</v>
      </c>
      <c r="AG586" s="66">
        <v>12841.01</v>
      </c>
    </row>
    <row r="587" spans="1:33" x14ac:dyDescent="0.25">
      <c r="A587" s="40">
        <v>582</v>
      </c>
      <c r="B587" s="32">
        <v>42521</v>
      </c>
      <c r="C587" s="33"/>
      <c r="D587" s="31">
        <v>5</v>
      </c>
      <c r="E587" s="99" t="s">
        <v>1</v>
      </c>
      <c r="F587" s="34" t="s">
        <v>24</v>
      </c>
      <c r="G587" s="34" t="s">
        <v>277</v>
      </c>
      <c r="H587" s="35" t="s">
        <v>435</v>
      </c>
      <c r="I587" s="36"/>
      <c r="J587" s="30">
        <v>6569.5</v>
      </c>
      <c r="K587" s="32">
        <v>42521</v>
      </c>
      <c r="L587" s="37">
        <v>402</v>
      </c>
      <c r="M587" s="37">
        <v>12</v>
      </c>
      <c r="N587" s="38" t="s">
        <v>394</v>
      </c>
      <c r="O587" s="39">
        <v>2016</v>
      </c>
      <c r="P587" s="42"/>
      <c r="Q587" s="30">
        <v>2327.61</v>
      </c>
      <c r="R587" s="67"/>
      <c r="S587" s="67"/>
      <c r="T587" s="56" t="e">
        <f>IF(#REF!=3,T586-TblDadosCX8[[#This Row],[Valor R$]],IF(#REF!=2,T586+TblDadosCX8[[#This Row],[Valor R$]],TblDadosCX8[[#This Row],[Valor R$]]))</f>
        <v>#REF!</v>
      </c>
      <c r="V587" s="59">
        <v>571</v>
      </c>
      <c r="W587" s="60">
        <v>42528</v>
      </c>
      <c r="X587" s="60"/>
      <c r="Y587" s="76" t="s">
        <v>270</v>
      </c>
      <c r="Z587" s="76"/>
      <c r="AA587" s="76"/>
      <c r="AB587" s="77">
        <v>6372.42</v>
      </c>
      <c r="AC587" s="64" t="s">
        <v>271</v>
      </c>
      <c r="AD587" s="60">
        <v>42528</v>
      </c>
      <c r="AE587" s="65">
        <v>476</v>
      </c>
      <c r="AF587" s="65">
        <v>12</v>
      </c>
      <c r="AG587" s="66">
        <v>6468.59</v>
      </c>
    </row>
    <row r="588" spans="1:33" x14ac:dyDescent="0.25">
      <c r="A588" s="40">
        <v>583</v>
      </c>
      <c r="B588" s="32">
        <v>42521</v>
      </c>
      <c r="C588" s="33"/>
      <c r="D588" s="31">
        <v>5</v>
      </c>
      <c r="E588" s="99" t="s">
        <v>1</v>
      </c>
      <c r="F588" s="34" t="s">
        <v>38</v>
      </c>
      <c r="G588" s="34" t="s">
        <v>83</v>
      </c>
      <c r="H588" s="35" t="s">
        <v>436</v>
      </c>
      <c r="I588" s="36"/>
      <c r="J588" s="30">
        <v>16.600000000000001</v>
      </c>
      <c r="K588" s="32">
        <v>42521</v>
      </c>
      <c r="L588" s="37">
        <v>863</v>
      </c>
      <c r="M588" s="37">
        <v>12</v>
      </c>
      <c r="N588" s="38" t="s">
        <v>394</v>
      </c>
      <c r="O588" s="39">
        <v>2016</v>
      </c>
      <c r="P588" s="42"/>
      <c r="Q588" s="30">
        <v>2311.0100000000002</v>
      </c>
      <c r="R588" s="67"/>
      <c r="S588" s="67"/>
      <c r="T588" s="56" t="e">
        <f>IF(#REF!=3,T587-TblDadosCX8[[#This Row],[Valor R$]],IF(#REF!=2,T587+TblDadosCX8[[#This Row],[Valor R$]],TblDadosCX8[[#This Row],[Valor R$]]))</f>
        <v>#REF!</v>
      </c>
      <c r="V588" s="65">
        <v>572</v>
      </c>
      <c r="W588" s="60">
        <v>42528</v>
      </c>
      <c r="X588" s="60"/>
      <c r="Y588" s="76" t="s">
        <v>272</v>
      </c>
      <c r="Z588" s="76"/>
      <c r="AA588" s="76"/>
      <c r="AB588" s="77">
        <v>911.15</v>
      </c>
      <c r="AC588" s="64" t="s">
        <v>273</v>
      </c>
      <c r="AD588" s="60">
        <v>42528</v>
      </c>
      <c r="AE588" s="65">
        <v>475</v>
      </c>
      <c r="AF588" s="65">
        <v>12</v>
      </c>
      <c r="AG588" s="66">
        <v>5557.44</v>
      </c>
    </row>
    <row r="589" spans="1:33" x14ac:dyDescent="0.25">
      <c r="A589" s="40">
        <v>584</v>
      </c>
      <c r="B589" s="32">
        <v>42521</v>
      </c>
      <c r="C589" s="33"/>
      <c r="D589" s="31">
        <v>10</v>
      </c>
      <c r="E589" s="99" t="s">
        <v>1</v>
      </c>
      <c r="F589" s="34"/>
      <c r="G589" s="34"/>
      <c r="H589" s="35" t="s">
        <v>640</v>
      </c>
      <c r="I589" s="36"/>
      <c r="J589" s="30">
        <v>2311.0100000000002</v>
      </c>
      <c r="K589" s="32">
        <v>42521</v>
      </c>
      <c r="L589" s="37"/>
      <c r="M589" s="37"/>
      <c r="N589" s="38" t="s">
        <v>394</v>
      </c>
      <c r="O589" s="39">
        <v>2016</v>
      </c>
      <c r="P589" s="42"/>
      <c r="Q589" s="30">
        <v>2311.0100000000002</v>
      </c>
      <c r="R589" s="67"/>
      <c r="S589" s="67"/>
      <c r="T589" s="56" t="e">
        <f>IF(#REF!=3,T588-TblDadosCX8[[#This Row],[Valor R$]],IF(#REF!=2,T588+TblDadosCX8[[#This Row],[Valor R$]],TblDadosCX8[[#This Row],[Valor R$]]))</f>
        <v>#REF!</v>
      </c>
      <c r="V589" s="59">
        <v>573</v>
      </c>
      <c r="W589" s="60">
        <v>42528</v>
      </c>
      <c r="X589" s="60"/>
      <c r="Y589" s="76" t="s">
        <v>274</v>
      </c>
      <c r="Z589" s="76"/>
      <c r="AA589" s="76"/>
      <c r="AB589" s="77">
        <v>1763.06</v>
      </c>
      <c r="AC589" s="64" t="s">
        <v>275</v>
      </c>
      <c r="AD589" s="60">
        <v>42528</v>
      </c>
      <c r="AE589" s="65">
        <v>402</v>
      </c>
      <c r="AF589" s="65">
        <v>12</v>
      </c>
      <c r="AG589" s="66">
        <v>3794.38</v>
      </c>
    </row>
    <row r="590" spans="1:33" x14ac:dyDescent="0.25">
      <c r="A590" s="40">
        <v>585</v>
      </c>
      <c r="B590" s="32">
        <v>42521</v>
      </c>
      <c r="C590" s="33"/>
      <c r="D590" s="31">
        <v>11</v>
      </c>
      <c r="E590" s="99" t="s">
        <v>2</v>
      </c>
      <c r="F590" s="34"/>
      <c r="G590" s="34"/>
      <c r="H590" s="35" t="s">
        <v>640</v>
      </c>
      <c r="I590" s="36"/>
      <c r="J590" s="30">
        <v>1000</v>
      </c>
      <c r="K590" s="32">
        <v>42521</v>
      </c>
      <c r="L590" s="37"/>
      <c r="M590" s="37"/>
      <c r="N590" s="38" t="s">
        <v>394</v>
      </c>
      <c r="O590" s="39">
        <v>2016</v>
      </c>
      <c r="P590" s="42"/>
      <c r="Q590" s="30">
        <v>1000</v>
      </c>
      <c r="R590" s="67"/>
      <c r="S590" s="67"/>
      <c r="T590" s="56" t="e">
        <f>IF(#REF!=3,T589-TblDadosCX8[[#This Row],[Valor R$]],IF(#REF!=2,T589+TblDadosCX8[[#This Row],[Valor R$]],TblDadosCX8[[#This Row],[Valor R$]]))</f>
        <v>#REF!</v>
      </c>
      <c r="V590" s="65">
        <v>574</v>
      </c>
      <c r="W590" s="60">
        <v>42528</v>
      </c>
      <c r="X590" s="60"/>
      <c r="Y590" s="76" t="s">
        <v>398</v>
      </c>
      <c r="Z590" s="76"/>
      <c r="AA590" s="76"/>
      <c r="AB590" s="77">
        <v>1838.77</v>
      </c>
      <c r="AC590" s="64" t="s">
        <v>269</v>
      </c>
      <c r="AD590" s="60">
        <v>42528</v>
      </c>
      <c r="AE590" s="65">
        <v>870</v>
      </c>
      <c r="AF590" s="65">
        <v>12</v>
      </c>
      <c r="AG590" s="66">
        <v>1955.61</v>
      </c>
    </row>
    <row r="591" spans="1:33" x14ac:dyDescent="0.25">
      <c r="A591" s="40">
        <v>586</v>
      </c>
      <c r="B591" s="32">
        <v>42521</v>
      </c>
      <c r="C591" s="33"/>
      <c r="D591" s="31">
        <v>12</v>
      </c>
      <c r="E591" s="99" t="s">
        <v>3</v>
      </c>
      <c r="F591" s="34"/>
      <c r="G591" s="34"/>
      <c r="H591" s="35" t="s">
        <v>640</v>
      </c>
      <c r="I591" s="36"/>
      <c r="J591" s="30">
        <v>2000</v>
      </c>
      <c r="K591" s="32">
        <v>42521</v>
      </c>
      <c r="L591" s="37"/>
      <c r="M591" s="37"/>
      <c r="N591" s="38" t="s">
        <v>394</v>
      </c>
      <c r="O591" s="39">
        <v>2016</v>
      </c>
      <c r="P591" s="42"/>
      <c r="Q591" s="30">
        <v>2000</v>
      </c>
      <c r="R591" s="67"/>
      <c r="S591" s="67"/>
      <c r="T591" s="56" t="e">
        <f>IF(#REF!=3,T590-TblDadosCX8[[#This Row],[Valor R$]],IF(#REF!=2,T590+TblDadosCX8[[#This Row],[Valor R$]],TblDadosCX8[[#This Row],[Valor R$]]))</f>
        <v>#REF!</v>
      </c>
      <c r="V591" s="59">
        <v>575</v>
      </c>
      <c r="W591" s="60">
        <v>42530</v>
      </c>
      <c r="X591" s="60"/>
      <c r="Y591" s="76" t="s">
        <v>187</v>
      </c>
      <c r="Z591" s="76"/>
      <c r="AA591" s="76"/>
      <c r="AB591" s="77">
        <v>11.47</v>
      </c>
      <c r="AC591" s="64" t="s">
        <v>186</v>
      </c>
      <c r="AD591" s="60">
        <v>42530</v>
      </c>
      <c r="AE591" s="65">
        <v>863</v>
      </c>
      <c r="AF591" s="65">
        <v>12</v>
      </c>
      <c r="AG591" s="66">
        <v>1944.14</v>
      </c>
    </row>
    <row r="592" spans="1:33" x14ac:dyDescent="0.25">
      <c r="A592" s="40">
        <v>587</v>
      </c>
      <c r="B592" s="32">
        <v>42522</v>
      </c>
      <c r="C592" s="33"/>
      <c r="D592" s="31">
        <v>1</v>
      </c>
      <c r="E592" s="99" t="s">
        <v>1</v>
      </c>
      <c r="F592" s="34"/>
      <c r="G592" s="34"/>
      <c r="H592" s="35" t="s">
        <v>632</v>
      </c>
      <c r="I592" s="36"/>
      <c r="J592" s="30">
        <v>2311.0100000000002</v>
      </c>
      <c r="K592" s="32">
        <v>42522</v>
      </c>
      <c r="L592" s="37"/>
      <c r="M592" s="37"/>
      <c r="N592" s="38"/>
      <c r="O592" s="39"/>
      <c r="P592" s="42"/>
      <c r="Q592" s="30">
        <v>2311.0100000000002</v>
      </c>
      <c r="R592" s="67"/>
      <c r="S592" s="67"/>
      <c r="T592" s="56" t="e">
        <f>IF(#REF!=3,T591-TblDadosCX8[[#This Row],[Valor R$]],IF(#REF!=2,T591+TblDadosCX8[[#This Row],[Valor R$]],TblDadosCX8[[#This Row],[Valor R$]]))</f>
        <v>#REF!</v>
      </c>
      <c r="V592" s="65">
        <v>576</v>
      </c>
      <c r="W592" s="60">
        <v>42534</v>
      </c>
      <c r="X592" s="60"/>
      <c r="Y592" s="76" t="s">
        <v>197</v>
      </c>
      <c r="Z592" s="76">
        <v>854320</v>
      </c>
      <c r="AA592" s="76"/>
      <c r="AB592" s="77">
        <v>2960.98</v>
      </c>
      <c r="AC592" s="64" t="s">
        <v>9</v>
      </c>
      <c r="AD592" s="60">
        <v>42534</v>
      </c>
      <c r="AE592" s="65">
        <v>12</v>
      </c>
      <c r="AF592" s="65">
        <v>34</v>
      </c>
      <c r="AG592" s="66">
        <v>4905.12</v>
      </c>
    </row>
    <row r="593" spans="1:33" x14ac:dyDescent="0.25">
      <c r="A593" s="40">
        <v>588</v>
      </c>
      <c r="B593" s="32">
        <v>42522</v>
      </c>
      <c r="C593" s="33"/>
      <c r="D593" s="31">
        <v>2</v>
      </c>
      <c r="E593" s="99" t="s">
        <v>2</v>
      </c>
      <c r="F593" s="34"/>
      <c r="G593" s="34"/>
      <c r="H593" s="35" t="s">
        <v>632</v>
      </c>
      <c r="I593" s="36"/>
      <c r="J593" s="30">
        <v>1000</v>
      </c>
      <c r="K593" s="32">
        <v>42522</v>
      </c>
      <c r="L593" s="37"/>
      <c r="M593" s="37"/>
      <c r="N593" s="38"/>
      <c r="O593" s="39"/>
      <c r="P593" s="42"/>
      <c r="Q593" s="30">
        <v>1000</v>
      </c>
      <c r="R593" s="67"/>
      <c r="S593" s="67"/>
      <c r="T593" s="56" t="e">
        <f>IF(#REF!=3,T592-TblDadosCX8[[#This Row],[Valor R$]],IF(#REF!=2,T592+TblDadosCX8[[#This Row],[Valor R$]],TblDadosCX8[[#This Row],[Valor R$]]))</f>
        <v>#REF!</v>
      </c>
      <c r="V593" s="59">
        <v>577</v>
      </c>
      <c r="W593" s="60">
        <v>42534</v>
      </c>
      <c r="X593" s="60"/>
      <c r="Y593" s="76" t="s">
        <v>187</v>
      </c>
      <c r="Z593" s="76"/>
      <c r="AA593" s="76"/>
      <c r="AB593" s="77">
        <v>13.74</v>
      </c>
      <c r="AC593" s="64" t="s">
        <v>186</v>
      </c>
      <c r="AD593" s="60">
        <v>42534</v>
      </c>
      <c r="AE593" s="65">
        <v>863</v>
      </c>
      <c r="AF593" s="65">
        <v>12</v>
      </c>
      <c r="AG593" s="66">
        <v>4891.38</v>
      </c>
    </row>
    <row r="594" spans="1:33" x14ac:dyDescent="0.25">
      <c r="A594" s="40">
        <v>589</v>
      </c>
      <c r="B594" s="32">
        <v>42522</v>
      </c>
      <c r="C594" s="33"/>
      <c r="D594" s="31">
        <v>3</v>
      </c>
      <c r="E594" s="99" t="s">
        <v>3</v>
      </c>
      <c r="F594" s="34"/>
      <c r="G594" s="34"/>
      <c r="H594" s="35" t="s">
        <v>632</v>
      </c>
      <c r="I594" s="36"/>
      <c r="J594" s="30">
        <v>2000</v>
      </c>
      <c r="K594" s="32">
        <v>42522</v>
      </c>
      <c r="L594" s="37"/>
      <c r="M594" s="37"/>
      <c r="N594" s="38"/>
      <c r="O594" s="39"/>
      <c r="P594" s="42"/>
      <c r="Q594" s="30">
        <v>2000</v>
      </c>
      <c r="R594" s="67"/>
      <c r="S594" s="67"/>
      <c r="T594" s="56" t="e">
        <f>IF(#REF!=3,T593-TblDadosCX8[[#This Row],[Valor R$]],IF(#REF!=2,T593+TblDadosCX8[[#This Row],[Valor R$]],TblDadosCX8[[#This Row],[Valor R$]]))</f>
        <v>#REF!</v>
      </c>
      <c r="V594" s="65">
        <v>578</v>
      </c>
      <c r="W594" s="60">
        <v>42534</v>
      </c>
      <c r="X594" s="60"/>
      <c r="Y594" s="76" t="s">
        <v>325</v>
      </c>
      <c r="Z594" s="76"/>
      <c r="AA594" s="76"/>
      <c r="AB594" s="77">
        <v>2788.62</v>
      </c>
      <c r="AC594" s="64" t="s">
        <v>214</v>
      </c>
      <c r="AD594" s="60">
        <v>42534</v>
      </c>
      <c r="AE594" s="65">
        <v>402</v>
      </c>
      <c r="AF594" s="65">
        <v>12</v>
      </c>
      <c r="AG594" s="66">
        <v>2102.7600000000002</v>
      </c>
    </row>
    <row r="595" spans="1:33" x14ac:dyDescent="0.25">
      <c r="A595" s="40">
        <v>590</v>
      </c>
      <c r="B595" s="32">
        <v>42523</v>
      </c>
      <c r="C595" s="33"/>
      <c r="D595" s="31">
        <v>4</v>
      </c>
      <c r="E595" s="99" t="s">
        <v>1</v>
      </c>
      <c r="F595" s="34" t="s">
        <v>6</v>
      </c>
      <c r="G595" s="34" t="s">
        <v>9</v>
      </c>
      <c r="H595" s="35" t="s">
        <v>197</v>
      </c>
      <c r="I595" s="36">
        <v>854317</v>
      </c>
      <c r="J595" s="30">
        <v>300</v>
      </c>
      <c r="K595" s="32">
        <v>42523</v>
      </c>
      <c r="L595" s="37">
        <v>12</v>
      </c>
      <c r="M595" s="37">
        <v>34</v>
      </c>
      <c r="N595" s="38" t="s">
        <v>437</v>
      </c>
      <c r="O595" s="39">
        <v>2016</v>
      </c>
      <c r="P595" s="42"/>
      <c r="Q595" s="30">
        <v>2611.0100000000002</v>
      </c>
      <c r="R595" s="67"/>
      <c r="S595" s="67"/>
      <c r="T595" s="56" t="e">
        <f>IF(#REF!=3,T594-TblDadosCX8[[#This Row],[Valor R$]],IF(#REF!=2,T594+TblDadosCX8[[#This Row],[Valor R$]],TblDadosCX8[[#This Row],[Valor R$]]))</f>
        <v>#REF!</v>
      </c>
      <c r="V595" s="59">
        <v>579</v>
      </c>
      <c r="W595" s="60">
        <v>42534</v>
      </c>
      <c r="X595" s="60"/>
      <c r="Y595" s="76" t="s">
        <v>408</v>
      </c>
      <c r="Z595" s="76"/>
      <c r="AA595" s="76"/>
      <c r="AB595" s="77">
        <v>172.36</v>
      </c>
      <c r="AC595" s="64" t="s">
        <v>269</v>
      </c>
      <c r="AD595" s="60">
        <v>42534</v>
      </c>
      <c r="AE595" s="65">
        <v>870</v>
      </c>
      <c r="AF595" s="65">
        <v>12</v>
      </c>
      <c r="AG595" s="66">
        <v>1930.4</v>
      </c>
    </row>
    <row r="596" spans="1:33" x14ac:dyDescent="0.25">
      <c r="A596" s="40">
        <v>591</v>
      </c>
      <c r="B596" s="32">
        <v>42523</v>
      </c>
      <c r="C596" s="33"/>
      <c r="D596" s="31">
        <v>4</v>
      </c>
      <c r="E596" s="99" t="s">
        <v>1</v>
      </c>
      <c r="F596" s="34" t="s">
        <v>6</v>
      </c>
      <c r="G596" s="34" t="s">
        <v>9</v>
      </c>
      <c r="H596" s="35" t="s">
        <v>197</v>
      </c>
      <c r="I596" s="36">
        <v>854318</v>
      </c>
      <c r="J596" s="30">
        <v>1900</v>
      </c>
      <c r="K596" s="32">
        <v>42523</v>
      </c>
      <c r="L596" s="37">
        <v>12</v>
      </c>
      <c r="M596" s="37">
        <v>34</v>
      </c>
      <c r="N596" s="38" t="s">
        <v>437</v>
      </c>
      <c r="O596" s="39">
        <v>2016</v>
      </c>
      <c r="P596" s="42"/>
      <c r="Q596" s="30">
        <v>4511.01</v>
      </c>
      <c r="R596" s="67"/>
      <c r="S596" s="67"/>
      <c r="T596" s="56" t="e">
        <f>IF(#REF!=3,T595-TblDadosCX8[[#This Row],[Valor R$]],IF(#REF!=2,T595+TblDadosCX8[[#This Row],[Valor R$]],TblDadosCX8[[#This Row],[Valor R$]]))</f>
        <v>#REF!</v>
      </c>
      <c r="V596" s="65">
        <v>580</v>
      </c>
      <c r="W596" s="60">
        <v>42534</v>
      </c>
      <c r="X596" s="60"/>
      <c r="Y596" s="76" t="s">
        <v>197</v>
      </c>
      <c r="Z596" s="76">
        <v>854321</v>
      </c>
      <c r="AA596" s="76"/>
      <c r="AB596" s="77">
        <v>2000</v>
      </c>
      <c r="AC596" s="64" t="s">
        <v>442</v>
      </c>
      <c r="AD596" s="60">
        <v>42534</v>
      </c>
      <c r="AE596" s="65">
        <v>12</v>
      </c>
      <c r="AF596" s="65">
        <v>34</v>
      </c>
      <c r="AG596" s="66">
        <v>3930.4</v>
      </c>
    </row>
    <row r="597" spans="1:33" x14ac:dyDescent="0.25">
      <c r="A597" s="40">
        <v>592</v>
      </c>
      <c r="B597" s="32">
        <v>42523</v>
      </c>
      <c r="C597" s="33"/>
      <c r="D597" s="31">
        <v>5</v>
      </c>
      <c r="E597" s="99" t="s">
        <v>1</v>
      </c>
      <c r="F597" s="34" t="s">
        <v>38</v>
      </c>
      <c r="G597" s="34" t="s">
        <v>83</v>
      </c>
      <c r="H597" s="35" t="s">
        <v>187</v>
      </c>
      <c r="I597" s="36"/>
      <c r="J597" s="30">
        <v>8.58</v>
      </c>
      <c r="K597" s="32">
        <v>42523</v>
      </c>
      <c r="L597" s="37">
        <v>863</v>
      </c>
      <c r="M597" s="37">
        <v>12</v>
      </c>
      <c r="N597" s="38" t="s">
        <v>437</v>
      </c>
      <c r="O597" s="39">
        <v>2016</v>
      </c>
      <c r="P597" s="42"/>
      <c r="Q597" s="30">
        <v>4502.43</v>
      </c>
      <c r="R597" s="67"/>
      <c r="S597" s="67"/>
      <c r="T597" s="56" t="e">
        <f>IF(#REF!=3,T596-TblDadosCX8[[#This Row],[Valor R$]],IF(#REF!=2,T596+TblDadosCX8[[#This Row],[Valor R$]],TblDadosCX8[[#This Row],[Valor R$]]))</f>
        <v>#REF!</v>
      </c>
      <c r="V597" s="59">
        <v>581</v>
      </c>
      <c r="W597" s="60">
        <v>42534</v>
      </c>
      <c r="X597" s="60"/>
      <c r="Y597" s="76" t="s">
        <v>443</v>
      </c>
      <c r="Z597" s="76"/>
      <c r="AA597" s="76"/>
      <c r="AB597" s="77">
        <v>2000</v>
      </c>
      <c r="AC597" s="64" t="s">
        <v>346</v>
      </c>
      <c r="AD597" s="60">
        <v>42534</v>
      </c>
      <c r="AE597" s="65">
        <v>809</v>
      </c>
      <c r="AF597" s="65">
        <v>12</v>
      </c>
      <c r="AG597" s="66">
        <v>1930.4</v>
      </c>
    </row>
    <row r="598" spans="1:33" x14ac:dyDescent="0.25">
      <c r="A598" s="40">
        <v>593</v>
      </c>
      <c r="B598" s="32">
        <v>42523</v>
      </c>
      <c r="C598" s="33"/>
      <c r="D598" s="31">
        <v>5</v>
      </c>
      <c r="E598" s="99" t="s">
        <v>1</v>
      </c>
      <c r="F598" s="34" t="s">
        <v>38</v>
      </c>
      <c r="G598" s="34" t="s">
        <v>86</v>
      </c>
      <c r="H598" s="35" t="s">
        <v>438</v>
      </c>
      <c r="I598" s="36"/>
      <c r="J598" s="30">
        <v>5.5</v>
      </c>
      <c r="K598" s="32">
        <v>42523</v>
      </c>
      <c r="L598" s="37">
        <v>869</v>
      </c>
      <c r="M598" s="37">
        <v>12</v>
      </c>
      <c r="N598" s="38" t="s">
        <v>437</v>
      </c>
      <c r="O598" s="39">
        <v>2016</v>
      </c>
      <c r="P598" s="42"/>
      <c r="Q598" s="30">
        <v>4496.93</v>
      </c>
      <c r="R598" s="67"/>
      <c r="S598" s="67"/>
      <c r="T598" s="56" t="e">
        <f>IF(#REF!=3,T597-TblDadosCX8[[#This Row],[Valor R$]],IF(#REF!=2,T597+TblDadosCX8[[#This Row],[Valor R$]],TblDadosCX8[[#This Row],[Valor R$]]))</f>
        <v>#REF!</v>
      </c>
      <c r="V598" s="65">
        <v>582</v>
      </c>
      <c r="W598" s="60">
        <v>42535</v>
      </c>
      <c r="X598" s="60"/>
      <c r="Y598" s="76" t="s">
        <v>197</v>
      </c>
      <c r="Z598" s="76">
        <v>854322</v>
      </c>
      <c r="AA598" s="76"/>
      <c r="AB598" s="77">
        <v>4431</v>
      </c>
      <c r="AC598" s="64" t="s">
        <v>9</v>
      </c>
      <c r="AD598" s="60">
        <v>42535</v>
      </c>
      <c r="AE598" s="65">
        <v>12</v>
      </c>
      <c r="AF598" s="65">
        <v>34</v>
      </c>
      <c r="AG598" s="66">
        <v>6361.4</v>
      </c>
    </row>
    <row r="599" spans="1:33" x14ac:dyDescent="0.25">
      <c r="A599" s="40">
        <v>594</v>
      </c>
      <c r="B599" s="32">
        <v>42523</v>
      </c>
      <c r="C599" s="33"/>
      <c r="D599" s="31">
        <v>5</v>
      </c>
      <c r="E599" s="99" t="s">
        <v>1</v>
      </c>
      <c r="F599" s="34" t="s">
        <v>38</v>
      </c>
      <c r="G599" s="34" t="s">
        <v>83</v>
      </c>
      <c r="H599" s="35" t="s">
        <v>244</v>
      </c>
      <c r="I599" s="36"/>
      <c r="J599" s="30">
        <v>10</v>
      </c>
      <c r="K599" s="32">
        <v>42523</v>
      </c>
      <c r="L599" s="37">
        <v>863</v>
      </c>
      <c r="M599" s="37">
        <v>12</v>
      </c>
      <c r="N599" s="38" t="s">
        <v>437</v>
      </c>
      <c r="O599" s="39">
        <v>2016</v>
      </c>
      <c r="P599" s="42"/>
      <c r="Q599" s="30">
        <v>4486.93</v>
      </c>
      <c r="R599" s="67"/>
      <c r="S599" s="67"/>
      <c r="T599" s="56" t="e">
        <f>IF(#REF!=3,T598-TblDadosCX8[[#This Row],[Valor R$]],IF(#REF!=2,T598+TblDadosCX8[[#This Row],[Valor R$]],TblDadosCX8[[#This Row],[Valor R$]]))</f>
        <v>#REF!</v>
      </c>
      <c r="V599" s="59">
        <v>583</v>
      </c>
      <c r="W599" s="60">
        <v>42535</v>
      </c>
      <c r="X599" s="60"/>
      <c r="Y599" s="76" t="s">
        <v>444</v>
      </c>
      <c r="Z599" s="76"/>
      <c r="AA599" s="76"/>
      <c r="AB599" s="77">
        <v>4431</v>
      </c>
      <c r="AC599" s="64" t="s">
        <v>227</v>
      </c>
      <c r="AD599" s="60">
        <v>42535</v>
      </c>
      <c r="AE599" s="65">
        <v>426</v>
      </c>
      <c r="AF599" s="65">
        <v>12</v>
      </c>
      <c r="AG599" s="66">
        <v>1930.4</v>
      </c>
    </row>
    <row r="600" spans="1:33" x14ac:dyDescent="0.25">
      <c r="A600" s="40">
        <v>595</v>
      </c>
      <c r="B600" s="32">
        <v>42523</v>
      </c>
      <c r="C600" s="33"/>
      <c r="D600" s="31">
        <v>5</v>
      </c>
      <c r="E600" s="99" t="s">
        <v>1</v>
      </c>
      <c r="F600" s="34" t="s">
        <v>38</v>
      </c>
      <c r="G600" s="34" t="s">
        <v>83</v>
      </c>
      <c r="H600" s="35" t="s">
        <v>439</v>
      </c>
      <c r="I600" s="36"/>
      <c r="J600" s="30">
        <v>300</v>
      </c>
      <c r="K600" s="32">
        <v>42523</v>
      </c>
      <c r="L600" s="37">
        <v>863</v>
      </c>
      <c r="M600" s="37">
        <v>12</v>
      </c>
      <c r="N600" s="38" t="s">
        <v>437</v>
      </c>
      <c r="O600" s="39">
        <v>2016</v>
      </c>
      <c r="P600" s="42"/>
      <c r="Q600" s="30">
        <v>4186.93</v>
      </c>
      <c r="R600" s="67"/>
      <c r="S600" s="67"/>
      <c r="T600" s="56" t="e">
        <f>IF(#REF!=3,T599-TblDadosCX8[[#This Row],[Valor R$]],IF(#REF!=2,T599+TblDadosCX8[[#This Row],[Valor R$]],TblDadosCX8[[#This Row],[Valor R$]]))</f>
        <v>#REF!</v>
      </c>
      <c r="V600" s="65">
        <v>584</v>
      </c>
      <c r="W600" s="60">
        <v>42536</v>
      </c>
      <c r="X600" s="60"/>
      <c r="Y600" s="76" t="s">
        <v>187</v>
      </c>
      <c r="Z600" s="76"/>
      <c r="AA600" s="76"/>
      <c r="AB600" s="77">
        <v>20.11</v>
      </c>
      <c r="AC600" s="64" t="s">
        <v>186</v>
      </c>
      <c r="AD600" s="60">
        <v>42536</v>
      </c>
      <c r="AE600" s="65">
        <v>863</v>
      </c>
      <c r="AF600" s="65">
        <v>12</v>
      </c>
      <c r="AG600" s="66">
        <v>1910.29</v>
      </c>
    </row>
    <row r="601" spans="1:33" x14ac:dyDescent="0.25">
      <c r="A601" s="40">
        <v>596</v>
      </c>
      <c r="B601" s="32">
        <v>42524</v>
      </c>
      <c r="C601" s="33"/>
      <c r="D601" s="31">
        <v>5</v>
      </c>
      <c r="E601" s="99" t="s">
        <v>1</v>
      </c>
      <c r="F601" s="34" t="s">
        <v>38</v>
      </c>
      <c r="G601" s="34" t="s">
        <v>73</v>
      </c>
      <c r="H601" s="35" t="s">
        <v>280</v>
      </c>
      <c r="I601" s="36"/>
      <c r="J601" s="30">
        <v>1900</v>
      </c>
      <c r="K601" s="32">
        <v>42524</v>
      </c>
      <c r="L601" s="37">
        <v>839</v>
      </c>
      <c r="M601" s="37">
        <v>12</v>
      </c>
      <c r="N601" s="38" t="s">
        <v>437</v>
      </c>
      <c r="O601" s="39">
        <v>2016</v>
      </c>
      <c r="P601" s="42"/>
      <c r="Q601" s="30">
        <v>2286.9299999999998</v>
      </c>
      <c r="R601" s="67"/>
      <c r="S601" s="67"/>
      <c r="T601" s="56" t="e">
        <f>IF(#REF!=3,T600-TblDadosCX8[[#This Row],[Valor R$]],IF(#REF!=2,T600+TblDadosCX8[[#This Row],[Valor R$]],TblDadosCX8[[#This Row],[Valor R$]]))</f>
        <v>#REF!</v>
      </c>
      <c r="V601" s="59">
        <v>585</v>
      </c>
      <c r="W601" s="60">
        <v>42536</v>
      </c>
      <c r="X601" s="60"/>
      <c r="Y601" s="76" t="s">
        <v>221</v>
      </c>
      <c r="Z601" s="76"/>
      <c r="AA601" s="76"/>
      <c r="AB601" s="77">
        <v>35</v>
      </c>
      <c r="AC601" s="64" t="s">
        <v>212</v>
      </c>
      <c r="AD601" s="60">
        <v>42536</v>
      </c>
      <c r="AE601" s="65">
        <v>831</v>
      </c>
      <c r="AF601" s="65">
        <v>12</v>
      </c>
      <c r="AG601" s="66">
        <v>1875.29</v>
      </c>
    </row>
    <row r="602" spans="1:33" x14ac:dyDescent="0.25">
      <c r="A602" s="40">
        <v>597</v>
      </c>
      <c r="B602" s="32">
        <v>42527</v>
      </c>
      <c r="C602" s="33"/>
      <c r="D602" s="31">
        <v>5</v>
      </c>
      <c r="E602" s="99" t="s">
        <v>1</v>
      </c>
      <c r="F602" s="34" t="s">
        <v>38</v>
      </c>
      <c r="G602" s="34" t="s">
        <v>83</v>
      </c>
      <c r="H602" s="35" t="s">
        <v>311</v>
      </c>
      <c r="I602" s="36"/>
      <c r="J602" s="30">
        <v>20</v>
      </c>
      <c r="K602" s="32">
        <v>42527</v>
      </c>
      <c r="L602" s="37">
        <v>863</v>
      </c>
      <c r="M602" s="37">
        <v>12</v>
      </c>
      <c r="N602" s="38" t="s">
        <v>437</v>
      </c>
      <c r="O602" s="39">
        <v>2016</v>
      </c>
      <c r="P602" s="42"/>
      <c r="Q602" s="30">
        <v>2266.9299999999998</v>
      </c>
      <c r="R602" s="67"/>
      <c r="S602" s="67"/>
      <c r="T602" s="56" t="e">
        <f>IF(#REF!=3,T601-TblDadosCX8[[#This Row],[Valor R$]],IF(#REF!=2,T601+TblDadosCX8[[#This Row],[Valor R$]],TblDadosCX8[[#This Row],[Valor R$]]))</f>
        <v>#REF!</v>
      </c>
      <c r="V602" s="65">
        <v>586</v>
      </c>
      <c r="W602" s="60">
        <v>42536</v>
      </c>
      <c r="X602" s="60"/>
      <c r="Y602" s="76" t="s">
        <v>197</v>
      </c>
      <c r="Z602" s="76">
        <v>854323</v>
      </c>
      <c r="AA602" s="76"/>
      <c r="AB602" s="77">
        <v>71901.600000000006</v>
      </c>
      <c r="AC602" s="64" t="s">
        <v>9</v>
      </c>
      <c r="AD602" s="60">
        <v>42536</v>
      </c>
      <c r="AE602" s="65">
        <v>12</v>
      </c>
      <c r="AF602" s="65">
        <v>34</v>
      </c>
      <c r="AG602" s="66">
        <v>73776.89</v>
      </c>
    </row>
    <row r="603" spans="1:33" x14ac:dyDescent="0.25">
      <c r="A603" s="40">
        <v>598</v>
      </c>
      <c r="B603" s="32">
        <v>42527</v>
      </c>
      <c r="C603" s="33"/>
      <c r="D603" s="31">
        <v>5</v>
      </c>
      <c r="E603" s="99" t="s">
        <v>1</v>
      </c>
      <c r="F603" s="34" t="s">
        <v>38</v>
      </c>
      <c r="G603" s="34" t="s">
        <v>75</v>
      </c>
      <c r="H603" s="35" t="s">
        <v>440</v>
      </c>
      <c r="I603" s="36"/>
      <c r="J603" s="30">
        <v>150</v>
      </c>
      <c r="K603" s="32">
        <v>42527</v>
      </c>
      <c r="L603" s="37">
        <v>845</v>
      </c>
      <c r="M603" s="37">
        <v>12</v>
      </c>
      <c r="N603" s="38" t="s">
        <v>437</v>
      </c>
      <c r="O603" s="39">
        <v>2016</v>
      </c>
      <c r="P603" s="42"/>
      <c r="Q603" s="30">
        <v>2116.9299999999998</v>
      </c>
      <c r="R603" s="67"/>
      <c r="S603" s="67"/>
      <c r="T603" s="56" t="e">
        <f>IF(#REF!=3,T602-TblDadosCX8[[#This Row],[Valor R$]],IF(#REF!=2,T602+TblDadosCX8[[#This Row],[Valor R$]],TblDadosCX8[[#This Row],[Valor R$]]))</f>
        <v>#REF!</v>
      </c>
      <c r="V603" s="59">
        <v>587</v>
      </c>
      <c r="W603" s="60">
        <v>42536</v>
      </c>
      <c r="X603" s="60"/>
      <c r="Y603" s="76" t="s">
        <v>445</v>
      </c>
      <c r="Z603" s="76"/>
      <c r="AA603" s="76"/>
      <c r="AB603" s="77">
        <v>71901.600000000006</v>
      </c>
      <c r="AC603" s="64" t="s">
        <v>224</v>
      </c>
      <c r="AD603" s="60">
        <v>42536</v>
      </c>
      <c r="AE603" s="65">
        <v>402</v>
      </c>
      <c r="AF603" s="65">
        <v>12</v>
      </c>
      <c r="AG603" s="66">
        <v>1875.29</v>
      </c>
    </row>
    <row r="604" spans="1:33" x14ac:dyDescent="0.25">
      <c r="A604" s="40">
        <v>599</v>
      </c>
      <c r="B604" s="32">
        <v>42528</v>
      </c>
      <c r="C604" s="33"/>
      <c r="D604" s="31">
        <v>4</v>
      </c>
      <c r="E604" s="99" t="s">
        <v>1</v>
      </c>
      <c r="F604" s="34" t="s">
        <v>6</v>
      </c>
      <c r="G604" s="34" t="s">
        <v>9</v>
      </c>
      <c r="H604" s="35" t="s">
        <v>197</v>
      </c>
      <c r="I604" s="36">
        <v>854319</v>
      </c>
      <c r="J604" s="30">
        <v>10895.4</v>
      </c>
      <c r="K604" s="32">
        <v>42528</v>
      </c>
      <c r="L604" s="37">
        <v>12</v>
      </c>
      <c r="M604" s="37">
        <v>34</v>
      </c>
      <c r="N604" s="38" t="s">
        <v>437</v>
      </c>
      <c r="O604" s="39">
        <v>2016</v>
      </c>
      <c r="P604" s="42"/>
      <c r="Q604" s="30">
        <v>13012.33</v>
      </c>
      <c r="R604" s="67"/>
      <c r="S604" s="67"/>
      <c r="T604" s="56" t="e">
        <f>IF(#REF!=3,T603-TblDadosCX8[[#This Row],[Valor R$]],IF(#REF!=2,T603+TblDadosCX8[[#This Row],[Valor R$]],TblDadosCX8[[#This Row],[Valor R$]]))</f>
        <v>#REF!</v>
      </c>
      <c r="V604" s="65">
        <v>588</v>
      </c>
      <c r="W604" s="60">
        <v>42541</v>
      </c>
      <c r="X604" s="60"/>
      <c r="Y604" s="76" t="s">
        <v>187</v>
      </c>
      <c r="Z604" s="76"/>
      <c r="AA604" s="76"/>
      <c r="AB604" s="77">
        <v>11.59</v>
      </c>
      <c r="AC604" s="64" t="s">
        <v>186</v>
      </c>
      <c r="AD604" s="60">
        <v>42541</v>
      </c>
      <c r="AE604" s="65">
        <v>863</v>
      </c>
      <c r="AF604" s="65">
        <v>12</v>
      </c>
      <c r="AG604" s="66">
        <v>1863.7</v>
      </c>
    </row>
    <row r="605" spans="1:33" x14ac:dyDescent="0.25">
      <c r="A605" s="40">
        <v>600</v>
      </c>
      <c r="B605" s="32">
        <v>42528</v>
      </c>
      <c r="C605" s="33"/>
      <c r="D605" s="31">
        <v>5</v>
      </c>
      <c r="E605" s="99" t="s">
        <v>1</v>
      </c>
      <c r="F605" s="34" t="s">
        <v>38</v>
      </c>
      <c r="G605" s="34" t="s">
        <v>83</v>
      </c>
      <c r="H605" s="35" t="s">
        <v>441</v>
      </c>
      <c r="I605" s="36"/>
      <c r="J605" s="30">
        <v>30</v>
      </c>
      <c r="K605" s="32">
        <v>42528</v>
      </c>
      <c r="L605" s="37">
        <v>863</v>
      </c>
      <c r="M605" s="37">
        <v>12</v>
      </c>
      <c r="N605" s="38" t="s">
        <v>437</v>
      </c>
      <c r="O605" s="39">
        <v>2016</v>
      </c>
      <c r="P605" s="42"/>
      <c r="Q605" s="30">
        <v>12982.33</v>
      </c>
      <c r="R605" s="67"/>
      <c r="S605" s="67"/>
      <c r="T605" s="56" t="e">
        <f>IF(#REF!=3,T604-TblDadosCX8[[#This Row],[Valor R$]],IF(#REF!=2,T604+TblDadosCX8[[#This Row],[Valor R$]],TblDadosCX8[[#This Row],[Valor R$]]))</f>
        <v>#REF!</v>
      </c>
      <c r="V605" s="59">
        <v>589</v>
      </c>
      <c r="W605" s="60">
        <v>42541</v>
      </c>
      <c r="X605" s="60"/>
      <c r="Y605" s="76" t="s">
        <v>446</v>
      </c>
      <c r="Z605" s="76"/>
      <c r="AA605" s="76"/>
      <c r="AB605" s="77">
        <v>146.9</v>
      </c>
      <c r="AC605" s="64" t="s">
        <v>186</v>
      </c>
      <c r="AD605" s="60">
        <v>42541</v>
      </c>
      <c r="AE605" s="65">
        <v>863</v>
      </c>
      <c r="AF605" s="65">
        <v>12</v>
      </c>
      <c r="AG605" s="66">
        <v>1716.8</v>
      </c>
    </row>
    <row r="606" spans="1:33" x14ac:dyDescent="0.25">
      <c r="A606" s="40">
        <v>601</v>
      </c>
      <c r="B606" s="32">
        <v>42528</v>
      </c>
      <c r="C606" s="33"/>
      <c r="D606" s="31">
        <v>5</v>
      </c>
      <c r="E606" s="99" t="s">
        <v>1</v>
      </c>
      <c r="F606" s="34" t="s">
        <v>38</v>
      </c>
      <c r="G606" s="34" t="s">
        <v>83</v>
      </c>
      <c r="H606" s="35" t="s">
        <v>187</v>
      </c>
      <c r="I606" s="36"/>
      <c r="J606" s="30">
        <v>10.51</v>
      </c>
      <c r="K606" s="32">
        <v>42528</v>
      </c>
      <c r="L606" s="37">
        <v>863</v>
      </c>
      <c r="M606" s="37">
        <v>12</v>
      </c>
      <c r="N606" s="38" t="s">
        <v>437</v>
      </c>
      <c r="O606" s="39">
        <v>2016</v>
      </c>
      <c r="P606" s="42"/>
      <c r="Q606" s="30">
        <v>12971.82</v>
      </c>
      <c r="R606" s="67"/>
      <c r="S606" s="67"/>
      <c r="T606" s="56" t="e">
        <f>IF(#REF!=3,T605-TblDadosCX8[[#This Row],[Valor R$]],IF(#REF!=2,T605+TblDadosCX8[[#This Row],[Valor R$]],TblDadosCX8[[#This Row],[Valor R$]]))</f>
        <v>#REF!</v>
      </c>
      <c r="V606" s="65">
        <v>590</v>
      </c>
      <c r="W606" s="60">
        <v>42541</v>
      </c>
      <c r="X606" s="60"/>
      <c r="Y606" s="76" t="s">
        <v>447</v>
      </c>
      <c r="Z606" s="76"/>
      <c r="AA606" s="76"/>
      <c r="AB606" s="77">
        <v>175.5</v>
      </c>
      <c r="AC606" s="64" t="s">
        <v>186</v>
      </c>
      <c r="AD606" s="60">
        <v>42541</v>
      </c>
      <c r="AE606" s="65">
        <v>863</v>
      </c>
      <c r="AF606" s="65">
        <v>12</v>
      </c>
      <c r="AG606" s="66">
        <v>1541.3</v>
      </c>
    </row>
    <row r="607" spans="1:33" x14ac:dyDescent="0.25">
      <c r="A607" s="40">
        <v>602</v>
      </c>
      <c r="B607" s="32">
        <v>42528</v>
      </c>
      <c r="C607" s="33"/>
      <c r="D607" s="31">
        <v>5</v>
      </c>
      <c r="E607" s="99" t="s">
        <v>1</v>
      </c>
      <c r="F607" s="34" t="s">
        <v>38</v>
      </c>
      <c r="G607" s="34" t="s">
        <v>75</v>
      </c>
      <c r="H607" s="35" t="s">
        <v>220</v>
      </c>
      <c r="I607" s="36"/>
      <c r="J607" s="30">
        <v>8.75</v>
      </c>
      <c r="K607" s="32">
        <v>42528</v>
      </c>
      <c r="L607" s="37">
        <v>845</v>
      </c>
      <c r="M607" s="37">
        <v>12</v>
      </c>
      <c r="N607" s="38" t="s">
        <v>437</v>
      </c>
      <c r="O607" s="39">
        <v>2016</v>
      </c>
      <c r="P607" s="42"/>
      <c r="Q607" s="30">
        <v>12963.07</v>
      </c>
      <c r="R607" s="67"/>
      <c r="S607" s="67"/>
      <c r="T607" s="56" t="e">
        <f>IF(#REF!=3,T606-TblDadosCX8[[#This Row],[Valor R$]],IF(#REF!=2,T606+TblDadosCX8[[#This Row],[Valor R$]],TblDadosCX8[[#This Row],[Valor R$]]))</f>
        <v>#REF!</v>
      </c>
      <c r="V607" s="59">
        <v>591</v>
      </c>
      <c r="W607" s="60">
        <v>42541</v>
      </c>
      <c r="X607" s="60"/>
      <c r="Y607" s="76" t="s">
        <v>256</v>
      </c>
      <c r="Z607" s="76"/>
      <c r="AA607" s="76"/>
      <c r="AB607" s="77">
        <v>8</v>
      </c>
      <c r="AC607" s="64" t="s">
        <v>283</v>
      </c>
      <c r="AD607" s="60">
        <v>42541</v>
      </c>
      <c r="AE607" s="65">
        <v>867</v>
      </c>
      <c r="AF607" s="65">
        <v>12</v>
      </c>
      <c r="AG607" s="66">
        <v>1533.3</v>
      </c>
    </row>
    <row r="608" spans="1:33" x14ac:dyDescent="0.25">
      <c r="A608" s="40">
        <v>603</v>
      </c>
      <c r="B608" s="32">
        <v>42528</v>
      </c>
      <c r="C608" s="33"/>
      <c r="D608" s="31">
        <v>5</v>
      </c>
      <c r="E608" s="99" t="s">
        <v>1</v>
      </c>
      <c r="F608" s="34" t="s">
        <v>28</v>
      </c>
      <c r="G608" s="34" t="s">
        <v>271</v>
      </c>
      <c r="H608" s="35" t="s">
        <v>270</v>
      </c>
      <c r="I608" s="36"/>
      <c r="J608" s="30">
        <v>6372.42</v>
      </c>
      <c r="K608" s="32">
        <v>42528</v>
      </c>
      <c r="L608" s="37">
        <v>476</v>
      </c>
      <c r="M608" s="37">
        <v>12</v>
      </c>
      <c r="N608" s="38" t="s">
        <v>437</v>
      </c>
      <c r="O608" s="39">
        <v>2016</v>
      </c>
      <c r="P608" s="42"/>
      <c r="Q608" s="30">
        <v>6590.65</v>
      </c>
      <c r="R608" s="67"/>
      <c r="S608" s="67"/>
      <c r="T608" s="56" t="e">
        <f>IF(#REF!=3,T607-TblDadosCX8[[#This Row],[Valor R$]],IF(#REF!=2,T607+TblDadosCX8[[#This Row],[Valor R$]],TblDadosCX8[[#This Row],[Valor R$]]))</f>
        <v>#REF!</v>
      </c>
      <c r="V608" s="65">
        <v>592</v>
      </c>
      <c r="W608" s="69">
        <v>42541</v>
      </c>
      <c r="X608" s="69"/>
      <c r="Y608" s="70" t="s">
        <v>448</v>
      </c>
      <c r="Z608" s="70"/>
      <c r="AA608" s="70"/>
      <c r="AB608" s="71">
        <v>30</v>
      </c>
      <c r="AC608" s="64" t="s">
        <v>186</v>
      </c>
      <c r="AD608" s="69">
        <v>42541</v>
      </c>
      <c r="AE608" s="65">
        <v>863</v>
      </c>
      <c r="AF608" s="65">
        <v>12</v>
      </c>
      <c r="AG608" s="66">
        <v>1503.3</v>
      </c>
    </row>
    <row r="609" spans="1:33" x14ac:dyDescent="0.25">
      <c r="A609" s="40">
        <v>604</v>
      </c>
      <c r="B609" s="32">
        <v>42528</v>
      </c>
      <c r="C609" s="33"/>
      <c r="D609" s="31">
        <v>5</v>
      </c>
      <c r="E609" s="99" t="s">
        <v>1</v>
      </c>
      <c r="F609" s="34" t="s">
        <v>28</v>
      </c>
      <c r="G609" s="34" t="s">
        <v>53</v>
      </c>
      <c r="H609" s="35" t="s">
        <v>272</v>
      </c>
      <c r="I609" s="36"/>
      <c r="J609" s="30">
        <v>911.15</v>
      </c>
      <c r="K609" s="32">
        <v>42528</v>
      </c>
      <c r="L609" s="37">
        <v>475</v>
      </c>
      <c r="M609" s="37">
        <v>12</v>
      </c>
      <c r="N609" s="38" t="s">
        <v>437</v>
      </c>
      <c r="O609" s="39">
        <v>2016</v>
      </c>
      <c r="P609" s="42"/>
      <c r="Q609" s="30">
        <v>5679.5</v>
      </c>
      <c r="R609" s="67"/>
      <c r="S609" s="67"/>
      <c r="T609" s="56" t="e">
        <f>IF(#REF!=3,T608-TblDadosCX8[[#This Row],[Valor R$]],IF(#REF!=2,T608+TblDadosCX8[[#This Row],[Valor R$]],TblDadosCX8[[#This Row],[Valor R$]]))</f>
        <v>#REF!</v>
      </c>
      <c r="V609" s="65">
        <v>593</v>
      </c>
      <c r="W609" s="60">
        <v>42542</v>
      </c>
      <c r="X609" s="60"/>
      <c r="Y609" s="76" t="s">
        <v>197</v>
      </c>
      <c r="Z609" s="76">
        <v>854324</v>
      </c>
      <c r="AA609" s="76"/>
      <c r="AB609" s="77">
        <v>2000</v>
      </c>
      <c r="AC609" s="64" t="s">
        <v>9</v>
      </c>
      <c r="AD609" s="60">
        <v>42542</v>
      </c>
      <c r="AE609" s="65">
        <v>12</v>
      </c>
      <c r="AF609" s="65">
        <v>34</v>
      </c>
      <c r="AG609" s="66">
        <v>3503.3</v>
      </c>
    </row>
    <row r="610" spans="1:33" x14ac:dyDescent="0.25">
      <c r="A610" s="40">
        <v>605</v>
      </c>
      <c r="B610" s="32">
        <v>42528</v>
      </c>
      <c r="C610" s="33"/>
      <c r="D610" s="31">
        <v>5</v>
      </c>
      <c r="E610" s="99" t="s">
        <v>1</v>
      </c>
      <c r="F610" s="34" t="s">
        <v>24</v>
      </c>
      <c r="G610" s="34" t="s">
        <v>275</v>
      </c>
      <c r="H610" s="35" t="s">
        <v>274</v>
      </c>
      <c r="I610" s="36"/>
      <c r="J610" s="30">
        <v>1763.06</v>
      </c>
      <c r="K610" s="32">
        <v>42528</v>
      </c>
      <c r="L610" s="37">
        <v>402</v>
      </c>
      <c r="M610" s="37">
        <v>12</v>
      </c>
      <c r="N610" s="38" t="s">
        <v>437</v>
      </c>
      <c r="O610" s="39">
        <v>2016</v>
      </c>
      <c r="P610" s="42"/>
      <c r="Q610" s="30">
        <v>3916.44</v>
      </c>
      <c r="R610" s="67"/>
      <c r="S610" s="67"/>
      <c r="T610" s="56" t="e">
        <f>IF(#REF!=3,T609-TblDadosCX8[[#This Row],[Valor R$]],IF(#REF!=2,T609+TblDadosCX8[[#This Row],[Valor R$]],TblDadosCX8[[#This Row],[Valor R$]]))</f>
        <v>#REF!</v>
      </c>
      <c r="V610" s="59">
        <v>594</v>
      </c>
      <c r="W610" s="60">
        <v>42542</v>
      </c>
      <c r="X610" s="60"/>
      <c r="Y610" s="76" t="s">
        <v>197</v>
      </c>
      <c r="Z610" s="76">
        <v>854325</v>
      </c>
      <c r="AA610" s="76"/>
      <c r="AB610" s="77">
        <v>5866.64</v>
      </c>
      <c r="AC610" s="64" t="s">
        <v>9</v>
      </c>
      <c r="AD610" s="60">
        <v>42542</v>
      </c>
      <c r="AE610" s="65">
        <v>12</v>
      </c>
      <c r="AF610" s="65">
        <v>34</v>
      </c>
      <c r="AG610" s="66">
        <v>9369.94</v>
      </c>
    </row>
    <row r="611" spans="1:33" x14ac:dyDescent="0.25">
      <c r="A611" s="40">
        <v>606</v>
      </c>
      <c r="B611" s="32">
        <v>42528</v>
      </c>
      <c r="C611" s="33"/>
      <c r="D611" s="31">
        <v>5</v>
      </c>
      <c r="E611" s="99" t="s">
        <v>1</v>
      </c>
      <c r="F611" s="34" t="s">
        <v>38</v>
      </c>
      <c r="G611" s="34" t="s">
        <v>87</v>
      </c>
      <c r="H611" s="35" t="s">
        <v>398</v>
      </c>
      <c r="I611" s="36"/>
      <c r="J611" s="30">
        <v>1838.77</v>
      </c>
      <c r="K611" s="32">
        <v>42528</v>
      </c>
      <c r="L611" s="37">
        <v>870</v>
      </c>
      <c r="M611" s="37">
        <v>12</v>
      </c>
      <c r="N611" s="38" t="s">
        <v>437</v>
      </c>
      <c r="O611" s="39">
        <v>2016</v>
      </c>
      <c r="P611" s="42"/>
      <c r="Q611" s="30">
        <v>2077.67</v>
      </c>
      <c r="R611" s="67"/>
      <c r="S611" s="67"/>
      <c r="T611" s="56" t="e">
        <f>IF(#REF!=3,T610-TblDadosCX8[[#This Row],[Valor R$]],IF(#REF!=2,T610+TblDadosCX8[[#This Row],[Valor R$]],TblDadosCX8[[#This Row],[Valor R$]]))</f>
        <v>#REF!</v>
      </c>
      <c r="V611" s="65">
        <v>595</v>
      </c>
      <c r="W611" s="60">
        <v>42542</v>
      </c>
      <c r="X611" s="60"/>
      <c r="Y611" s="76" t="s">
        <v>316</v>
      </c>
      <c r="Z611" s="76"/>
      <c r="AA611" s="76"/>
      <c r="AB611" s="77">
        <v>18</v>
      </c>
      <c r="AC611" s="64" t="s">
        <v>186</v>
      </c>
      <c r="AD611" s="60">
        <v>42542</v>
      </c>
      <c r="AE611" s="65">
        <v>863</v>
      </c>
      <c r="AF611" s="65">
        <v>12</v>
      </c>
      <c r="AG611" s="66">
        <v>9351.94</v>
      </c>
    </row>
    <row r="612" spans="1:33" x14ac:dyDescent="0.25">
      <c r="A612" s="40">
        <v>607</v>
      </c>
      <c r="B612" s="32">
        <v>42530</v>
      </c>
      <c r="C612" s="33"/>
      <c r="D612" s="31">
        <v>5</v>
      </c>
      <c r="E612" s="99" t="s">
        <v>1</v>
      </c>
      <c r="F612" s="34" t="s">
        <v>38</v>
      </c>
      <c r="G612" s="34" t="s">
        <v>83</v>
      </c>
      <c r="H612" s="35" t="s">
        <v>187</v>
      </c>
      <c r="I612" s="36"/>
      <c r="J612" s="30">
        <v>11.47</v>
      </c>
      <c r="K612" s="32">
        <v>42530</v>
      </c>
      <c r="L612" s="37">
        <v>863</v>
      </c>
      <c r="M612" s="37">
        <v>12</v>
      </c>
      <c r="N612" s="38" t="s">
        <v>437</v>
      </c>
      <c r="O612" s="39">
        <v>2016</v>
      </c>
      <c r="P612" s="42"/>
      <c r="Q612" s="30">
        <v>2066.1999999999998</v>
      </c>
      <c r="R612" s="67"/>
      <c r="S612" s="67"/>
      <c r="T612" s="56" t="e">
        <f>IF(#REF!=3,T611-TblDadosCX8[[#This Row],[Valor R$]],IF(#REF!=2,T611+TblDadosCX8[[#This Row],[Valor R$]],TblDadosCX8[[#This Row],[Valor R$]]))</f>
        <v>#REF!</v>
      </c>
      <c r="V612" s="59">
        <v>596</v>
      </c>
      <c r="W612" s="60">
        <v>42542</v>
      </c>
      <c r="X612" s="60"/>
      <c r="Y612" s="76" t="s">
        <v>449</v>
      </c>
      <c r="Z612" s="76"/>
      <c r="AA612" s="76"/>
      <c r="AB612" s="77">
        <v>65</v>
      </c>
      <c r="AC612" s="64" t="s">
        <v>186</v>
      </c>
      <c r="AD612" s="60">
        <v>42542</v>
      </c>
      <c r="AE612" s="65">
        <v>863</v>
      </c>
      <c r="AF612" s="65">
        <v>12</v>
      </c>
      <c r="AG612" s="66">
        <v>9286.94</v>
      </c>
    </row>
    <row r="613" spans="1:33" x14ac:dyDescent="0.25">
      <c r="A613" s="40">
        <v>608</v>
      </c>
      <c r="B613" s="32">
        <v>42534</v>
      </c>
      <c r="C613" s="33"/>
      <c r="D613" s="31">
        <v>4</v>
      </c>
      <c r="E613" s="99" t="s">
        <v>1</v>
      </c>
      <c r="F613" s="34" t="s">
        <v>6</v>
      </c>
      <c r="G613" s="34" t="s">
        <v>9</v>
      </c>
      <c r="H613" s="35" t="s">
        <v>197</v>
      </c>
      <c r="I613" s="36">
        <v>854320</v>
      </c>
      <c r="J613" s="30">
        <v>2960.98</v>
      </c>
      <c r="K613" s="32">
        <v>42534</v>
      </c>
      <c r="L613" s="37">
        <v>12</v>
      </c>
      <c r="M613" s="37">
        <v>34</v>
      </c>
      <c r="N613" s="38" t="s">
        <v>437</v>
      </c>
      <c r="O613" s="39">
        <v>2016</v>
      </c>
      <c r="P613" s="42"/>
      <c r="Q613" s="30">
        <v>5027.18</v>
      </c>
      <c r="R613" s="67"/>
      <c r="S613" s="67"/>
      <c r="T613" s="56" t="e">
        <f>IF(#REF!=3,T612-TblDadosCX8[[#This Row],[Valor R$]],IF(#REF!=2,T612+TblDadosCX8[[#This Row],[Valor R$]],TblDadosCX8[[#This Row],[Valor R$]]))</f>
        <v>#REF!</v>
      </c>
      <c r="V613" s="65">
        <v>597</v>
      </c>
      <c r="W613" s="60">
        <v>42542</v>
      </c>
      <c r="X613" s="60"/>
      <c r="Y613" s="76" t="s">
        <v>450</v>
      </c>
      <c r="Z613" s="76"/>
      <c r="AA613" s="76"/>
      <c r="AB613" s="77">
        <v>1126.08</v>
      </c>
      <c r="AC613" s="64" t="s">
        <v>233</v>
      </c>
      <c r="AD613" s="60">
        <v>42542</v>
      </c>
      <c r="AE613" s="65">
        <v>426</v>
      </c>
      <c r="AF613" s="65">
        <v>12</v>
      </c>
      <c r="AG613" s="66">
        <v>8160.86</v>
      </c>
    </row>
    <row r="614" spans="1:33" x14ac:dyDescent="0.25">
      <c r="A614" s="40">
        <v>609</v>
      </c>
      <c r="B614" s="32">
        <v>42534</v>
      </c>
      <c r="C614" s="33"/>
      <c r="D614" s="31">
        <v>4</v>
      </c>
      <c r="E614" s="99" t="s">
        <v>1</v>
      </c>
      <c r="F614" s="34" t="s">
        <v>6</v>
      </c>
      <c r="G614" s="34" t="s">
        <v>442</v>
      </c>
      <c r="H614" s="35" t="s">
        <v>197</v>
      </c>
      <c r="I614" s="36">
        <v>854321</v>
      </c>
      <c r="J614" s="30">
        <v>2000</v>
      </c>
      <c r="K614" s="32">
        <v>42534</v>
      </c>
      <c r="L614" s="37">
        <v>12</v>
      </c>
      <c r="M614" s="37">
        <v>34</v>
      </c>
      <c r="N614" s="38" t="s">
        <v>437</v>
      </c>
      <c r="O614" s="39">
        <v>2016</v>
      </c>
      <c r="P614" s="42"/>
      <c r="Q614" s="30">
        <v>7027.18</v>
      </c>
      <c r="R614" s="67"/>
      <c r="S614" s="67"/>
      <c r="T614" s="56" t="e">
        <f>IF(#REF!=3,T613-TblDadosCX8[[#This Row],[Valor R$]],IF(#REF!=2,T613+TblDadosCX8[[#This Row],[Valor R$]],TblDadosCX8[[#This Row],[Valor R$]]))</f>
        <v>#REF!</v>
      </c>
      <c r="V614" s="59">
        <v>598</v>
      </c>
      <c r="W614" s="60">
        <v>42542</v>
      </c>
      <c r="X614" s="60"/>
      <c r="Y614" s="76" t="s">
        <v>230</v>
      </c>
      <c r="Z614" s="76"/>
      <c r="AA614" s="76"/>
      <c r="AB614" s="77">
        <v>363.83</v>
      </c>
      <c r="AC614" s="64" t="s">
        <v>231</v>
      </c>
      <c r="AD614" s="60">
        <v>42542</v>
      </c>
      <c r="AE614" s="65">
        <v>806</v>
      </c>
      <c r="AF614" s="65">
        <v>12</v>
      </c>
      <c r="AG614" s="66">
        <v>7797.03</v>
      </c>
    </row>
    <row r="615" spans="1:33" x14ac:dyDescent="0.25">
      <c r="A615" s="40">
        <v>610</v>
      </c>
      <c r="B615" s="32">
        <v>42534</v>
      </c>
      <c r="C615" s="33"/>
      <c r="D615" s="31">
        <v>5</v>
      </c>
      <c r="E615" s="99" t="s">
        <v>1</v>
      </c>
      <c r="F615" s="34" t="s">
        <v>38</v>
      </c>
      <c r="G615" s="34" t="s">
        <v>83</v>
      </c>
      <c r="H615" s="35" t="s">
        <v>187</v>
      </c>
      <c r="I615" s="36"/>
      <c r="J615" s="30">
        <v>13.74</v>
      </c>
      <c r="K615" s="32">
        <v>42534</v>
      </c>
      <c r="L615" s="37">
        <v>863</v>
      </c>
      <c r="M615" s="37">
        <v>12</v>
      </c>
      <c r="N615" s="38" t="s">
        <v>437</v>
      </c>
      <c r="O615" s="39">
        <v>2016</v>
      </c>
      <c r="P615" s="42"/>
      <c r="Q615" s="30">
        <v>7013.44</v>
      </c>
      <c r="R615" s="67"/>
      <c r="S615" s="67"/>
      <c r="T615" s="56" t="e">
        <f>IF(#REF!=3,T614-TblDadosCX8[[#This Row],[Valor R$]],IF(#REF!=2,T614+TblDadosCX8[[#This Row],[Valor R$]],TblDadosCX8[[#This Row],[Valor R$]]))</f>
        <v>#REF!</v>
      </c>
      <c r="V615" s="65">
        <v>599</v>
      </c>
      <c r="W615" s="60">
        <v>42542</v>
      </c>
      <c r="X615" s="60"/>
      <c r="Y615" s="76" t="s">
        <v>236</v>
      </c>
      <c r="Z615" s="76"/>
      <c r="AA615" s="76"/>
      <c r="AB615" s="77">
        <v>3001.07</v>
      </c>
      <c r="AC615" s="64" t="s">
        <v>237</v>
      </c>
      <c r="AD615" s="60">
        <v>42542</v>
      </c>
      <c r="AE615" s="65">
        <v>858</v>
      </c>
      <c r="AF615" s="65">
        <v>12</v>
      </c>
      <c r="AG615" s="66">
        <v>4795.96</v>
      </c>
    </row>
    <row r="616" spans="1:33" x14ac:dyDescent="0.25">
      <c r="A616" s="40">
        <v>611</v>
      </c>
      <c r="B616" s="32">
        <v>42534</v>
      </c>
      <c r="C616" s="33"/>
      <c r="D616" s="31">
        <v>5</v>
      </c>
      <c r="E616" s="99" t="s">
        <v>1</v>
      </c>
      <c r="F616" s="34" t="s">
        <v>215</v>
      </c>
      <c r="G616" s="34" t="s">
        <v>214</v>
      </c>
      <c r="H616" s="35" t="s">
        <v>325</v>
      </c>
      <c r="I616" s="36"/>
      <c r="J616" s="30">
        <v>2788.62</v>
      </c>
      <c r="K616" s="32">
        <v>42534</v>
      </c>
      <c r="L616" s="37">
        <v>402</v>
      </c>
      <c r="M616" s="37">
        <v>12</v>
      </c>
      <c r="N616" s="38" t="s">
        <v>437</v>
      </c>
      <c r="O616" s="39">
        <v>2016</v>
      </c>
      <c r="P616" s="42"/>
      <c r="Q616" s="30">
        <v>4224.82</v>
      </c>
      <c r="R616" s="67"/>
      <c r="S616" s="67"/>
      <c r="T616" s="56" t="e">
        <f>IF(#REF!=3,T615-TblDadosCX8[[#This Row],[Valor R$]],IF(#REF!=2,T615+TblDadosCX8[[#This Row],[Valor R$]],TblDadosCX8[[#This Row],[Valor R$]]))</f>
        <v>#REF!</v>
      </c>
      <c r="V616" s="59">
        <v>600</v>
      </c>
      <c r="W616" s="60">
        <v>42542</v>
      </c>
      <c r="X616" s="60"/>
      <c r="Y616" s="76" t="s">
        <v>451</v>
      </c>
      <c r="Z616" s="76"/>
      <c r="AA616" s="76"/>
      <c r="AB616" s="77">
        <v>1222.2</v>
      </c>
      <c r="AC616" s="64" t="s">
        <v>219</v>
      </c>
      <c r="AD616" s="60">
        <v>42542</v>
      </c>
      <c r="AE616" s="65">
        <v>864</v>
      </c>
      <c r="AF616" s="65">
        <v>12</v>
      </c>
      <c r="AG616" s="66">
        <v>3573.76</v>
      </c>
    </row>
    <row r="617" spans="1:33" x14ac:dyDescent="0.25">
      <c r="A617" s="40">
        <v>612</v>
      </c>
      <c r="B617" s="32">
        <v>42534</v>
      </c>
      <c r="C617" s="33"/>
      <c r="D617" s="31">
        <v>5</v>
      </c>
      <c r="E617" s="99" t="s">
        <v>1</v>
      </c>
      <c r="F617" s="34" t="s">
        <v>38</v>
      </c>
      <c r="G617" s="34" t="s">
        <v>87</v>
      </c>
      <c r="H617" s="35" t="s">
        <v>408</v>
      </c>
      <c r="I617" s="36"/>
      <c r="J617" s="30">
        <v>172.36</v>
      </c>
      <c r="K617" s="32">
        <v>42534</v>
      </c>
      <c r="L617" s="37">
        <v>870</v>
      </c>
      <c r="M617" s="37">
        <v>12</v>
      </c>
      <c r="N617" s="38" t="s">
        <v>437</v>
      </c>
      <c r="O617" s="39">
        <v>2016</v>
      </c>
      <c r="P617" s="42"/>
      <c r="Q617" s="30">
        <v>4052.46</v>
      </c>
      <c r="R617" s="67"/>
      <c r="S617" s="67"/>
      <c r="T617" s="56" t="e">
        <f>IF(#REF!=3,T616-TblDadosCX8[[#This Row],[Valor R$]],IF(#REF!=2,T616+TblDadosCX8[[#This Row],[Valor R$]],TblDadosCX8[[#This Row],[Valor R$]]))</f>
        <v>#REF!</v>
      </c>
      <c r="V617" s="65">
        <v>601</v>
      </c>
      <c r="W617" s="60">
        <v>42542</v>
      </c>
      <c r="X617" s="60"/>
      <c r="Y617" s="76" t="s">
        <v>301</v>
      </c>
      <c r="Z617" s="76"/>
      <c r="AA617" s="76"/>
      <c r="AB617" s="77">
        <v>152.46</v>
      </c>
      <c r="AC617" s="64" t="s">
        <v>235</v>
      </c>
      <c r="AD617" s="60">
        <v>42542</v>
      </c>
      <c r="AE617" s="65">
        <v>841</v>
      </c>
      <c r="AF617" s="65">
        <v>12</v>
      </c>
      <c r="AG617" s="66">
        <v>3421.3</v>
      </c>
    </row>
    <row r="618" spans="1:33" x14ac:dyDescent="0.25">
      <c r="A618" s="40">
        <v>613</v>
      </c>
      <c r="B618" s="32">
        <v>42534</v>
      </c>
      <c r="C618" s="33"/>
      <c r="D618" s="31">
        <v>5</v>
      </c>
      <c r="E618" s="99" t="s">
        <v>1</v>
      </c>
      <c r="F618" s="34" t="s">
        <v>34</v>
      </c>
      <c r="G618" s="34" t="s">
        <v>66</v>
      </c>
      <c r="H618" s="35" t="s">
        <v>443</v>
      </c>
      <c r="I618" s="36"/>
      <c r="J618" s="30">
        <v>2000</v>
      </c>
      <c r="K618" s="32">
        <v>42534</v>
      </c>
      <c r="L618" s="37">
        <v>809</v>
      </c>
      <c r="M618" s="37">
        <v>12</v>
      </c>
      <c r="N618" s="38" t="s">
        <v>437</v>
      </c>
      <c r="O618" s="39">
        <v>2016</v>
      </c>
      <c r="P618" s="42"/>
      <c r="Q618" s="30">
        <v>2052.46</v>
      </c>
      <c r="R618" s="67"/>
      <c r="S618" s="67"/>
      <c r="T618" s="56" t="e">
        <f>IF(#REF!=3,T617-TblDadosCX8[[#This Row],[Valor R$]],IF(#REF!=2,T617+TblDadosCX8[[#This Row],[Valor R$]],TblDadosCX8[[#This Row],[Valor R$]]))</f>
        <v>#REF!</v>
      </c>
      <c r="V618" s="65">
        <v>602</v>
      </c>
      <c r="W618" s="69">
        <v>42542</v>
      </c>
      <c r="X618" s="69"/>
      <c r="Y618" s="70" t="s">
        <v>452</v>
      </c>
      <c r="Z618" s="70"/>
      <c r="AA618" s="70"/>
      <c r="AB618" s="71">
        <v>300</v>
      </c>
      <c r="AC618" s="64" t="s">
        <v>186</v>
      </c>
      <c r="AD618" s="69">
        <v>42542</v>
      </c>
      <c r="AE618" s="65">
        <v>863</v>
      </c>
      <c r="AF618" s="65">
        <v>12</v>
      </c>
      <c r="AG618" s="66">
        <v>3121.3</v>
      </c>
    </row>
    <row r="619" spans="1:33" x14ac:dyDescent="0.25">
      <c r="A619" s="40">
        <v>614</v>
      </c>
      <c r="B619" s="32">
        <v>42535</v>
      </c>
      <c r="C619" s="33"/>
      <c r="D619" s="31">
        <v>4</v>
      </c>
      <c r="E619" s="99" t="s">
        <v>1</v>
      </c>
      <c r="F619" s="34" t="s">
        <v>6</v>
      </c>
      <c r="G619" s="34" t="s">
        <v>9</v>
      </c>
      <c r="H619" s="35" t="s">
        <v>197</v>
      </c>
      <c r="I619" s="36">
        <v>854322</v>
      </c>
      <c r="J619" s="30">
        <v>4431</v>
      </c>
      <c r="K619" s="32">
        <v>42535</v>
      </c>
      <c r="L619" s="37">
        <v>12</v>
      </c>
      <c r="M619" s="37">
        <v>34</v>
      </c>
      <c r="N619" s="38" t="s">
        <v>437</v>
      </c>
      <c r="O619" s="39">
        <v>2016</v>
      </c>
      <c r="P619" s="42"/>
      <c r="Q619" s="30">
        <v>6483.46</v>
      </c>
      <c r="R619" s="67"/>
      <c r="S619" s="67"/>
      <c r="T619" s="56" t="e">
        <f>IF(#REF!=3,T618-TblDadosCX8[[#This Row],[Valor R$]],IF(#REF!=2,T618+TblDadosCX8[[#This Row],[Valor R$]],TblDadosCX8[[#This Row],[Valor R$]]))</f>
        <v>#REF!</v>
      </c>
      <c r="V619" s="65">
        <v>603</v>
      </c>
      <c r="W619" s="69">
        <v>42542</v>
      </c>
      <c r="X619" s="69"/>
      <c r="Y619" s="70" t="s">
        <v>453</v>
      </c>
      <c r="Z619" s="70"/>
      <c r="AA619" s="70"/>
      <c r="AB619" s="71">
        <v>65</v>
      </c>
      <c r="AC619" s="64" t="s">
        <v>186</v>
      </c>
      <c r="AD619" s="69">
        <v>42542</v>
      </c>
      <c r="AE619" s="65">
        <v>863</v>
      </c>
      <c r="AF619" s="65">
        <v>12</v>
      </c>
      <c r="AG619" s="66">
        <v>3056.3</v>
      </c>
    </row>
    <row r="620" spans="1:33" x14ac:dyDescent="0.25">
      <c r="A620" s="40">
        <v>615</v>
      </c>
      <c r="B620" s="32">
        <v>42535</v>
      </c>
      <c r="C620" s="33"/>
      <c r="D620" s="31">
        <v>5</v>
      </c>
      <c r="E620" s="99" t="s">
        <v>1</v>
      </c>
      <c r="F620" s="34" t="s">
        <v>26</v>
      </c>
      <c r="G620" s="34" t="s">
        <v>227</v>
      </c>
      <c r="H620" s="35" t="s">
        <v>444</v>
      </c>
      <c r="I620" s="36"/>
      <c r="J620" s="30">
        <v>4431</v>
      </c>
      <c r="K620" s="32">
        <v>42535</v>
      </c>
      <c r="L620" s="37">
        <v>426</v>
      </c>
      <c r="M620" s="37">
        <v>12</v>
      </c>
      <c r="N620" s="38" t="s">
        <v>437</v>
      </c>
      <c r="O620" s="39">
        <v>2016</v>
      </c>
      <c r="P620" s="42"/>
      <c r="Q620" s="30">
        <v>2052.46</v>
      </c>
      <c r="R620" s="67"/>
      <c r="S620" s="67"/>
      <c r="T620" s="56" t="e">
        <f>IF(#REF!=3,T619-TblDadosCX8[[#This Row],[Valor R$]],IF(#REF!=2,T619+TblDadosCX8[[#This Row],[Valor R$]],TblDadosCX8[[#This Row],[Valor R$]]))</f>
        <v>#REF!</v>
      </c>
      <c r="V620" s="65">
        <v>604</v>
      </c>
      <c r="W620" s="69">
        <v>42543</v>
      </c>
      <c r="X620" s="69"/>
      <c r="Y620" s="70" t="s">
        <v>197</v>
      </c>
      <c r="Z620" s="70">
        <v>854327</v>
      </c>
      <c r="AA620" s="70"/>
      <c r="AB620" s="71">
        <v>1963</v>
      </c>
      <c r="AC620" s="64" t="s">
        <v>454</v>
      </c>
      <c r="AD620" s="69">
        <v>42543</v>
      </c>
      <c r="AE620" s="65"/>
      <c r="AF620" s="65"/>
      <c r="AG620" s="66">
        <v>5019.3</v>
      </c>
    </row>
    <row r="621" spans="1:33" x14ac:dyDescent="0.25">
      <c r="A621" s="40">
        <v>616</v>
      </c>
      <c r="B621" s="32">
        <v>42536</v>
      </c>
      <c r="C621" s="33"/>
      <c r="D621" s="31">
        <v>4</v>
      </c>
      <c r="E621" s="99" t="s">
        <v>1</v>
      </c>
      <c r="F621" s="34" t="s">
        <v>6</v>
      </c>
      <c r="G621" s="34" t="s">
        <v>9</v>
      </c>
      <c r="H621" s="35" t="s">
        <v>197</v>
      </c>
      <c r="I621" s="36">
        <v>854323</v>
      </c>
      <c r="J621" s="30">
        <v>71901.600000000006</v>
      </c>
      <c r="K621" s="32">
        <v>42536</v>
      </c>
      <c r="L621" s="37">
        <v>12</v>
      </c>
      <c r="M621" s="37">
        <v>34</v>
      </c>
      <c r="N621" s="38" t="s">
        <v>437</v>
      </c>
      <c r="O621" s="39">
        <v>2016</v>
      </c>
      <c r="P621" s="42"/>
      <c r="Q621" s="30">
        <v>73954.06</v>
      </c>
      <c r="R621" s="67"/>
      <c r="S621" s="67"/>
      <c r="T621" s="56" t="e">
        <f>IF(#REF!=3,T620-TblDadosCX8[[#This Row],[Valor R$]],IF(#REF!=2,T620+TblDadosCX8[[#This Row],[Valor R$]],TblDadosCX8[[#This Row],[Valor R$]]))</f>
        <v>#REF!</v>
      </c>
      <c r="V621" s="65">
        <v>605</v>
      </c>
      <c r="W621" s="69">
        <v>42543</v>
      </c>
      <c r="X621" s="69"/>
      <c r="Y621" s="70" t="s">
        <v>197</v>
      </c>
      <c r="Z621" s="70">
        <v>854328</v>
      </c>
      <c r="AA621" s="70"/>
      <c r="AB621" s="71">
        <v>1963</v>
      </c>
      <c r="AC621" s="64" t="s">
        <v>9</v>
      </c>
      <c r="AD621" s="69">
        <v>42543</v>
      </c>
      <c r="AE621" s="65"/>
      <c r="AF621" s="65"/>
      <c r="AG621" s="66">
        <v>6982.3</v>
      </c>
    </row>
    <row r="622" spans="1:33" x14ac:dyDescent="0.25">
      <c r="A622" s="40">
        <v>617</v>
      </c>
      <c r="B622" s="32">
        <v>42536</v>
      </c>
      <c r="C622" s="33"/>
      <c r="D622" s="31">
        <v>5</v>
      </c>
      <c r="E622" s="99" t="s">
        <v>1</v>
      </c>
      <c r="F622" s="34" t="s">
        <v>38</v>
      </c>
      <c r="G622" s="34" t="s">
        <v>83</v>
      </c>
      <c r="H622" s="35" t="s">
        <v>187</v>
      </c>
      <c r="I622" s="36"/>
      <c r="J622" s="30">
        <v>20.11</v>
      </c>
      <c r="K622" s="32">
        <v>42536</v>
      </c>
      <c r="L622" s="37">
        <v>863</v>
      </c>
      <c r="M622" s="37">
        <v>12</v>
      </c>
      <c r="N622" s="38" t="s">
        <v>437</v>
      </c>
      <c r="O622" s="39">
        <v>2016</v>
      </c>
      <c r="P622" s="42"/>
      <c r="Q622" s="30">
        <v>73933.95</v>
      </c>
      <c r="R622" s="67"/>
      <c r="S622" s="67"/>
      <c r="T622" s="56" t="e">
        <f>IF(#REF!=3,T621-TblDadosCX8[[#This Row],[Valor R$]],IF(#REF!=2,T621+TblDadosCX8[[#This Row],[Valor R$]],TblDadosCX8[[#This Row],[Valor R$]]))</f>
        <v>#REF!</v>
      </c>
      <c r="V622" s="65">
        <v>606</v>
      </c>
      <c r="W622" s="69">
        <v>42543</v>
      </c>
      <c r="X622" s="69"/>
      <c r="Y622" s="70" t="s">
        <v>455</v>
      </c>
      <c r="Z622" s="70"/>
      <c r="AA622" s="70"/>
      <c r="AB622" s="71">
        <v>50</v>
      </c>
      <c r="AC622" s="64" t="s">
        <v>196</v>
      </c>
      <c r="AD622" s="69">
        <v>42543</v>
      </c>
      <c r="AE622" s="65">
        <v>869</v>
      </c>
      <c r="AF622" s="65">
        <v>12</v>
      </c>
      <c r="AG622" s="66">
        <v>6932.3</v>
      </c>
    </row>
    <row r="623" spans="1:33" x14ac:dyDescent="0.25">
      <c r="A623" s="40">
        <v>618</v>
      </c>
      <c r="B623" s="32">
        <v>42536</v>
      </c>
      <c r="C623" s="33"/>
      <c r="D623" s="31">
        <v>5</v>
      </c>
      <c r="E623" s="99" t="s">
        <v>1</v>
      </c>
      <c r="F623" s="34" t="s">
        <v>38</v>
      </c>
      <c r="G623" s="34" t="s">
        <v>18</v>
      </c>
      <c r="H623" s="35" t="s">
        <v>221</v>
      </c>
      <c r="I623" s="36"/>
      <c r="J623" s="30">
        <v>35</v>
      </c>
      <c r="K623" s="32">
        <v>42536</v>
      </c>
      <c r="L623" s="37">
        <v>831</v>
      </c>
      <c r="M623" s="37">
        <v>12</v>
      </c>
      <c r="N623" s="38" t="s">
        <v>437</v>
      </c>
      <c r="O623" s="39">
        <v>2016</v>
      </c>
      <c r="P623" s="42"/>
      <c r="Q623" s="30">
        <v>73898.95</v>
      </c>
      <c r="R623" s="67"/>
      <c r="S623" s="67"/>
      <c r="T623" s="56" t="e">
        <f>IF(#REF!=3,T622-TblDadosCX8[[#This Row],[Valor R$]],IF(#REF!=2,T622+TblDadosCX8[[#This Row],[Valor R$]],TblDadosCX8[[#This Row],[Valor R$]]))</f>
        <v>#REF!</v>
      </c>
      <c r="V623" s="65">
        <v>607</v>
      </c>
      <c r="W623" s="69">
        <v>42543</v>
      </c>
      <c r="X623" s="69"/>
      <c r="Y623" s="70" t="s">
        <v>456</v>
      </c>
      <c r="Z623" s="70"/>
      <c r="AA623" s="70"/>
      <c r="AB623" s="71">
        <v>180</v>
      </c>
      <c r="AC623" s="64" t="s">
        <v>261</v>
      </c>
      <c r="AD623" s="69">
        <v>42543</v>
      </c>
      <c r="AE623" s="65">
        <v>839</v>
      </c>
      <c r="AF623" s="65">
        <v>12</v>
      </c>
      <c r="AG623" s="66">
        <v>6752.3</v>
      </c>
    </row>
    <row r="624" spans="1:33" x14ac:dyDescent="0.25">
      <c r="A624" s="40">
        <v>619</v>
      </c>
      <c r="B624" s="32">
        <v>42536</v>
      </c>
      <c r="C624" s="33"/>
      <c r="D624" s="31">
        <v>5</v>
      </c>
      <c r="E624" s="99" t="s">
        <v>1</v>
      </c>
      <c r="F624" s="34" t="s">
        <v>215</v>
      </c>
      <c r="G624" s="34" t="s">
        <v>224</v>
      </c>
      <c r="H624" s="35" t="s">
        <v>445</v>
      </c>
      <c r="I624" s="36"/>
      <c r="J624" s="30">
        <v>71901.600000000006</v>
      </c>
      <c r="K624" s="32">
        <v>42536</v>
      </c>
      <c r="L624" s="37">
        <v>402</v>
      </c>
      <c r="M624" s="37">
        <v>12</v>
      </c>
      <c r="N624" s="38" t="s">
        <v>437</v>
      </c>
      <c r="O624" s="39">
        <v>2016</v>
      </c>
      <c r="P624" s="42"/>
      <c r="Q624" s="30">
        <v>1997.35</v>
      </c>
      <c r="R624" s="67"/>
      <c r="S624" s="67"/>
      <c r="T624" s="56" t="e">
        <f>IF(#REF!=3,T623-TblDadosCX8[[#This Row],[Valor R$]],IF(#REF!=2,T623+TblDadosCX8[[#This Row],[Valor R$]],TblDadosCX8[[#This Row],[Valor R$]]))</f>
        <v>#REF!</v>
      </c>
      <c r="V624" s="65">
        <v>608</v>
      </c>
      <c r="W624" s="69">
        <v>42543</v>
      </c>
      <c r="X624" s="69"/>
      <c r="Y624" s="70" t="s">
        <v>457</v>
      </c>
      <c r="Z624" s="70"/>
      <c r="AA624" s="70"/>
      <c r="AB624" s="71">
        <v>50</v>
      </c>
      <c r="AC624" s="64" t="s">
        <v>346</v>
      </c>
      <c r="AD624" s="69">
        <v>42543</v>
      </c>
      <c r="AE624" s="65">
        <v>809</v>
      </c>
      <c r="AF624" s="65">
        <v>12</v>
      </c>
      <c r="AG624" s="66">
        <v>6702.3</v>
      </c>
    </row>
    <row r="625" spans="1:33" x14ac:dyDescent="0.25">
      <c r="A625" s="40">
        <v>620</v>
      </c>
      <c r="B625" s="32">
        <v>42541</v>
      </c>
      <c r="C625" s="33"/>
      <c r="D625" s="31">
        <v>5</v>
      </c>
      <c r="E625" s="99" t="s">
        <v>1</v>
      </c>
      <c r="F625" s="34" t="s">
        <v>38</v>
      </c>
      <c r="G625" s="34" t="s">
        <v>83</v>
      </c>
      <c r="H625" s="35" t="s">
        <v>187</v>
      </c>
      <c r="I625" s="36"/>
      <c r="J625" s="30">
        <v>11.59</v>
      </c>
      <c r="K625" s="32">
        <v>42541</v>
      </c>
      <c r="L625" s="37">
        <v>863</v>
      </c>
      <c r="M625" s="37">
        <v>12</v>
      </c>
      <c r="N625" s="38" t="s">
        <v>437</v>
      </c>
      <c r="O625" s="39">
        <v>2016</v>
      </c>
      <c r="P625" s="42"/>
      <c r="Q625" s="30">
        <v>1985.76</v>
      </c>
      <c r="R625" s="67"/>
      <c r="S625" s="67"/>
      <c r="T625" s="56" t="e">
        <f>IF(#REF!=3,T624-TblDadosCX8[[#This Row],[Valor R$]],IF(#REF!=2,T624+TblDadosCX8[[#This Row],[Valor R$]],TblDadosCX8[[#This Row],[Valor R$]]))</f>
        <v>#REF!</v>
      </c>
      <c r="V625" s="65">
        <v>609</v>
      </c>
      <c r="W625" s="69">
        <v>42543</v>
      </c>
      <c r="X625" s="69"/>
      <c r="Y625" s="70" t="s">
        <v>458</v>
      </c>
      <c r="Z625" s="70"/>
      <c r="AA625" s="70"/>
      <c r="AB625" s="71">
        <v>1964</v>
      </c>
      <c r="AC625" s="64" t="s">
        <v>459</v>
      </c>
      <c r="AD625" s="69">
        <v>42543</v>
      </c>
      <c r="AE625" s="65">
        <v>612</v>
      </c>
      <c r="AF625" s="65">
        <v>12</v>
      </c>
      <c r="AG625" s="66">
        <v>4738.3</v>
      </c>
    </row>
    <row r="626" spans="1:33" x14ac:dyDescent="0.25">
      <c r="A626" s="40">
        <v>621</v>
      </c>
      <c r="B626" s="32">
        <v>42541</v>
      </c>
      <c r="C626" s="33"/>
      <c r="D626" s="31">
        <v>5</v>
      </c>
      <c r="E626" s="99" t="s">
        <v>1</v>
      </c>
      <c r="F626" s="34" t="s">
        <v>38</v>
      </c>
      <c r="G626" s="34" t="s">
        <v>83</v>
      </c>
      <c r="H626" s="35" t="s">
        <v>446</v>
      </c>
      <c r="I626" s="36"/>
      <c r="J626" s="30">
        <v>146.9</v>
      </c>
      <c r="K626" s="32">
        <v>42541</v>
      </c>
      <c r="L626" s="37">
        <v>863</v>
      </c>
      <c r="M626" s="37">
        <v>12</v>
      </c>
      <c r="N626" s="38" t="s">
        <v>437</v>
      </c>
      <c r="O626" s="39">
        <v>2016</v>
      </c>
      <c r="P626" s="42"/>
      <c r="Q626" s="30">
        <v>1838.86</v>
      </c>
      <c r="R626" s="67"/>
      <c r="S626" s="67"/>
      <c r="T626" s="56" t="e">
        <f>IF(#REF!=3,T625-TblDadosCX8[[#This Row],[Valor R$]],IF(#REF!=2,T625+TblDadosCX8[[#This Row],[Valor R$]],TblDadosCX8[[#This Row],[Valor R$]]))</f>
        <v>#REF!</v>
      </c>
      <c r="V626" s="65">
        <v>610</v>
      </c>
      <c r="W626" s="69">
        <v>42543</v>
      </c>
      <c r="X626" s="69"/>
      <c r="Y626" s="70" t="s">
        <v>460</v>
      </c>
      <c r="Z626" s="70"/>
      <c r="AA626" s="70"/>
      <c r="AB626" s="71">
        <v>1963</v>
      </c>
      <c r="AC626" s="64" t="s">
        <v>459</v>
      </c>
      <c r="AD626" s="69">
        <v>42543</v>
      </c>
      <c r="AE626" s="65">
        <v>612</v>
      </c>
      <c r="AF626" s="65">
        <v>12</v>
      </c>
      <c r="AG626" s="66">
        <v>2775.3</v>
      </c>
    </row>
    <row r="627" spans="1:33" x14ac:dyDescent="0.25">
      <c r="A627" s="40">
        <v>622</v>
      </c>
      <c r="B627" s="32">
        <v>42541</v>
      </c>
      <c r="C627" s="33"/>
      <c r="D627" s="31">
        <v>5</v>
      </c>
      <c r="E627" s="99" t="s">
        <v>1</v>
      </c>
      <c r="F627" s="34" t="s">
        <v>38</v>
      </c>
      <c r="G627" s="34" t="s">
        <v>83</v>
      </c>
      <c r="H627" s="35" t="s">
        <v>447</v>
      </c>
      <c r="I627" s="36"/>
      <c r="J627" s="30">
        <v>175.5</v>
      </c>
      <c r="K627" s="32">
        <v>42541</v>
      </c>
      <c r="L627" s="37">
        <v>863</v>
      </c>
      <c r="M627" s="37">
        <v>12</v>
      </c>
      <c r="N627" s="38" t="s">
        <v>437</v>
      </c>
      <c r="O627" s="39">
        <v>2016</v>
      </c>
      <c r="P627" s="42"/>
      <c r="Q627" s="30">
        <v>1663.36</v>
      </c>
      <c r="R627" s="67"/>
      <c r="S627" s="67"/>
      <c r="T627" s="56" t="e">
        <f>IF(#REF!=3,T626-TblDadosCX8[[#This Row],[Valor R$]],IF(#REF!=2,T626+TblDadosCX8[[#This Row],[Valor R$]],TblDadosCX8[[#This Row],[Valor R$]]))</f>
        <v>#REF!</v>
      </c>
      <c r="V627" s="65">
        <v>611</v>
      </c>
      <c r="W627" s="69">
        <v>42543</v>
      </c>
      <c r="X627" s="69"/>
      <c r="Y627" s="70" t="s">
        <v>461</v>
      </c>
      <c r="Z627" s="70"/>
      <c r="AA627" s="70"/>
      <c r="AB627" s="71">
        <v>600</v>
      </c>
      <c r="AC627" s="64" t="s">
        <v>261</v>
      </c>
      <c r="AD627" s="69">
        <v>42543</v>
      </c>
      <c r="AE627" s="65">
        <v>839</v>
      </c>
      <c r="AF627" s="65">
        <v>12</v>
      </c>
      <c r="AG627" s="66">
        <v>2175.3000000000002</v>
      </c>
    </row>
    <row r="628" spans="1:33" x14ac:dyDescent="0.25">
      <c r="A628" s="40">
        <v>623</v>
      </c>
      <c r="B628" s="32">
        <v>42541</v>
      </c>
      <c r="C628" s="33"/>
      <c r="D628" s="31">
        <v>5</v>
      </c>
      <c r="E628" s="99" t="s">
        <v>1</v>
      </c>
      <c r="F628" s="34" t="s">
        <v>38</v>
      </c>
      <c r="G628" s="34" t="s">
        <v>85</v>
      </c>
      <c r="H628" s="35" t="s">
        <v>256</v>
      </c>
      <c r="I628" s="36"/>
      <c r="J628" s="30">
        <v>8</v>
      </c>
      <c r="K628" s="32">
        <v>42541</v>
      </c>
      <c r="L628" s="37">
        <v>867</v>
      </c>
      <c r="M628" s="37">
        <v>12</v>
      </c>
      <c r="N628" s="38" t="s">
        <v>437</v>
      </c>
      <c r="O628" s="39">
        <v>2016</v>
      </c>
      <c r="P628" s="42"/>
      <c r="Q628" s="30">
        <v>1655.36</v>
      </c>
      <c r="R628" s="67"/>
      <c r="S628" s="67"/>
      <c r="T628" s="56" t="e">
        <f>IF(#REF!=3,T627-TblDadosCX8[[#This Row],[Valor R$]],IF(#REF!=2,T627+TblDadosCX8[[#This Row],[Valor R$]],TblDadosCX8[[#This Row],[Valor R$]]))</f>
        <v>#REF!</v>
      </c>
      <c r="V628" s="65">
        <v>612</v>
      </c>
      <c r="W628" s="69">
        <v>42543</v>
      </c>
      <c r="X628" s="69"/>
      <c r="Y628" s="70" t="s">
        <v>197</v>
      </c>
      <c r="Z628" s="70">
        <v>854326</v>
      </c>
      <c r="AA628" s="70"/>
      <c r="AB628" s="71">
        <v>1964</v>
      </c>
      <c r="AC628" s="64" t="s">
        <v>9</v>
      </c>
      <c r="AD628" s="69">
        <v>42543</v>
      </c>
      <c r="AE628" s="65"/>
      <c r="AF628" s="65"/>
      <c r="AG628" s="66">
        <v>4139.3</v>
      </c>
    </row>
    <row r="629" spans="1:33" x14ac:dyDescent="0.25">
      <c r="A629" s="40">
        <v>624</v>
      </c>
      <c r="B629" s="32">
        <v>42541</v>
      </c>
      <c r="C629" s="33"/>
      <c r="D629" s="31">
        <v>5</v>
      </c>
      <c r="E629" s="99" t="s">
        <v>1</v>
      </c>
      <c r="F629" s="34" t="s">
        <v>38</v>
      </c>
      <c r="G629" s="34" t="s">
        <v>83</v>
      </c>
      <c r="H629" s="35" t="s">
        <v>448</v>
      </c>
      <c r="I629" s="36"/>
      <c r="J629" s="30">
        <v>30</v>
      </c>
      <c r="K629" s="32">
        <v>42541</v>
      </c>
      <c r="L629" s="37">
        <v>863</v>
      </c>
      <c r="M629" s="37">
        <v>12</v>
      </c>
      <c r="N629" s="38" t="s">
        <v>437</v>
      </c>
      <c r="O629" s="39">
        <v>2016</v>
      </c>
      <c r="P629" s="42"/>
      <c r="Q629" s="30">
        <v>1625.36</v>
      </c>
      <c r="R629" s="67"/>
      <c r="S629" s="67"/>
      <c r="T629" s="56" t="e">
        <f>IF(#REF!=3,T628-TblDadosCX8[[#This Row],[Valor R$]],IF(#REF!=2,T628+TblDadosCX8[[#This Row],[Valor R$]],TblDadosCX8[[#This Row],[Valor R$]]))</f>
        <v>#REF!</v>
      </c>
      <c r="V629" s="65">
        <v>613</v>
      </c>
      <c r="W629" s="69">
        <v>42543</v>
      </c>
      <c r="X629" s="69"/>
      <c r="Y629" s="70" t="s">
        <v>462</v>
      </c>
      <c r="Z629" s="70"/>
      <c r="AA629" s="70"/>
      <c r="AB629" s="71">
        <v>50</v>
      </c>
      <c r="AC629" s="64" t="s">
        <v>196</v>
      </c>
      <c r="AD629" s="69">
        <v>42543</v>
      </c>
      <c r="AE629" s="65">
        <v>869</v>
      </c>
      <c r="AF629" s="65">
        <v>12</v>
      </c>
      <c r="AG629" s="66">
        <v>4089.3</v>
      </c>
    </row>
    <row r="630" spans="1:33" x14ac:dyDescent="0.25">
      <c r="A630" s="40">
        <v>625</v>
      </c>
      <c r="B630" s="32">
        <v>42542</v>
      </c>
      <c r="C630" s="33"/>
      <c r="D630" s="31">
        <v>4</v>
      </c>
      <c r="E630" s="99" t="s">
        <v>1</v>
      </c>
      <c r="F630" s="34" t="s">
        <v>6</v>
      </c>
      <c r="G630" s="34" t="s">
        <v>9</v>
      </c>
      <c r="H630" s="35" t="s">
        <v>197</v>
      </c>
      <c r="I630" s="36">
        <v>854324</v>
      </c>
      <c r="J630" s="30">
        <v>2000</v>
      </c>
      <c r="K630" s="32">
        <v>42542</v>
      </c>
      <c r="L630" s="37">
        <v>12</v>
      </c>
      <c r="M630" s="37">
        <v>34</v>
      </c>
      <c r="N630" s="38" t="s">
        <v>437</v>
      </c>
      <c r="O630" s="39">
        <v>2016</v>
      </c>
      <c r="P630" s="42"/>
      <c r="Q630" s="30">
        <v>3625.36</v>
      </c>
      <c r="R630" s="67"/>
      <c r="S630" s="67"/>
      <c r="T630" s="56" t="e">
        <f>IF(#REF!=3,T629-TblDadosCX8[[#This Row],[Valor R$]],IF(#REF!=2,T629+TblDadosCX8[[#This Row],[Valor R$]],TblDadosCX8[[#This Row],[Valor R$]]))</f>
        <v>#REF!</v>
      </c>
      <c r="V630" s="65">
        <v>614</v>
      </c>
      <c r="W630" s="69">
        <v>42544</v>
      </c>
      <c r="X630" s="69"/>
      <c r="Y630" s="70" t="s">
        <v>463</v>
      </c>
      <c r="Z630" s="70"/>
      <c r="AA630" s="70"/>
      <c r="AB630" s="71">
        <v>8.98</v>
      </c>
      <c r="AC630" s="64" t="s">
        <v>212</v>
      </c>
      <c r="AD630" s="69">
        <v>42544</v>
      </c>
      <c r="AE630" s="65">
        <v>831</v>
      </c>
      <c r="AF630" s="65">
        <v>12</v>
      </c>
      <c r="AG630" s="66">
        <v>4080.32</v>
      </c>
    </row>
    <row r="631" spans="1:33" x14ac:dyDescent="0.25">
      <c r="A631" s="40">
        <v>626</v>
      </c>
      <c r="B631" s="32">
        <v>42542</v>
      </c>
      <c r="C631" s="33"/>
      <c r="D631" s="31">
        <v>4</v>
      </c>
      <c r="E631" s="99" t="s">
        <v>1</v>
      </c>
      <c r="F631" s="34" t="s">
        <v>6</v>
      </c>
      <c r="G631" s="34" t="s">
        <v>9</v>
      </c>
      <c r="H631" s="35" t="s">
        <v>197</v>
      </c>
      <c r="I631" s="36">
        <v>854325</v>
      </c>
      <c r="J631" s="30">
        <v>5866.64</v>
      </c>
      <c r="K631" s="32">
        <v>42542</v>
      </c>
      <c r="L631" s="37">
        <v>12</v>
      </c>
      <c r="M631" s="37">
        <v>34</v>
      </c>
      <c r="N631" s="38" t="s">
        <v>437</v>
      </c>
      <c r="O631" s="39">
        <v>2016</v>
      </c>
      <c r="P631" s="42"/>
      <c r="Q631" s="30">
        <v>9492</v>
      </c>
      <c r="R631" s="67"/>
      <c r="S631" s="67"/>
      <c r="T631" s="56" t="e">
        <f>IF(#REF!=3,T630-TblDadosCX8[[#This Row],[Valor R$]],IF(#REF!=2,T630+TblDadosCX8[[#This Row],[Valor R$]],TblDadosCX8[[#This Row],[Valor R$]]))</f>
        <v>#REF!</v>
      </c>
      <c r="V631" s="65">
        <v>615</v>
      </c>
      <c r="W631" s="69">
        <v>42544</v>
      </c>
      <c r="X631" s="69"/>
      <c r="Y631" s="70" t="s">
        <v>464</v>
      </c>
      <c r="Z631" s="70"/>
      <c r="AA631" s="70"/>
      <c r="AB631" s="71">
        <v>1964</v>
      </c>
      <c r="AC631" s="64" t="s">
        <v>459</v>
      </c>
      <c r="AD631" s="69">
        <v>42544</v>
      </c>
      <c r="AE631" s="65">
        <v>612</v>
      </c>
      <c r="AF631" s="65">
        <v>12</v>
      </c>
      <c r="AG631" s="66">
        <v>2116.3200000000002</v>
      </c>
    </row>
    <row r="632" spans="1:33" x14ac:dyDescent="0.25">
      <c r="A632" s="40">
        <v>627</v>
      </c>
      <c r="B632" s="32">
        <v>42542</v>
      </c>
      <c r="C632" s="33"/>
      <c r="D632" s="31">
        <v>5</v>
      </c>
      <c r="E632" s="99" t="s">
        <v>1</v>
      </c>
      <c r="F632" s="34" t="s">
        <v>38</v>
      </c>
      <c r="G632" s="34" t="s">
        <v>83</v>
      </c>
      <c r="H632" s="35" t="s">
        <v>316</v>
      </c>
      <c r="I632" s="36"/>
      <c r="J632" s="30">
        <v>18</v>
      </c>
      <c r="K632" s="32">
        <v>42542</v>
      </c>
      <c r="L632" s="37">
        <v>863</v>
      </c>
      <c r="M632" s="37">
        <v>12</v>
      </c>
      <c r="N632" s="38" t="s">
        <v>437</v>
      </c>
      <c r="O632" s="39">
        <v>2016</v>
      </c>
      <c r="P632" s="42"/>
      <c r="Q632" s="30">
        <v>9474</v>
      </c>
      <c r="R632" s="67"/>
      <c r="S632" s="67"/>
      <c r="T632" s="56" t="e">
        <f>IF(#REF!=3,T631-TblDadosCX8[[#This Row],[Valor R$]],IF(#REF!=2,T631+TblDadosCX8[[#This Row],[Valor R$]],TblDadosCX8[[#This Row],[Valor R$]]))</f>
        <v>#REF!</v>
      </c>
      <c r="V632" s="65">
        <v>616</v>
      </c>
      <c r="W632" s="69">
        <v>42545</v>
      </c>
      <c r="X632" s="69"/>
      <c r="Y632" s="70" t="s">
        <v>465</v>
      </c>
      <c r="Z632" s="70"/>
      <c r="AA632" s="70"/>
      <c r="AB632" s="71">
        <v>2.99</v>
      </c>
      <c r="AC632" s="64" t="s">
        <v>186</v>
      </c>
      <c r="AD632" s="69">
        <v>42545</v>
      </c>
      <c r="AE632" s="65">
        <v>863</v>
      </c>
      <c r="AF632" s="65">
        <v>12</v>
      </c>
      <c r="AG632" s="66">
        <v>2113.33</v>
      </c>
    </row>
    <row r="633" spans="1:33" x14ac:dyDescent="0.25">
      <c r="A633" s="40">
        <v>628</v>
      </c>
      <c r="B633" s="32">
        <v>42542</v>
      </c>
      <c r="C633" s="33"/>
      <c r="D633" s="31">
        <v>5</v>
      </c>
      <c r="E633" s="99" t="s">
        <v>1</v>
      </c>
      <c r="F633" s="34" t="s">
        <v>38</v>
      </c>
      <c r="G633" s="34" t="s">
        <v>83</v>
      </c>
      <c r="H633" s="35" t="s">
        <v>449</v>
      </c>
      <c r="I633" s="36"/>
      <c r="J633" s="30">
        <v>65</v>
      </c>
      <c r="K633" s="32">
        <v>42542</v>
      </c>
      <c r="L633" s="37">
        <v>863</v>
      </c>
      <c r="M633" s="37">
        <v>12</v>
      </c>
      <c r="N633" s="38" t="s">
        <v>437</v>
      </c>
      <c r="O633" s="39">
        <v>2016</v>
      </c>
      <c r="P633" s="42"/>
      <c r="Q633" s="30">
        <v>9409</v>
      </c>
      <c r="R633" s="67"/>
      <c r="S633" s="67"/>
      <c r="T633" s="56" t="e">
        <f>IF(#REF!=3,T632-TblDadosCX8[[#This Row],[Valor R$]],IF(#REF!=2,T632+TblDadosCX8[[#This Row],[Valor R$]],TblDadosCX8[[#This Row],[Valor R$]]))</f>
        <v>#REF!</v>
      </c>
      <c r="V633" s="65">
        <v>617</v>
      </c>
      <c r="W633" s="69">
        <v>42548</v>
      </c>
      <c r="X633" s="69"/>
      <c r="Y633" s="70" t="s">
        <v>187</v>
      </c>
      <c r="Z633" s="70"/>
      <c r="AA633" s="70"/>
      <c r="AB633" s="71">
        <v>68.77</v>
      </c>
      <c r="AC633" s="64" t="s">
        <v>186</v>
      </c>
      <c r="AD633" s="69">
        <v>42548</v>
      </c>
      <c r="AE633" s="65">
        <v>863</v>
      </c>
      <c r="AF633" s="65">
        <v>12</v>
      </c>
      <c r="AG633" s="66">
        <v>2044.56</v>
      </c>
    </row>
    <row r="634" spans="1:33" x14ac:dyDescent="0.25">
      <c r="A634" s="40">
        <v>629</v>
      </c>
      <c r="B634" s="32">
        <v>42542</v>
      </c>
      <c r="C634" s="33"/>
      <c r="D634" s="31">
        <v>5</v>
      </c>
      <c r="E634" s="99" t="s">
        <v>1</v>
      </c>
      <c r="F634" s="34" t="s">
        <v>26</v>
      </c>
      <c r="G634" s="34" t="s">
        <v>233</v>
      </c>
      <c r="H634" s="35" t="s">
        <v>450</v>
      </c>
      <c r="I634" s="36"/>
      <c r="J634" s="30">
        <v>1126.08</v>
      </c>
      <c r="K634" s="32">
        <v>42542</v>
      </c>
      <c r="L634" s="37">
        <v>426</v>
      </c>
      <c r="M634" s="37">
        <v>12</v>
      </c>
      <c r="N634" s="38" t="s">
        <v>437</v>
      </c>
      <c r="O634" s="39">
        <v>2016</v>
      </c>
      <c r="P634" s="42"/>
      <c r="Q634" s="30">
        <v>8282.92</v>
      </c>
      <c r="R634" s="67"/>
      <c r="S634" s="67"/>
      <c r="T634" s="56" t="e">
        <f>IF(#REF!=3,T633-TblDadosCX8[[#This Row],[Valor R$]],IF(#REF!=2,T633+TblDadosCX8[[#This Row],[Valor R$]],TblDadosCX8[[#This Row],[Valor R$]]))</f>
        <v>#REF!</v>
      </c>
      <c r="V634" s="65">
        <v>618</v>
      </c>
      <c r="W634" s="69">
        <v>42548</v>
      </c>
      <c r="X634" s="69"/>
      <c r="Y634" s="70" t="s">
        <v>466</v>
      </c>
      <c r="Z634" s="70"/>
      <c r="AA634" s="70"/>
      <c r="AB634" s="71">
        <v>50</v>
      </c>
      <c r="AC634" s="64" t="s">
        <v>186</v>
      </c>
      <c r="AD634" s="69">
        <v>42548</v>
      </c>
      <c r="AE634" s="65">
        <v>863</v>
      </c>
      <c r="AF634" s="65">
        <v>12</v>
      </c>
      <c r="AG634" s="66">
        <v>1994.56</v>
      </c>
    </row>
    <row r="635" spans="1:33" x14ac:dyDescent="0.25">
      <c r="A635" s="40">
        <v>630</v>
      </c>
      <c r="B635" s="32">
        <v>42542</v>
      </c>
      <c r="C635" s="33"/>
      <c r="D635" s="31">
        <v>5</v>
      </c>
      <c r="E635" s="99" t="s">
        <v>1</v>
      </c>
      <c r="F635" s="34" t="s">
        <v>34</v>
      </c>
      <c r="G635" s="34" t="s">
        <v>63</v>
      </c>
      <c r="H635" s="35" t="s">
        <v>230</v>
      </c>
      <c r="I635" s="36"/>
      <c r="J635" s="30">
        <v>363.83</v>
      </c>
      <c r="K635" s="32">
        <v>42542</v>
      </c>
      <c r="L635" s="37">
        <v>806</v>
      </c>
      <c r="M635" s="37">
        <v>12</v>
      </c>
      <c r="N635" s="38" t="s">
        <v>437</v>
      </c>
      <c r="O635" s="39">
        <v>2016</v>
      </c>
      <c r="P635" s="42"/>
      <c r="Q635" s="30">
        <v>7919.09</v>
      </c>
      <c r="R635" s="67"/>
      <c r="S635" s="67"/>
      <c r="T635" s="56" t="e">
        <f>IF(#REF!=3,T634-TblDadosCX8[[#This Row],[Valor R$]],IF(#REF!=2,T634+TblDadosCX8[[#This Row],[Valor R$]],TblDadosCX8[[#This Row],[Valor R$]]))</f>
        <v>#REF!</v>
      </c>
      <c r="V635" s="65">
        <v>619</v>
      </c>
      <c r="W635" s="69">
        <v>42549</v>
      </c>
      <c r="X635" s="69"/>
      <c r="Y635" s="70" t="s">
        <v>197</v>
      </c>
      <c r="Z635" s="70">
        <v>854330</v>
      </c>
      <c r="AA635" s="70"/>
      <c r="AB635" s="71">
        <v>2209</v>
      </c>
      <c r="AC635" s="64" t="s">
        <v>9</v>
      </c>
      <c r="AD635" s="69">
        <v>42549</v>
      </c>
      <c r="AE635" s="65">
        <v>12</v>
      </c>
      <c r="AF635" s="65">
        <v>34</v>
      </c>
      <c r="AG635" s="66">
        <v>4203.5600000000004</v>
      </c>
    </row>
    <row r="636" spans="1:33" x14ac:dyDescent="0.25">
      <c r="A636" s="40">
        <v>631</v>
      </c>
      <c r="B636" s="32">
        <v>42542</v>
      </c>
      <c r="C636" s="33"/>
      <c r="D636" s="31">
        <v>5</v>
      </c>
      <c r="E636" s="99" t="s">
        <v>1</v>
      </c>
      <c r="F636" s="34" t="s">
        <v>30</v>
      </c>
      <c r="G636" s="34" t="s">
        <v>237</v>
      </c>
      <c r="H636" s="35" t="s">
        <v>236</v>
      </c>
      <c r="I636" s="36"/>
      <c r="J636" s="30">
        <v>3001.07</v>
      </c>
      <c r="K636" s="32">
        <v>42542</v>
      </c>
      <c r="L636" s="37">
        <v>858</v>
      </c>
      <c r="M636" s="37">
        <v>12</v>
      </c>
      <c r="N636" s="38" t="s">
        <v>437</v>
      </c>
      <c r="O636" s="39">
        <v>2016</v>
      </c>
      <c r="P636" s="42"/>
      <c r="Q636" s="30">
        <v>4918.0200000000004</v>
      </c>
      <c r="R636" s="67"/>
      <c r="S636" s="67"/>
      <c r="T636" s="56" t="e">
        <f>IF(#REF!=3,T635-TblDadosCX8[[#This Row],[Valor R$]],IF(#REF!=2,T635+TblDadosCX8[[#This Row],[Valor R$]],TblDadosCX8[[#This Row],[Valor R$]]))</f>
        <v>#REF!</v>
      </c>
      <c r="V636" s="65">
        <v>620</v>
      </c>
      <c r="W636" s="69">
        <v>42549</v>
      </c>
      <c r="X636" s="69"/>
      <c r="Y636" s="70" t="s">
        <v>191</v>
      </c>
      <c r="Z636" s="70"/>
      <c r="AA636" s="70"/>
      <c r="AB636" s="71">
        <v>100.58</v>
      </c>
      <c r="AC636" s="64" t="s">
        <v>212</v>
      </c>
      <c r="AD636" s="69">
        <v>42549</v>
      </c>
      <c r="AE636" s="65">
        <v>831</v>
      </c>
      <c r="AF636" s="65">
        <v>12</v>
      </c>
      <c r="AG636" s="66">
        <v>4102.9799999999996</v>
      </c>
    </row>
    <row r="637" spans="1:33" x14ac:dyDescent="0.25">
      <c r="A637" s="40">
        <v>632</v>
      </c>
      <c r="B637" s="32">
        <v>42542</v>
      </c>
      <c r="C637" s="33"/>
      <c r="D637" s="31">
        <v>5</v>
      </c>
      <c r="E637" s="99" t="s">
        <v>1</v>
      </c>
      <c r="F637" s="34" t="s">
        <v>38</v>
      </c>
      <c r="G637" s="34" t="s">
        <v>84</v>
      </c>
      <c r="H637" s="35" t="s">
        <v>451</v>
      </c>
      <c r="I637" s="36"/>
      <c r="J637" s="30">
        <v>1222.2</v>
      </c>
      <c r="K637" s="32">
        <v>42542</v>
      </c>
      <c r="L637" s="37">
        <v>864</v>
      </c>
      <c r="M637" s="37">
        <v>12</v>
      </c>
      <c r="N637" s="38" t="s">
        <v>437</v>
      </c>
      <c r="O637" s="39">
        <v>2016</v>
      </c>
      <c r="P637" s="42"/>
      <c r="Q637" s="30">
        <v>3695.82</v>
      </c>
      <c r="R637" s="67"/>
      <c r="S637" s="67"/>
      <c r="T637" s="56" t="e">
        <f>IF(#REF!=3,T636-TblDadosCX8[[#This Row],[Valor R$]],IF(#REF!=2,T636+TblDadosCX8[[#This Row],[Valor R$]],TblDadosCX8[[#This Row],[Valor R$]]))</f>
        <v>#REF!</v>
      </c>
      <c r="V637" s="65">
        <v>621</v>
      </c>
      <c r="W637" s="69">
        <v>42549</v>
      </c>
      <c r="X637" s="69"/>
      <c r="Y637" s="70" t="s">
        <v>467</v>
      </c>
      <c r="Z637" s="70"/>
      <c r="AA637" s="70"/>
      <c r="AB637" s="71">
        <v>20</v>
      </c>
      <c r="AC637" s="64" t="s">
        <v>186</v>
      </c>
      <c r="AD637" s="69">
        <v>42549</v>
      </c>
      <c r="AE637" s="65">
        <v>863</v>
      </c>
      <c r="AF637" s="65">
        <v>12</v>
      </c>
      <c r="AG637" s="66">
        <v>4082.98</v>
      </c>
    </row>
    <row r="638" spans="1:33" x14ac:dyDescent="0.25">
      <c r="A638" s="40">
        <v>633</v>
      </c>
      <c r="B638" s="32">
        <v>42542</v>
      </c>
      <c r="C638" s="33"/>
      <c r="D638" s="31">
        <v>5</v>
      </c>
      <c r="E638" s="99" t="s">
        <v>1</v>
      </c>
      <c r="F638" s="34" t="s">
        <v>38</v>
      </c>
      <c r="G638" s="34" t="s">
        <v>74</v>
      </c>
      <c r="H638" s="35" t="s">
        <v>301</v>
      </c>
      <c r="I638" s="36"/>
      <c r="J638" s="30">
        <v>152.46</v>
      </c>
      <c r="K638" s="32">
        <v>42542</v>
      </c>
      <c r="L638" s="37">
        <v>841</v>
      </c>
      <c r="M638" s="37">
        <v>12</v>
      </c>
      <c r="N638" s="38" t="s">
        <v>437</v>
      </c>
      <c r="O638" s="39">
        <v>2016</v>
      </c>
      <c r="P638" s="42"/>
      <c r="Q638" s="30">
        <v>3543.36</v>
      </c>
      <c r="R638" s="67"/>
      <c r="S638" s="67"/>
      <c r="T638" s="56" t="e">
        <f>IF(#REF!=3,T637-TblDadosCX8[[#This Row],[Valor R$]],IF(#REF!=2,T637+TblDadosCX8[[#This Row],[Valor R$]],TblDadosCX8[[#This Row],[Valor R$]]))</f>
        <v>#REF!</v>
      </c>
      <c r="V638" s="65">
        <v>622</v>
      </c>
      <c r="W638" s="69">
        <v>42549</v>
      </c>
      <c r="X638" s="69"/>
      <c r="Y638" s="70" t="s">
        <v>468</v>
      </c>
      <c r="Z638" s="70"/>
      <c r="AA638" s="70"/>
      <c r="AB638" s="71">
        <v>350</v>
      </c>
      <c r="AC638" s="64" t="s">
        <v>231</v>
      </c>
      <c r="AD638" s="69">
        <v>42549</v>
      </c>
      <c r="AE638" s="65">
        <v>806</v>
      </c>
      <c r="AF638" s="65">
        <v>12</v>
      </c>
      <c r="AG638" s="66">
        <v>3732.98</v>
      </c>
    </row>
    <row r="639" spans="1:33" x14ac:dyDescent="0.25">
      <c r="A639" s="40">
        <v>634</v>
      </c>
      <c r="B639" s="32">
        <v>42542</v>
      </c>
      <c r="C639" s="33"/>
      <c r="D639" s="31">
        <v>5</v>
      </c>
      <c r="E639" s="99" t="s">
        <v>1</v>
      </c>
      <c r="F639" s="34" t="s">
        <v>38</v>
      </c>
      <c r="G639" s="34" t="s">
        <v>83</v>
      </c>
      <c r="H639" s="35" t="s">
        <v>452</v>
      </c>
      <c r="I639" s="36"/>
      <c r="J639" s="30">
        <v>300</v>
      </c>
      <c r="K639" s="32">
        <v>42542</v>
      </c>
      <c r="L639" s="37">
        <v>863</v>
      </c>
      <c r="M639" s="37">
        <v>12</v>
      </c>
      <c r="N639" s="38" t="s">
        <v>437</v>
      </c>
      <c r="O639" s="39">
        <v>2016</v>
      </c>
      <c r="P639" s="42"/>
      <c r="Q639" s="30">
        <v>3243.36</v>
      </c>
      <c r="R639" s="67"/>
      <c r="S639" s="67"/>
      <c r="T639" s="56" t="e">
        <f>IF(#REF!=3,T638-TblDadosCX8[[#This Row],[Valor R$]],IF(#REF!=2,T638+TblDadosCX8[[#This Row],[Valor R$]],TblDadosCX8[[#This Row],[Valor R$]]))</f>
        <v>#REF!</v>
      </c>
      <c r="V639" s="65">
        <v>623</v>
      </c>
      <c r="W639" s="69">
        <v>42549</v>
      </c>
      <c r="X639" s="69"/>
      <c r="Y639" s="70" t="s">
        <v>469</v>
      </c>
      <c r="Z639" s="70"/>
      <c r="AA639" s="70"/>
      <c r="AB639" s="71">
        <v>1000</v>
      </c>
      <c r="AC639" s="64" t="s">
        <v>186</v>
      </c>
      <c r="AD639" s="69">
        <v>42549</v>
      </c>
      <c r="AE639" s="65">
        <v>863</v>
      </c>
      <c r="AF639" s="65">
        <v>12</v>
      </c>
      <c r="AG639" s="66">
        <v>2732.98</v>
      </c>
    </row>
    <row r="640" spans="1:33" x14ac:dyDescent="0.25">
      <c r="A640" s="40">
        <v>635</v>
      </c>
      <c r="B640" s="32">
        <v>42542</v>
      </c>
      <c r="C640" s="33"/>
      <c r="D640" s="31">
        <v>5</v>
      </c>
      <c r="E640" s="99" t="s">
        <v>1</v>
      </c>
      <c r="F640" s="34" t="s">
        <v>38</v>
      </c>
      <c r="G640" s="34" t="s">
        <v>83</v>
      </c>
      <c r="H640" s="35" t="s">
        <v>453</v>
      </c>
      <c r="I640" s="36"/>
      <c r="J640" s="30">
        <v>65</v>
      </c>
      <c r="K640" s="32">
        <v>42542</v>
      </c>
      <c r="L640" s="37">
        <v>863</v>
      </c>
      <c r="M640" s="37">
        <v>12</v>
      </c>
      <c r="N640" s="38" t="s">
        <v>437</v>
      </c>
      <c r="O640" s="39">
        <v>2016</v>
      </c>
      <c r="P640" s="42"/>
      <c r="Q640" s="30">
        <v>3178.36</v>
      </c>
      <c r="R640" s="67"/>
      <c r="S640" s="67"/>
      <c r="T640" s="56" t="e">
        <f>IF(#REF!=3,T639-TblDadosCX8[[#This Row],[Valor R$]],IF(#REF!=2,T639+TblDadosCX8[[#This Row],[Valor R$]],TblDadosCX8[[#This Row],[Valor R$]]))</f>
        <v>#REF!</v>
      </c>
      <c r="V640" s="65">
        <v>624</v>
      </c>
      <c r="W640" s="69">
        <v>42549</v>
      </c>
      <c r="X640" s="69"/>
      <c r="Y640" s="70" t="s">
        <v>470</v>
      </c>
      <c r="Z640" s="70"/>
      <c r="AA640" s="70"/>
      <c r="AB640" s="71">
        <v>359</v>
      </c>
      <c r="AC640" s="64" t="s">
        <v>471</v>
      </c>
      <c r="AD640" s="69">
        <v>42549</v>
      </c>
      <c r="AE640" s="65">
        <v>854</v>
      </c>
      <c r="AF640" s="65">
        <v>12</v>
      </c>
      <c r="AG640" s="66">
        <v>2373.98</v>
      </c>
    </row>
    <row r="641" spans="1:33" x14ac:dyDescent="0.25">
      <c r="A641" s="40">
        <v>636</v>
      </c>
      <c r="B641" s="32">
        <v>42543</v>
      </c>
      <c r="C641" s="33"/>
      <c r="D641" s="31">
        <v>4</v>
      </c>
      <c r="E641" s="99" t="s">
        <v>1</v>
      </c>
      <c r="F641" s="34" t="s">
        <v>6</v>
      </c>
      <c r="G641" s="34" t="s">
        <v>9</v>
      </c>
      <c r="H641" s="35" t="s">
        <v>197</v>
      </c>
      <c r="I641" s="36">
        <v>854327</v>
      </c>
      <c r="J641" s="30">
        <v>1963</v>
      </c>
      <c r="K641" s="32">
        <v>42543</v>
      </c>
      <c r="L641" s="37">
        <v>12</v>
      </c>
      <c r="M641" s="37">
        <v>34</v>
      </c>
      <c r="N641" s="38" t="s">
        <v>437</v>
      </c>
      <c r="O641" s="39">
        <v>2016</v>
      </c>
      <c r="P641" s="42"/>
      <c r="Q641" s="30">
        <v>5141.3599999999997</v>
      </c>
      <c r="R641" s="67"/>
      <c r="S641" s="67"/>
      <c r="T641" s="56" t="e">
        <f>IF(#REF!=3,T640-TblDadosCX8[[#This Row],[Valor R$]],IF(#REF!=2,T640+TblDadosCX8[[#This Row],[Valor R$]],TblDadosCX8[[#This Row],[Valor R$]]))</f>
        <v>#REF!</v>
      </c>
      <c r="V641" s="65">
        <v>625</v>
      </c>
      <c r="W641" s="69">
        <v>42551</v>
      </c>
      <c r="X641" s="69"/>
      <c r="Y641" s="70" t="s">
        <v>197</v>
      </c>
      <c r="Z641" s="70">
        <v>854331</v>
      </c>
      <c r="AA641" s="70"/>
      <c r="AB641" s="71">
        <v>1800</v>
      </c>
      <c r="AC641" s="64" t="s">
        <v>9</v>
      </c>
      <c r="AD641" s="69">
        <v>42551</v>
      </c>
      <c r="AE641" s="65">
        <v>12</v>
      </c>
      <c r="AF641" s="65">
        <v>34</v>
      </c>
      <c r="AG641" s="66">
        <v>4173.9799999999996</v>
      </c>
    </row>
    <row r="642" spans="1:33" x14ac:dyDescent="0.25">
      <c r="A642" s="40">
        <v>637</v>
      </c>
      <c r="B642" s="32">
        <v>42543</v>
      </c>
      <c r="C642" s="33"/>
      <c r="D642" s="31">
        <v>4</v>
      </c>
      <c r="E642" s="99" t="s">
        <v>1</v>
      </c>
      <c r="F642" s="34" t="s">
        <v>6</v>
      </c>
      <c r="G642" s="34" t="s">
        <v>9</v>
      </c>
      <c r="H642" s="35" t="s">
        <v>197</v>
      </c>
      <c r="I642" s="36">
        <v>854328</v>
      </c>
      <c r="J642" s="30">
        <v>1963</v>
      </c>
      <c r="K642" s="32">
        <v>42543</v>
      </c>
      <c r="L642" s="37">
        <v>12</v>
      </c>
      <c r="M642" s="37">
        <v>34</v>
      </c>
      <c r="N642" s="38" t="s">
        <v>437</v>
      </c>
      <c r="O642" s="39">
        <v>2016</v>
      </c>
      <c r="P642" s="42"/>
      <c r="Q642" s="30">
        <v>7104.36</v>
      </c>
      <c r="R642" s="67"/>
      <c r="S642" s="67"/>
      <c r="T642" s="56" t="e">
        <f>IF(#REF!=3,T641-TblDadosCX8[[#This Row],[Valor R$]],IF(#REF!=2,T641+TblDadosCX8[[#This Row],[Valor R$]],TblDadosCX8[[#This Row],[Valor R$]]))</f>
        <v>#REF!</v>
      </c>
      <c r="V642" s="65">
        <v>626</v>
      </c>
      <c r="W642" s="69">
        <v>42551</v>
      </c>
      <c r="X642" s="69"/>
      <c r="Y642" s="70" t="s">
        <v>197</v>
      </c>
      <c r="Z642" s="70">
        <v>854332</v>
      </c>
      <c r="AA642" s="70"/>
      <c r="AB642" s="71">
        <v>7372.29</v>
      </c>
      <c r="AC642" s="64" t="s">
        <v>9</v>
      </c>
      <c r="AD642" s="69">
        <v>42551</v>
      </c>
      <c r="AE642" s="65">
        <v>12</v>
      </c>
      <c r="AF642" s="65">
        <v>34</v>
      </c>
      <c r="AG642" s="66">
        <v>11546.27</v>
      </c>
    </row>
    <row r="643" spans="1:33" x14ac:dyDescent="0.25">
      <c r="A643" s="40">
        <v>638</v>
      </c>
      <c r="B643" s="32">
        <v>42543</v>
      </c>
      <c r="C643" s="33"/>
      <c r="D643" s="31">
        <v>4</v>
      </c>
      <c r="E643" s="99" t="s">
        <v>1</v>
      </c>
      <c r="F643" s="34" t="s">
        <v>6</v>
      </c>
      <c r="G643" s="34" t="s">
        <v>9</v>
      </c>
      <c r="H643" s="35" t="s">
        <v>197</v>
      </c>
      <c r="I643" s="36">
        <v>854326</v>
      </c>
      <c r="J643" s="30">
        <v>1964</v>
      </c>
      <c r="K643" s="32">
        <v>42543</v>
      </c>
      <c r="L643" s="37">
        <v>12</v>
      </c>
      <c r="M643" s="37">
        <v>34</v>
      </c>
      <c r="N643" s="38" t="s">
        <v>437</v>
      </c>
      <c r="O643" s="39">
        <v>2016</v>
      </c>
      <c r="P643" s="42"/>
      <c r="Q643" s="30">
        <v>9068.36</v>
      </c>
      <c r="R643" s="67"/>
      <c r="S643" s="67"/>
      <c r="T643" s="56" t="e">
        <f>IF(#REF!=3,T642-TblDadosCX8[[#This Row],[Valor R$]],IF(#REF!=2,T642+TblDadosCX8[[#This Row],[Valor R$]],TblDadosCX8[[#This Row],[Valor R$]]))</f>
        <v>#REF!</v>
      </c>
      <c r="V643" s="65">
        <v>627</v>
      </c>
      <c r="W643" s="69">
        <v>42551</v>
      </c>
      <c r="X643" s="69"/>
      <c r="Y643" s="70" t="s">
        <v>197</v>
      </c>
      <c r="Z643" s="70"/>
      <c r="AA643" s="70"/>
      <c r="AB643" s="71">
        <v>20133.71</v>
      </c>
      <c r="AC643" s="64" t="s">
        <v>9</v>
      </c>
      <c r="AD643" s="69">
        <v>42551</v>
      </c>
      <c r="AE643" s="65">
        <v>12</v>
      </c>
      <c r="AF643" s="65">
        <v>34</v>
      </c>
      <c r="AG643" s="66">
        <v>31679.98</v>
      </c>
    </row>
    <row r="644" spans="1:33" x14ac:dyDescent="0.25">
      <c r="A644" s="40">
        <v>639</v>
      </c>
      <c r="B644" s="32">
        <v>42543</v>
      </c>
      <c r="C644" s="33"/>
      <c r="D644" s="31">
        <v>5</v>
      </c>
      <c r="E644" s="99" t="s">
        <v>1</v>
      </c>
      <c r="F644" s="34" t="s">
        <v>38</v>
      </c>
      <c r="G644" s="34" t="s">
        <v>86</v>
      </c>
      <c r="H644" s="35" t="s">
        <v>455</v>
      </c>
      <c r="I644" s="36"/>
      <c r="J644" s="30">
        <v>50</v>
      </c>
      <c r="K644" s="32">
        <v>42543</v>
      </c>
      <c r="L644" s="37">
        <v>869</v>
      </c>
      <c r="M644" s="37">
        <v>12</v>
      </c>
      <c r="N644" s="38" t="s">
        <v>437</v>
      </c>
      <c r="O644" s="39">
        <v>2016</v>
      </c>
      <c r="P644" s="42"/>
      <c r="Q644" s="30">
        <v>9018.36</v>
      </c>
      <c r="R644" s="67"/>
      <c r="S644" s="67"/>
      <c r="T644" s="56" t="e">
        <f>IF(#REF!=3,T643-TblDadosCX8[[#This Row],[Valor R$]],IF(#REF!=2,T643+TblDadosCX8[[#This Row],[Valor R$]],TblDadosCX8[[#This Row],[Valor R$]]))</f>
        <v>#REF!</v>
      </c>
      <c r="V644" s="65">
        <v>628</v>
      </c>
      <c r="W644" s="69">
        <v>42551</v>
      </c>
      <c r="X644" s="69"/>
      <c r="Y644" s="70" t="s">
        <v>197</v>
      </c>
      <c r="Z644" s="70">
        <v>854334</v>
      </c>
      <c r="AA644" s="70"/>
      <c r="AB644" s="71">
        <v>200</v>
      </c>
      <c r="AC644" s="64" t="s">
        <v>9</v>
      </c>
      <c r="AD644" s="69">
        <v>42551</v>
      </c>
      <c r="AE644" s="65">
        <v>12</v>
      </c>
      <c r="AF644" s="65">
        <v>34</v>
      </c>
      <c r="AG644" s="66">
        <v>31879.98</v>
      </c>
    </row>
    <row r="645" spans="1:33" x14ac:dyDescent="0.25">
      <c r="A645" s="40">
        <v>640</v>
      </c>
      <c r="B645" s="32">
        <v>42543</v>
      </c>
      <c r="C645" s="33"/>
      <c r="D645" s="31">
        <v>5</v>
      </c>
      <c r="E645" s="99" t="s">
        <v>1</v>
      </c>
      <c r="F645" s="34" t="s">
        <v>38</v>
      </c>
      <c r="G645" s="34" t="s">
        <v>73</v>
      </c>
      <c r="H645" s="35" t="s">
        <v>456</v>
      </c>
      <c r="I645" s="36"/>
      <c r="J645" s="30">
        <v>180</v>
      </c>
      <c r="K645" s="32">
        <v>42543</v>
      </c>
      <c r="L645" s="37">
        <v>839</v>
      </c>
      <c r="M645" s="37">
        <v>12</v>
      </c>
      <c r="N645" s="38" t="s">
        <v>437</v>
      </c>
      <c r="O645" s="39">
        <v>2016</v>
      </c>
      <c r="P645" s="42"/>
      <c r="Q645" s="30">
        <v>8838.36</v>
      </c>
      <c r="R645" s="67"/>
      <c r="S645" s="67"/>
      <c r="T645" s="56" t="e">
        <f>IF(#REF!=3,T644-TblDadosCX8[[#This Row],[Valor R$]],IF(#REF!=2,T644+TblDadosCX8[[#This Row],[Valor R$]],TblDadosCX8[[#This Row],[Valor R$]]))</f>
        <v>#REF!</v>
      </c>
      <c r="V645" s="65">
        <v>629</v>
      </c>
      <c r="W645" s="69">
        <v>42551</v>
      </c>
      <c r="X645" s="69"/>
      <c r="Y645" s="70" t="s">
        <v>197</v>
      </c>
      <c r="Z645" s="70">
        <v>854335</v>
      </c>
      <c r="AA645" s="70"/>
      <c r="AB645" s="71">
        <v>3600</v>
      </c>
      <c r="AC645" s="64" t="s">
        <v>9</v>
      </c>
      <c r="AD645" s="69">
        <v>42551</v>
      </c>
      <c r="AE645" s="65">
        <v>12</v>
      </c>
      <c r="AF645" s="65">
        <v>34</v>
      </c>
      <c r="AG645" s="66">
        <v>35479.980000000003</v>
      </c>
    </row>
    <row r="646" spans="1:33" x14ac:dyDescent="0.25">
      <c r="A646" s="40">
        <v>641</v>
      </c>
      <c r="B646" s="32">
        <v>42543</v>
      </c>
      <c r="C646" s="33"/>
      <c r="D646" s="31">
        <v>5</v>
      </c>
      <c r="E646" s="99" t="s">
        <v>1</v>
      </c>
      <c r="F646" s="34" t="s">
        <v>34</v>
      </c>
      <c r="G646" s="34" t="s">
        <v>66</v>
      </c>
      <c r="H646" s="35" t="s">
        <v>457</v>
      </c>
      <c r="I646" s="36"/>
      <c r="J646" s="30">
        <v>50</v>
      </c>
      <c r="K646" s="32">
        <v>42543</v>
      </c>
      <c r="L646" s="37">
        <v>809</v>
      </c>
      <c r="M646" s="37">
        <v>12</v>
      </c>
      <c r="N646" s="38" t="s">
        <v>437</v>
      </c>
      <c r="O646" s="39">
        <v>2016</v>
      </c>
      <c r="P646" s="42"/>
      <c r="Q646" s="30">
        <v>8788.36</v>
      </c>
      <c r="R646" s="67"/>
      <c r="S646" s="67"/>
      <c r="T646" s="56" t="e">
        <f>IF(#REF!=3,T645-TblDadosCX8[[#This Row],[Valor R$]],IF(#REF!=2,T645+TblDadosCX8[[#This Row],[Valor R$]],TblDadosCX8[[#This Row],[Valor R$]]))</f>
        <v>#REF!</v>
      </c>
      <c r="V646" s="65">
        <v>630</v>
      </c>
      <c r="W646" s="69">
        <v>42551</v>
      </c>
      <c r="X646" s="69"/>
      <c r="Y646" s="70" t="s">
        <v>220</v>
      </c>
      <c r="Z646" s="70"/>
      <c r="AA646" s="70"/>
      <c r="AB646" s="71">
        <v>12.5</v>
      </c>
      <c r="AC646" s="64" t="s">
        <v>199</v>
      </c>
      <c r="AD646" s="69">
        <v>42551</v>
      </c>
      <c r="AE646" s="65">
        <v>845</v>
      </c>
      <c r="AF646" s="65">
        <v>12</v>
      </c>
      <c r="AG646" s="66">
        <v>35467.480000000003</v>
      </c>
    </row>
    <row r="647" spans="1:33" x14ac:dyDescent="0.25">
      <c r="A647" s="40">
        <v>642</v>
      </c>
      <c r="B647" s="32">
        <v>42543</v>
      </c>
      <c r="C647" s="33"/>
      <c r="D647" s="31">
        <v>5</v>
      </c>
      <c r="E647" s="99" t="s">
        <v>1</v>
      </c>
      <c r="F647" s="34" t="s">
        <v>215</v>
      </c>
      <c r="G647" s="34" t="s">
        <v>68</v>
      </c>
      <c r="H647" s="35" t="s">
        <v>458</v>
      </c>
      <c r="I647" s="36"/>
      <c r="J647" s="30">
        <v>1964</v>
      </c>
      <c r="K647" s="32">
        <v>42543</v>
      </c>
      <c r="L647" s="37">
        <v>612</v>
      </c>
      <c r="M647" s="37">
        <v>12</v>
      </c>
      <c r="N647" s="38" t="s">
        <v>437</v>
      </c>
      <c r="O647" s="39">
        <v>2016</v>
      </c>
      <c r="P647" s="42"/>
      <c r="Q647" s="30">
        <v>6824.36</v>
      </c>
      <c r="R647" s="67"/>
      <c r="S647" s="67"/>
      <c r="T647" s="56" t="e">
        <f>IF(#REF!=3,T646-TblDadosCX8[[#This Row],[Valor R$]],IF(#REF!=2,T646+TblDadosCX8[[#This Row],[Valor R$]],TblDadosCX8[[#This Row],[Valor R$]]))</f>
        <v>#REF!</v>
      </c>
      <c r="V647" s="65">
        <v>631</v>
      </c>
      <c r="W647" s="69">
        <v>42551</v>
      </c>
      <c r="X647" s="69"/>
      <c r="Y647" s="70" t="s">
        <v>187</v>
      </c>
      <c r="Z647" s="70"/>
      <c r="AA647" s="70"/>
      <c r="AB647" s="71">
        <v>38.130000000000003</v>
      </c>
      <c r="AC647" s="64" t="s">
        <v>186</v>
      </c>
      <c r="AD647" s="69">
        <v>42551</v>
      </c>
      <c r="AE647" s="65">
        <v>863</v>
      </c>
      <c r="AF647" s="65">
        <v>12</v>
      </c>
      <c r="AG647" s="66">
        <v>35429.35</v>
      </c>
    </row>
    <row r="648" spans="1:33" x14ac:dyDescent="0.25">
      <c r="A648" s="40">
        <v>643</v>
      </c>
      <c r="B648" s="32">
        <v>42543</v>
      </c>
      <c r="C648" s="33"/>
      <c r="D648" s="31">
        <v>5</v>
      </c>
      <c r="E648" s="99" t="s">
        <v>1</v>
      </c>
      <c r="F648" s="34" t="s">
        <v>215</v>
      </c>
      <c r="G648" s="34" t="s">
        <v>68</v>
      </c>
      <c r="H648" s="35" t="s">
        <v>460</v>
      </c>
      <c r="I648" s="36"/>
      <c r="J648" s="30">
        <v>1963</v>
      </c>
      <c r="K648" s="32">
        <v>42543</v>
      </c>
      <c r="L648" s="37">
        <v>612</v>
      </c>
      <c r="M648" s="37">
        <v>12</v>
      </c>
      <c r="N648" s="38" t="s">
        <v>437</v>
      </c>
      <c r="O648" s="39">
        <v>2016</v>
      </c>
      <c r="P648" s="42"/>
      <c r="Q648" s="30">
        <v>4861.3599999999997</v>
      </c>
      <c r="R648" s="67"/>
      <c r="S648" s="67"/>
      <c r="T648" s="56" t="e">
        <f>IF(#REF!=3,T647-TblDadosCX8[[#This Row],[Valor R$]],IF(#REF!=2,T647+TblDadosCX8[[#This Row],[Valor R$]],TblDadosCX8[[#This Row],[Valor R$]]))</f>
        <v>#REF!</v>
      </c>
      <c r="V648" s="65">
        <v>632</v>
      </c>
      <c r="W648" s="69">
        <v>42551</v>
      </c>
      <c r="X648" s="69"/>
      <c r="Y648" s="70" t="s">
        <v>472</v>
      </c>
      <c r="Z648" s="70"/>
      <c r="AA648" s="70"/>
      <c r="AB648" s="71">
        <v>35</v>
      </c>
      <c r="AC648" s="64" t="s">
        <v>186</v>
      </c>
      <c r="AD648" s="69">
        <v>42551</v>
      </c>
      <c r="AE648" s="65">
        <v>863</v>
      </c>
      <c r="AF648" s="65">
        <v>12</v>
      </c>
      <c r="AG648" s="66">
        <v>35394.35</v>
      </c>
    </row>
    <row r="649" spans="1:33" x14ac:dyDescent="0.25">
      <c r="A649" s="40">
        <v>644</v>
      </c>
      <c r="B649" s="32">
        <v>42543</v>
      </c>
      <c r="C649" s="33"/>
      <c r="D649" s="31">
        <v>5</v>
      </c>
      <c r="E649" s="99" t="s">
        <v>1</v>
      </c>
      <c r="F649" s="34" t="s">
        <v>38</v>
      </c>
      <c r="G649" s="34" t="s">
        <v>73</v>
      </c>
      <c r="H649" s="35" t="s">
        <v>461</v>
      </c>
      <c r="I649" s="36"/>
      <c r="J649" s="30">
        <v>600</v>
      </c>
      <c r="K649" s="32">
        <v>42543</v>
      </c>
      <c r="L649" s="37">
        <v>839</v>
      </c>
      <c r="M649" s="37">
        <v>12</v>
      </c>
      <c r="N649" s="38" t="s">
        <v>437</v>
      </c>
      <c r="O649" s="39">
        <v>2016</v>
      </c>
      <c r="P649" s="42"/>
      <c r="Q649" s="30">
        <v>4261.3599999999997</v>
      </c>
      <c r="R649" s="67"/>
      <c r="S649" s="67"/>
      <c r="T649" s="56" t="e">
        <f>IF(#REF!=3,T648-TblDadosCX8[[#This Row],[Valor R$]],IF(#REF!=2,T648+TblDadosCX8[[#This Row],[Valor R$]],TblDadosCX8[[#This Row],[Valor R$]]))</f>
        <v>#REF!</v>
      </c>
      <c r="V649" s="65">
        <v>633</v>
      </c>
      <c r="W649" s="69">
        <v>42551</v>
      </c>
      <c r="X649" s="69"/>
      <c r="Y649" s="70" t="s">
        <v>191</v>
      </c>
      <c r="Z649" s="70"/>
      <c r="AA649" s="70"/>
      <c r="AB649" s="71">
        <v>113.55</v>
      </c>
      <c r="AC649" s="64" t="s">
        <v>186</v>
      </c>
      <c r="AD649" s="69">
        <v>42551</v>
      </c>
      <c r="AE649" s="65">
        <v>863</v>
      </c>
      <c r="AF649" s="65">
        <v>12</v>
      </c>
      <c r="AG649" s="66">
        <v>35280.800000000003</v>
      </c>
    </row>
    <row r="650" spans="1:33" x14ac:dyDescent="0.25">
      <c r="A650" s="40">
        <v>645</v>
      </c>
      <c r="B650" s="32">
        <v>42543</v>
      </c>
      <c r="C650" s="33"/>
      <c r="D650" s="31">
        <v>5</v>
      </c>
      <c r="E650" s="99" t="s">
        <v>1</v>
      </c>
      <c r="F650" s="34" t="s">
        <v>38</v>
      </c>
      <c r="G650" s="34" t="s">
        <v>86</v>
      </c>
      <c r="H650" s="35" t="s">
        <v>462</v>
      </c>
      <c r="I650" s="36"/>
      <c r="J650" s="30">
        <v>50</v>
      </c>
      <c r="K650" s="32">
        <v>42543</v>
      </c>
      <c r="L650" s="37">
        <v>869</v>
      </c>
      <c r="M650" s="37">
        <v>12</v>
      </c>
      <c r="N650" s="38" t="s">
        <v>437</v>
      </c>
      <c r="O650" s="39">
        <v>2016</v>
      </c>
      <c r="P650" s="42"/>
      <c r="Q650" s="30">
        <v>4211.3599999999997</v>
      </c>
      <c r="R650" s="67"/>
      <c r="S650" s="67"/>
      <c r="T650" s="56" t="e">
        <f>IF(#REF!=3,T649-TblDadosCX8[[#This Row],[Valor R$]],IF(#REF!=2,T649+TblDadosCX8[[#This Row],[Valor R$]],TblDadosCX8[[#This Row],[Valor R$]]))</f>
        <v>#REF!</v>
      </c>
      <c r="V650" s="65">
        <v>634</v>
      </c>
      <c r="W650" s="69">
        <v>42551</v>
      </c>
      <c r="X650" s="69"/>
      <c r="Y650" s="70" t="s">
        <v>305</v>
      </c>
      <c r="Z650" s="70"/>
      <c r="AA650" s="70"/>
      <c r="AB650" s="71">
        <v>58.4</v>
      </c>
      <c r="AC650" s="64" t="s">
        <v>186</v>
      </c>
      <c r="AD650" s="69">
        <v>42551</v>
      </c>
      <c r="AE650" s="65">
        <v>863</v>
      </c>
      <c r="AF650" s="65">
        <v>12</v>
      </c>
      <c r="AG650" s="66">
        <v>35222.400000000001</v>
      </c>
    </row>
    <row r="651" spans="1:33" x14ac:dyDescent="0.25">
      <c r="A651" s="40">
        <v>646</v>
      </c>
      <c r="B651" s="32">
        <v>42544</v>
      </c>
      <c r="C651" s="33"/>
      <c r="D651" s="31">
        <v>5</v>
      </c>
      <c r="E651" s="99" t="s">
        <v>1</v>
      </c>
      <c r="F651" s="34" t="s">
        <v>38</v>
      </c>
      <c r="G651" s="34" t="s">
        <v>18</v>
      </c>
      <c r="H651" s="35" t="s">
        <v>463</v>
      </c>
      <c r="I651" s="36"/>
      <c r="J651" s="30">
        <v>8.98</v>
      </c>
      <c r="K651" s="32">
        <v>42544</v>
      </c>
      <c r="L651" s="37">
        <v>831</v>
      </c>
      <c r="M651" s="37">
        <v>12</v>
      </c>
      <c r="N651" s="38" t="s">
        <v>437</v>
      </c>
      <c r="O651" s="39">
        <v>2016</v>
      </c>
      <c r="P651" s="42"/>
      <c r="Q651" s="30">
        <v>4202.38</v>
      </c>
      <c r="R651" s="67"/>
      <c r="S651" s="67"/>
      <c r="T651" s="56" t="e">
        <f>IF(#REF!=3,T650-TblDadosCX8[[#This Row],[Valor R$]],IF(#REF!=2,T650+TblDadosCX8[[#This Row],[Valor R$]],TblDadosCX8[[#This Row],[Valor R$]]))</f>
        <v>#REF!</v>
      </c>
      <c r="V651" s="65">
        <v>635</v>
      </c>
      <c r="W651" s="69">
        <v>42551</v>
      </c>
      <c r="X651" s="69"/>
      <c r="Y651" s="70" t="s">
        <v>473</v>
      </c>
      <c r="Z651" s="70"/>
      <c r="AA651" s="70"/>
      <c r="AB651" s="71">
        <v>149</v>
      </c>
      <c r="AC651" s="64" t="s">
        <v>204</v>
      </c>
      <c r="AD651" s="69">
        <v>42551</v>
      </c>
      <c r="AE651" s="65">
        <v>856</v>
      </c>
      <c r="AF651" s="65">
        <v>12</v>
      </c>
      <c r="AG651" s="66">
        <v>35073.4</v>
      </c>
    </row>
    <row r="652" spans="1:33" x14ac:dyDescent="0.25">
      <c r="A652" s="40">
        <v>647</v>
      </c>
      <c r="B652" s="32">
        <v>42544</v>
      </c>
      <c r="C652" s="33"/>
      <c r="D652" s="31">
        <v>5</v>
      </c>
      <c r="E652" s="99" t="s">
        <v>1</v>
      </c>
      <c r="F652" s="34" t="s">
        <v>215</v>
      </c>
      <c r="G652" s="34" t="s">
        <v>68</v>
      </c>
      <c r="H652" s="35" t="s">
        <v>464</v>
      </c>
      <c r="I652" s="36"/>
      <c r="J652" s="30">
        <v>1964</v>
      </c>
      <c r="K652" s="32">
        <v>42544</v>
      </c>
      <c r="L652" s="37">
        <v>612</v>
      </c>
      <c r="M652" s="37">
        <v>12</v>
      </c>
      <c r="N652" s="38" t="s">
        <v>437</v>
      </c>
      <c r="O652" s="39">
        <v>2016</v>
      </c>
      <c r="P652" s="42"/>
      <c r="Q652" s="30">
        <v>2238.38</v>
      </c>
      <c r="R652" s="67"/>
      <c r="S652" s="67"/>
      <c r="T652" s="56" t="e">
        <f>IF(#REF!=3,T651-TblDadosCX8[[#This Row],[Valor R$]],IF(#REF!=2,T651+TblDadosCX8[[#This Row],[Valor R$]],TblDadosCX8[[#This Row],[Valor R$]]))</f>
        <v>#REF!</v>
      </c>
      <c r="V652" s="65">
        <v>636</v>
      </c>
      <c r="W652" s="69">
        <v>42551</v>
      </c>
      <c r="X652" s="69"/>
      <c r="Y652" s="70" t="s">
        <v>276</v>
      </c>
      <c r="Z652" s="70"/>
      <c r="AA652" s="70"/>
      <c r="AB652" s="71">
        <v>6569.5</v>
      </c>
      <c r="AC652" s="64" t="s">
        <v>277</v>
      </c>
      <c r="AD652" s="69">
        <v>42551</v>
      </c>
      <c r="AE652" s="65">
        <v>402</v>
      </c>
      <c r="AF652" s="65">
        <v>12</v>
      </c>
      <c r="AG652" s="66">
        <v>28503.9</v>
      </c>
    </row>
    <row r="653" spans="1:33" x14ac:dyDescent="0.25">
      <c r="A653" s="40">
        <v>648</v>
      </c>
      <c r="B653" s="32">
        <v>42545</v>
      </c>
      <c r="C653" s="33"/>
      <c r="D653" s="31">
        <v>5</v>
      </c>
      <c r="E653" s="99" t="s">
        <v>1</v>
      </c>
      <c r="F653" s="34" t="s">
        <v>38</v>
      </c>
      <c r="G653" s="34" t="s">
        <v>83</v>
      </c>
      <c r="H653" s="35" t="s">
        <v>465</v>
      </c>
      <c r="I653" s="36"/>
      <c r="J653" s="30">
        <v>2.99</v>
      </c>
      <c r="K653" s="32">
        <v>42545</v>
      </c>
      <c r="L653" s="37">
        <v>863</v>
      </c>
      <c r="M653" s="37">
        <v>12</v>
      </c>
      <c r="N653" s="38" t="s">
        <v>437</v>
      </c>
      <c r="O653" s="39">
        <v>2016</v>
      </c>
      <c r="P653" s="42"/>
      <c r="Q653" s="30">
        <v>2235.39</v>
      </c>
      <c r="R653" s="67"/>
      <c r="S653" s="67"/>
      <c r="T653" s="56" t="e">
        <f>IF(#REF!=3,T652-TblDadosCX8[[#This Row],[Valor R$]],IF(#REF!=2,T652+TblDadosCX8[[#This Row],[Valor R$]],TblDadosCX8[[#This Row],[Valor R$]]))</f>
        <v>#REF!</v>
      </c>
      <c r="V653" s="65">
        <v>637</v>
      </c>
      <c r="W653" s="69">
        <v>42551</v>
      </c>
      <c r="X653" s="69"/>
      <c r="Y653" s="70" t="s">
        <v>226</v>
      </c>
      <c r="Z653" s="70"/>
      <c r="AA653" s="70"/>
      <c r="AB653" s="71">
        <v>4723.83</v>
      </c>
      <c r="AC653" s="64" t="s">
        <v>227</v>
      </c>
      <c r="AD653" s="69">
        <v>42551</v>
      </c>
      <c r="AE653" s="65">
        <v>426</v>
      </c>
      <c r="AF653" s="65">
        <v>12</v>
      </c>
      <c r="AG653" s="66">
        <v>23780.07</v>
      </c>
    </row>
    <row r="654" spans="1:33" x14ac:dyDescent="0.25">
      <c r="A654" s="40">
        <v>649</v>
      </c>
      <c r="B654" s="32">
        <v>42548</v>
      </c>
      <c r="C654" s="33"/>
      <c r="D654" s="31">
        <v>5</v>
      </c>
      <c r="E654" s="99" t="s">
        <v>1</v>
      </c>
      <c r="F654" s="34" t="s">
        <v>38</v>
      </c>
      <c r="G654" s="34" t="s">
        <v>83</v>
      </c>
      <c r="H654" s="35" t="s">
        <v>187</v>
      </c>
      <c r="I654" s="36"/>
      <c r="J654" s="30">
        <v>68.77</v>
      </c>
      <c r="K654" s="32">
        <v>42548</v>
      </c>
      <c r="L654" s="37">
        <v>863</v>
      </c>
      <c r="M654" s="37">
        <v>12</v>
      </c>
      <c r="N654" s="38" t="s">
        <v>437</v>
      </c>
      <c r="O654" s="39">
        <v>2016</v>
      </c>
      <c r="P654" s="42"/>
      <c r="Q654" s="30">
        <v>2166.62</v>
      </c>
      <c r="R654" s="67"/>
      <c r="S654" s="67"/>
      <c r="T654" s="56" t="e">
        <f>IF(#REF!=3,T653-TblDadosCX8[[#This Row],[Valor R$]],IF(#REF!=2,T653+TblDadosCX8[[#This Row],[Valor R$]],TblDadosCX8[[#This Row],[Valor R$]]))</f>
        <v>#REF!</v>
      </c>
      <c r="V654" s="65">
        <v>638</v>
      </c>
      <c r="W654" s="69">
        <v>42551</v>
      </c>
      <c r="X654" s="69"/>
      <c r="Y654" s="70" t="s">
        <v>474</v>
      </c>
      <c r="Z654" s="70"/>
      <c r="AA654" s="70"/>
      <c r="AB654" s="71">
        <v>310.49</v>
      </c>
      <c r="AC654" s="64" t="s">
        <v>227</v>
      </c>
      <c r="AD654" s="69">
        <v>42551</v>
      </c>
      <c r="AE654" s="65">
        <v>426</v>
      </c>
      <c r="AF654" s="65">
        <v>12</v>
      </c>
      <c r="AG654" s="66">
        <v>23469.58</v>
      </c>
    </row>
    <row r="655" spans="1:33" x14ac:dyDescent="0.25">
      <c r="A655" s="40">
        <v>650</v>
      </c>
      <c r="B655" s="32">
        <v>42548</v>
      </c>
      <c r="C655" s="33"/>
      <c r="D655" s="31">
        <v>5</v>
      </c>
      <c r="E655" s="99" t="s">
        <v>1</v>
      </c>
      <c r="F655" s="34" t="s">
        <v>38</v>
      </c>
      <c r="G655" s="34" t="s">
        <v>83</v>
      </c>
      <c r="H655" s="35" t="s">
        <v>466</v>
      </c>
      <c r="I655" s="36"/>
      <c r="J655" s="30">
        <v>50</v>
      </c>
      <c r="K655" s="32">
        <v>42548</v>
      </c>
      <c r="L655" s="37">
        <v>863</v>
      </c>
      <c r="M655" s="37">
        <v>12</v>
      </c>
      <c r="N655" s="38" t="s">
        <v>437</v>
      </c>
      <c r="O655" s="39">
        <v>2016</v>
      </c>
      <c r="P655" s="42"/>
      <c r="Q655" s="30">
        <v>2116.62</v>
      </c>
      <c r="R655" s="67"/>
      <c r="S655" s="67"/>
      <c r="T655" s="56" t="e">
        <f>IF(#REF!=3,T654-TblDadosCX8[[#This Row],[Valor R$]],IF(#REF!=2,T654+TblDadosCX8[[#This Row],[Valor R$]],TblDadosCX8[[#This Row],[Valor R$]]))</f>
        <v>#REF!</v>
      </c>
      <c r="V655" s="65">
        <v>639</v>
      </c>
      <c r="W655" s="69">
        <v>42551</v>
      </c>
      <c r="X655" s="69"/>
      <c r="Y655" s="70" t="s">
        <v>475</v>
      </c>
      <c r="Z655" s="70"/>
      <c r="AA655" s="70"/>
      <c r="AB655" s="71">
        <v>1963.06</v>
      </c>
      <c r="AC655" s="64" t="s">
        <v>476</v>
      </c>
      <c r="AD655" s="69">
        <v>42551</v>
      </c>
      <c r="AE655" s="65">
        <v>123</v>
      </c>
      <c r="AF655" s="65">
        <v>12</v>
      </c>
      <c r="AG655" s="66">
        <v>21506.52</v>
      </c>
    </row>
    <row r="656" spans="1:33" x14ac:dyDescent="0.25">
      <c r="A656" s="40">
        <v>651</v>
      </c>
      <c r="B656" s="32">
        <v>42549</v>
      </c>
      <c r="C656" s="33"/>
      <c r="D656" s="31">
        <v>4</v>
      </c>
      <c r="E656" s="99" t="s">
        <v>1</v>
      </c>
      <c r="F656" s="34" t="s">
        <v>6</v>
      </c>
      <c r="G656" s="34" t="s">
        <v>9</v>
      </c>
      <c r="H656" s="35" t="s">
        <v>197</v>
      </c>
      <c r="I656" s="36">
        <v>854330</v>
      </c>
      <c r="J656" s="30">
        <v>2209</v>
      </c>
      <c r="K656" s="32">
        <v>42549</v>
      </c>
      <c r="L656" s="37">
        <v>12</v>
      </c>
      <c r="M656" s="37">
        <v>34</v>
      </c>
      <c r="N656" s="38" t="s">
        <v>437</v>
      </c>
      <c r="O656" s="39">
        <v>2016</v>
      </c>
      <c r="P656" s="42"/>
      <c r="Q656" s="30">
        <v>4325.62</v>
      </c>
      <c r="R656" s="67"/>
      <c r="S656" s="67"/>
      <c r="T656" s="56" t="e">
        <f>IF(#REF!=3,T655-TblDadosCX8[[#This Row],[Valor R$]],IF(#REF!=2,T655+TblDadosCX8[[#This Row],[Valor R$]],TblDadosCX8[[#This Row],[Valor R$]]))</f>
        <v>#REF!</v>
      </c>
      <c r="V656" s="65">
        <v>640</v>
      </c>
      <c r="W656" s="69">
        <v>42551</v>
      </c>
      <c r="X656" s="69"/>
      <c r="Y656" s="70" t="s">
        <v>477</v>
      </c>
      <c r="Z656" s="70"/>
      <c r="AA656" s="70"/>
      <c r="AB656" s="71">
        <v>3600</v>
      </c>
      <c r="AC656" s="64" t="s">
        <v>212</v>
      </c>
      <c r="AD656" s="69">
        <v>42551</v>
      </c>
      <c r="AE656" s="65">
        <v>831</v>
      </c>
      <c r="AF656" s="65">
        <v>12</v>
      </c>
      <c r="AG656" s="66">
        <v>17906.52</v>
      </c>
    </row>
    <row r="657" spans="1:33" x14ac:dyDescent="0.25">
      <c r="A657" s="40">
        <v>652</v>
      </c>
      <c r="B657" s="32">
        <v>42549</v>
      </c>
      <c r="C657" s="33"/>
      <c r="D657" s="31">
        <v>5</v>
      </c>
      <c r="E657" s="99" t="s">
        <v>1</v>
      </c>
      <c r="F657" s="34" t="s">
        <v>38</v>
      </c>
      <c r="G657" s="34" t="s">
        <v>18</v>
      </c>
      <c r="H657" s="35" t="s">
        <v>191</v>
      </c>
      <c r="I657" s="36"/>
      <c r="J657" s="30">
        <v>100.58</v>
      </c>
      <c r="K657" s="32">
        <v>42549</v>
      </c>
      <c r="L657" s="37">
        <v>831</v>
      </c>
      <c r="M657" s="37">
        <v>12</v>
      </c>
      <c r="N657" s="38" t="s">
        <v>437</v>
      </c>
      <c r="O657" s="39">
        <v>2016</v>
      </c>
      <c r="P657" s="42"/>
      <c r="Q657" s="30">
        <v>4225.04</v>
      </c>
      <c r="R657" s="67"/>
      <c r="S657" s="67"/>
      <c r="T657" s="56" t="e">
        <f>IF(#REF!=3,T656-TblDadosCX8[[#This Row],[Valor R$]],IF(#REF!=2,T656+TblDadosCX8[[#This Row],[Valor R$]],TblDadosCX8[[#This Row],[Valor R$]]))</f>
        <v>#REF!</v>
      </c>
      <c r="V657" s="65">
        <v>641</v>
      </c>
      <c r="W657" s="69">
        <v>42551</v>
      </c>
      <c r="X657" s="69"/>
      <c r="Y657" s="70" t="s">
        <v>384</v>
      </c>
      <c r="Z657" s="70"/>
      <c r="AA657" s="70"/>
      <c r="AB657" s="71">
        <v>12871.21</v>
      </c>
      <c r="AC657" s="64" t="s">
        <v>214</v>
      </c>
      <c r="AD657" s="69">
        <v>42551</v>
      </c>
      <c r="AE657" s="65">
        <v>402</v>
      </c>
      <c r="AF657" s="65">
        <v>12</v>
      </c>
      <c r="AG657" s="66">
        <v>5035.3100000000004</v>
      </c>
    </row>
    <row r="658" spans="1:33" x14ac:dyDescent="0.25">
      <c r="A658" s="40">
        <v>653</v>
      </c>
      <c r="B658" s="32">
        <v>42549</v>
      </c>
      <c r="C658" s="33"/>
      <c r="D658" s="31">
        <v>5</v>
      </c>
      <c r="E658" s="99" t="s">
        <v>1</v>
      </c>
      <c r="F658" s="34" t="s">
        <v>38</v>
      </c>
      <c r="G658" s="34" t="s">
        <v>83</v>
      </c>
      <c r="H658" s="35" t="s">
        <v>467</v>
      </c>
      <c r="I658" s="36"/>
      <c r="J658" s="30">
        <v>20</v>
      </c>
      <c r="K658" s="32">
        <v>42549</v>
      </c>
      <c r="L658" s="37">
        <v>863</v>
      </c>
      <c r="M658" s="37">
        <v>12</v>
      </c>
      <c r="N658" s="38" t="s">
        <v>437</v>
      </c>
      <c r="O658" s="39">
        <v>2016</v>
      </c>
      <c r="P658" s="42"/>
      <c r="Q658" s="30">
        <v>4205.04</v>
      </c>
      <c r="R658" s="67"/>
      <c r="S658" s="67"/>
      <c r="T658" s="56" t="e">
        <f>IF(#REF!=3,T657-TblDadosCX8[[#This Row],[Valor R$]],IF(#REF!=2,T657+TblDadosCX8[[#This Row],[Valor R$]],TblDadosCX8[[#This Row],[Valor R$]]))</f>
        <v>#REF!</v>
      </c>
      <c r="V658" s="65">
        <v>642</v>
      </c>
      <c r="W658" s="69">
        <v>42551</v>
      </c>
      <c r="X658" s="69"/>
      <c r="Y658" s="70" t="s">
        <v>265</v>
      </c>
      <c r="Z658" s="70"/>
      <c r="AA658" s="70"/>
      <c r="AB658" s="71">
        <v>126.5</v>
      </c>
      <c r="AC658" s="64" t="s">
        <v>266</v>
      </c>
      <c r="AD658" s="69">
        <v>42551</v>
      </c>
      <c r="AE658" s="65">
        <v>480</v>
      </c>
      <c r="AF658" s="65">
        <v>12</v>
      </c>
      <c r="AG658" s="66">
        <v>4908.8100000000004</v>
      </c>
    </row>
    <row r="659" spans="1:33" x14ac:dyDescent="0.25">
      <c r="A659" s="40">
        <v>654</v>
      </c>
      <c r="B659" s="32">
        <v>42549</v>
      </c>
      <c r="C659" s="33"/>
      <c r="D659" s="31">
        <v>5</v>
      </c>
      <c r="E659" s="99" t="s">
        <v>1</v>
      </c>
      <c r="F659" s="34" t="s">
        <v>34</v>
      </c>
      <c r="G659" s="34" t="s">
        <v>63</v>
      </c>
      <c r="H659" s="35" t="s">
        <v>468</v>
      </c>
      <c r="I659" s="36"/>
      <c r="J659" s="30">
        <v>350</v>
      </c>
      <c r="K659" s="32">
        <v>42549</v>
      </c>
      <c r="L659" s="37">
        <v>806</v>
      </c>
      <c r="M659" s="37">
        <v>12</v>
      </c>
      <c r="N659" s="38" t="s">
        <v>437</v>
      </c>
      <c r="O659" s="39">
        <v>2016</v>
      </c>
      <c r="P659" s="42"/>
      <c r="Q659" s="30">
        <v>3855.04</v>
      </c>
      <c r="R659" s="67"/>
      <c r="S659" s="67"/>
      <c r="T659" s="56" t="e">
        <f>IF(#REF!=3,T658-TblDadosCX8[[#This Row],[Valor R$]],IF(#REF!=2,T658+TblDadosCX8[[#This Row],[Valor R$]],TblDadosCX8[[#This Row],[Valor R$]]))</f>
        <v>#REF!</v>
      </c>
      <c r="V659" s="65">
        <v>643</v>
      </c>
      <c r="W659" s="69">
        <v>42551</v>
      </c>
      <c r="X659" s="69"/>
      <c r="Y659" s="70" t="s">
        <v>478</v>
      </c>
      <c r="Z659" s="70"/>
      <c r="AA659" s="70"/>
      <c r="AB659" s="71">
        <v>359.1</v>
      </c>
      <c r="AC659" s="64" t="s">
        <v>258</v>
      </c>
      <c r="AD659" s="69">
        <v>42551</v>
      </c>
      <c r="AE659" s="65">
        <v>339</v>
      </c>
      <c r="AF659" s="65">
        <v>12</v>
      </c>
      <c r="AG659" s="66">
        <v>4549.71</v>
      </c>
    </row>
    <row r="660" spans="1:33" x14ac:dyDescent="0.25">
      <c r="A660" s="40">
        <v>655</v>
      </c>
      <c r="B660" s="32">
        <v>42549</v>
      </c>
      <c r="C660" s="33"/>
      <c r="D660" s="31">
        <v>5</v>
      </c>
      <c r="E660" s="99" t="s">
        <v>1</v>
      </c>
      <c r="F660" s="34" t="s">
        <v>38</v>
      </c>
      <c r="G660" s="34" t="s">
        <v>83</v>
      </c>
      <c r="H660" s="35" t="s">
        <v>469</v>
      </c>
      <c r="I660" s="36"/>
      <c r="J660" s="30">
        <v>1000</v>
      </c>
      <c r="K660" s="32">
        <v>42549</v>
      </c>
      <c r="L660" s="37">
        <v>863</v>
      </c>
      <c r="M660" s="37">
        <v>12</v>
      </c>
      <c r="N660" s="38" t="s">
        <v>437</v>
      </c>
      <c r="O660" s="39">
        <v>2016</v>
      </c>
      <c r="P660" s="42"/>
      <c r="Q660" s="30">
        <v>2855.04</v>
      </c>
      <c r="R660" s="67"/>
      <c r="S660" s="67"/>
      <c r="T660" s="56" t="e">
        <f>IF(#REF!=3,T659-TblDadosCX8[[#This Row],[Valor R$]],IF(#REF!=2,T659+TblDadosCX8[[#This Row],[Valor R$]],TblDadosCX8[[#This Row],[Valor R$]]))</f>
        <v>#REF!</v>
      </c>
      <c r="V660" s="65">
        <v>644</v>
      </c>
      <c r="W660" s="69">
        <v>42551</v>
      </c>
      <c r="X660" s="69"/>
      <c r="Y660" s="70" t="s">
        <v>479</v>
      </c>
      <c r="Z660" s="70"/>
      <c r="AA660" s="70"/>
      <c r="AB660" s="71">
        <v>1800</v>
      </c>
      <c r="AC660" s="64" t="s">
        <v>186</v>
      </c>
      <c r="AD660" s="69">
        <v>42551</v>
      </c>
      <c r="AE660" s="65">
        <v>863</v>
      </c>
      <c r="AF660" s="65">
        <v>12</v>
      </c>
      <c r="AG660" s="66">
        <v>2749.71</v>
      </c>
    </row>
    <row r="661" spans="1:33" x14ac:dyDescent="0.25">
      <c r="A661" s="40">
        <v>656</v>
      </c>
      <c r="B661" s="32">
        <v>42549</v>
      </c>
      <c r="C661" s="33"/>
      <c r="D661" s="31">
        <v>5</v>
      </c>
      <c r="E661" s="99" t="s">
        <v>1</v>
      </c>
      <c r="F661" s="34" t="s">
        <v>38</v>
      </c>
      <c r="G661" s="34" t="s">
        <v>89</v>
      </c>
      <c r="H661" s="35" t="s">
        <v>470</v>
      </c>
      <c r="I661" s="36"/>
      <c r="J661" s="30">
        <v>359</v>
      </c>
      <c r="K661" s="32">
        <v>42549</v>
      </c>
      <c r="L661" s="37">
        <v>854</v>
      </c>
      <c r="M661" s="37">
        <v>12</v>
      </c>
      <c r="N661" s="38" t="s">
        <v>437</v>
      </c>
      <c r="O661" s="39">
        <v>2016</v>
      </c>
      <c r="P661" s="42"/>
      <c r="Q661" s="30">
        <v>2496.04</v>
      </c>
      <c r="R661" s="67"/>
      <c r="S661" s="67"/>
      <c r="T661" s="56" t="e">
        <f>IF(#REF!=3,T660-TblDadosCX8[[#This Row],[Valor R$]],IF(#REF!=2,T660+TblDadosCX8[[#This Row],[Valor R$]],TblDadosCX8[[#This Row],[Valor R$]]))</f>
        <v>#REF!</v>
      </c>
      <c r="V661" s="65">
        <v>645</v>
      </c>
      <c r="W661" s="69">
        <v>42551</v>
      </c>
      <c r="X661" s="69"/>
      <c r="Y661" s="70" t="s">
        <v>480</v>
      </c>
      <c r="Z661" s="70"/>
      <c r="AA661" s="70"/>
      <c r="AB661" s="71">
        <v>200</v>
      </c>
      <c r="AC661" s="64" t="s">
        <v>186</v>
      </c>
      <c r="AD661" s="69">
        <v>42551</v>
      </c>
      <c r="AE661" s="65">
        <v>863</v>
      </c>
      <c r="AF661" s="65">
        <v>12</v>
      </c>
      <c r="AG661" s="66">
        <v>2549.71</v>
      </c>
    </row>
    <row r="662" spans="1:33" x14ac:dyDescent="0.25">
      <c r="A662" s="40">
        <v>657</v>
      </c>
      <c r="B662" s="32">
        <v>42551</v>
      </c>
      <c r="C662" s="33"/>
      <c r="D662" s="31">
        <v>4</v>
      </c>
      <c r="E662" s="99" t="s">
        <v>1</v>
      </c>
      <c r="F662" s="34" t="s">
        <v>6</v>
      </c>
      <c r="G662" s="34" t="s">
        <v>9</v>
      </c>
      <c r="H662" s="35" t="s">
        <v>197</v>
      </c>
      <c r="I662" s="36">
        <v>854331</v>
      </c>
      <c r="J662" s="30">
        <v>1800</v>
      </c>
      <c r="K662" s="32">
        <v>42551</v>
      </c>
      <c r="L662" s="37">
        <v>12</v>
      </c>
      <c r="M662" s="37">
        <v>34</v>
      </c>
      <c r="N662" s="38" t="s">
        <v>437</v>
      </c>
      <c r="O662" s="39">
        <v>2016</v>
      </c>
      <c r="P662" s="42"/>
      <c r="Q662" s="30">
        <v>4296.04</v>
      </c>
      <c r="R662" s="67"/>
      <c r="S662" s="67"/>
      <c r="T662" s="56" t="e">
        <f>IF(#REF!=3,T661-TblDadosCX8[[#This Row],[Valor R$]],IF(#REF!=2,T661+TblDadosCX8[[#This Row],[Valor R$]],TblDadosCX8[[#This Row],[Valor R$]]))</f>
        <v>#REF!</v>
      </c>
      <c r="V662" s="65">
        <v>646</v>
      </c>
      <c r="W662" s="69">
        <v>42551</v>
      </c>
      <c r="X662" s="69"/>
      <c r="Y662" s="70" t="s">
        <v>393</v>
      </c>
      <c r="Z662" s="70"/>
      <c r="AA662" s="70"/>
      <c r="AB662" s="71">
        <v>374.91</v>
      </c>
      <c r="AC662" s="64" t="s">
        <v>227</v>
      </c>
      <c r="AD662" s="69">
        <v>42551</v>
      </c>
      <c r="AE662" s="65">
        <v>426</v>
      </c>
      <c r="AF662" s="65">
        <v>12</v>
      </c>
      <c r="AG662" s="66">
        <v>2174.8000000000002</v>
      </c>
    </row>
    <row r="663" spans="1:33" x14ac:dyDescent="0.25">
      <c r="A663" s="40">
        <v>658</v>
      </c>
      <c r="B663" s="32">
        <v>42551</v>
      </c>
      <c r="C663" s="33"/>
      <c r="D663" s="31">
        <v>4</v>
      </c>
      <c r="E663" s="99" t="s">
        <v>1</v>
      </c>
      <c r="F663" s="34" t="s">
        <v>6</v>
      </c>
      <c r="G663" s="34" t="s">
        <v>9</v>
      </c>
      <c r="H663" s="35" t="s">
        <v>197</v>
      </c>
      <c r="I663" s="36">
        <v>854332</v>
      </c>
      <c r="J663" s="30">
        <v>7372.29</v>
      </c>
      <c r="K663" s="32">
        <v>42551</v>
      </c>
      <c r="L663" s="37">
        <v>12</v>
      </c>
      <c r="M663" s="37">
        <v>34</v>
      </c>
      <c r="N663" s="38" t="s">
        <v>437</v>
      </c>
      <c r="O663" s="39">
        <v>2016</v>
      </c>
      <c r="P663" s="42"/>
      <c r="Q663" s="30">
        <v>11668.33</v>
      </c>
      <c r="R663" s="67"/>
      <c r="S663" s="67"/>
      <c r="T663" s="56" t="e">
        <f>IF(#REF!=3,T662-TblDadosCX8[[#This Row],[Valor R$]],IF(#REF!=2,T662+TblDadosCX8[[#This Row],[Valor R$]],TblDadosCX8[[#This Row],[Valor R$]]))</f>
        <v>#REF!</v>
      </c>
      <c r="V663" s="65">
        <v>647</v>
      </c>
      <c r="W663" s="69">
        <v>42555</v>
      </c>
      <c r="X663" s="69"/>
      <c r="Y663" s="70" t="s">
        <v>481</v>
      </c>
      <c r="Z663" s="70"/>
      <c r="AA663" s="70"/>
      <c r="AB663" s="71">
        <v>40.24</v>
      </c>
      <c r="AC663" s="64" t="s">
        <v>186</v>
      </c>
      <c r="AD663" s="69">
        <v>42555</v>
      </c>
      <c r="AE663" s="65">
        <v>863</v>
      </c>
      <c r="AF663" s="65">
        <v>12</v>
      </c>
      <c r="AG663" s="66">
        <v>2134.56</v>
      </c>
    </row>
    <row r="664" spans="1:33" x14ac:dyDescent="0.25">
      <c r="A664" s="40">
        <v>659</v>
      </c>
      <c r="B664" s="32">
        <v>42551</v>
      </c>
      <c r="C664" s="33"/>
      <c r="D664" s="31">
        <v>4</v>
      </c>
      <c r="E664" s="99" t="s">
        <v>1</v>
      </c>
      <c r="F664" s="34" t="s">
        <v>6</v>
      </c>
      <c r="G664" s="34" t="s">
        <v>9</v>
      </c>
      <c r="H664" s="35" t="s">
        <v>197</v>
      </c>
      <c r="I664" s="36"/>
      <c r="J664" s="30">
        <v>20133.71</v>
      </c>
      <c r="K664" s="32">
        <v>42551</v>
      </c>
      <c r="L664" s="37">
        <v>12</v>
      </c>
      <c r="M664" s="37">
        <v>34</v>
      </c>
      <c r="N664" s="38" t="s">
        <v>437</v>
      </c>
      <c r="O664" s="39">
        <v>2016</v>
      </c>
      <c r="P664" s="42"/>
      <c r="Q664" s="30">
        <v>31802.04</v>
      </c>
      <c r="R664" s="67"/>
      <c r="S664" s="67"/>
      <c r="T664" s="56" t="e">
        <f>IF(#REF!=3,T663-TblDadosCX8[[#This Row],[Valor R$]],IF(#REF!=2,T663+TblDadosCX8[[#This Row],[Valor R$]],TblDadosCX8[[#This Row],[Valor R$]]))</f>
        <v>#REF!</v>
      </c>
      <c r="V664" s="65">
        <v>648</v>
      </c>
      <c r="W664" s="69">
        <v>42555</v>
      </c>
      <c r="X664" s="69"/>
      <c r="Y664" s="70" t="s">
        <v>483</v>
      </c>
      <c r="Z664" s="70"/>
      <c r="AA664" s="70"/>
      <c r="AB664" s="71">
        <v>267</v>
      </c>
      <c r="AC664" s="64" t="s">
        <v>186</v>
      </c>
      <c r="AD664" s="69">
        <v>42555</v>
      </c>
      <c r="AE664" s="65">
        <v>863</v>
      </c>
      <c r="AF664" s="65">
        <v>12</v>
      </c>
      <c r="AG664" s="66">
        <v>1867.56</v>
      </c>
    </row>
    <row r="665" spans="1:33" x14ac:dyDescent="0.25">
      <c r="A665" s="40">
        <v>660</v>
      </c>
      <c r="B665" s="32">
        <v>42551</v>
      </c>
      <c r="C665" s="33"/>
      <c r="D665" s="31">
        <v>4</v>
      </c>
      <c r="E665" s="99" t="s">
        <v>1</v>
      </c>
      <c r="F665" s="34" t="s">
        <v>6</v>
      </c>
      <c r="G665" s="34" t="s">
        <v>9</v>
      </c>
      <c r="H665" s="35" t="s">
        <v>197</v>
      </c>
      <c r="I665" s="36">
        <v>854334</v>
      </c>
      <c r="J665" s="30">
        <v>200</v>
      </c>
      <c r="K665" s="32">
        <v>42551</v>
      </c>
      <c r="L665" s="37">
        <v>12</v>
      </c>
      <c r="M665" s="37">
        <v>34</v>
      </c>
      <c r="N665" s="38" t="s">
        <v>437</v>
      </c>
      <c r="O665" s="39">
        <v>2016</v>
      </c>
      <c r="P665" s="42"/>
      <c r="Q665" s="30">
        <v>32002.04</v>
      </c>
      <c r="R665" s="67"/>
      <c r="S665" s="67"/>
      <c r="T665" s="56" t="e">
        <f>IF(#REF!=3,T664-TblDadosCX8[[#This Row],[Valor R$]],IF(#REF!=2,T664+TblDadosCX8[[#This Row],[Valor R$]],TblDadosCX8[[#This Row],[Valor R$]]))</f>
        <v>#REF!</v>
      </c>
      <c r="V665" s="65">
        <v>649</v>
      </c>
      <c r="W665" s="69">
        <v>42556</v>
      </c>
      <c r="X665" s="69"/>
      <c r="Y665" s="70" t="s">
        <v>197</v>
      </c>
      <c r="Z665" s="70">
        <v>854336</v>
      </c>
      <c r="AA665" s="70"/>
      <c r="AB665" s="71">
        <v>500</v>
      </c>
      <c r="AC665" s="64" t="s">
        <v>9</v>
      </c>
      <c r="AD665" s="69">
        <v>42556</v>
      </c>
      <c r="AE665" s="65">
        <v>12</v>
      </c>
      <c r="AF665" s="65">
        <v>34</v>
      </c>
      <c r="AG665" s="66">
        <v>2367.56</v>
      </c>
    </row>
    <row r="666" spans="1:33" x14ac:dyDescent="0.25">
      <c r="A666" s="40">
        <v>661</v>
      </c>
      <c r="B666" s="32">
        <v>42551</v>
      </c>
      <c r="C666" s="33"/>
      <c r="D666" s="31">
        <v>4</v>
      </c>
      <c r="E666" s="99" t="s">
        <v>1</v>
      </c>
      <c r="F666" s="34" t="s">
        <v>6</v>
      </c>
      <c r="G666" s="34" t="s">
        <v>9</v>
      </c>
      <c r="H666" s="35" t="s">
        <v>197</v>
      </c>
      <c r="I666" s="36">
        <v>854335</v>
      </c>
      <c r="J666" s="30">
        <v>3600</v>
      </c>
      <c r="K666" s="32">
        <v>42551</v>
      </c>
      <c r="L666" s="37">
        <v>12</v>
      </c>
      <c r="M666" s="37">
        <v>34</v>
      </c>
      <c r="N666" s="38" t="s">
        <v>437</v>
      </c>
      <c r="O666" s="39">
        <v>2016</v>
      </c>
      <c r="P666" s="42"/>
      <c r="Q666" s="30">
        <v>35602.04</v>
      </c>
      <c r="R666" s="67"/>
      <c r="S666" s="67"/>
      <c r="T666" s="56" t="e">
        <f>IF(#REF!=3,T665-TblDadosCX8[[#This Row],[Valor R$]],IF(#REF!=2,T665+TblDadosCX8[[#This Row],[Valor R$]],TblDadosCX8[[#This Row],[Valor R$]]))</f>
        <v>#REF!</v>
      </c>
      <c r="V666" s="65">
        <v>650</v>
      </c>
      <c r="W666" s="69">
        <v>42556</v>
      </c>
      <c r="X666" s="69"/>
      <c r="Y666" s="70" t="s">
        <v>220</v>
      </c>
      <c r="Z666" s="70"/>
      <c r="AA666" s="70"/>
      <c r="AB666" s="71">
        <v>5</v>
      </c>
      <c r="AC666" s="64" t="s">
        <v>199</v>
      </c>
      <c r="AD666" s="69">
        <v>42556</v>
      </c>
      <c r="AE666" s="65">
        <v>845</v>
      </c>
      <c r="AF666" s="65">
        <v>12</v>
      </c>
      <c r="AG666" s="66">
        <v>2362.56</v>
      </c>
    </row>
    <row r="667" spans="1:33" x14ac:dyDescent="0.25">
      <c r="A667" s="40">
        <v>662</v>
      </c>
      <c r="B667" s="32">
        <v>42551</v>
      </c>
      <c r="C667" s="33"/>
      <c r="D667" s="31">
        <v>5</v>
      </c>
      <c r="E667" s="99" t="s">
        <v>1</v>
      </c>
      <c r="F667" s="34" t="s">
        <v>38</v>
      </c>
      <c r="G667" s="34" t="s">
        <v>75</v>
      </c>
      <c r="H667" s="35" t="s">
        <v>220</v>
      </c>
      <c r="I667" s="36"/>
      <c r="J667" s="30">
        <v>12.5</v>
      </c>
      <c r="K667" s="32">
        <v>42551</v>
      </c>
      <c r="L667" s="37">
        <v>845</v>
      </c>
      <c r="M667" s="37">
        <v>12</v>
      </c>
      <c r="N667" s="38" t="s">
        <v>437</v>
      </c>
      <c r="O667" s="39">
        <v>2016</v>
      </c>
      <c r="P667" s="42"/>
      <c r="Q667" s="30">
        <v>35589.54</v>
      </c>
      <c r="R667" s="67"/>
      <c r="S667" s="67"/>
      <c r="T667" s="56" t="e">
        <f>IF(#REF!=3,T666-TblDadosCX8[[#This Row],[Valor R$]],IF(#REF!=2,T666+TblDadosCX8[[#This Row],[Valor R$]],TblDadosCX8[[#This Row],[Valor R$]]))</f>
        <v>#REF!</v>
      </c>
      <c r="V667" s="65">
        <v>651</v>
      </c>
      <c r="W667" s="69">
        <v>42556</v>
      </c>
      <c r="X667" s="69"/>
      <c r="Y667" s="70" t="s">
        <v>481</v>
      </c>
      <c r="Z667" s="70"/>
      <c r="AA667" s="70"/>
      <c r="AB667" s="71">
        <v>12.58</v>
      </c>
      <c r="AC667" s="64" t="s">
        <v>186</v>
      </c>
      <c r="AD667" s="69">
        <v>42556</v>
      </c>
      <c r="AE667" s="65">
        <v>863</v>
      </c>
      <c r="AF667" s="65">
        <v>12</v>
      </c>
      <c r="AG667" s="66">
        <v>2349.98</v>
      </c>
    </row>
    <row r="668" spans="1:33" x14ac:dyDescent="0.25">
      <c r="A668" s="40">
        <v>663</v>
      </c>
      <c r="B668" s="32">
        <v>42551</v>
      </c>
      <c r="C668" s="33"/>
      <c r="D668" s="31">
        <v>5</v>
      </c>
      <c r="E668" s="99" t="s">
        <v>1</v>
      </c>
      <c r="F668" s="34" t="s">
        <v>38</v>
      </c>
      <c r="G668" s="34" t="s">
        <v>83</v>
      </c>
      <c r="H668" s="35" t="s">
        <v>187</v>
      </c>
      <c r="I668" s="36"/>
      <c r="J668" s="30">
        <v>38.130000000000003</v>
      </c>
      <c r="K668" s="32">
        <v>42551</v>
      </c>
      <c r="L668" s="37">
        <v>863</v>
      </c>
      <c r="M668" s="37">
        <v>12</v>
      </c>
      <c r="N668" s="38" t="s">
        <v>437</v>
      </c>
      <c r="O668" s="39">
        <v>2016</v>
      </c>
      <c r="P668" s="42"/>
      <c r="Q668" s="30">
        <v>35551.410000000003</v>
      </c>
      <c r="R668" s="67"/>
      <c r="S668" s="67"/>
      <c r="T668" s="56" t="e">
        <f>IF(#REF!=3,T667-TblDadosCX8[[#This Row],[Valor R$]],IF(#REF!=2,T667+TblDadosCX8[[#This Row],[Valor R$]],TblDadosCX8[[#This Row],[Valor R$]]))</f>
        <v>#REF!</v>
      </c>
      <c r="V668" s="65">
        <v>652</v>
      </c>
      <c r="W668" s="69">
        <v>42556</v>
      </c>
      <c r="X668" s="69"/>
      <c r="Y668" s="70" t="s">
        <v>484</v>
      </c>
      <c r="Z668" s="70"/>
      <c r="AA668" s="70"/>
      <c r="AB668" s="71">
        <v>50.99</v>
      </c>
      <c r="AC668" s="64" t="s">
        <v>212</v>
      </c>
      <c r="AD668" s="69">
        <v>42556</v>
      </c>
      <c r="AE668" s="65">
        <v>831</v>
      </c>
      <c r="AF668" s="65">
        <v>12</v>
      </c>
      <c r="AG668" s="66">
        <v>2298.9899999999998</v>
      </c>
    </row>
    <row r="669" spans="1:33" x14ac:dyDescent="0.25">
      <c r="A669" s="40">
        <v>664</v>
      </c>
      <c r="B669" s="32">
        <v>42551</v>
      </c>
      <c r="C669" s="33"/>
      <c r="D669" s="31">
        <v>5</v>
      </c>
      <c r="E669" s="99" t="s">
        <v>1</v>
      </c>
      <c r="F669" s="34" t="s">
        <v>38</v>
      </c>
      <c r="G669" s="34" t="s">
        <v>83</v>
      </c>
      <c r="H669" s="35" t="s">
        <v>472</v>
      </c>
      <c r="I669" s="36"/>
      <c r="J669" s="30">
        <v>35</v>
      </c>
      <c r="K669" s="32">
        <v>42551</v>
      </c>
      <c r="L669" s="37">
        <v>863</v>
      </c>
      <c r="M669" s="37">
        <v>12</v>
      </c>
      <c r="N669" s="38" t="s">
        <v>437</v>
      </c>
      <c r="O669" s="39">
        <v>2016</v>
      </c>
      <c r="P669" s="42"/>
      <c r="Q669" s="30">
        <v>35516.410000000003</v>
      </c>
      <c r="R669" s="67"/>
      <c r="S669" s="67"/>
      <c r="T669" s="56" t="e">
        <f>IF(#REF!=3,T668-TblDadosCX8[[#This Row],[Valor R$]],IF(#REF!=2,T668+TblDadosCX8[[#This Row],[Valor R$]],TblDadosCX8[[#This Row],[Valor R$]]))</f>
        <v>#REF!</v>
      </c>
      <c r="V669" s="65">
        <v>653</v>
      </c>
      <c r="W669" s="69">
        <v>42556</v>
      </c>
      <c r="X669" s="69"/>
      <c r="Y669" s="70" t="s">
        <v>193</v>
      </c>
      <c r="Z669" s="70"/>
      <c r="AA669" s="70"/>
      <c r="AB669" s="71">
        <v>35</v>
      </c>
      <c r="AC669" s="64" t="s">
        <v>212</v>
      </c>
      <c r="AD669" s="69">
        <v>42556</v>
      </c>
      <c r="AE669" s="65">
        <v>831</v>
      </c>
      <c r="AF669" s="65">
        <v>12</v>
      </c>
      <c r="AG669" s="66">
        <v>2263.9899999999998</v>
      </c>
    </row>
    <row r="670" spans="1:33" x14ac:dyDescent="0.25">
      <c r="A670" s="40">
        <v>665</v>
      </c>
      <c r="B670" s="32">
        <v>42551</v>
      </c>
      <c r="C670" s="33"/>
      <c r="D670" s="31">
        <v>5</v>
      </c>
      <c r="E670" s="99" t="s">
        <v>1</v>
      </c>
      <c r="F670" s="34" t="s">
        <v>38</v>
      </c>
      <c r="G670" s="34" t="s">
        <v>83</v>
      </c>
      <c r="H670" s="35" t="s">
        <v>191</v>
      </c>
      <c r="I670" s="36"/>
      <c r="J670" s="30">
        <v>113.55</v>
      </c>
      <c r="K670" s="32">
        <v>42551</v>
      </c>
      <c r="L670" s="37">
        <v>863</v>
      </c>
      <c r="M670" s="37">
        <v>12</v>
      </c>
      <c r="N670" s="38" t="s">
        <v>437</v>
      </c>
      <c r="O670" s="39">
        <v>2016</v>
      </c>
      <c r="P670" s="42"/>
      <c r="Q670" s="30">
        <v>35402.86</v>
      </c>
      <c r="R670" s="67"/>
      <c r="S670" s="67"/>
      <c r="T670" s="56" t="e">
        <f>IF(#REF!=3,T669-TblDadosCX8[[#This Row],[Valor R$]],IF(#REF!=2,T669+TblDadosCX8[[#This Row],[Valor R$]],TblDadosCX8[[#This Row],[Valor R$]]))</f>
        <v>#REF!</v>
      </c>
      <c r="V670" s="65">
        <v>654</v>
      </c>
      <c r="W670" s="69">
        <v>42557</v>
      </c>
      <c r="X670" s="69"/>
      <c r="Y670" s="70" t="s">
        <v>485</v>
      </c>
      <c r="Z670" s="70"/>
      <c r="AA670" s="70"/>
      <c r="AB670" s="71">
        <v>150</v>
      </c>
      <c r="AC670" s="64" t="s">
        <v>199</v>
      </c>
      <c r="AD670" s="69">
        <v>42557</v>
      </c>
      <c r="AE670" s="65">
        <v>845</v>
      </c>
      <c r="AF670" s="65">
        <v>12</v>
      </c>
      <c r="AG670" s="66">
        <v>2113.9899999999998</v>
      </c>
    </row>
    <row r="671" spans="1:33" x14ac:dyDescent="0.25">
      <c r="A671" s="40">
        <v>666</v>
      </c>
      <c r="B671" s="32">
        <v>42551</v>
      </c>
      <c r="C671" s="33"/>
      <c r="D671" s="31">
        <v>5</v>
      </c>
      <c r="E671" s="99" t="s">
        <v>1</v>
      </c>
      <c r="F671" s="34" t="s">
        <v>38</v>
      </c>
      <c r="G671" s="34" t="s">
        <v>83</v>
      </c>
      <c r="H671" s="35" t="s">
        <v>305</v>
      </c>
      <c r="I671" s="36"/>
      <c r="J671" s="30">
        <v>58.4</v>
      </c>
      <c r="K671" s="32">
        <v>42551</v>
      </c>
      <c r="L671" s="37">
        <v>863</v>
      </c>
      <c r="M671" s="37">
        <v>12</v>
      </c>
      <c r="N671" s="38" t="s">
        <v>437</v>
      </c>
      <c r="O671" s="39">
        <v>2016</v>
      </c>
      <c r="P671" s="42"/>
      <c r="Q671" s="30">
        <v>35344.46</v>
      </c>
      <c r="R671" s="67"/>
      <c r="S671" s="67"/>
      <c r="T671" s="56" t="e">
        <f>IF(#REF!=3,T670-TblDadosCX8[[#This Row],[Valor R$]],IF(#REF!=2,T670+TblDadosCX8[[#This Row],[Valor R$]],TblDadosCX8[[#This Row],[Valor R$]]))</f>
        <v>#REF!</v>
      </c>
      <c r="V671" s="65">
        <v>655</v>
      </c>
      <c r="W671" s="69">
        <v>42557</v>
      </c>
      <c r="X671" s="69"/>
      <c r="Y671" s="70" t="s">
        <v>480</v>
      </c>
      <c r="Z671" s="70"/>
      <c r="AA671" s="70"/>
      <c r="AB671" s="71">
        <v>100</v>
      </c>
      <c r="AC671" s="64" t="s">
        <v>231</v>
      </c>
      <c r="AD671" s="69">
        <v>42557</v>
      </c>
      <c r="AE671" s="65">
        <v>806</v>
      </c>
      <c r="AF671" s="65">
        <v>12</v>
      </c>
      <c r="AG671" s="66">
        <v>2013.99</v>
      </c>
    </row>
    <row r="672" spans="1:33" x14ac:dyDescent="0.25">
      <c r="A672" s="40">
        <v>667</v>
      </c>
      <c r="B672" s="32">
        <v>42551</v>
      </c>
      <c r="C672" s="33"/>
      <c r="D672" s="31">
        <v>5</v>
      </c>
      <c r="E672" s="99" t="s">
        <v>1</v>
      </c>
      <c r="F672" s="34" t="s">
        <v>38</v>
      </c>
      <c r="G672" s="34" t="s">
        <v>79</v>
      </c>
      <c r="H672" s="35" t="s">
        <v>473</v>
      </c>
      <c r="I672" s="36"/>
      <c r="J672" s="30">
        <v>149</v>
      </c>
      <c r="K672" s="32">
        <v>42551</v>
      </c>
      <c r="L672" s="37">
        <v>856</v>
      </c>
      <c r="M672" s="37">
        <v>12</v>
      </c>
      <c r="N672" s="38" t="s">
        <v>437</v>
      </c>
      <c r="O672" s="39">
        <v>2016</v>
      </c>
      <c r="P672" s="42"/>
      <c r="Q672" s="30">
        <v>35195.46</v>
      </c>
      <c r="R672" s="67"/>
      <c r="S672" s="67"/>
      <c r="T672" s="56" t="e">
        <f>IF(#REF!=3,T671-TblDadosCX8[[#This Row],[Valor R$]],IF(#REF!=2,T671+TblDadosCX8[[#This Row],[Valor R$]],TblDadosCX8[[#This Row],[Valor R$]]))</f>
        <v>#REF!</v>
      </c>
      <c r="V672" s="65">
        <v>656</v>
      </c>
      <c r="W672" s="69">
        <v>42558</v>
      </c>
      <c r="X672" s="69"/>
      <c r="Y672" s="70" t="s">
        <v>197</v>
      </c>
      <c r="Z672" s="70">
        <v>854337</v>
      </c>
      <c r="AA672" s="70"/>
      <c r="AB672" s="71">
        <v>7590.68</v>
      </c>
      <c r="AC672" s="64" t="s">
        <v>9</v>
      </c>
      <c r="AD672" s="69">
        <v>42558</v>
      </c>
      <c r="AE672" s="65">
        <v>12</v>
      </c>
      <c r="AF672" s="65">
        <v>34</v>
      </c>
      <c r="AG672" s="66">
        <v>9604.67</v>
      </c>
    </row>
    <row r="673" spans="1:33" x14ac:dyDescent="0.25">
      <c r="A673" s="40">
        <v>668</v>
      </c>
      <c r="B673" s="32">
        <v>42551</v>
      </c>
      <c r="C673" s="33"/>
      <c r="D673" s="31">
        <v>5</v>
      </c>
      <c r="E673" s="99" t="s">
        <v>1</v>
      </c>
      <c r="F673" s="34" t="s">
        <v>24</v>
      </c>
      <c r="G673" s="34" t="s">
        <v>277</v>
      </c>
      <c r="H673" s="35" t="s">
        <v>276</v>
      </c>
      <c r="I673" s="36"/>
      <c r="J673" s="30">
        <v>6569.5</v>
      </c>
      <c r="K673" s="32">
        <v>42551</v>
      </c>
      <c r="L673" s="37">
        <v>402</v>
      </c>
      <c r="M673" s="37">
        <v>12</v>
      </c>
      <c r="N673" s="38" t="s">
        <v>437</v>
      </c>
      <c r="O673" s="39">
        <v>2016</v>
      </c>
      <c r="P673" s="42"/>
      <c r="Q673" s="30">
        <v>28625.96</v>
      </c>
      <c r="R673" s="67"/>
      <c r="S673" s="67"/>
      <c r="T673" s="56" t="e">
        <f>IF(#REF!=3,T672-TblDadosCX8[[#This Row],[Valor R$]],IF(#REF!=2,T672+TblDadosCX8[[#This Row],[Valor R$]],TblDadosCX8[[#This Row],[Valor R$]]))</f>
        <v>#REF!</v>
      </c>
      <c r="V673" s="65">
        <v>657</v>
      </c>
      <c r="W673" s="69">
        <v>42558</v>
      </c>
      <c r="X673" s="69"/>
      <c r="Y673" s="70" t="s">
        <v>197</v>
      </c>
      <c r="Z673" s="70">
        <v>854338</v>
      </c>
      <c r="AA673" s="70"/>
      <c r="AB673" s="71">
        <v>1895.55</v>
      </c>
      <c r="AC673" s="64" t="s">
        <v>9</v>
      </c>
      <c r="AD673" s="69">
        <v>42558</v>
      </c>
      <c r="AE673" s="65">
        <v>12</v>
      </c>
      <c r="AF673" s="65">
        <v>34</v>
      </c>
      <c r="AG673" s="66">
        <v>11500.22</v>
      </c>
    </row>
    <row r="674" spans="1:33" x14ac:dyDescent="0.25">
      <c r="A674" s="40">
        <v>669</v>
      </c>
      <c r="B674" s="32">
        <v>42551</v>
      </c>
      <c r="C674" s="33"/>
      <c r="D674" s="31">
        <v>5</v>
      </c>
      <c r="E674" s="99" t="s">
        <v>1</v>
      </c>
      <c r="F674" s="34" t="s">
        <v>26</v>
      </c>
      <c r="G674" s="34" t="s">
        <v>227</v>
      </c>
      <c r="H674" s="35" t="s">
        <v>226</v>
      </c>
      <c r="I674" s="36"/>
      <c r="J674" s="30">
        <v>4723.83</v>
      </c>
      <c r="K674" s="32">
        <v>42551</v>
      </c>
      <c r="L674" s="37">
        <v>426</v>
      </c>
      <c r="M674" s="37">
        <v>12</v>
      </c>
      <c r="N674" s="38" t="s">
        <v>437</v>
      </c>
      <c r="O674" s="39">
        <v>2016</v>
      </c>
      <c r="P674" s="42"/>
      <c r="Q674" s="30">
        <v>23902.13</v>
      </c>
      <c r="R674" s="67"/>
      <c r="S674" s="67"/>
      <c r="T674" s="56" t="e">
        <f>IF(#REF!=3,T673-TblDadosCX8[[#This Row],[Valor R$]],IF(#REF!=2,T673+TblDadosCX8[[#This Row],[Valor R$]],TblDadosCX8[[#This Row],[Valor R$]]))</f>
        <v>#REF!</v>
      </c>
      <c r="V674" s="65">
        <v>658</v>
      </c>
      <c r="W674" s="69">
        <v>42558</v>
      </c>
      <c r="X674" s="69"/>
      <c r="Y674" s="70" t="s">
        <v>187</v>
      </c>
      <c r="Z674" s="70"/>
      <c r="AA674" s="70"/>
      <c r="AB674" s="71">
        <v>11.75</v>
      </c>
      <c r="AC674" s="64" t="s">
        <v>186</v>
      </c>
      <c r="AD674" s="69">
        <v>42558</v>
      </c>
      <c r="AE674" s="65">
        <v>863</v>
      </c>
      <c r="AF674" s="65">
        <v>12</v>
      </c>
      <c r="AG674" s="66">
        <v>11488.47</v>
      </c>
    </row>
    <row r="675" spans="1:33" x14ac:dyDescent="0.25">
      <c r="A675" s="40">
        <v>670</v>
      </c>
      <c r="B675" s="32">
        <v>42551</v>
      </c>
      <c r="C675" s="33"/>
      <c r="D675" s="31">
        <v>5</v>
      </c>
      <c r="E675" s="99" t="s">
        <v>1</v>
      </c>
      <c r="F675" s="34" t="s">
        <v>26</v>
      </c>
      <c r="G675" s="34" t="s">
        <v>227</v>
      </c>
      <c r="H675" s="35" t="s">
        <v>474</v>
      </c>
      <c r="I675" s="36"/>
      <c r="J675" s="30">
        <v>310.49</v>
      </c>
      <c r="K675" s="32">
        <v>42551</v>
      </c>
      <c r="L675" s="37">
        <v>426</v>
      </c>
      <c r="M675" s="37">
        <v>12</v>
      </c>
      <c r="N675" s="38" t="s">
        <v>437</v>
      </c>
      <c r="O675" s="39">
        <v>2016</v>
      </c>
      <c r="P675" s="42"/>
      <c r="Q675" s="30">
        <v>23591.64</v>
      </c>
      <c r="R675" s="67"/>
      <c r="S675" s="67"/>
      <c r="T675" s="56" t="e">
        <f>IF(#REF!=3,T674-TblDadosCX8[[#This Row],[Valor R$]],IF(#REF!=2,T674+TblDadosCX8[[#This Row],[Valor R$]],TblDadosCX8[[#This Row],[Valor R$]]))</f>
        <v>#REF!</v>
      </c>
      <c r="V675" s="65">
        <v>659</v>
      </c>
      <c r="W675" s="69">
        <v>42558</v>
      </c>
      <c r="X675" s="69"/>
      <c r="Y675" s="70" t="s">
        <v>193</v>
      </c>
      <c r="Z675" s="70"/>
      <c r="AA675" s="70"/>
      <c r="AB675" s="71">
        <v>35</v>
      </c>
      <c r="AC675" s="64" t="s">
        <v>212</v>
      </c>
      <c r="AD675" s="69">
        <v>42558</v>
      </c>
      <c r="AE675" s="65">
        <v>831</v>
      </c>
      <c r="AF675" s="65">
        <v>12</v>
      </c>
      <c r="AG675" s="66">
        <v>11453.47</v>
      </c>
    </row>
    <row r="676" spans="1:33" x14ac:dyDescent="0.25">
      <c r="A676" s="40">
        <v>671</v>
      </c>
      <c r="B676" s="32">
        <v>42551</v>
      </c>
      <c r="C676" s="33"/>
      <c r="D676" s="31">
        <v>5</v>
      </c>
      <c r="E676" s="99" t="s">
        <v>1</v>
      </c>
      <c r="F676" s="34" t="s">
        <v>26</v>
      </c>
      <c r="G676" s="34" t="s">
        <v>47</v>
      </c>
      <c r="H676" s="35" t="s">
        <v>475</v>
      </c>
      <c r="I676" s="36"/>
      <c r="J676" s="30">
        <v>1963.06</v>
      </c>
      <c r="K676" s="32">
        <v>42551</v>
      </c>
      <c r="L676" s="37">
        <v>123</v>
      </c>
      <c r="M676" s="37">
        <v>12</v>
      </c>
      <c r="N676" s="38" t="s">
        <v>437</v>
      </c>
      <c r="O676" s="39">
        <v>2016</v>
      </c>
      <c r="P676" s="42"/>
      <c r="Q676" s="30">
        <v>21628.58</v>
      </c>
      <c r="R676" s="67"/>
      <c r="S676" s="67"/>
      <c r="T676" s="56" t="e">
        <f>IF(#REF!=3,T675-TblDadosCX8[[#This Row],[Valor R$]],IF(#REF!=2,T675+TblDadosCX8[[#This Row],[Valor R$]],TblDadosCX8[[#This Row],[Valor R$]]))</f>
        <v>#REF!</v>
      </c>
      <c r="V676" s="65">
        <v>660</v>
      </c>
      <c r="W676" s="69">
        <v>42558</v>
      </c>
      <c r="X676" s="69"/>
      <c r="Y676" s="70" t="s">
        <v>288</v>
      </c>
      <c r="Z676" s="70"/>
      <c r="AA676" s="70"/>
      <c r="AB676" s="71">
        <v>254.9</v>
      </c>
      <c r="AC676" s="64" t="s">
        <v>289</v>
      </c>
      <c r="AD676" s="69">
        <v>42558</v>
      </c>
      <c r="AE676" s="65">
        <v>860</v>
      </c>
      <c r="AF676" s="65">
        <v>12</v>
      </c>
      <c r="AG676" s="66">
        <v>11198.57</v>
      </c>
    </row>
    <row r="677" spans="1:33" x14ac:dyDescent="0.25">
      <c r="A677" s="40">
        <v>672</v>
      </c>
      <c r="B677" s="32">
        <v>42551</v>
      </c>
      <c r="C677" s="33"/>
      <c r="D677" s="31">
        <v>5</v>
      </c>
      <c r="E677" s="99" t="s">
        <v>1</v>
      </c>
      <c r="F677" s="34" t="s">
        <v>38</v>
      </c>
      <c r="G677" s="34" t="s">
        <v>18</v>
      </c>
      <c r="H677" s="35" t="s">
        <v>477</v>
      </c>
      <c r="I677" s="36"/>
      <c r="J677" s="30">
        <v>3600</v>
      </c>
      <c r="K677" s="32">
        <v>42551</v>
      </c>
      <c r="L677" s="37">
        <v>831</v>
      </c>
      <c r="M677" s="37">
        <v>12</v>
      </c>
      <c r="N677" s="38" t="s">
        <v>437</v>
      </c>
      <c r="O677" s="39">
        <v>2016</v>
      </c>
      <c r="P677" s="42"/>
      <c r="Q677" s="30">
        <v>18028.580000000002</v>
      </c>
      <c r="R677" s="67"/>
      <c r="S677" s="67"/>
      <c r="T677" s="56" t="e">
        <f>IF(#REF!=3,T676-TblDadosCX8[[#This Row],[Valor R$]],IF(#REF!=2,T676+TblDadosCX8[[#This Row],[Valor R$]],TblDadosCX8[[#This Row],[Valor R$]]))</f>
        <v>#REF!</v>
      </c>
      <c r="V677" s="65">
        <v>661</v>
      </c>
      <c r="W677" s="69">
        <v>42558</v>
      </c>
      <c r="X677" s="69"/>
      <c r="Y677" s="70" t="s">
        <v>274</v>
      </c>
      <c r="Z677" s="70"/>
      <c r="AA677" s="70"/>
      <c r="AB677" s="71">
        <v>1763.07</v>
      </c>
      <c r="AC677" s="64" t="s">
        <v>275</v>
      </c>
      <c r="AD677" s="69">
        <v>42558</v>
      </c>
      <c r="AE677" s="65">
        <v>842</v>
      </c>
      <c r="AF677" s="65">
        <v>12</v>
      </c>
      <c r="AG677" s="66">
        <v>9435.5</v>
      </c>
    </row>
    <row r="678" spans="1:33" x14ac:dyDescent="0.25">
      <c r="A678" s="40">
        <v>673</v>
      </c>
      <c r="B678" s="32">
        <v>42551</v>
      </c>
      <c r="C678" s="33"/>
      <c r="D678" s="31">
        <v>5</v>
      </c>
      <c r="E678" s="99" t="s">
        <v>1</v>
      </c>
      <c r="F678" s="34" t="s">
        <v>215</v>
      </c>
      <c r="G678" s="34" t="s">
        <v>214</v>
      </c>
      <c r="H678" s="35" t="s">
        <v>384</v>
      </c>
      <c r="I678" s="36"/>
      <c r="J678" s="30">
        <v>12871.21</v>
      </c>
      <c r="K678" s="32">
        <v>42551</v>
      </c>
      <c r="L678" s="37">
        <v>402</v>
      </c>
      <c r="M678" s="37">
        <v>12</v>
      </c>
      <c r="N678" s="38" t="s">
        <v>437</v>
      </c>
      <c r="O678" s="39">
        <v>2016</v>
      </c>
      <c r="P678" s="42"/>
      <c r="Q678" s="30">
        <v>5157.37</v>
      </c>
      <c r="R678" s="67"/>
      <c r="S678" s="67"/>
      <c r="T678" s="56" t="e">
        <f>IF(#REF!=3,T677-TblDadosCX8[[#This Row],[Valor R$]],IF(#REF!=2,T677+TblDadosCX8[[#This Row],[Valor R$]],TblDadosCX8[[#This Row],[Valor R$]]))</f>
        <v>#REF!</v>
      </c>
      <c r="V678" s="65">
        <v>662</v>
      </c>
      <c r="W678" s="69">
        <v>42558</v>
      </c>
      <c r="X678" s="69"/>
      <c r="Y678" s="70" t="s">
        <v>270</v>
      </c>
      <c r="Z678" s="70"/>
      <c r="AA678" s="70"/>
      <c r="AB678" s="71">
        <v>4631.7299999999996</v>
      </c>
      <c r="AC678" s="64" t="s">
        <v>271</v>
      </c>
      <c r="AD678" s="69">
        <v>42558</v>
      </c>
      <c r="AE678" s="65">
        <v>476</v>
      </c>
      <c r="AF678" s="65">
        <v>12</v>
      </c>
      <c r="AG678" s="66">
        <v>4803.7700000000004</v>
      </c>
    </row>
    <row r="679" spans="1:33" x14ac:dyDescent="0.25">
      <c r="A679" s="40">
        <v>674</v>
      </c>
      <c r="B679" s="32">
        <v>42551</v>
      </c>
      <c r="C679" s="33"/>
      <c r="D679" s="31">
        <v>5</v>
      </c>
      <c r="E679" s="99" t="s">
        <v>1</v>
      </c>
      <c r="F679" s="34" t="s">
        <v>30</v>
      </c>
      <c r="G679" s="34" t="s">
        <v>59</v>
      </c>
      <c r="H679" s="35" t="s">
        <v>265</v>
      </c>
      <c r="I679" s="36"/>
      <c r="J679" s="30">
        <v>126.5</v>
      </c>
      <c r="K679" s="32">
        <v>42551</v>
      </c>
      <c r="L679" s="37">
        <v>480</v>
      </c>
      <c r="M679" s="37">
        <v>12</v>
      </c>
      <c r="N679" s="38" t="s">
        <v>437</v>
      </c>
      <c r="O679" s="39">
        <v>2016</v>
      </c>
      <c r="P679" s="42"/>
      <c r="Q679" s="30">
        <v>5030.87</v>
      </c>
      <c r="R679" s="67"/>
      <c r="S679" s="67"/>
      <c r="T679" s="56" t="e">
        <f>IF(#REF!=3,T678-TblDadosCX8[[#This Row],[Valor R$]],IF(#REF!=2,T678+TblDadosCX8[[#This Row],[Valor R$]],TblDadosCX8[[#This Row],[Valor R$]]))</f>
        <v>#REF!</v>
      </c>
      <c r="V679" s="65">
        <v>663</v>
      </c>
      <c r="W679" s="69">
        <v>42558</v>
      </c>
      <c r="X679" s="69"/>
      <c r="Y679" s="70" t="s">
        <v>486</v>
      </c>
      <c r="Z679" s="70"/>
      <c r="AA679" s="70"/>
      <c r="AB679" s="71">
        <v>941.94</v>
      </c>
      <c r="AC679" s="64" t="s">
        <v>273</v>
      </c>
      <c r="AD679" s="69">
        <v>42558</v>
      </c>
      <c r="AE679" s="65">
        <v>475</v>
      </c>
      <c r="AF679" s="65">
        <v>12</v>
      </c>
      <c r="AG679" s="66">
        <v>3861.83</v>
      </c>
    </row>
    <row r="680" spans="1:33" x14ac:dyDescent="0.25">
      <c r="A680" s="40">
        <v>675</v>
      </c>
      <c r="B680" s="32">
        <v>42551</v>
      </c>
      <c r="C680" s="33"/>
      <c r="D680" s="31">
        <v>5</v>
      </c>
      <c r="E680" s="99" t="s">
        <v>1</v>
      </c>
      <c r="F680" s="34" t="s">
        <v>24</v>
      </c>
      <c r="G680" s="34" t="s">
        <v>44</v>
      </c>
      <c r="H680" s="35" t="s">
        <v>478</v>
      </c>
      <c r="I680" s="36"/>
      <c r="J680" s="30">
        <v>359.1</v>
      </c>
      <c r="K680" s="32">
        <v>42551</v>
      </c>
      <c r="L680" s="37">
        <v>863</v>
      </c>
      <c r="M680" s="37">
        <v>12</v>
      </c>
      <c r="N680" s="38" t="s">
        <v>437</v>
      </c>
      <c r="O680" s="39">
        <v>2016</v>
      </c>
      <c r="P680" s="42"/>
      <c r="Q680" s="30">
        <v>4671.7700000000004</v>
      </c>
      <c r="R680" s="67"/>
      <c r="S680" s="67"/>
      <c r="T680" s="56" t="e">
        <f>IF(#REF!=3,T679-TblDadosCX8[[#This Row],[Valor R$]],IF(#REF!=2,T679+TblDadosCX8[[#This Row],[Valor R$]],TblDadosCX8[[#This Row],[Valor R$]]))</f>
        <v>#REF!</v>
      </c>
      <c r="V680" s="65">
        <v>664</v>
      </c>
      <c r="W680" s="69">
        <v>42558</v>
      </c>
      <c r="X680" s="69"/>
      <c r="Y680" s="70" t="s">
        <v>487</v>
      </c>
      <c r="Z680" s="70"/>
      <c r="AA680" s="70"/>
      <c r="AB680" s="71">
        <v>1895.55</v>
      </c>
      <c r="AC680" s="64" t="s">
        <v>269</v>
      </c>
      <c r="AD680" s="69">
        <v>42558</v>
      </c>
      <c r="AE680" s="65">
        <v>870</v>
      </c>
      <c r="AF680" s="65">
        <v>12</v>
      </c>
      <c r="AG680" s="66">
        <v>1966.28</v>
      </c>
    </row>
    <row r="681" spans="1:33" x14ac:dyDescent="0.25">
      <c r="A681" s="40">
        <v>676</v>
      </c>
      <c r="B681" s="32">
        <v>42551</v>
      </c>
      <c r="C681" s="33"/>
      <c r="D681" s="31">
        <v>5</v>
      </c>
      <c r="E681" s="99" t="s">
        <v>1</v>
      </c>
      <c r="F681" s="34" t="s">
        <v>38</v>
      </c>
      <c r="G681" s="34" t="s">
        <v>83</v>
      </c>
      <c r="H681" s="35" t="s">
        <v>479</v>
      </c>
      <c r="I681" s="36"/>
      <c r="J681" s="30">
        <v>1800</v>
      </c>
      <c r="K681" s="32">
        <v>42551</v>
      </c>
      <c r="L681" s="37">
        <v>863</v>
      </c>
      <c r="M681" s="37">
        <v>12</v>
      </c>
      <c r="N681" s="38" t="s">
        <v>437</v>
      </c>
      <c r="O681" s="39">
        <v>2016</v>
      </c>
      <c r="P681" s="42"/>
      <c r="Q681" s="30">
        <v>2871.77</v>
      </c>
      <c r="R681" s="67"/>
      <c r="S681" s="67"/>
      <c r="T681" s="56" t="e">
        <f>IF(#REF!=3,T680-TblDadosCX8[[#This Row],[Valor R$]],IF(#REF!=2,T680+TblDadosCX8[[#This Row],[Valor R$]],TblDadosCX8[[#This Row],[Valor R$]]))</f>
        <v>#REF!</v>
      </c>
      <c r="V681" s="65">
        <v>665</v>
      </c>
      <c r="W681" s="69">
        <v>42559</v>
      </c>
      <c r="X681" s="69"/>
      <c r="Y681" s="70" t="s">
        <v>311</v>
      </c>
      <c r="Z681" s="70"/>
      <c r="AA681" s="70"/>
      <c r="AB681" s="71">
        <v>30</v>
      </c>
      <c r="AC681" s="64" t="s">
        <v>186</v>
      </c>
      <c r="AD681" s="69">
        <v>42559</v>
      </c>
      <c r="AE681" s="65">
        <v>863</v>
      </c>
      <c r="AF681" s="65">
        <v>12</v>
      </c>
      <c r="AG681" s="66">
        <v>1936.28</v>
      </c>
    </row>
    <row r="682" spans="1:33" x14ac:dyDescent="0.25">
      <c r="A682" s="40">
        <v>677</v>
      </c>
      <c r="B682" s="32">
        <v>42551</v>
      </c>
      <c r="C682" s="33"/>
      <c r="D682" s="31">
        <v>5</v>
      </c>
      <c r="E682" s="99" t="s">
        <v>1</v>
      </c>
      <c r="F682" s="34" t="s">
        <v>38</v>
      </c>
      <c r="G682" s="34" t="s">
        <v>83</v>
      </c>
      <c r="H682" s="35" t="s">
        <v>480</v>
      </c>
      <c r="I682" s="36"/>
      <c r="J682" s="30">
        <v>200</v>
      </c>
      <c r="K682" s="32">
        <v>42551</v>
      </c>
      <c r="L682" s="37">
        <v>863</v>
      </c>
      <c r="M682" s="37">
        <v>12</v>
      </c>
      <c r="N682" s="38" t="s">
        <v>437</v>
      </c>
      <c r="O682" s="39">
        <v>2016</v>
      </c>
      <c r="P682" s="42"/>
      <c r="Q682" s="30">
        <v>2671.77</v>
      </c>
      <c r="R682" s="67"/>
      <c r="S682" s="67"/>
      <c r="T682" s="56" t="e">
        <f>IF(#REF!=3,T681-TblDadosCX8[[#This Row],[Valor R$]],IF(#REF!=2,T681+TblDadosCX8[[#This Row],[Valor R$]],TblDadosCX8[[#This Row],[Valor R$]]))</f>
        <v>#REF!</v>
      </c>
      <c r="V682" s="65">
        <v>666</v>
      </c>
      <c r="W682" s="69">
        <v>42559</v>
      </c>
      <c r="X682" s="69"/>
      <c r="Y682" s="70" t="s">
        <v>488</v>
      </c>
      <c r="Z682" s="70"/>
      <c r="AA682" s="70"/>
      <c r="AB682" s="71">
        <v>19</v>
      </c>
      <c r="AC682" s="64" t="s">
        <v>196</v>
      </c>
      <c r="AD682" s="69">
        <v>42559</v>
      </c>
      <c r="AE682" s="65">
        <v>869</v>
      </c>
      <c r="AF682" s="65">
        <v>12</v>
      </c>
      <c r="AG682" s="66">
        <v>1917.28</v>
      </c>
    </row>
    <row r="683" spans="1:33" x14ac:dyDescent="0.25">
      <c r="A683" s="40">
        <v>678</v>
      </c>
      <c r="B683" s="32">
        <v>42551</v>
      </c>
      <c r="C683" s="33"/>
      <c r="D683" s="31">
        <v>5</v>
      </c>
      <c r="E683" s="99" t="s">
        <v>1</v>
      </c>
      <c r="F683" s="34" t="s">
        <v>26</v>
      </c>
      <c r="G683" s="34" t="s">
        <v>227</v>
      </c>
      <c r="H683" s="35" t="s">
        <v>393</v>
      </c>
      <c r="I683" s="36"/>
      <c r="J683" s="30">
        <v>374.91</v>
      </c>
      <c r="K683" s="32">
        <v>42551</v>
      </c>
      <c r="L683" s="37">
        <v>426</v>
      </c>
      <c r="M683" s="37">
        <v>12</v>
      </c>
      <c r="N683" s="38" t="s">
        <v>437</v>
      </c>
      <c r="O683" s="39">
        <v>2016</v>
      </c>
      <c r="P683" s="42"/>
      <c r="Q683" s="30">
        <v>2296.86</v>
      </c>
      <c r="R683" s="67"/>
      <c r="S683" s="67"/>
      <c r="T683" s="56" t="e">
        <f>IF(#REF!=3,T682-TblDadosCX8[[#This Row],[Valor R$]],IF(#REF!=2,T682+TblDadosCX8[[#This Row],[Valor R$]],TblDadosCX8[[#This Row],[Valor R$]]))</f>
        <v>#REF!</v>
      </c>
      <c r="V683" s="65">
        <v>667</v>
      </c>
      <c r="W683" s="69">
        <v>42559</v>
      </c>
      <c r="X683" s="69"/>
      <c r="Y683" s="70" t="s">
        <v>489</v>
      </c>
      <c r="Z683" s="70"/>
      <c r="AA683" s="70"/>
      <c r="AB683" s="71">
        <v>18</v>
      </c>
      <c r="AC683" s="64" t="s">
        <v>196</v>
      </c>
      <c r="AD683" s="69">
        <v>42559</v>
      </c>
      <c r="AE683" s="65">
        <v>869</v>
      </c>
      <c r="AF683" s="65">
        <v>12</v>
      </c>
      <c r="AG683" s="66">
        <v>1899.28</v>
      </c>
    </row>
    <row r="684" spans="1:33" x14ac:dyDescent="0.25">
      <c r="A684" s="40">
        <v>679</v>
      </c>
      <c r="B684" s="32">
        <v>42551</v>
      </c>
      <c r="C684" s="33"/>
      <c r="D684" s="31">
        <v>10</v>
      </c>
      <c r="E684" s="99" t="s">
        <v>1</v>
      </c>
      <c r="F684" s="34"/>
      <c r="G684" s="34"/>
      <c r="H684" s="35" t="s">
        <v>640</v>
      </c>
      <c r="I684" s="36"/>
      <c r="J684" s="30">
        <v>2296.86</v>
      </c>
      <c r="K684" s="32">
        <v>42551</v>
      </c>
      <c r="L684" s="37"/>
      <c r="M684" s="37"/>
      <c r="N684" s="38" t="s">
        <v>437</v>
      </c>
      <c r="O684" s="39">
        <v>2016</v>
      </c>
      <c r="P684" s="42"/>
      <c r="Q684" s="30">
        <v>2296.86</v>
      </c>
      <c r="R684" s="67"/>
      <c r="S684" s="67"/>
      <c r="T684" s="56" t="e">
        <f>IF(#REF!=3,T683-TblDadosCX8[[#This Row],[Valor R$]],IF(#REF!=2,T683+TblDadosCX8[[#This Row],[Valor R$]],TblDadosCX8[[#This Row],[Valor R$]]))</f>
        <v>#REF!</v>
      </c>
      <c r="V684" s="65">
        <v>668</v>
      </c>
      <c r="W684" s="69">
        <v>42563</v>
      </c>
      <c r="X684" s="69"/>
      <c r="Y684" s="70" t="s">
        <v>197</v>
      </c>
      <c r="Z684" s="70">
        <v>854339</v>
      </c>
      <c r="AA684" s="70"/>
      <c r="AB684" s="71">
        <v>500</v>
      </c>
      <c r="AC684" s="64" t="s">
        <v>9</v>
      </c>
      <c r="AD684" s="69">
        <v>42563</v>
      </c>
      <c r="AE684" s="65">
        <v>12</v>
      </c>
      <c r="AF684" s="65">
        <v>34</v>
      </c>
      <c r="AG684" s="66">
        <v>2399.2800000000002</v>
      </c>
    </row>
    <row r="685" spans="1:33" x14ac:dyDescent="0.25">
      <c r="A685" s="40">
        <v>680</v>
      </c>
      <c r="B685" s="32">
        <v>42551</v>
      </c>
      <c r="C685" s="33"/>
      <c r="D685" s="31">
        <v>11</v>
      </c>
      <c r="E685" s="99" t="s">
        <v>2</v>
      </c>
      <c r="F685" s="34"/>
      <c r="G685" s="34"/>
      <c r="H685" s="35" t="s">
        <v>640</v>
      </c>
      <c r="I685" s="36"/>
      <c r="J685" s="30">
        <v>1000</v>
      </c>
      <c r="K685" s="32">
        <v>42551</v>
      </c>
      <c r="L685" s="37"/>
      <c r="M685" s="37"/>
      <c r="N685" s="38" t="s">
        <v>437</v>
      </c>
      <c r="O685" s="39">
        <v>2016</v>
      </c>
      <c r="P685" s="42"/>
      <c r="Q685" s="30">
        <v>1000</v>
      </c>
      <c r="R685" s="67"/>
      <c r="S685" s="67"/>
      <c r="T685" s="56" t="e">
        <f>IF(#REF!=3,T684-TblDadosCX8[[#This Row],[Valor R$]],IF(#REF!=2,T684+TblDadosCX8[[#This Row],[Valor R$]],TblDadosCX8[[#This Row],[Valor R$]]))</f>
        <v>#REF!</v>
      </c>
      <c r="V685" s="65">
        <v>669</v>
      </c>
      <c r="W685" s="69">
        <v>42563</v>
      </c>
      <c r="X685" s="69"/>
      <c r="Y685" s="70" t="s">
        <v>193</v>
      </c>
      <c r="Z685" s="70"/>
      <c r="AA685" s="70"/>
      <c r="AB685" s="71">
        <v>35</v>
      </c>
      <c r="AC685" s="64" t="s">
        <v>212</v>
      </c>
      <c r="AD685" s="69">
        <v>42563</v>
      </c>
      <c r="AE685" s="65">
        <v>831</v>
      </c>
      <c r="AF685" s="65">
        <v>12</v>
      </c>
      <c r="AG685" s="66">
        <v>2364.2800000000002</v>
      </c>
    </row>
    <row r="686" spans="1:33" x14ac:dyDescent="0.25">
      <c r="A686" s="40">
        <v>681</v>
      </c>
      <c r="B686" s="32">
        <v>42551</v>
      </c>
      <c r="C686" s="33"/>
      <c r="D686" s="31">
        <v>12</v>
      </c>
      <c r="E686" s="99" t="s">
        <v>3</v>
      </c>
      <c r="F686" s="34"/>
      <c r="G686" s="34"/>
      <c r="H686" s="35" t="s">
        <v>640</v>
      </c>
      <c r="I686" s="36"/>
      <c r="J686" s="30">
        <v>2000</v>
      </c>
      <c r="K686" s="32">
        <v>42551</v>
      </c>
      <c r="L686" s="37"/>
      <c r="M686" s="37"/>
      <c r="N686" s="38" t="s">
        <v>437</v>
      </c>
      <c r="O686" s="39">
        <v>2016</v>
      </c>
      <c r="P686" s="42"/>
      <c r="Q686" s="30">
        <v>2000</v>
      </c>
      <c r="R686" s="67"/>
      <c r="S686" s="67"/>
      <c r="T686" s="56" t="e">
        <f>IF(#REF!=3,T685-TblDadosCX8[[#This Row],[Valor R$]],IF(#REF!=2,T685+TblDadosCX8[[#This Row],[Valor R$]],TblDadosCX8[[#This Row],[Valor R$]]))</f>
        <v>#REF!</v>
      </c>
      <c r="V686" s="65">
        <v>670</v>
      </c>
      <c r="W686" s="69">
        <v>42564</v>
      </c>
      <c r="X686" s="69"/>
      <c r="Y686" s="70" t="s">
        <v>490</v>
      </c>
      <c r="Z686" s="70"/>
      <c r="AA686" s="70"/>
      <c r="AB686" s="71">
        <v>16</v>
      </c>
      <c r="AC686" s="64" t="s">
        <v>289</v>
      </c>
      <c r="AD686" s="69">
        <v>42564</v>
      </c>
      <c r="AE686" s="65">
        <v>860</v>
      </c>
      <c r="AF686" s="65">
        <v>12</v>
      </c>
      <c r="AG686" s="66">
        <v>2348.2800000000002</v>
      </c>
    </row>
    <row r="687" spans="1:33" x14ac:dyDescent="0.25">
      <c r="A687" s="40">
        <v>682</v>
      </c>
      <c r="B687" s="32">
        <v>42552</v>
      </c>
      <c r="C687" s="33"/>
      <c r="D687" s="31">
        <v>1</v>
      </c>
      <c r="E687" s="99" t="s">
        <v>1</v>
      </c>
      <c r="F687" s="34"/>
      <c r="G687" s="34"/>
      <c r="H687" s="35" t="s">
        <v>632</v>
      </c>
      <c r="I687" s="36"/>
      <c r="J687" s="30">
        <v>2296.86</v>
      </c>
      <c r="K687" s="32">
        <v>42552</v>
      </c>
      <c r="L687" s="37"/>
      <c r="M687" s="37"/>
      <c r="N687" s="38" t="s">
        <v>482</v>
      </c>
      <c r="O687" s="39">
        <v>2016</v>
      </c>
      <c r="P687" s="42"/>
      <c r="Q687" s="30">
        <v>2296.86</v>
      </c>
      <c r="R687" s="67"/>
      <c r="S687" s="67"/>
      <c r="T687" s="56" t="e">
        <f>IF(#REF!=3,T686-TblDadosCX8[[#This Row],[Valor R$]],IF(#REF!=2,T686+TblDadosCX8[[#This Row],[Valor R$]],TblDadosCX8[[#This Row],[Valor R$]]))</f>
        <v>#REF!</v>
      </c>
      <c r="V687" s="65">
        <v>671</v>
      </c>
      <c r="W687" s="69">
        <v>42564</v>
      </c>
      <c r="X687" s="69"/>
      <c r="Y687" s="70" t="s">
        <v>465</v>
      </c>
      <c r="Z687" s="70"/>
      <c r="AA687" s="70"/>
      <c r="AB687" s="71">
        <v>11.59</v>
      </c>
      <c r="AC687" s="64" t="s">
        <v>212</v>
      </c>
      <c r="AD687" s="69">
        <v>42564</v>
      </c>
      <c r="AE687" s="65">
        <v>831</v>
      </c>
      <c r="AF687" s="65">
        <v>12</v>
      </c>
      <c r="AG687" s="66">
        <v>2336.69</v>
      </c>
    </row>
    <row r="688" spans="1:33" x14ac:dyDescent="0.25">
      <c r="A688" s="40">
        <v>683</v>
      </c>
      <c r="B688" s="32">
        <v>42552</v>
      </c>
      <c r="C688" s="33"/>
      <c r="D688" s="31">
        <v>2</v>
      </c>
      <c r="E688" s="99" t="s">
        <v>2</v>
      </c>
      <c r="F688" s="34"/>
      <c r="G688" s="34"/>
      <c r="H688" s="35" t="s">
        <v>632</v>
      </c>
      <c r="I688" s="36"/>
      <c r="J688" s="30">
        <v>1000</v>
      </c>
      <c r="K688" s="32">
        <v>42552</v>
      </c>
      <c r="L688" s="37"/>
      <c r="M688" s="37"/>
      <c r="N688" s="38" t="s">
        <v>482</v>
      </c>
      <c r="O688" s="39">
        <v>2016</v>
      </c>
      <c r="P688" s="42"/>
      <c r="Q688" s="30">
        <v>1000</v>
      </c>
      <c r="R688" s="67"/>
      <c r="S688" s="67"/>
      <c r="T688" s="56" t="e">
        <f>IF(#REF!=3,T687-TblDadosCX8[[#This Row],[Valor R$]],IF(#REF!=2,T687+TblDadosCX8[[#This Row],[Valor R$]],TblDadosCX8[[#This Row],[Valor R$]]))</f>
        <v>#REF!</v>
      </c>
      <c r="V688" s="65">
        <v>672</v>
      </c>
      <c r="W688" s="69">
        <v>42564</v>
      </c>
      <c r="X688" s="69"/>
      <c r="Y688" s="70" t="s">
        <v>491</v>
      </c>
      <c r="Z688" s="70"/>
      <c r="AA688" s="70"/>
      <c r="AB688" s="71">
        <v>58</v>
      </c>
      <c r="AC688" s="64" t="s">
        <v>212</v>
      </c>
      <c r="AD688" s="69">
        <v>42564</v>
      </c>
      <c r="AE688" s="65">
        <v>831</v>
      </c>
      <c r="AF688" s="65">
        <v>12</v>
      </c>
      <c r="AG688" s="66">
        <v>2278.69</v>
      </c>
    </row>
    <row r="689" spans="1:33" x14ac:dyDescent="0.25">
      <c r="A689" s="40">
        <v>684</v>
      </c>
      <c r="B689" s="32">
        <v>42552</v>
      </c>
      <c r="C689" s="33"/>
      <c r="D689" s="31">
        <v>3</v>
      </c>
      <c r="E689" s="99" t="s">
        <v>3</v>
      </c>
      <c r="F689" s="34"/>
      <c r="G689" s="34"/>
      <c r="H689" s="35" t="s">
        <v>632</v>
      </c>
      <c r="I689" s="36"/>
      <c r="J689" s="30">
        <v>2000</v>
      </c>
      <c r="K689" s="32">
        <v>42552</v>
      </c>
      <c r="L689" s="37"/>
      <c r="M689" s="37"/>
      <c r="N689" s="38" t="s">
        <v>482</v>
      </c>
      <c r="O689" s="39">
        <v>2016</v>
      </c>
      <c r="P689" s="42"/>
      <c r="Q689" s="30">
        <v>2000</v>
      </c>
      <c r="R689" s="67"/>
      <c r="S689" s="67"/>
      <c r="T689" s="56" t="e">
        <f>IF(#REF!=3,T688-TblDadosCX8[[#This Row],[Valor R$]],IF(#REF!=2,T688+TblDadosCX8[[#This Row],[Valor R$]],TblDadosCX8[[#This Row],[Valor R$]]))</f>
        <v>#REF!</v>
      </c>
      <c r="V689" s="65">
        <v>673</v>
      </c>
      <c r="W689" s="69">
        <v>42564</v>
      </c>
      <c r="X689" s="69"/>
      <c r="Y689" s="70" t="s">
        <v>412</v>
      </c>
      <c r="Z689" s="70"/>
      <c r="AA689" s="70"/>
      <c r="AB689" s="71">
        <v>13</v>
      </c>
      <c r="AC689" s="64" t="s">
        <v>242</v>
      </c>
      <c r="AD689" s="69">
        <v>42564</v>
      </c>
      <c r="AE689" s="65">
        <v>858</v>
      </c>
      <c r="AF689" s="65">
        <v>12</v>
      </c>
      <c r="AG689" s="66">
        <v>2265.69</v>
      </c>
    </row>
    <row r="690" spans="1:33" x14ac:dyDescent="0.25">
      <c r="A690" s="40">
        <v>685</v>
      </c>
      <c r="B690" s="32">
        <v>42555</v>
      </c>
      <c r="C690" s="33"/>
      <c r="D690" s="31">
        <v>5</v>
      </c>
      <c r="E690" s="99" t="s">
        <v>1</v>
      </c>
      <c r="F690" s="34" t="s">
        <v>38</v>
      </c>
      <c r="G690" s="34" t="s">
        <v>83</v>
      </c>
      <c r="H690" s="35" t="s">
        <v>481</v>
      </c>
      <c r="I690" s="36"/>
      <c r="J690" s="30">
        <v>40.24</v>
      </c>
      <c r="K690" s="32">
        <v>42555</v>
      </c>
      <c r="L690" s="37">
        <v>863</v>
      </c>
      <c r="M690" s="37">
        <v>12</v>
      </c>
      <c r="N690" s="38" t="s">
        <v>482</v>
      </c>
      <c r="O690" s="39">
        <v>2016</v>
      </c>
      <c r="P690" s="42"/>
      <c r="Q690" s="30">
        <v>2256.62</v>
      </c>
      <c r="R690" s="67"/>
      <c r="S690" s="67"/>
      <c r="T690" s="56" t="e">
        <f>IF(#REF!=3,T689-TblDadosCX8[[#This Row],[Valor R$]],IF(#REF!=2,T689+TblDadosCX8[[#This Row],[Valor R$]],TblDadosCX8[[#This Row],[Valor R$]]))</f>
        <v>#REF!</v>
      </c>
      <c r="V690" s="65">
        <v>674</v>
      </c>
      <c r="W690" s="69">
        <v>42565</v>
      </c>
      <c r="X690" s="69"/>
      <c r="Y690" s="70" t="s">
        <v>187</v>
      </c>
      <c r="Z690" s="70"/>
      <c r="AA690" s="70"/>
      <c r="AB690" s="71">
        <v>18.48</v>
      </c>
      <c r="AC690" s="64" t="s">
        <v>212</v>
      </c>
      <c r="AD690" s="69">
        <v>42565</v>
      </c>
      <c r="AE690" s="65">
        <v>831</v>
      </c>
      <c r="AF690" s="65">
        <v>12</v>
      </c>
      <c r="AG690" s="66">
        <v>2247.21</v>
      </c>
    </row>
    <row r="691" spans="1:33" x14ac:dyDescent="0.25">
      <c r="A691" s="40">
        <v>686</v>
      </c>
      <c r="B691" s="32">
        <v>42555</v>
      </c>
      <c r="C691" s="33"/>
      <c r="D691" s="31">
        <v>5</v>
      </c>
      <c r="E691" s="99" t="s">
        <v>1</v>
      </c>
      <c r="F691" s="34" t="s">
        <v>38</v>
      </c>
      <c r="G691" s="34" t="s">
        <v>83</v>
      </c>
      <c r="H691" s="35" t="s">
        <v>483</v>
      </c>
      <c r="I691" s="36"/>
      <c r="J691" s="30">
        <v>267</v>
      </c>
      <c r="K691" s="32">
        <v>42555</v>
      </c>
      <c r="L691" s="37">
        <v>863</v>
      </c>
      <c r="M691" s="37">
        <v>12</v>
      </c>
      <c r="N691" s="38" t="s">
        <v>482</v>
      </c>
      <c r="O691" s="39">
        <v>2016</v>
      </c>
      <c r="P691" s="42"/>
      <c r="Q691" s="30">
        <v>1989.62</v>
      </c>
      <c r="R691" s="67"/>
      <c r="S691" s="67"/>
      <c r="T691" s="56" t="e">
        <f>IF(#REF!=3,T690-TblDadosCX8[[#This Row],[Valor R$]],IF(#REF!=2,T690+TblDadosCX8[[#This Row],[Valor R$]],TblDadosCX8[[#This Row],[Valor R$]]))</f>
        <v>#REF!</v>
      </c>
      <c r="V691" s="65">
        <v>675</v>
      </c>
      <c r="W691" s="69">
        <v>42565</v>
      </c>
      <c r="X691" s="69"/>
      <c r="Y691" s="70" t="s">
        <v>193</v>
      </c>
      <c r="Z691" s="70"/>
      <c r="AA691" s="70"/>
      <c r="AB691" s="71">
        <v>35</v>
      </c>
      <c r="AC691" s="64" t="s">
        <v>212</v>
      </c>
      <c r="AD691" s="69">
        <v>42565</v>
      </c>
      <c r="AE691" s="65">
        <v>831</v>
      </c>
      <c r="AF691" s="65">
        <v>12</v>
      </c>
      <c r="AG691" s="66">
        <v>2212.21</v>
      </c>
    </row>
    <row r="692" spans="1:33" x14ac:dyDescent="0.25">
      <c r="A692" s="40">
        <v>687</v>
      </c>
      <c r="B692" s="32">
        <v>42556</v>
      </c>
      <c r="C692" s="33"/>
      <c r="D692" s="31">
        <v>4</v>
      </c>
      <c r="E692" s="99" t="s">
        <v>1</v>
      </c>
      <c r="F692" s="34" t="s">
        <v>6</v>
      </c>
      <c r="G692" s="34" t="s">
        <v>9</v>
      </c>
      <c r="H692" s="35" t="s">
        <v>197</v>
      </c>
      <c r="I692" s="36">
        <v>854336</v>
      </c>
      <c r="J692" s="30">
        <v>500</v>
      </c>
      <c r="K692" s="32">
        <v>42556</v>
      </c>
      <c r="L692" s="37">
        <v>12</v>
      </c>
      <c r="M692" s="37">
        <v>34</v>
      </c>
      <c r="N692" s="38" t="s">
        <v>482</v>
      </c>
      <c r="O692" s="39">
        <v>2016</v>
      </c>
      <c r="P692" s="42"/>
      <c r="Q692" s="30">
        <v>2489.62</v>
      </c>
      <c r="R692" s="67"/>
      <c r="S692" s="67"/>
      <c r="T692" s="56" t="e">
        <f>IF(#REF!=3,T691-TblDadosCX8[[#This Row],[Valor R$]],IF(#REF!=2,T691+TblDadosCX8[[#This Row],[Valor R$]],TblDadosCX8[[#This Row],[Valor R$]]))</f>
        <v>#REF!</v>
      </c>
      <c r="V692" s="65">
        <v>676</v>
      </c>
      <c r="W692" s="69">
        <v>42565</v>
      </c>
      <c r="X692" s="69"/>
      <c r="Y692" s="70" t="s">
        <v>492</v>
      </c>
      <c r="Z692" s="70"/>
      <c r="AA692" s="70"/>
      <c r="AB692" s="71">
        <v>34</v>
      </c>
      <c r="AC692" s="64" t="s">
        <v>212</v>
      </c>
      <c r="AD692" s="69">
        <v>42565</v>
      </c>
      <c r="AE692" s="65">
        <v>831</v>
      </c>
      <c r="AF692" s="65">
        <v>12</v>
      </c>
      <c r="AG692" s="66">
        <v>2178.21</v>
      </c>
    </row>
    <row r="693" spans="1:33" x14ac:dyDescent="0.25">
      <c r="A693" s="40">
        <v>688</v>
      </c>
      <c r="B693" s="32">
        <v>42556</v>
      </c>
      <c r="C693" s="33"/>
      <c r="D693" s="31">
        <v>5</v>
      </c>
      <c r="E693" s="99" t="s">
        <v>1</v>
      </c>
      <c r="F693" s="34" t="s">
        <v>38</v>
      </c>
      <c r="G693" s="34" t="s">
        <v>75</v>
      </c>
      <c r="H693" s="35" t="s">
        <v>220</v>
      </c>
      <c r="I693" s="36"/>
      <c r="J693" s="30">
        <v>5</v>
      </c>
      <c r="K693" s="32">
        <v>42556</v>
      </c>
      <c r="L693" s="37">
        <v>845</v>
      </c>
      <c r="M693" s="37">
        <v>12</v>
      </c>
      <c r="N693" s="38" t="s">
        <v>482</v>
      </c>
      <c r="O693" s="39">
        <v>2016</v>
      </c>
      <c r="P693" s="42"/>
      <c r="Q693" s="30">
        <v>2484.62</v>
      </c>
      <c r="R693" s="67"/>
      <c r="S693" s="67"/>
      <c r="T693" s="56" t="e">
        <f>IF(#REF!=3,T692-TblDadosCX8[[#This Row],[Valor R$]],IF(#REF!=2,T692+TblDadosCX8[[#This Row],[Valor R$]],TblDadosCX8[[#This Row],[Valor R$]]))</f>
        <v>#REF!</v>
      </c>
      <c r="V693" s="65">
        <v>677</v>
      </c>
      <c r="W693" s="69">
        <v>42565</v>
      </c>
      <c r="X693" s="69"/>
      <c r="Y693" s="70" t="s">
        <v>493</v>
      </c>
      <c r="Z693" s="70"/>
      <c r="AA693" s="70"/>
      <c r="AB693" s="71">
        <v>300</v>
      </c>
      <c r="AC693" s="64" t="s">
        <v>186</v>
      </c>
      <c r="AD693" s="69">
        <v>42565</v>
      </c>
      <c r="AE693" s="65">
        <v>863</v>
      </c>
      <c r="AF693" s="65">
        <v>12</v>
      </c>
      <c r="AG693" s="66">
        <v>1878.21</v>
      </c>
    </row>
    <row r="694" spans="1:33" x14ac:dyDescent="0.25">
      <c r="A694" s="40">
        <v>689</v>
      </c>
      <c r="B694" s="32">
        <v>42556</v>
      </c>
      <c r="C694" s="33"/>
      <c r="D694" s="31">
        <v>5</v>
      </c>
      <c r="E694" s="99" t="s">
        <v>1</v>
      </c>
      <c r="F694" s="34" t="s">
        <v>38</v>
      </c>
      <c r="G694" s="34" t="s">
        <v>83</v>
      </c>
      <c r="H694" s="35" t="s">
        <v>481</v>
      </c>
      <c r="I694" s="36"/>
      <c r="J694" s="30">
        <v>12.58</v>
      </c>
      <c r="K694" s="32">
        <v>42556</v>
      </c>
      <c r="L694" s="37">
        <v>863</v>
      </c>
      <c r="M694" s="37">
        <v>12</v>
      </c>
      <c r="N694" s="38" t="s">
        <v>482</v>
      </c>
      <c r="O694" s="39">
        <v>2016</v>
      </c>
      <c r="P694" s="42"/>
      <c r="Q694" s="30">
        <v>2472.04</v>
      </c>
      <c r="R694" s="67"/>
      <c r="S694" s="67"/>
      <c r="T694" s="56" t="e">
        <f>IF(#REF!=3,T693-TblDadosCX8[[#This Row],[Valor R$]],IF(#REF!=2,T693+TblDadosCX8[[#This Row],[Valor R$]],TblDadosCX8[[#This Row],[Valor R$]]))</f>
        <v>#REF!</v>
      </c>
      <c r="V694" s="65">
        <v>678</v>
      </c>
      <c r="W694" s="69">
        <v>42565</v>
      </c>
      <c r="X694" s="69"/>
      <c r="Y694" s="70" t="s">
        <v>197</v>
      </c>
      <c r="Z694" s="70">
        <v>854342</v>
      </c>
      <c r="AA694" s="70"/>
      <c r="AB694" s="71">
        <v>501.36</v>
      </c>
      <c r="AC694" s="64" t="s">
        <v>9</v>
      </c>
      <c r="AD694" s="69">
        <v>42565</v>
      </c>
      <c r="AE694" s="65">
        <v>12</v>
      </c>
      <c r="AF694" s="65">
        <v>34</v>
      </c>
      <c r="AG694" s="66">
        <v>2379.5700000000002</v>
      </c>
    </row>
    <row r="695" spans="1:33" x14ac:dyDescent="0.25">
      <c r="A695" s="40">
        <v>690</v>
      </c>
      <c r="B695" s="32">
        <v>42556</v>
      </c>
      <c r="C695" s="33"/>
      <c r="D695" s="31">
        <v>5</v>
      </c>
      <c r="E695" s="99" t="s">
        <v>1</v>
      </c>
      <c r="F695" s="34" t="s">
        <v>38</v>
      </c>
      <c r="G695" s="34" t="s">
        <v>18</v>
      </c>
      <c r="H695" s="35" t="s">
        <v>484</v>
      </c>
      <c r="I695" s="36"/>
      <c r="J695" s="30">
        <v>50.99</v>
      </c>
      <c r="K695" s="32">
        <v>42556</v>
      </c>
      <c r="L695" s="37">
        <v>831</v>
      </c>
      <c r="M695" s="37">
        <v>12</v>
      </c>
      <c r="N695" s="38" t="s">
        <v>482</v>
      </c>
      <c r="O695" s="39">
        <v>2016</v>
      </c>
      <c r="P695" s="42"/>
      <c r="Q695" s="30">
        <v>2421.0500000000002</v>
      </c>
      <c r="R695" s="67"/>
      <c r="S695" s="67"/>
      <c r="T695" s="56" t="e">
        <f>IF(#REF!=3,T694-TblDadosCX8[[#This Row],[Valor R$]],IF(#REF!=2,T694+TblDadosCX8[[#This Row],[Valor R$]],TblDadosCX8[[#This Row],[Valor R$]]))</f>
        <v>#REF!</v>
      </c>
      <c r="V695" s="65">
        <v>679</v>
      </c>
      <c r="W695" s="69">
        <v>42566</v>
      </c>
      <c r="X695" s="69"/>
      <c r="Y695" s="70" t="s">
        <v>197</v>
      </c>
      <c r="Z695" s="70">
        <v>854340</v>
      </c>
      <c r="AA695" s="70"/>
      <c r="AB695" s="71">
        <v>69963.53</v>
      </c>
      <c r="AC695" s="64" t="s">
        <v>9</v>
      </c>
      <c r="AD695" s="69">
        <v>42566</v>
      </c>
      <c r="AE695" s="65">
        <v>12</v>
      </c>
      <c r="AF695" s="65">
        <v>34</v>
      </c>
      <c r="AG695" s="66">
        <v>72343.100000000006</v>
      </c>
    </row>
    <row r="696" spans="1:33" x14ac:dyDescent="0.25">
      <c r="A696" s="40">
        <v>691</v>
      </c>
      <c r="B696" s="32">
        <v>42556</v>
      </c>
      <c r="C696" s="33"/>
      <c r="D696" s="31">
        <v>5</v>
      </c>
      <c r="E696" s="99" t="s">
        <v>1</v>
      </c>
      <c r="F696" s="34" t="s">
        <v>38</v>
      </c>
      <c r="G696" s="34" t="s">
        <v>18</v>
      </c>
      <c r="H696" s="35" t="s">
        <v>193</v>
      </c>
      <c r="I696" s="36"/>
      <c r="J696" s="30">
        <v>35</v>
      </c>
      <c r="K696" s="32">
        <v>42556</v>
      </c>
      <c r="L696" s="37">
        <v>831</v>
      </c>
      <c r="M696" s="37">
        <v>12</v>
      </c>
      <c r="N696" s="38" t="s">
        <v>482</v>
      </c>
      <c r="O696" s="39">
        <v>2016</v>
      </c>
      <c r="P696" s="42"/>
      <c r="Q696" s="30">
        <v>2386.0500000000002</v>
      </c>
      <c r="R696" s="67"/>
      <c r="S696" s="67"/>
      <c r="T696" s="56" t="e">
        <f>IF(#REF!=3,T695-TblDadosCX8[[#This Row],[Valor R$]],IF(#REF!=2,T695+TblDadosCX8[[#This Row],[Valor R$]],TblDadosCX8[[#This Row],[Valor R$]]))</f>
        <v>#REF!</v>
      </c>
      <c r="V696" s="65">
        <v>680</v>
      </c>
      <c r="W696" s="69">
        <v>42566</v>
      </c>
      <c r="X696" s="69"/>
      <c r="Y696" s="70" t="s">
        <v>197</v>
      </c>
      <c r="Z696" s="70">
        <v>854341</v>
      </c>
      <c r="AA696" s="70"/>
      <c r="AB696" s="71">
        <v>8683.66</v>
      </c>
      <c r="AC696" s="64" t="s">
        <v>9</v>
      </c>
      <c r="AD696" s="69">
        <v>42566</v>
      </c>
      <c r="AE696" s="65">
        <v>12</v>
      </c>
      <c r="AF696" s="65">
        <v>34</v>
      </c>
      <c r="AG696" s="66">
        <v>81026.759999999995</v>
      </c>
    </row>
    <row r="697" spans="1:33" x14ac:dyDescent="0.25">
      <c r="A697" s="40">
        <v>692</v>
      </c>
      <c r="B697" s="32">
        <v>42557</v>
      </c>
      <c r="C697" s="33"/>
      <c r="D697" s="31">
        <v>5</v>
      </c>
      <c r="E697" s="99" t="s">
        <v>1</v>
      </c>
      <c r="F697" s="34" t="s">
        <v>38</v>
      </c>
      <c r="G697" s="34" t="s">
        <v>75</v>
      </c>
      <c r="H697" s="35" t="s">
        <v>485</v>
      </c>
      <c r="I697" s="36"/>
      <c r="J697" s="30">
        <v>150</v>
      </c>
      <c r="K697" s="32">
        <v>42557</v>
      </c>
      <c r="L697" s="37">
        <v>845</v>
      </c>
      <c r="M697" s="37">
        <v>12</v>
      </c>
      <c r="N697" s="38" t="s">
        <v>482</v>
      </c>
      <c r="O697" s="39">
        <v>2016</v>
      </c>
      <c r="P697" s="42"/>
      <c r="Q697" s="30">
        <v>2236.0500000000002</v>
      </c>
      <c r="R697" s="67"/>
      <c r="S697" s="67"/>
      <c r="T697" s="56" t="e">
        <f>IF(#REF!=3,T696-TblDadosCX8[[#This Row],[Valor R$]],IF(#REF!=2,T696+TblDadosCX8[[#This Row],[Valor R$]],TblDadosCX8[[#This Row],[Valor R$]]))</f>
        <v>#REF!</v>
      </c>
      <c r="V697" s="65">
        <v>681</v>
      </c>
      <c r="W697" s="69">
        <v>42566</v>
      </c>
      <c r="X697" s="69"/>
      <c r="Y697" s="70" t="s">
        <v>494</v>
      </c>
      <c r="Z697" s="70"/>
      <c r="AA697" s="70"/>
      <c r="AB697" s="71">
        <v>62</v>
      </c>
      <c r="AC697" s="64" t="s">
        <v>186</v>
      </c>
      <c r="AD697" s="69">
        <v>42566</v>
      </c>
      <c r="AE697" s="65">
        <v>863</v>
      </c>
      <c r="AF697" s="65">
        <v>12</v>
      </c>
      <c r="AG697" s="66">
        <v>80964.759999999995</v>
      </c>
    </row>
    <row r="698" spans="1:33" x14ac:dyDescent="0.25">
      <c r="A698" s="40">
        <v>693</v>
      </c>
      <c r="B698" s="32">
        <v>42557</v>
      </c>
      <c r="C698" s="33"/>
      <c r="D698" s="31">
        <v>5</v>
      </c>
      <c r="E698" s="99" t="s">
        <v>1</v>
      </c>
      <c r="F698" s="34" t="s">
        <v>34</v>
      </c>
      <c r="G698" s="34" t="s">
        <v>63</v>
      </c>
      <c r="H698" s="35" t="s">
        <v>480</v>
      </c>
      <c r="I698" s="36"/>
      <c r="J698" s="30">
        <v>100</v>
      </c>
      <c r="K698" s="32">
        <v>42557</v>
      </c>
      <c r="L698" s="37">
        <v>806</v>
      </c>
      <c r="M698" s="37">
        <v>12</v>
      </c>
      <c r="N698" s="38" t="s">
        <v>482</v>
      </c>
      <c r="O698" s="39">
        <v>2016</v>
      </c>
      <c r="P698" s="42"/>
      <c r="Q698" s="30">
        <v>2136.0500000000002</v>
      </c>
      <c r="R698" s="67"/>
      <c r="S698" s="67"/>
      <c r="T698" s="56" t="e">
        <f>IF(#REF!=3,T697-TblDadosCX8[[#This Row],[Valor R$]],IF(#REF!=2,T697+TblDadosCX8[[#This Row],[Valor R$]],TblDadosCX8[[#This Row],[Valor R$]]))</f>
        <v>#REF!</v>
      </c>
      <c r="V698" s="65">
        <v>682</v>
      </c>
      <c r="W698" s="69">
        <v>42566</v>
      </c>
      <c r="X698" s="69"/>
      <c r="Y698" s="70" t="s">
        <v>187</v>
      </c>
      <c r="Z698" s="70"/>
      <c r="AA698" s="70"/>
      <c r="AB698" s="71">
        <v>8.9700000000000006</v>
      </c>
      <c r="AC698" s="64" t="s">
        <v>212</v>
      </c>
      <c r="AD698" s="69">
        <v>42566</v>
      </c>
      <c r="AE698" s="65">
        <v>831</v>
      </c>
      <c r="AF698" s="65">
        <v>12</v>
      </c>
      <c r="AG698" s="66">
        <v>80955.789999999994</v>
      </c>
    </row>
    <row r="699" spans="1:33" x14ac:dyDescent="0.25">
      <c r="A699" s="40">
        <v>694</v>
      </c>
      <c r="B699" s="32">
        <v>42558</v>
      </c>
      <c r="C699" s="33"/>
      <c r="D699" s="31">
        <v>4</v>
      </c>
      <c r="E699" s="99" t="s">
        <v>1</v>
      </c>
      <c r="F699" s="34" t="s">
        <v>6</v>
      </c>
      <c r="G699" s="34" t="s">
        <v>9</v>
      </c>
      <c r="H699" s="35" t="s">
        <v>197</v>
      </c>
      <c r="I699" s="36">
        <v>854337</v>
      </c>
      <c r="J699" s="30">
        <v>7590.68</v>
      </c>
      <c r="K699" s="32">
        <v>42558</v>
      </c>
      <c r="L699" s="37">
        <v>12</v>
      </c>
      <c r="M699" s="37">
        <v>34</v>
      </c>
      <c r="N699" s="38" t="s">
        <v>482</v>
      </c>
      <c r="O699" s="39">
        <v>2016</v>
      </c>
      <c r="P699" s="42"/>
      <c r="Q699" s="30">
        <v>9726.73</v>
      </c>
      <c r="R699" s="67"/>
      <c r="S699" s="67"/>
      <c r="T699" s="56" t="e">
        <f>IF(#REF!=3,T698-TblDadosCX8[[#This Row],[Valor R$]],IF(#REF!=2,T698+TblDadosCX8[[#This Row],[Valor R$]],TblDadosCX8[[#This Row],[Valor R$]]))</f>
        <v>#REF!</v>
      </c>
      <c r="V699" s="65">
        <v>683</v>
      </c>
      <c r="W699" s="69">
        <v>42566</v>
      </c>
      <c r="X699" s="69"/>
      <c r="Y699" s="70" t="s">
        <v>326</v>
      </c>
      <c r="Z699" s="70"/>
      <c r="AA699" s="70"/>
      <c r="AB699" s="71">
        <v>172.36</v>
      </c>
      <c r="AC699" s="64" t="s">
        <v>217</v>
      </c>
      <c r="AD699" s="69">
        <v>42566</v>
      </c>
      <c r="AE699" s="65">
        <v>955</v>
      </c>
      <c r="AF699" s="65">
        <v>12</v>
      </c>
      <c r="AG699" s="66">
        <v>80783.429999999993</v>
      </c>
    </row>
    <row r="700" spans="1:33" x14ac:dyDescent="0.25">
      <c r="A700" s="40">
        <v>695</v>
      </c>
      <c r="B700" s="32">
        <v>42558</v>
      </c>
      <c r="C700" s="33"/>
      <c r="D700" s="31">
        <v>4</v>
      </c>
      <c r="E700" s="99" t="s">
        <v>1</v>
      </c>
      <c r="F700" s="34" t="s">
        <v>6</v>
      </c>
      <c r="G700" s="34" t="s">
        <v>9</v>
      </c>
      <c r="H700" s="35" t="s">
        <v>197</v>
      </c>
      <c r="I700" s="36">
        <v>854338</v>
      </c>
      <c r="J700" s="30">
        <v>1895.55</v>
      </c>
      <c r="K700" s="32">
        <v>42558</v>
      </c>
      <c r="L700" s="37">
        <v>12</v>
      </c>
      <c r="M700" s="37">
        <v>34</v>
      </c>
      <c r="N700" s="38" t="s">
        <v>482</v>
      </c>
      <c r="O700" s="39">
        <v>2016</v>
      </c>
      <c r="P700" s="42"/>
      <c r="Q700" s="30">
        <v>11622.28</v>
      </c>
      <c r="R700" s="67"/>
      <c r="S700" s="67"/>
      <c r="T700" s="56" t="e">
        <f>IF(#REF!=3,T699-TblDadosCX8[[#This Row],[Valor R$]],IF(#REF!=2,T699+TblDadosCX8[[#This Row],[Valor R$]],TblDadosCX8[[#This Row],[Valor R$]]))</f>
        <v>#REF!</v>
      </c>
      <c r="V700" s="65">
        <v>684</v>
      </c>
      <c r="W700" s="69">
        <v>42566</v>
      </c>
      <c r="X700" s="69"/>
      <c r="Y700" s="70" t="s">
        <v>495</v>
      </c>
      <c r="Z700" s="70"/>
      <c r="AA700" s="70"/>
      <c r="AB700" s="71">
        <v>329</v>
      </c>
      <c r="AC700" s="64" t="s">
        <v>313</v>
      </c>
      <c r="AD700" s="69">
        <v>42566</v>
      </c>
      <c r="AE700" s="65">
        <v>859</v>
      </c>
      <c r="AF700" s="65">
        <v>12</v>
      </c>
      <c r="AG700" s="66">
        <v>80454.429999999993</v>
      </c>
    </row>
    <row r="701" spans="1:33" x14ac:dyDescent="0.25">
      <c r="A701" s="40">
        <v>696</v>
      </c>
      <c r="B701" s="32">
        <v>42558</v>
      </c>
      <c r="C701" s="33"/>
      <c r="D701" s="31">
        <v>5</v>
      </c>
      <c r="E701" s="99" t="s">
        <v>1</v>
      </c>
      <c r="F701" s="34" t="s">
        <v>38</v>
      </c>
      <c r="G701" s="34" t="s">
        <v>83</v>
      </c>
      <c r="H701" s="35" t="s">
        <v>187</v>
      </c>
      <c r="I701" s="36"/>
      <c r="J701" s="30">
        <v>11.75</v>
      </c>
      <c r="K701" s="32">
        <v>42558</v>
      </c>
      <c r="L701" s="37">
        <v>863</v>
      </c>
      <c r="M701" s="37">
        <v>12</v>
      </c>
      <c r="N701" s="38" t="s">
        <v>482</v>
      </c>
      <c r="O701" s="39">
        <v>2016</v>
      </c>
      <c r="P701" s="42"/>
      <c r="Q701" s="30">
        <v>11610.53</v>
      </c>
      <c r="R701" s="67"/>
      <c r="S701" s="67"/>
      <c r="T701" s="56" t="e">
        <f>IF(#REF!=3,T700-TblDadosCX8[[#This Row],[Valor R$]],IF(#REF!=2,T700+TblDadosCX8[[#This Row],[Valor R$]],TblDadosCX8[[#This Row],[Valor R$]]))</f>
        <v>#REF!</v>
      </c>
      <c r="V701" s="65">
        <v>685</v>
      </c>
      <c r="W701" s="69">
        <v>42566</v>
      </c>
      <c r="X701" s="69"/>
      <c r="Y701" s="70" t="s">
        <v>412</v>
      </c>
      <c r="Z701" s="70"/>
      <c r="AA701" s="70"/>
      <c r="AB701" s="71">
        <v>10</v>
      </c>
      <c r="AC701" s="64" t="s">
        <v>242</v>
      </c>
      <c r="AD701" s="69">
        <v>42566</v>
      </c>
      <c r="AE701" s="65">
        <v>858</v>
      </c>
      <c r="AF701" s="65">
        <v>12</v>
      </c>
      <c r="AG701" s="66">
        <v>80444.429999999993</v>
      </c>
    </row>
    <row r="702" spans="1:33" x14ac:dyDescent="0.25">
      <c r="A702" s="40">
        <v>697</v>
      </c>
      <c r="B702" s="32">
        <v>42558</v>
      </c>
      <c r="C702" s="33"/>
      <c r="D702" s="31">
        <v>5</v>
      </c>
      <c r="E702" s="99" t="s">
        <v>1</v>
      </c>
      <c r="F702" s="34" t="s">
        <v>38</v>
      </c>
      <c r="G702" s="34" t="s">
        <v>18</v>
      </c>
      <c r="H702" s="35" t="s">
        <v>193</v>
      </c>
      <c r="I702" s="36"/>
      <c r="J702" s="30">
        <v>35</v>
      </c>
      <c r="K702" s="32">
        <v>42558</v>
      </c>
      <c r="L702" s="37">
        <v>831</v>
      </c>
      <c r="M702" s="37">
        <v>12</v>
      </c>
      <c r="N702" s="38" t="s">
        <v>482</v>
      </c>
      <c r="O702" s="39">
        <v>2016</v>
      </c>
      <c r="P702" s="42"/>
      <c r="Q702" s="30">
        <v>11575.53</v>
      </c>
      <c r="R702" s="67"/>
      <c r="S702" s="67"/>
      <c r="T702" s="56" t="e">
        <f>IF(#REF!=3,T701-TblDadosCX8[[#This Row],[Valor R$]],IF(#REF!=2,T701+TblDadosCX8[[#This Row],[Valor R$]],TblDadosCX8[[#This Row],[Valor R$]]))</f>
        <v>#REF!</v>
      </c>
      <c r="V702" s="65">
        <v>686</v>
      </c>
      <c r="W702" s="69">
        <v>42566</v>
      </c>
      <c r="X702" s="69"/>
      <c r="Y702" s="70" t="s">
        <v>496</v>
      </c>
      <c r="Z702" s="70"/>
      <c r="AA702" s="70"/>
      <c r="AB702" s="71">
        <v>316.63</v>
      </c>
      <c r="AC702" s="64" t="s">
        <v>186</v>
      </c>
      <c r="AD702" s="69">
        <v>42566</v>
      </c>
      <c r="AE702" s="65">
        <v>863</v>
      </c>
      <c r="AF702" s="65">
        <v>12</v>
      </c>
      <c r="AG702" s="66">
        <v>80127.8</v>
      </c>
    </row>
    <row r="703" spans="1:33" x14ac:dyDescent="0.25">
      <c r="A703" s="40">
        <v>698</v>
      </c>
      <c r="B703" s="32">
        <v>42558</v>
      </c>
      <c r="C703" s="33"/>
      <c r="D703" s="31">
        <v>5</v>
      </c>
      <c r="E703" s="99" t="s">
        <v>1</v>
      </c>
      <c r="F703" s="34" t="s">
        <v>38</v>
      </c>
      <c r="G703" s="34" t="s">
        <v>82</v>
      </c>
      <c r="H703" s="35" t="s">
        <v>288</v>
      </c>
      <c r="I703" s="36"/>
      <c r="J703" s="30">
        <v>254.9</v>
      </c>
      <c r="K703" s="32">
        <v>42558</v>
      </c>
      <c r="L703" s="37">
        <v>860</v>
      </c>
      <c r="M703" s="37">
        <v>12</v>
      </c>
      <c r="N703" s="38" t="s">
        <v>482</v>
      </c>
      <c r="O703" s="39">
        <v>2016</v>
      </c>
      <c r="P703" s="42"/>
      <c r="Q703" s="30">
        <v>11320.63</v>
      </c>
      <c r="R703" s="67"/>
      <c r="S703" s="67"/>
      <c r="T703" s="56" t="e">
        <f>IF(#REF!=3,T702-TblDadosCX8[[#This Row],[Valor R$]],IF(#REF!=2,T702+TblDadosCX8[[#This Row],[Valor R$]],TblDadosCX8[[#This Row],[Valor R$]]))</f>
        <v>#REF!</v>
      </c>
      <c r="V703" s="65">
        <v>687</v>
      </c>
      <c r="W703" s="69">
        <v>42566</v>
      </c>
      <c r="X703" s="69"/>
      <c r="Y703" s="70" t="s">
        <v>497</v>
      </c>
      <c r="Z703" s="70"/>
      <c r="AA703" s="70"/>
      <c r="AB703" s="71">
        <v>5598.46</v>
      </c>
      <c r="AC703" s="64" t="s">
        <v>498</v>
      </c>
      <c r="AD703" s="69">
        <v>42566</v>
      </c>
      <c r="AE703" s="65">
        <v>121</v>
      </c>
      <c r="AF703" s="65">
        <v>12</v>
      </c>
      <c r="AG703" s="66">
        <v>74529.34</v>
      </c>
    </row>
    <row r="704" spans="1:33" x14ac:dyDescent="0.25">
      <c r="A704" s="40">
        <v>699</v>
      </c>
      <c r="B704" s="32">
        <v>42558</v>
      </c>
      <c r="C704" s="33"/>
      <c r="D704" s="31">
        <v>5</v>
      </c>
      <c r="E704" s="99" t="s">
        <v>1</v>
      </c>
      <c r="F704" s="34" t="s">
        <v>24</v>
      </c>
      <c r="G704" s="34" t="s">
        <v>43</v>
      </c>
      <c r="H704" s="35" t="s">
        <v>274</v>
      </c>
      <c r="I704" s="36"/>
      <c r="J704" s="30">
        <v>1763.07</v>
      </c>
      <c r="K704" s="32">
        <v>42558</v>
      </c>
      <c r="L704" s="37">
        <v>842</v>
      </c>
      <c r="M704" s="37">
        <v>12</v>
      </c>
      <c r="N704" s="38" t="s">
        <v>482</v>
      </c>
      <c r="O704" s="39">
        <v>2016</v>
      </c>
      <c r="P704" s="42"/>
      <c r="Q704" s="30">
        <v>9557.56</v>
      </c>
      <c r="R704" s="67"/>
      <c r="S704" s="67"/>
      <c r="T704" s="56" t="e">
        <f>IF(#REF!=3,T703-TblDadosCX8[[#This Row],[Valor R$]],IF(#REF!=2,T703+TblDadosCX8[[#This Row],[Valor R$]],TblDadosCX8[[#This Row],[Valor R$]]))</f>
        <v>#REF!</v>
      </c>
      <c r="V704" s="65">
        <v>688</v>
      </c>
      <c r="W704" s="69">
        <v>42566</v>
      </c>
      <c r="X704" s="69"/>
      <c r="Y704" s="70" t="s">
        <v>444</v>
      </c>
      <c r="Z704" s="70"/>
      <c r="AA704" s="70"/>
      <c r="AB704" s="71">
        <v>3849</v>
      </c>
      <c r="AC704" s="64" t="s">
        <v>227</v>
      </c>
      <c r="AD704" s="69">
        <v>42566</v>
      </c>
      <c r="AE704" s="65">
        <v>426</v>
      </c>
      <c r="AF704" s="65">
        <v>12</v>
      </c>
      <c r="AG704" s="66">
        <v>70680.34</v>
      </c>
    </row>
    <row r="705" spans="1:33" x14ac:dyDescent="0.25">
      <c r="A705" s="40">
        <v>700</v>
      </c>
      <c r="B705" s="32">
        <v>42558</v>
      </c>
      <c r="C705" s="33"/>
      <c r="D705" s="31">
        <v>5</v>
      </c>
      <c r="E705" s="99" t="s">
        <v>1</v>
      </c>
      <c r="F705" s="34" t="s">
        <v>28</v>
      </c>
      <c r="G705" s="34" t="s">
        <v>271</v>
      </c>
      <c r="H705" s="35" t="s">
        <v>270</v>
      </c>
      <c r="I705" s="36"/>
      <c r="J705" s="30">
        <v>4631.7299999999996</v>
      </c>
      <c r="K705" s="32">
        <v>42558</v>
      </c>
      <c r="L705" s="37">
        <v>476</v>
      </c>
      <c r="M705" s="37">
        <v>12</v>
      </c>
      <c r="N705" s="38" t="s">
        <v>482</v>
      </c>
      <c r="O705" s="39">
        <v>2016</v>
      </c>
      <c r="P705" s="42"/>
      <c r="Q705" s="30">
        <v>4925.83</v>
      </c>
      <c r="R705" s="67"/>
      <c r="S705" s="67"/>
      <c r="T705" s="56" t="e">
        <f>IF(#REF!=3,T704-TblDadosCX8[[#This Row],[Valor R$]],IF(#REF!=2,T704+TblDadosCX8[[#This Row],[Valor R$]],TblDadosCX8[[#This Row],[Valor R$]]))</f>
        <v>#REF!</v>
      </c>
      <c r="V705" s="65">
        <v>689</v>
      </c>
      <c r="W705" s="69">
        <v>42566</v>
      </c>
      <c r="X705" s="69"/>
      <c r="Y705" s="70" t="s">
        <v>327</v>
      </c>
      <c r="Z705" s="70"/>
      <c r="AA705" s="70"/>
      <c r="AB705" s="71">
        <v>69963.53</v>
      </c>
      <c r="AC705" s="64" t="s">
        <v>224</v>
      </c>
      <c r="AD705" s="69">
        <v>42566</v>
      </c>
      <c r="AE705" s="65">
        <v>402</v>
      </c>
      <c r="AF705" s="65">
        <v>12</v>
      </c>
      <c r="AG705" s="66">
        <v>716.81</v>
      </c>
    </row>
    <row r="706" spans="1:33" x14ac:dyDescent="0.25">
      <c r="A706" s="40">
        <v>701</v>
      </c>
      <c r="B706" s="32">
        <v>42558</v>
      </c>
      <c r="C706" s="33"/>
      <c r="D706" s="31">
        <v>5</v>
      </c>
      <c r="E706" s="99" t="s">
        <v>1</v>
      </c>
      <c r="F706" s="34" t="s">
        <v>28</v>
      </c>
      <c r="G706" s="34" t="s">
        <v>53</v>
      </c>
      <c r="H706" s="35" t="s">
        <v>486</v>
      </c>
      <c r="I706" s="36"/>
      <c r="J706" s="30">
        <v>941.94</v>
      </c>
      <c r="K706" s="32">
        <v>42558</v>
      </c>
      <c r="L706" s="37">
        <v>475</v>
      </c>
      <c r="M706" s="37">
        <v>12</v>
      </c>
      <c r="N706" s="38" t="s">
        <v>482</v>
      </c>
      <c r="O706" s="39">
        <v>2016</v>
      </c>
      <c r="P706" s="42"/>
      <c r="Q706" s="30">
        <v>3983.89</v>
      </c>
      <c r="R706" s="67"/>
      <c r="S706" s="67"/>
      <c r="T706" s="56" t="e">
        <f>IF(#REF!=3,T705-TblDadosCX8[[#This Row],[Valor R$]],IF(#REF!=2,T705+TblDadosCX8[[#This Row],[Valor R$]],TblDadosCX8[[#This Row],[Valor R$]]))</f>
        <v>#REF!</v>
      </c>
      <c r="V706" s="65">
        <v>690</v>
      </c>
      <c r="W706" s="69">
        <v>42569</v>
      </c>
      <c r="X706" s="69"/>
      <c r="Y706" s="70" t="s">
        <v>187</v>
      </c>
      <c r="Z706" s="70"/>
      <c r="AA706" s="70"/>
      <c r="AB706" s="71">
        <v>29.02</v>
      </c>
      <c r="AC706" s="64" t="s">
        <v>212</v>
      </c>
      <c r="AD706" s="69">
        <v>42569</v>
      </c>
      <c r="AE706" s="65">
        <v>831</v>
      </c>
      <c r="AF706" s="65">
        <v>12</v>
      </c>
      <c r="AG706" s="66">
        <v>687.79</v>
      </c>
    </row>
    <row r="707" spans="1:33" x14ac:dyDescent="0.25">
      <c r="A707" s="40">
        <v>702</v>
      </c>
      <c r="B707" s="32">
        <v>42558</v>
      </c>
      <c r="C707" s="33"/>
      <c r="D707" s="31">
        <v>5</v>
      </c>
      <c r="E707" s="99" t="s">
        <v>1</v>
      </c>
      <c r="F707" s="34" t="s">
        <v>38</v>
      </c>
      <c r="G707" s="34" t="s">
        <v>87</v>
      </c>
      <c r="H707" s="35" t="s">
        <v>487</v>
      </c>
      <c r="I707" s="36"/>
      <c r="J707" s="30">
        <v>1895.55</v>
      </c>
      <c r="K707" s="32">
        <v>42558</v>
      </c>
      <c r="L707" s="37">
        <v>870</v>
      </c>
      <c r="M707" s="37">
        <v>12</v>
      </c>
      <c r="N707" s="38" t="s">
        <v>482</v>
      </c>
      <c r="O707" s="39">
        <v>2016</v>
      </c>
      <c r="P707" s="42"/>
      <c r="Q707" s="30">
        <v>2088.34</v>
      </c>
      <c r="R707" s="67"/>
      <c r="S707" s="67"/>
      <c r="T707" s="56" t="e">
        <f>IF(#REF!=3,T706-TblDadosCX8[[#This Row],[Valor R$]],IF(#REF!=2,T706+TblDadosCX8[[#This Row],[Valor R$]],TblDadosCX8[[#This Row],[Valor R$]]))</f>
        <v>#REF!</v>
      </c>
      <c r="V707" s="65">
        <v>691</v>
      </c>
      <c r="W707" s="69">
        <v>42569</v>
      </c>
      <c r="X707" s="69"/>
      <c r="Y707" s="70" t="s">
        <v>187</v>
      </c>
      <c r="Z707" s="70"/>
      <c r="AA707" s="70"/>
      <c r="AB707" s="71">
        <v>14.6</v>
      </c>
      <c r="AC707" s="64" t="s">
        <v>212</v>
      </c>
      <c r="AD707" s="69">
        <v>42569</v>
      </c>
      <c r="AE707" s="65">
        <v>831</v>
      </c>
      <c r="AF707" s="65">
        <v>12</v>
      </c>
      <c r="AG707" s="66">
        <v>673.19</v>
      </c>
    </row>
    <row r="708" spans="1:33" x14ac:dyDescent="0.25">
      <c r="A708" s="40">
        <v>703</v>
      </c>
      <c r="B708" s="32">
        <v>42559</v>
      </c>
      <c r="C708" s="33"/>
      <c r="D708" s="31">
        <v>5</v>
      </c>
      <c r="E708" s="99" t="s">
        <v>1</v>
      </c>
      <c r="F708" s="34" t="s">
        <v>38</v>
      </c>
      <c r="G708" s="34" t="s">
        <v>83</v>
      </c>
      <c r="H708" s="35" t="s">
        <v>311</v>
      </c>
      <c r="I708" s="36"/>
      <c r="J708" s="30">
        <v>30</v>
      </c>
      <c r="K708" s="32">
        <v>42559</v>
      </c>
      <c r="L708" s="37">
        <v>863</v>
      </c>
      <c r="M708" s="37">
        <v>12</v>
      </c>
      <c r="N708" s="38" t="s">
        <v>482</v>
      </c>
      <c r="O708" s="39">
        <v>2016</v>
      </c>
      <c r="P708" s="42"/>
      <c r="Q708" s="30">
        <v>2058.34</v>
      </c>
      <c r="R708" s="67"/>
      <c r="S708" s="67"/>
      <c r="T708" s="56" t="e">
        <f>IF(#REF!=3,T707-TblDadosCX8[[#This Row],[Valor R$]],IF(#REF!=2,T707+TblDadosCX8[[#This Row],[Valor R$]],TblDadosCX8[[#This Row],[Valor R$]]))</f>
        <v>#REF!</v>
      </c>
      <c r="V708" s="65">
        <v>692</v>
      </c>
      <c r="W708" s="69">
        <v>42569</v>
      </c>
      <c r="X708" s="69"/>
      <c r="Y708" s="70" t="s">
        <v>499</v>
      </c>
      <c r="Z708" s="70"/>
      <c r="AA708" s="70"/>
      <c r="AB708" s="71">
        <v>55</v>
      </c>
      <c r="AC708" s="64" t="s">
        <v>242</v>
      </c>
      <c r="AD708" s="69">
        <v>42569</v>
      </c>
      <c r="AE708" s="65">
        <v>858</v>
      </c>
      <c r="AF708" s="65">
        <v>12</v>
      </c>
      <c r="AG708" s="66">
        <v>618.19000000000005</v>
      </c>
    </row>
    <row r="709" spans="1:33" x14ac:dyDescent="0.25">
      <c r="A709" s="40">
        <v>704</v>
      </c>
      <c r="B709" s="32">
        <v>42559</v>
      </c>
      <c r="C709" s="33"/>
      <c r="D709" s="31">
        <v>5</v>
      </c>
      <c r="E709" s="99" t="s">
        <v>1</v>
      </c>
      <c r="F709" s="34" t="s">
        <v>38</v>
      </c>
      <c r="G709" s="34" t="s">
        <v>86</v>
      </c>
      <c r="H709" s="35" t="s">
        <v>488</v>
      </c>
      <c r="I709" s="36"/>
      <c r="J709" s="30">
        <v>19</v>
      </c>
      <c r="K709" s="32">
        <v>42559</v>
      </c>
      <c r="L709" s="37">
        <v>869</v>
      </c>
      <c r="M709" s="37">
        <v>12</v>
      </c>
      <c r="N709" s="38" t="s">
        <v>482</v>
      </c>
      <c r="O709" s="39">
        <v>2016</v>
      </c>
      <c r="P709" s="42"/>
      <c r="Q709" s="30">
        <v>2039.34</v>
      </c>
      <c r="R709" s="67"/>
      <c r="S709" s="67"/>
      <c r="T709" s="56" t="e">
        <f>IF(#REF!=3,T708-TblDadosCX8[[#This Row],[Valor R$]],IF(#REF!=2,T708+TblDadosCX8[[#This Row],[Valor R$]],TblDadosCX8[[#This Row],[Valor R$]]))</f>
        <v>#REF!</v>
      </c>
      <c r="V709" s="65">
        <v>693</v>
      </c>
      <c r="W709" s="69">
        <v>42570</v>
      </c>
      <c r="X709" s="69"/>
      <c r="Y709" s="70" t="s">
        <v>197</v>
      </c>
      <c r="Z709" s="70">
        <v>854344</v>
      </c>
      <c r="AA709" s="70"/>
      <c r="AB709" s="71">
        <v>850</v>
      </c>
      <c r="AC709" s="64" t="s">
        <v>9</v>
      </c>
      <c r="AD709" s="69">
        <v>42570</v>
      </c>
      <c r="AE709" s="65">
        <v>12</v>
      </c>
      <c r="AF709" s="65">
        <v>34</v>
      </c>
      <c r="AG709" s="66">
        <v>1468.19</v>
      </c>
    </row>
    <row r="710" spans="1:33" x14ac:dyDescent="0.25">
      <c r="A710" s="40">
        <v>705</v>
      </c>
      <c r="B710" s="32">
        <v>42559</v>
      </c>
      <c r="C710" s="33"/>
      <c r="D710" s="31">
        <v>5</v>
      </c>
      <c r="E710" s="99" t="s">
        <v>1</v>
      </c>
      <c r="F710" s="34" t="s">
        <v>38</v>
      </c>
      <c r="G710" s="34" t="s">
        <v>86</v>
      </c>
      <c r="H710" s="35" t="s">
        <v>489</v>
      </c>
      <c r="I710" s="36"/>
      <c r="J710" s="30">
        <v>18</v>
      </c>
      <c r="K710" s="32">
        <v>42559</v>
      </c>
      <c r="L710" s="37">
        <v>869</v>
      </c>
      <c r="M710" s="37">
        <v>12</v>
      </c>
      <c r="N710" s="38" t="s">
        <v>482</v>
      </c>
      <c r="O710" s="39">
        <v>2016</v>
      </c>
      <c r="P710" s="42"/>
      <c r="Q710" s="30">
        <v>2021.34</v>
      </c>
      <c r="R710" s="67"/>
      <c r="S710" s="67"/>
      <c r="T710" s="56" t="e">
        <f>IF(#REF!=3,T709-TblDadosCX8[[#This Row],[Valor R$]],IF(#REF!=2,T709+TblDadosCX8[[#This Row],[Valor R$]],TblDadosCX8[[#This Row],[Valor R$]]))</f>
        <v>#REF!</v>
      </c>
      <c r="V710" s="65">
        <v>694</v>
      </c>
      <c r="W710" s="69">
        <v>42570</v>
      </c>
      <c r="X710" s="69"/>
      <c r="Y710" s="70" t="s">
        <v>197</v>
      </c>
      <c r="Z710" s="70">
        <v>854345</v>
      </c>
      <c r="AA710" s="70"/>
      <c r="AB710" s="71">
        <v>1541.43</v>
      </c>
      <c r="AC710" s="64" t="s">
        <v>9</v>
      </c>
      <c r="AD710" s="69">
        <v>42570</v>
      </c>
      <c r="AE710" s="65">
        <v>12</v>
      </c>
      <c r="AF710" s="65">
        <v>34</v>
      </c>
      <c r="AG710" s="66">
        <v>3009.62</v>
      </c>
    </row>
    <row r="711" spans="1:33" x14ac:dyDescent="0.25">
      <c r="A711" s="40">
        <v>706</v>
      </c>
      <c r="B711" s="32">
        <v>42563</v>
      </c>
      <c r="C711" s="33"/>
      <c r="D711" s="31">
        <v>4</v>
      </c>
      <c r="E711" s="99" t="s">
        <v>1</v>
      </c>
      <c r="F711" s="34" t="s">
        <v>6</v>
      </c>
      <c r="G711" s="34" t="s">
        <v>9</v>
      </c>
      <c r="H711" s="35" t="s">
        <v>197</v>
      </c>
      <c r="I711" s="36">
        <v>854339</v>
      </c>
      <c r="J711" s="30">
        <v>500</v>
      </c>
      <c r="K711" s="32">
        <v>42563</v>
      </c>
      <c r="L711" s="37">
        <v>12</v>
      </c>
      <c r="M711" s="37">
        <v>34</v>
      </c>
      <c r="N711" s="38" t="s">
        <v>482</v>
      </c>
      <c r="O711" s="39">
        <v>2016</v>
      </c>
      <c r="P711" s="42"/>
      <c r="Q711" s="30">
        <v>2521.34</v>
      </c>
      <c r="R711" s="67"/>
      <c r="S711" s="67"/>
      <c r="T711" s="56" t="e">
        <f>IF(#REF!=3,T710-TblDadosCX8[[#This Row],[Valor R$]],IF(#REF!=2,T710+TblDadosCX8[[#This Row],[Valor R$]],TblDadosCX8[[#This Row],[Valor R$]]))</f>
        <v>#REF!</v>
      </c>
      <c r="V711" s="65">
        <v>695</v>
      </c>
      <c r="W711" s="69">
        <v>42570</v>
      </c>
      <c r="X711" s="69"/>
      <c r="Y711" s="70" t="s">
        <v>197</v>
      </c>
      <c r="Z711" s="70">
        <v>854347</v>
      </c>
      <c r="AA711" s="70"/>
      <c r="AB711" s="71">
        <v>1038.3599999999999</v>
      </c>
      <c r="AC711" s="64" t="s">
        <v>9</v>
      </c>
      <c r="AD711" s="69">
        <v>42570</v>
      </c>
      <c r="AE711" s="65">
        <v>12</v>
      </c>
      <c r="AF711" s="65">
        <v>34</v>
      </c>
      <c r="AG711" s="66">
        <v>4047.98</v>
      </c>
    </row>
    <row r="712" spans="1:33" x14ac:dyDescent="0.25">
      <c r="A712" s="40">
        <v>707</v>
      </c>
      <c r="B712" s="32">
        <v>42563</v>
      </c>
      <c r="C712" s="33"/>
      <c r="D712" s="31">
        <v>5</v>
      </c>
      <c r="E712" s="99" t="s">
        <v>1</v>
      </c>
      <c r="F712" s="34" t="s">
        <v>38</v>
      </c>
      <c r="G712" s="34" t="s">
        <v>18</v>
      </c>
      <c r="H712" s="35" t="s">
        <v>193</v>
      </c>
      <c r="I712" s="36"/>
      <c r="J712" s="30">
        <v>35</v>
      </c>
      <c r="K712" s="32">
        <v>42563</v>
      </c>
      <c r="L712" s="37">
        <v>831</v>
      </c>
      <c r="M712" s="37">
        <v>12</v>
      </c>
      <c r="N712" s="38" t="s">
        <v>482</v>
      </c>
      <c r="O712" s="39">
        <v>2016</v>
      </c>
      <c r="P712" s="42"/>
      <c r="Q712" s="30">
        <v>2486.34</v>
      </c>
      <c r="R712" s="67"/>
      <c r="S712" s="67"/>
      <c r="T712" s="56" t="e">
        <f>IF(#REF!=3,T711-TblDadosCX8[[#This Row],[Valor R$]],IF(#REF!=2,T711+TblDadosCX8[[#This Row],[Valor R$]],TblDadosCX8[[#This Row],[Valor R$]]))</f>
        <v>#REF!</v>
      </c>
      <c r="V712" s="65">
        <v>696</v>
      </c>
      <c r="W712" s="69">
        <v>42570</v>
      </c>
      <c r="X712" s="69"/>
      <c r="Y712" s="70" t="s">
        <v>500</v>
      </c>
      <c r="Z712" s="70"/>
      <c r="AA712" s="70"/>
      <c r="AB712" s="71">
        <v>22</v>
      </c>
      <c r="AC712" s="64" t="s">
        <v>212</v>
      </c>
      <c r="AD712" s="69">
        <v>42570</v>
      </c>
      <c r="AE712" s="65">
        <v>831</v>
      </c>
      <c r="AF712" s="65">
        <v>12</v>
      </c>
      <c r="AG712" s="66">
        <v>4025.98</v>
      </c>
    </row>
    <row r="713" spans="1:33" x14ac:dyDescent="0.25">
      <c r="A713" s="40">
        <v>708</v>
      </c>
      <c r="B713" s="32">
        <v>42564</v>
      </c>
      <c r="C713" s="33"/>
      <c r="D713" s="31">
        <v>5</v>
      </c>
      <c r="E713" s="99" t="s">
        <v>1</v>
      </c>
      <c r="F713" s="34" t="s">
        <v>38</v>
      </c>
      <c r="G713" s="34" t="s">
        <v>82</v>
      </c>
      <c r="H713" s="35" t="s">
        <v>490</v>
      </c>
      <c r="I713" s="36"/>
      <c r="J713" s="30">
        <v>16</v>
      </c>
      <c r="K713" s="32">
        <v>42564</v>
      </c>
      <c r="L713" s="37">
        <v>860</v>
      </c>
      <c r="M713" s="37">
        <v>12</v>
      </c>
      <c r="N713" s="38" t="s">
        <v>482</v>
      </c>
      <c r="O713" s="39">
        <v>2016</v>
      </c>
      <c r="P713" s="42"/>
      <c r="Q713" s="30">
        <v>2470.34</v>
      </c>
      <c r="R713" s="67"/>
      <c r="S713" s="67"/>
      <c r="T713" s="56" t="e">
        <f>IF(#REF!=3,T712-TblDadosCX8[[#This Row],[Valor R$]],IF(#REF!=2,T712+TblDadosCX8[[#This Row],[Valor R$]],TblDadosCX8[[#This Row],[Valor R$]]))</f>
        <v>#REF!</v>
      </c>
      <c r="V713" s="65">
        <v>697</v>
      </c>
      <c r="W713" s="69">
        <v>42570</v>
      </c>
      <c r="X713" s="69"/>
      <c r="Y713" s="70" t="s">
        <v>193</v>
      </c>
      <c r="Z713" s="70"/>
      <c r="AA713" s="70"/>
      <c r="AB713" s="71">
        <v>35</v>
      </c>
      <c r="AC713" s="64" t="s">
        <v>212</v>
      </c>
      <c r="AD713" s="69">
        <v>42570</v>
      </c>
      <c r="AE713" s="65">
        <v>831</v>
      </c>
      <c r="AF713" s="65">
        <v>12</v>
      </c>
      <c r="AG713" s="66">
        <v>3990.98</v>
      </c>
    </row>
    <row r="714" spans="1:33" x14ac:dyDescent="0.25">
      <c r="A714" s="40">
        <v>709</v>
      </c>
      <c r="B714" s="32">
        <v>42564</v>
      </c>
      <c r="C714" s="33"/>
      <c r="D714" s="31">
        <v>5</v>
      </c>
      <c r="E714" s="99" t="s">
        <v>1</v>
      </c>
      <c r="F714" s="34" t="s">
        <v>38</v>
      </c>
      <c r="G714" s="34" t="s">
        <v>18</v>
      </c>
      <c r="H714" s="35" t="s">
        <v>465</v>
      </c>
      <c r="I714" s="36"/>
      <c r="J714" s="30">
        <v>11.59</v>
      </c>
      <c r="K714" s="32">
        <v>42564</v>
      </c>
      <c r="L714" s="37">
        <v>831</v>
      </c>
      <c r="M714" s="37">
        <v>12</v>
      </c>
      <c r="N714" s="38" t="s">
        <v>482</v>
      </c>
      <c r="O714" s="39">
        <v>2016</v>
      </c>
      <c r="P714" s="42"/>
      <c r="Q714" s="30">
        <v>2458.75</v>
      </c>
      <c r="R714" s="67"/>
      <c r="S714" s="67"/>
      <c r="T714" s="56" t="e">
        <f>IF(#REF!=3,T713-TblDadosCX8[[#This Row],[Valor R$]],IF(#REF!=2,T713+TblDadosCX8[[#This Row],[Valor R$]],TblDadosCX8[[#This Row],[Valor R$]]))</f>
        <v>#REF!</v>
      </c>
      <c r="V714" s="65">
        <v>698</v>
      </c>
      <c r="W714" s="69">
        <v>42570</v>
      </c>
      <c r="X714" s="69"/>
      <c r="Y714" s="70" t="s">
        <v>245</v>
      </c>
      <c r="Z714" s="70"/>
      <c r="AA714" s="70"/>
      <c r="AB714" s="71">
        <v>484.09</v>
      </c>
      <c r="AC714" s="64" t="s">
        <v>196</v>
      </c>
      <c r="AD714" s="69">
        <v>42570</v>
      </c>
      <c r="AE714" s="65">
        <v>869</v>
      </c>
      <c r="AF714" s="65">
        <v>12</v>
      </c>
      <c r="AG714" s="66">
        <v>3506.89</v>
      </c>
    </row>
    <row r="715" spans="1:33" x14ac:dyDescent="0.25">
      <c r="A715" s="40">
        <v>710</v>
      </c>
      <c r="B715" s="32">
        <v>42564</v>
      </c>
      <c r="C715" s="33"/>
      <c r="D715" s="31">
        <v>5</v>
      </c>
      <c r="E715" s="99" t="s">
        <v>1</v>
      </c>
      <c r="F715" s="34" t="s">
        <v>38</v>
      </c>
      <c r="G715" s="34" t="s">
        <v>18</v>
      </c>
      <c r="H715" s="35" t="s">
        <v>491</v>
      </c>
      <c r="I715" s="36"/>
      <c r="J715" s="30">
        <v>58</v>
      </c>
      <c r="K715" s="32">
        <v>42564</v>
      </c>
      <c r="L715" s="37">
        <v>831</v>
      </c>
      <c r="M715" s="37">
        <v>12</v>
      </c>
      <c r="N715" s="38" t="s">
        <v>482</v>
      </c>
      <c r="O715" s="39">
        <v>2016</v>
      </c>
      <c r="P715" s="42"/>
      <c r="Q715" s="30">
        <v>2400.75</v>
      </c>
      <c r="R715" s="67"/>
      <c r="S715" s="67"/>
      <c r="T715" s="56" t="e">
        <f>IF(#REF!=3,T714-TblDadosCX8[[#This Row],[Valor R$]],IF(#REF!=2,T714+TblDadosCX8[[#This Row],[Valor R$]],TblDadosCX8[[#This Row],[Valor R$]]))</f>
        <v>#REF!</v>
      </c>
      <c r="V715" s="65">
        <v>699</v>
      </c>
      <c r="W715" s="69">
        <v>42570</v>
      </c>
      <c r="X715" s="69"/>
      <c r="Y715" s="70" t="s">
        <v>501</v>
      </c>
      <c r="Z715" s="70"/>
      <c r="AA715" s="70"/>
      <c r="AB715" s="71">
        <v>412.34</v>
      </c>
      <c r="AC715" s="64" t="s">
        <v>212</v>
      </c>
      <c r="AD715" s="69">
        <v>42570</v>
      </c>
      <c r="AE715" s="65">
        <v>831</v>
      </c>
      <c r="AF715" s="65">
        <v>12</v>
      </c>
      <c r="AG715" s="66">
        <v>3094.55</v>
      </c>
    </row>
    <row r="716" spans="1:33" x14ac:dyDescent="0.25">
      <c r="A716" s="40">
        <v>711</v>
      </c>
      <c r="B716" s="32">
        <v>42564</v>
      </c>
      <c r="C716" s="33"/>
      <c r="D716" s="31">
        <v>5</v>
      </c>
      <c r="E716" s="99" t="s">
        <v>1</v>
      </c>
      <c r="F716" s="34" t="s">
        <v>38</v>
      </c>
      <c r="G716" s="34" t="s">
        <v>80</v>
      </c>
      <c r="H716" s="35" t="s">
        <v>412</v>
      </c>
      <c r="I716" s="36"/>
      <c r="J716" s="30">
        <v>13</v>
      </c>
      <c r="K716" s="32">
        <v>42564</v>
      </c>
      <c r="L716" s="37">
        <v>858</v>
      </c>
      <c r="M716" s="37">
        <v>12</v>
      </c>
      <c r="N716" s="38" t="s">
        <v>482</v>
      </c>
      <c r="O716" s="39">
        <v>2016</v>
      </c>
      <c r="P716" s="42"/>
      <c r="Q716" s="30">
        <v>2387.75</v>
      </c>
      <c r="R716" s="67"/>
      <c r="S716" s="67"/>
      <c r="T716" s="56" t="e">
        <f>IF(#REF!=3,T715-TblDadosCX8[[#This Row],[Valor R$]],IF(#REF!=2,T715+TblDadosCX8[[#This Row],[Valor R$]],TblDadosCX8[[#This Row],[Valor R$]]))</f>
        <v>#REF!</v>
      </c>
      <c r="V716" s="65">
        <v>700</v>
      </c>
      <c r="W716" s="69">
        <v>42570</v>
      </c>
      <c r="X716" s="69"/>
      <c r="Y716" s="70" t="s">
        <v>220</v>
      </c>
      <c r="Z716" s="70"/>
      <c r="AA716" s="70"/>
      <c r="AB716" s="71">
        <v>45</v>
      </c>
      <c r="AC716" s="64" t="s">
        <v>199</v>
      </c>
      <c r="AD716" s="69">
        <v>42570</v>
      </c>
      <c r="AE716" s="65">
        <v>845</v>
      </c>
      <c r="AF716" s="65">
        <v>12</v>
      </c>
      <c r="AG716" s="66">
        <v>3049.55</v>
      </c>
    </row>
    <row r="717" spans="1:33" x14ac:dyDescent="0.25">
      <c r="A717" s="40">
        <v>712</v>
      </c>
      <c r="B717" s="32">
        <v>42565</v>
      </c>
      <c r="C717" s="33"/>
      <c r="D717" s="31">
        <v>4</v>
      </c>
      <c r="E717" s="99" t="s">
        <v>1</v>
      </c>
      <c r="F717" s="34" t="s">
        <v>6</v>
      </c>
      <c r="G717" s="34" t="s">
        <v>9</v>
      </c>
      <c r="H717" s="35" t="s">
        <v>197</v>
      </c>
      <c r="I717" s="36">
        <v>854342</v>
      </c>
      <c r="J717" s="30">
        <v>501.36</v>
      </c>
      <c r="K717" s="32">
        <v>42565</v>
      </c>
      <c r="L717" s="37">
        <v>12</v>
      </c>
      <c r="M717" s="37">
        <v>34</v>
      </c>
      <c r="N717" s="38" t="s">
        <v>482</v>
      </c>
      <c r="O717" s="39">
        <v>2016</v>
      </c>
      <c r="P717" s="42"/>
      <c r="Q717" s="30">
        <v>2889.11</v>
      </c>
      <c r="R717" s="67"/>
      <c r="S717" s="67"/>
      <c r="T717" s="56" t="e">
        <f>IF(#REF!=3,T716-TblDadosCX8[[#This Row],[Valor R$]],IF(#REF!=2,T716+TblDadosCX8[[#This Row],[Valor R$]],TblDadosCX8[[#This Row],[Valor R$]]))</f>
        <v>#REF!</v>
      </c>
      <c r="V717" s="65">
        <v>701</v>
      </c>
      <c r="W717" s="69">
        <v>42570</v>
      </c>
      <c r="X717" s="69"/>
      <c r="Y717" s="70" t="s">
        <v>502</v>
      </c>
      <c r="Z717" s="70"/>
      <c r="AA717" s="70"/>
      <c r="AB717" s="71">
        <v>1038.3599999999999</v>
      </c>
      <c r="AC717" s="64" t="s">
        <v>212</v>
      </c>
      <c r="AD717" s="69">
        <v>42570</v>
      </c>
      <c r="AE717" s="65">
        <v>831</v>
      </c>
      <c r="AF717" s="65">
        <v>12</v>
      </c>
      <c r="AG717" s="66">
        <v>2011.19</v>
      </c>
    </row>
    <row r="718" spans="1:33" x14ac:dyDescent="0.25">
      <c r="A718" s="40">
        <v>713</v>
      </c>
      <c r="B718" s="32">
        <v>42565</v>
      </c>
      <c r="C718" s="33"/>
      <c r="D718" s="31">
        <v>5</v>
      </c>
      <c r="E718" s="99" t="s">
        <v>1</v>
      </c>
      <c r="F718" s="34" t="s">
        <v>38</v>
      </c>
      <c r="G718" s="34" t="s">
        <v>18</v>
      </c>
      <c r="H718" s="35" t="s">
        <v>187</v>
      </c>
      <c r="I718" s="36"/>
      <c r="J718" s="30">
        <v>18.48</v>
      </c>
      <c r="K718" s="32">
        <v>42565</v>
      </c>
      <c r="L718" s="37">
        <v>831</v>
      </c>
      <c r="M718" s="37">
        <v>12</v>
      </c>
      <c r="N718" s="38" t="s">
        <v>482</v>
      </c>
      <c r="O718" s="39">
        <v>2016</v>
      </c>
      <c r="P718" s="42"/>
      <c r="Q718" s="30">
        <v>2870.63</v>
      </c>
      <c r="R718" s="67"/>
      <c r="S718" s="67"/>
      <c r="T718" s="56" t="e">
        <f>IF(#REF!=3,T717-TblDadosCX8[[#This Row],[Valor R$]],IF(#REF!=2,T717+TblDadosCX8[[#This Row],[Valor R$]],TblDadosCX8[[#This Row],[Valor R$]]))</f>
        <v>#REF!</v>
      </c>
      <c r="V718" s="65">
        <v>702</v>
      </c>
      <c r="W718" s="69">
        <v>42570</v>
      </c>
      <c r="X718" s="69"/>
      <c r="Y718" s="70" t="s">
        <v>210</v>
      </c>
      <c r="Z718" s="70"/>
      <c r="AA718" s="70"/>
      <c r="AB718" s="71">
        <v>850</v>
      </c>
      <c r="AC718" s="64" t="s">
        <v>196</v>
      </c>
      <c r="AD718" s="69">
        <v>42570</v>
      </c>
      <c r="AE718" s="65">
        <v>869</v>
      </c>
      <c r="AF718" s="65">
        <v>12</v>
      </c>
      <c r="AG718" s="66">
        <v>1161.19</v>
      </c>
    </row>
    <row r="719" spans="1:33" x14ac:dyDescent="0.25">
      <c r="A719" s="40">
        <v>714</v>
      </c>
      <c r="B719" s="32">
        <v>42565</v>
      </c>
      <c r="C719" s="33"/>
      <c r="D719" s="31">
        <v>5</v>
      </c>
      <c r="E719" s="99" t="s">
        <v>1</v>
      </c>
      <c r="F719" s="34" t="s">
        <v>38</v>
      </c>
      <c r="G719" s="34" t="s">
        <v>18</v>
      </c>
      <c r="H719" s="35" t="s">
        <v>193</v>
      </c>
      <c r="I719" s="36"/>
      <c r="J719" s="30">
        <v>35</v>
      </c>
      <c r="K719" s="32">
        <v>42565</v>
      </c>
      <c r="L719" s="37">
        <v>831</v>
      </c>
      <c r="M719" s="37">
        <v>12</v>
      </c>
      <c r="N719" s="38" t="s">
        <v>482</v>
      </c>
      <c r="O719" s="39">
        <v>2016</v>
      </c>
      <c r="P719" s="42"/>
      <c r="Q719" s="30">
        <v>2835.63</v>
      </c>
      <c r="R719" s="67"/>
      <c r="S719" s="67"/>
      <c r="T719" s="56" t="e">
        <f>IF(#REF!=3,T718-TblDadosCX8[[#This Row],[Valor R$]],IF(#REF!=2,T718+TblDadosCX8[[#This Row],[Valor R$]],TblDadosCX8[[#This Row],[Valor R$]]))</f>
        <v>#REF!</v>
      </c>
      <c r="V719" s="65">
        <v>703</v>
      </c>
      <c r="W719" s="69">
        <v>42571</v>
      </c>
      <c r="X719" s="69"/>
      <c r="Y719" s="70" t="s">
        <v>255</v>
      </c>
      <c r="Z719" s="70"/>
      <c r="AA719" s="70"/>
      <c r="AB719" s="71">
        <v>181.6</v>
      </c>
      <c r="AC719" s="64" t="s">
        <v>227</v>
      </c>
      <c r="AD719" s="69">
        <v>42571</v>
      </c>
      <c r="AE719" s="65">
        <v>426</v>
      </c>
      <c r="AF719" s="65">
        <v>12</v>
      </c>
      <c r="AG719" s="66">
        <v>979.59</v>
      </c>
    </row>
    <row r="720" spans="1:33" x14ac:dyDescent="0.25">
      <c r="A720" s="40">
        <v>715</v>
      </c>
      <c r="B720" s="32">
        <v>42565</v>
      </c>
      <c r="C720" s="33"/>
      <c r="D720" s="31">
        <v>5</v>
      </c>
      <c r="E720" s="99" t="s">
        <v>1</v>
      </c>
      <c r="F720" s="34" t="s">
        <v>38</v>
      </c>
      <c r="G720" s="34" t="s">
        <v>18</v>
      </c>
      <c r="H720" s="35" t="s">
        <v>492</v>
      </c>
      <c r="I720" s="36"/>
      <c r="J720" s="30">
        <v>34</v>
      </c>
      <c r="K720" s="32">
        <v>42565</v>
      </c>
      <c r="L720" s="37">
        <v>831</v>
      </c>
      <c r="M720" s="37">
        <v>12</v>
      </c>
      <c r="N720" s="38" t="s">
        <v>482</v>
      </c>
      <c r="O720" s="39">
        <v>2016</v>
      </c>
      <c r="P720" s="42"/>
      <c r="Q720" s="30">
        <v>2801.63</v>
      </c>
      <c r="R720" s="67"/>
      <c r="S720" s="67"/>
      <c r="T720" s="56" t="e">
        <f>IF(#REF!=3,T719-TblDadosCX8[[#This Row],[Valor R$]],IF(#REF!=2,T719+TblDadosCX8[[#This Row],[Valor R$]],TblDadosCX8[[#This Row],[Valor R$]]))</f>
        <v>#REF!</v>
      </c>
      <c r="V720" s="65">
        <v>704</v>
      </c>
      <c r="W720" s="69">
        <v>42572</v>
      </c>
      <c r="X720" s="69"/>
      <c r="Y720" s="70" t="s">
        <v>193</v>
      </c>
      <c r="Z720" s="70"/>
      <c r="AA720" s="70"/>
      <c r="AB720" s="71">
        <v>35</v>
      </c>
      <c r="AC720" s="64" t="s">
        <v>212</v>
      </c>
      <c r="AD720" s="69">
        <v>42572</v>
      </c>
      <c r="AE720" s="65">
        <v>831</v>
      </c>
      <c r="AF720" s="65">
        <v>12</v>
      </c>
      <c r="AG720" s="66">
        <v>944.59</v>
      </c>
    </row>
    <row r="721" spans="1:33" x14ac:dyDescent="0.25">
      <c r="A721" s="40">
        <v>716</v>
      </c>
      <c r="B721" s="32">
        <v>42565</v>
      </c>
      <c r="C721" s="33"/>
      <c r="D721" s="31">
        <v>5</v>
      </c>
      <c r="E721" s="99" t="s">
        <v>1</v>
      </c>
      <c r="F721" s="34" t="s">
        <v>38</v>
      </c>
      <c r="G721" s="34" t="s">
        <v>83</v>
      </c>
      <c r="H721" s="35" t="s">
        <v>493</v>
      </c>
      <c r="I721" s="36"/>
      <c r="J721" s="30">
        <v>300</v>
      </c>
      <c r="K721" s="32">
        <v>42565</v>
      </c>
      <c r="L721" s="37">
        <v>863</v>
      </c>
      <c r="M721" s="37">
        <v>12</v>
      </c>
      <c r="N721" s="38" t="s">
        <v>482</v>
      </c>
      <c r="O721" s="39">
        <v>2016</v>
      </c>
      <c r="P721" s="42"/>
      <c r="Q721" s="30">
        <v>2501.63</v>
      </c>
      <c r="R721" s="67"/>
      <c r="S721" s="67"/>
      <c r="T721" s="56" t="e">
        <f>IF(#REF!=3,T720-TblDadosCX8[[#This Row],[Valor R$]],IF(#REF!=2,T720+TblDadosCX8[[#This Row],[Valor R$]],TblDadosCX8[[#This Row],[Valor R$]]))</f>
        <v>#REF!</v>
      </c>
      <c r="V721" s="65">
        <v>705</v>
      </c>
      <c r="W721" s="69">
        <v>42572</v>
      </c>
      <c r="X721" s="69"/>
      <c r="Y721" s="70" t="s">
        <v>197</v>
      </c>
      <c r="Z721" s="70"/>
      <c r="AA721" s="70"/>
      <c r="AB721" s="71">
        <v>600</v>
      </c>
      <c r="AC721" s="64" t="s">
        <v>9</v>
      </c>
      <c r="AD721" s="69">
        <v>42572</v>
      </c>
      <c r="AE721" s="65">
        <v>12</v>
      </c>
      <c r="AF721" s="65">
        <v>34</v>
      </c>
      <c r="AG721" s="66">
        <v>1544.59</v>
      </c>
    </row>
    <row r="722" spans="1:33" x14ac:dyDescent="0.25">
      <c r="A722" s="40">
        <v>717</v>
      </c>
      <c r="B722" s="32">
        <v>42566</v>
      </c>
      <c r="C722" s="33"/>
      <c r="D722" s="31">
        <v>4</v>
      </c>
      <c r="E722" s="99" t="s">
        <v>1</v>
      </c>
      <c r="F722" s="34" t="s">
        <v>6</v>
      </c>
      <c r="G722" s="34" t="s">
        <v>9</v>
      </c>
      <c r="H722" s="35" t="s">
        <v>197</v>
      </c>
      <c r="I722" s="36">
        <v>854340</v>
      </c>
      <c r="J722" s="30">
        <v>69963.53</v>
      </c>
      <c r="K722" s="32">
        <v>42566</v>
      </c>
      <c r="L722" s="37">
        <v>12</v>
      </c>
      <c r="M722" s="37">
        <v>34</v>
      </c>
      <c r="N722" s="38" t="s">
        <v>482</v>
      </c>
      <c r="O722" s="39">
        <v>2016</v>
      </c>
      <c r="P722" s="42"/>
      <c r="Q722" s="30">
        <v>72465.16</v>
      </c>
      <c r="R722" s="67"/>
      <c r="S722" s="67"/>
      <c r="T722" s="56" t="e">
        <f>IF(#REF!=3,T721-TblDadosCX8[[#This Row],[Valor R$]],IF(#REF!=2,T721+TblDadosCX8[[#This Row],[Valor R$]],TblDadosCX8[[#This Row],[Valor R$]]))</f>
        <v>#REF!</v>
      </c>
      <c r="V722" s="65">
        <v>706</v>
      </c>
      <c r="W722" s="69">
        <v>42573</v>
      </c>
      <c r="X722" s="69"/>
      <c r="Y722" s="70" t="s">
        <v>197</v>
      </c>
      <c r="Z722" s="70">
        <v>854348</v>
      </c>
      <c r="AA722" s="70"/>
      <c r="AB722" s="71">
        <v>18174.79</v>
      </c>
      <c r="AC722" s="64" t="s">
        <v>9</v>
      </c>
      <c r="AD722" s="69">
        <v>42573</v>
      </c>
      <c r="AE722" s="65">
        <v>12</v>
      </c>
      <c r="AF722" s="65">
        <v>34</v>
      </c>
      <c r="AG722" s="66">
        <v>19719.38</v>
      </c>
    </row>
    <row r="723" spans="1:33" x14ac:dyDescent="0.25">
      <c r="A723" s="40">
        <v>718</v>
      </c>
      <c r="B723" s="32">
        <v>42566</v>
      </c>
      <c r="C723" s="33"/>
      <c r="D723" s="31">
        <v>4</v>
      </c>
      <c r="E723" s="99" t="s">
        <v>1</v>
      </c>
      <c r="F723" s="34" t="s">
        <v>6</v>
      </c>
      <c r="G723" s="34" t="s">
        <v>9</v>
      </c>
      <c r="H723" s="35" t="s">
        <v>197</v>
      </c>
      <c r="I723" s="36">
        <v>854341</v>
      </c>
      <c r="J723" s="30">
        <v>8683.66</v>
      </c>
      <c r="K723" s="32">
        <v>42566</v>
      </c>
      <c r="L723" s="37">
        <v>12</v>
      </c>
      <c r="M723" s="37">
        <v>34</v>
      </c>
      <c r="N723" s="38" t="s">
        <v>482</v>
      </c>
      <c r="O723" s="39">
        <v>2016</v>
      </c>
      <c r="P723" s="42"/>
      <c r="Q723" s="30">
        <v>81148.820000000007</v>
      </c>
      <c r="R723" s="67"/>
      <c r="S723" s="67"/>
      <c r="T723" s="56" t="e">
        <f>IF(#REF!=3,T722-TblDadosCX8[[#This Row],[Valor R$]],IF(#REF!=2,T722+TblDadosCX8[[#This Row],[Valor R$]],TblDadosCX8[[#This Row],[Valor R$]]))</f>
        <v>#REF!</v>
      </c>
      <c r="V723" s="65">
        <v>707</v>
      </c>
      <c r="W723" s="69">
        <v>42573</v>
      </c>
      <c r="X723" s="69"/>
      <c r="Y723" s="70" t="s">
        <v>205</v>
      </c>
      <c r="Z723" s="70"/>
      <c r="AA723" s="70"/>
      <c r="AB723" s="71">
        <v>8.98</v>
      </c>
      <c r="AC723" s="64" t="s">
        <v>212</v>
      </c>
      <c r="AD723" s="69">
        <v>42573</v>
      </c>
      <c r="AE723" s="65">
        <v>831</v>
      </c>
      <c r="AF723" s="65">
        <v>12</v>
      </c>
      <c r="AG723" s="66">
        <v>19710.400000000001</v>
      </c>
    </row>
    <row r="724" spans="1:33" x14ac:dyDescent="0.25">
      <c r="A724" s="40">
        <v>719</v>
      </c>
      <c r="B724" s="32">
        <v>42566</v>
      </c>
      <c r="C724" s="33"/>
      <c r="D724" s="31">
        <v>5</v>
      </c>
      <c r="E724" s="99" t="s">
        <v>1</v>
      </c>
      <c r="F724" s="34" t="s">
        <v>38</v>
      </c>
      <c r="G724" s="34" t="s">
        <v>83</v>
      </c>
      <c r="H724" s="35" t="s">
        <v>494</v>
      </c>
      <c r="I724" s="36"/>
      <c r="J724" s="30">
        <v>62</v>
      </c>
      <c r="K724" s="32">
        <v>42566</v>
      </c>
      <c r="L724" s="37">
        <v>863</v>
      </c>
      <c r="M724" s="37">
        <v>12</v>
      </c>
      <c r="N724" s="38" t="s">
        <v>482</v>
      </c>
      <c r="O724" s="39">
        <v>2016</v>
      </c>
      <c r="P724" s="42"/>
      <c r="Q724" s="30">
        <v>81086.820000000007</v>
      </c>
      <c r="R724" s="67"/>
      <c r="S724" s="67"/>
      <c r="T724" s="56" t="e">
        <f>IF(#REF!=3,T723-TblDadosCX8[[#This Row],[Valor R$]],IF(#REF!=2,T723+TblDadosCX8[[#This Row],[Valor R$]],TblDadosCX8[[#This Row],[Valor R$]]))</f>
        <v>#REF!</v>
      </c>
      <c r="V724" s="65">
        <v>708</v>
      </c>
      <c r="W724" s="69">
        <v>42573</v>
      </c>
      <c r="X724" s="69"/>
      <c r="Y724" s="70" t="s">
        <v>300</v>
      </c>
      <c r="Z724" s="70"/>
      <c r="AA724" s="70"/>
      <c r="AB724" s="71">
        <v>12871.21</v>
      </c>
      <c r="AC724" s="64" t="s">
        <v>214</v>
      </c>
      <c r="AD724" s="69">
        <v>42573</v>
      </c>
      <c r="AE724" s="65">
        <v>402</v>
      </c>
      <c r="AF724" s="65">
        <v>12</v>
      </c>
      <c r="AG724" s="66">
        <v>6839.19</v>
      </c>
    </row>
    <row r="725" spans="1:33" x14ac:dyDescent="0.25">
      <c r="A725" s="40">
        <v>720</v>
      </c>
      <c r="B725" s="32">
        <v>42566</v>
      </c>
      <c r="C725" s="33"/>
      <c r="D725" s="31">
        <v>5</v>
      </c>
      <c r="E725" s="99" t="s">
        <v>1</v>
      </c>
      <c r="F725" s="34" t="s">
        <v>38</v>
      </c>
      <c r="G725" s="34" t="s">
        <v>18</v>
      </c>
      <c r="H725" s="35" t="s">
        <v>187</v>
      </c>
      <c r="I725" s="36"/>
      <c r="J725" s="30">
        <v>8.9700000000000006</v>
      </c>
      <c r="K725" s="32">
        <v>42566</v>
      </c>
      <c r="L725" s="37">
        <v>831</v>
      </c>
      <c r="M725" s="37">
        <v>12</v>
      </c>
      <c r="N725" s="38" t="s">
        <v>482</v>
      </c>
      <c r="O725" s="39">
        <v>2016</v>
      </c>
      <c r="P725" s="42"/>
      <c r="Q725" s="30">
        <v>81077.850000000006</v>
      </c>
      <c r="R725" s="67"/>
      <c r="S725" s="67"/>
      <c r="T725" s="56" t="e">
        <f>IF(#REF!=3,T724-TblDadosCX8[[#This Row],[Valor R$]],IF(#REF!=2,T724+TblDadosCX8[[#This Row],[Valor R$]],TblDadosCX8[[#This Row],[Valor R$]]))</f>
        <v>#REF!</v>
      </c>
      <c r="V725" s="65">
        <v>709</v>
      </c>
      <c r="W725" s="69">
        <v>42573</v>
      </c>
      <c r="X725" s="69"/>
      <c r="Y725" s="70" t="s">
        <v>236</v>
      </c>
      <c r="Z725" s="70"/>
      <c r="AA725" s="70"/>
      <c r="AB725" s="71">
        <v>3002.07</v>
      </c>
      <c r="AC725" s="64" t="s">
        <v>237</v>
      </c>
      <c r="AD725" s="69">
        <v>42573</v>
      </c>
      <c r="AE725" s="65">
        <v>516</v>
      </c>
      <c r="AF725" s="65">
        <v>12</v>
      </c>
      <c r="AG725" s="66">
        <v>3837.12</v>
      </c>
    </row>
    <row r="726" spans="1:33" x14ac:dyDescent="0.25">
      <c r="A726" s="40">
        <v>721</v>
      </c>
      <c r="B726" s="32">
        <v>42566</v>
      </c>
      <c r="C726" s="33"/>
      <c r="D726" s="31">
        <v>5</v>
      </c>
      <c r="E726" s="99" t="s">
        <v>1</v>
      </c>
      <c r="F726" s="34" t="s">
        <v>38</v>
      </c>
      <c r="G726" s="34" t="s">
        <v>217</v>
      </c>
      <c r="H726" s="35" t="s">
        <v>326</v>
      </c>
      <c r="I726" s="36"/>
      <c r="J726" s="30">
        <v>172.36</v>
      </c>
      <c r="K726" s="32">
        <v>42566</v>
      </c>
      <c r="L726" s="37">
        <v>955</v>
      </c>
      <c r="M726" s="37">
        <v>12</v>
      </c>
      <c r="N726" s="38" t="s">
        <v>482</v>
      </c>
      <c r="O726" s="39">
        <v>2016</v>
      </c>
      <c r="P726" s="42"/>
      <c r="Q726" s="30">
        <v>80905.490000000005</v>
      </c>
      <c r="R726" s="67"/>
      <c r="S726" s="67"/>
      <c r="T726" s="56" t="e">
        <f>IF(#REF!=3,T725-TblDadosCX8[[#This Row],[Valor R$]],IF(#REF!=2,T725+TblDadosCX8[[#This Row],[Valor R$]],TblDadosCX8[[#This Row],[Valor R$]]))</f>
        <v>#REF!</v>
      </c>
      <c r="V726" s="65">
        <v>710</v>
      </c>
      <c r="W726" s="69">
        <v>42573</v>
      </c>
      <c r="X726" s="69"/>
      <c r="Y726" s="70" t="s">
        <v>503</v>
      </c>
      <c r="Z726" s="70"/>
      <c r="AA726" s="70"/>
      <c r="AB726" s="71">
        <v>350</v>
      </c>
      <c r="AC726" s="64" t="s">
        <v>247</v>
      </c>
      <c r="AD726" s="69">
        <v>42573</v>
      </c>
      <c r="AE726" s="65">
        <v>818</v>
      </c>
      <c r="AF726" s="65">
        <v>12</v>
      </c>
      <c r="AG726" s="66">
        <v>3487.12</v>
      </c>
    </row>
    <row r="727" spans="1:33" x14ac:dyDescent="0.25">
      <c r="A727" s="40">
        <v>722</v>
      </c>
      <c r="B727" s="32">
        <v>42566</v>
      </c>
      <c r="C727" s="33"/>
      <c r="D727" s="31">
        <v>5</v>
      </c>
      <c r="E727" s="99" t="s">
        <v>1</v>
      </c>
      <c r="F727" s="34" t="s">
        <v>38</v>
      </c>
      <c r="G727" s="34" t="s">
        <v>81</v>
      </c>
      <c r="H727" s="35" t="s">
        <v>495</v>
      </c>
      <c r="I727" s="36"/>
      <c r="J727" s="30">
        <v>329</v>
      </c>
      <c r="K727" s="32">
        <v>42566</v>
      </c>
      <c r="L727" s="37">
        <v>859</v>
      </c>
      <c r="M727" s="37">
        <v>12</v>
      </c>
      <c r="N727" s="38" t="s">
        <v>482</v>
      </c>
      <c r="O727" s="39">
        <v>2016</v>
      </c>
      <c r="P727" s="42"/>
      <c r="Q727" s="30">
        <v>80576.490000000005</v>
      </c>
      <c r="R727" s="67"/>
      <c r="S727" s="67"/>
      <c r="T727" s="56" t="e">
        <f>IF(#REF!=3,T726-TblDadosCX8[[#This Row],[Valor R$]],IF(#REF!=2,T726+TblDadosCX8[[#This Row],[Valor R$]],TblDadosCX8[[#This Row],[Valor R$]]))</f>
        <v>#REF!</v>
      </c>
      <c r="V727" s="65">
        <v>711</v>
      </c>
      <c r="W727" s="69">
        <v>42573</v>
      </c>
      <c r="X727" s="69"/>
      <c r="Y727" s="70" t="s">
        <v>230</v>
      </c>
      <c r="Z727" s="70"/>
      <c r="AA727" s="70"/>
      <c r="AB727" s="71">
        <v>363.83</v>
      </c>
      <c r="AC727" s="64" t="s">
        <v>231</v>
      </c>
      <c r="AD727" s="69">
        <v>42573</v>
      </c>
      <c r="AE727" s="65">
        <v>806</v>
      </c>
      <c r="AF727" s="65">
        <v>12</v>
      </c>
      <c r="AG727" s="66">
        <v>3123.29</v>
      </c>
    </row>
    <row r="728" spans="1:33" x14ac:dyDescent="0.25">
      <c r="A728" s="40">
        <v>723</v>
      </c>
      <c r="B728" s="32">
        <v>42566</v>
      </c>
      <c r="C728" s="33"/>
      <c r="D728" s="31">
        <v>5</v>
      </c>
      <c r="E728" s="99" t="s">
        <v>1</v>
      </c>
      <c r="F728" s="34" t="s">
        <v>38</v>
      </c>
      <c r="G728" s="34" t="s">
        <v>80</v>
      </c>
      <c r="H728" s="35" t="s">
        <v>412</v>
      </c>
      <c r="I728" s="36"/>
      <c r="J728" s="30">
        <v>10</v>
      </c>
      <c r="K728" s="32">
        <v>42566</v>
      </c>
      <c r="L728" s="37">
        <v>858</v>
      </c>
      <c r="M728" s="37">
        <v>12</v>
      </c>
      <c r="N728" s="38" t="s">
        <v>482</v>
      </c>
      <c r="O728" s="39">
        <v>2016</v>
      </c>
      <c r="P728" s="42"/>
      <c r="Q728" s="30">
        <v>80566.490000000005</v>
      </c>
      <c r="R728" s="67"/>
      <c r="S728" s="67"/>
      <c r="T728" s="56" t="e">
        <f>IF(#REF!=3,T727-TblDadosCX8[[#This Row],[Valor R$]],IF(#REF!=2,T727+TblDadosCX8[[#This Row],[Valor R$]],TblDadosCX8[[#This Row],[Valor R$]]))</f>
        <v>#REF!</v>
      </c>
      <c r="V728" s="65">
        <v>712</v>
      </c>
      <c r="W728" s="69">
        <v>42573</v>
      </c>
      <c r="X728" s="69"/>
      <c r="Y728" s="70" t="s">
        <v>504</v>
      </c>
      <c r="Z728" s="70"/>
      <c r="AA728" s="70"/>
      <c r="AB728" s="71">
        <v>1126.08</v>
      </c>
      <c r="AC728" s="64" t="s">
        <v>233</v>
      </c>
      <c r="AD728" s="69">
        <v>42573</v>
      </c>
      <c r="AE728" s="65">
        <v>1113</v>
      </c>
      <c r="AF728" s="65">
        <v>12</v>
      </c>
      <c r="AG728" s="66">
        <v>1997.21</v>
      </c>
    </row>
    <row r="729" spans="1:33" x14ac:dyDescent="0.25">
      <c r="A729" s="40">
        <v>724</v>
      </c>
      <c r="B729" s="32">
        <v>42566</v>
      </c>
      <c r="C729" s="33"/>
      <c r="D729" s="31">
        <v>5</v>
      </c>
      <c r="E729" s="99" t="s">
        <v>1</v>
      </c>
      <c r="F729" s="34" t="s">
        <v>38</v>
      </c>
      <c r="G729" s="34" t="s">
        <v>83</v>
      </c>
      <c r="H729" s="35" t="s">
        <v>496</v>
      </c>
      <c r="I729" s="36"/>
      <c r="J729" s="30">
        <v>316.63</v>
      </c>
      <c r="K729" s="32">
        <v>42566</v>
      </c>
      <c r="L729" s="37">
        <v>863</v>
      </c>
      <c r="M729" s="37">
        <v>12</v>
      </c>
      <c r="N729" s="38" t="s">
        <v>482</v>
      </c>
      <c r="O729" s="39">
        <v>2016</v>
      </c>
      <c r="P729" s="42"/>
      <c r="Q729" s="30">
        <v>80249.86</v>
      </c>
      <c r="R729" s="67"/>
      <c r="S729" s="67"/>
      <c r="T729" s="56" t="e">
        <f>IF(#REF!=3,T728-TblDadosCX8[[#This Row],[Valor R$]],IF(#REF!=2,T728+TblDadosCX8[[#This Row],[Valor R$]],TblDadosCX8[[#This Row],[Valor R$]]))</f>
        <v>#REF!</v>
      </c>
      <c r="V729" s="65">
        <v>713</v>
      </c>
      <c r="W729" s="69">
        <v>42573</v>
      </c>
      <c r="X729" s="69"/>
      <c r="Y729" s="70" t="s">
        <v>256</v>
      </c>
      <c r="Z729" s="70"/>
      <c r="AA729" s="70"/>
      <c r="AB729" s="71">
        <v>461.6</v>
      </c>
      <c r="AC729" s="64" t="s">
        <v>186</v>
      </c>
      <c r="AD729" s="69">
        <v>42573</v>
      </c>
      <c r="AE729" s="65">
        <v>863</v>
      </c>
      <c r="AF729" s="65">
        <v>12</v>
      </c>
      <c r="AG729" s="66">
        <v>1535.61</v>
      </c>
    </row>
    <row r="730" spans="1:33" x14ac:dyDescent="0.25">
      <c r="A730" s="40">
        <v>725</v>
      </c>
      <c r="B730" s="32">
        <v>42566</v>
      </c>
      <c r="C730" s="33"/>
      <c r="D730" s="31">
        <v>5</v>
      </c>
      <c r="E730" s="99" t="s">
        <v>1</v>
      </c>
      <c r="F730" s="34" t="s">
        <v>26</v>
      </c>
      <c r="G730" s="34" t="s">
        <v>48</v>
      </c>
      <c r="H730" s="35" t="s">
        <v>497</v>
      </c>
      <c r="I730" s="36"/>
      <c r="J730" s="30">
        <v>5598.46</v>
      </c>
      <c r="K730" s="32">
        <v>42566</v>
      </c>
      <c r="L730" s="37">
        <v>121</v>
      </c>
      <c r="M730" s="37">
        <v>12</v>
      </c>
      <c r="N730" s="38" t="s">
        <v>482</v>
      </c>
      <c r="O730" s="39">
        <v>2016</v>
      </c>
      <c r="P730" s="42"/>
      <c r="Q730" s="30">
        <v>74651.399999999994</v>
      </c>
      <c r="R730" s="67"/>
      <c r="S730" s="67"/>
      <c r="T730" s="56" t="e">
        <f>IF(#REF!=3,T729-TblDadosCX8[[#This Row],[Valor R$]],IF(#REF!=2,T729+TblDadosCX8[[#This Row],[Valor R$]],TblDadosCX8[[#This Row],[Valor R$]]))</f>
        <v>#REF!</v>
      </c>
      <c r="V730" s="65">
        <v>714</v>
      </c>
      <c r="W730" s="69">
        <v>42573</v>
      </c>
      <c r="X730" s="69"/>
      <c r="Y730" s="70" t="s">
        <v>210</v>
      </c>
      <c r="Z730" s="70"/>
      <c r="AA730" s="70"/>
      <c r="AB730" s="71">
        <v>600</v>
      </c>
      <c r="AC730" s="64" t="s">
        <v>196</v>
      </c>
      <c r="AD730" s="69">
        <v>42573</v>
      </c>
      <c r="AE730" s="65">
        <v>869</v>
      </c>
      <c r="AF730" s="65">
        <v>12</v>
      </c>
      <c r="AG730" s="66">
        <v>935.61</v>
      </c>
    </row>
    <row r="731" spans="1:33" x14ac:dyDescent="0.25">
      <c r="A731" s="40">
        <v>726</v>
      </c>
      <c r="B731" s="32">
        <v>42566</v>
      </c>
      <c r="C731" s="33"/>
      <c r="D731" s="31">
        <v>5</v>
      </c>
      <c r="E731" s="99" t="s">
        <v>1</v>
      </c>
      <c r="F731" s="34" t="s">
        <v>26</v>
      </c>
      <c r="G731" s="34" t="s">
        <v>227</v>
      </c>
      <c r="H731" s="35" t="s">
        <v>444</v>
      </c>
      <c r="I731" s="36"/>
      <c r="J731" s="30">
        <v>3849</v>
      </c>
      <c r="K731" s="32">
        <v>42566</v>
      </c>
      <c r="L731" s="37">
        <v>426</v>
      </c>
      <c r="M731" s="37">
        <v>12</v>
      </c>
      <c r="N731" s="38" t="s">
        <v>482</v>
      </c>
      <c r="O731" s="39">
        <v>2016</v>
      </c>
      <c r="P731" s="42"/>
      <c r="Q731" s="30">
        <v>70802.399999999994</v>
      </c>
      <c r="R731" s="67"/>
      <c r="S731" s="67"/>
      <c r="T731" s="56" t="e">
        <f>IF(#REF!=3,T730-TblDadosCX8[[#This Row],[Valor R$]],IF(#REF!=2,T730+TblDadosCX8[[#This Row],[Valor R$]],TblDadosCX8[[#This Row],[Valor R$]]))</f>
        <v>#REF!</v>
      </c>
      <c r="V731" s="65">
        <v>715</v>
      </c>
      <c r="W731" s="69">
        <v>42574</v>
      </c>
      <c r="X731" s="69"/>
      <c r="Y731" s="70" t="s">
        <v>195</v>
      </c>
      <c r="Z731" s="70"/>
      <c r="AA731" s="70"/>
      <c r="AB731" s="71">
        <v>5.5</v>
      </c>
      <c r="AC731" s="64" t="s">
        <v>196</v>
      </c>
      <c r="AD731" s="69">
        <v>42574</v>
      </c>
      <c r="AE731" s="65">
        <v>869</v>
      </c>
      <c r="AF731" s="65">
        <v>12</v>
      </c>
      <c r="AG731" s="66">
        <v>930.11</v>
      </c>
    </row>
    <row r="732" spans="1:33" x14ac:dyDescent="0.25">
      <c r="A732" s="40">
        <v>727</v>
      </c>
      <c r="B732" s="32">
        <v>42566</v>
      </c>
      <c r="C732" s="33"/>
      <c r="D732" s="31">
        <v>5</v>
      </c>
      <c r="E732" s="99" t="s">
        <v>1</v>
      </c>
      <c r="F732" s="34" t="s">
        <v>215</v>
      </c>
      <c r="G732" s="34" t="s">
        <v>224</v>
      </c>
      <c r="H732" s="35" t="s">
        <v>327</v>
      </c>
      <c r="I732" s="36"/>
      <c r="J732" s="30">
        <v>69963.53</v>
      </c>
      <c r="K732" s="32">
        <v>42566</v>
      </c>
      <c r="L732" s="37">
        <v>402</v>
      </c>
      <c r="M732" s="37">
        <v>12</v>
      </c>
      <c r="N732" s="38" t="s">
        <v>482</v>
      </c>
      <c r="O732" s="39">
        <v>2016</v>
      </c>
      <c r="P732" s="42"/>
      <c r="Q732" s="30">
        <v>838.87</v>
      </c>
      <c r="R732" s="67"/>
      <c r="S732" s="67"/>
      <c r="T732" s="56" t="e">
        <f>IF(#REF!=3,T731-TblDadosCX8[[#This Row],[Valor R$]],IF(#REF!=2,T731+TblDadosCX8[[#This Row],[Valor R$]],TblDadosCX8[[#This Row],[Valor R$]]))</f>
        <v>#REF!</v>
      </c>
      <c r="V732" s="65">
        <v>716</v>
      </c>
      <c r="W732" s="69">
        <v>42576</v>
      </c>
      <c r="X732" s="69"/>
      <c r="Y732" s="70" t="s">
        <v>197</v>
      </c>
      <c r="Z732" s="70"/>
      <c r="AA732" s="70"/>
      <c r="AB732" s="71">
        <v>1034.8499999999999</v>
      </c>
      <c r="AC732" s="64" t="s">
        <v>9</v>
      </c>
      <c r="AD732" s="69">
        <v>42576</v>
      </c>
      <c r="AE732" s="65">
        <v>12</v>
      </c>
      <c r="AF732" s="65">
        <v>34</v>
      </c>
      <c r="AG732" s="66">
        <v>1964.96</v>
      </c>
    </row>
    <row r="733" spans="1:33" x14ac:dyDescent="0.25">
      <c r="A733" s="40">
        <v>728</v>
      </c>
      <c r="B733" s="32">
        <v>42569</v>
      </c>
      <c r="C733" s="33"/>
      <c r="D733" s="31">
        <v>5</v>
      </c>
      <c r="E733" s="99" t="s">
        <v>1</v>
      </c>
      <c r="F733" s="34" t="s">
        <v>38</v>
      </c>
      <c r="G733" s="34" t="s">
        <v>18</v>
      </c>
      <c r="H733" s="35" t="s">
        <v>187</v>
      </c>
      <c r="I733" s="36"/>
      <c r="J733" s="30">
        <v>29.02</v>
      </c>
      <c r="K733" s="32">
        <v>42569</v>
      </c>
      <c r="L733" s="37">
        <v>831</v>
      </c>
      <c r="M733" s="37">
        <v>12</v>
      </c>
      <c r="N733" s="38" t="s">
        <v>482</v>
      </c>
      <c r="O733" s="39">
        <v>2016</v>
      </c>
      <c r="P733" s="42"/>
      <c r="Q733" s="30">
        <v>809.85</v>
      </c>
      <c r="R733" s="67"/>
      <c r="S733" s="67"/>
      <c r="T733" s="56" t="e">
        <f>IF(#REF!=3,T732-TblDadosCX8[[#This Row],[Valor R$]],IF(#REF!=2,T732+TblDadosCX8[[#This Row],[Valor R$]],TblDadosCX8[[#This Row],[Valor R$]]))</f>
        <v>#REF!</v>
      </c>
      <c r="V733" s="65">
        <v>717</v>
      </c>
      <c r="W733" s="69">
        <v>42576</v>
      </c>
      <c r="X733" s="69"/>
      <c r="Y733" s="70" t="s">
        <v>197</v>
      </c>
      <c r="Z733" s="70"/>
      <c r="AA733" s="70"/>
      <c r="AB733" s="71">
        <v>700</v>
      </c>
      <c r="AC733" s="64" t="s">
        <v>9</v>
      </c>
      <c r="AD733" s="69">
        <v>42576</v>
      </c>
      <c r="AE733" s="65">
        <v>12</v>
      </c>
      <c r="AF733" s="65">
        <v>34</v>
      </c>
      <c r="AG733" s="66">
        <v>2664.96</v>
      </c>
    </row>
    <row r="734" spans="1:33" x14ac:dyDescent="0.25">
      <c r="A734" s="40">
        <v>729</v>
      </c>
      <c r="B734" s="32">
        <v>42569</v>
      </c>
      <c r="C734" s="33"/>
      <c r="D734" s="31">
        <v>5</v>
      </c>
      <c r="E734" s="99" t="s">
        <v>1</v>
      </c>
      <c r="F734" s="34" t="s">
        <v>38</v>
      </c>
      <c r="G734" s="34" t="s">
        <v>18</v>
      </c>
      <c r="H734" s="35" t="s">
        <v>187</v>
      </c>
      <c r="I734" s="36"/>
      <c r="J734" s="30">
        <v>14.6</v>
      </c>
      <c r="K734" s="32">
        <v>42569</v>
      </c>
      <c r="L734" s="37">
        <v>831</v>
      </c>
      <c r="M734" s="37">
        <v>12</v>
      </c>
      <c r="N734" s="38" t="s">
        <v>482</v>
      </c>
      <c r="O734" s="39">
        <v>2016</v>
      </c>
      <c r="P734" s="42"/>
      <c r="Q734" s="30">
        <v>795.25</v>
      </c>
      <c r="R734" s="67"/>
      <c r="S734" s="67"/>
      <c r="T734" s="56" t="e">
        <f>IF(#REF!=3,T733-TblDadosCX8[[#This Row],[Valor R$]],IF(#REF!=2,T733+TblDadosCX8[[#This Row],[Valor R$]],TblDadosCX8[[#This Row],[Valor R$]]))</f>
        <v>#REF!</v>
      </c>
      <c r="V734" s="65">
        <v>718</v>
      </c>
      <c r="W734" s="69">
        <v>42576</v>
      </c>
      <c r="X734" s="69"/>
      <c r="Y734" s="70" t="s">
        <v>187</v>
      </c>
      <c r="Z734" s="70"/>
      <c r="AA734" s="70"/>
      <c r="AB734" s="71">
        <v>10.58</v>
      </c>
      <c r="AC734" s="64" t="s">
        <v>212</v>
      </c>
      <c r="AD734" s="69">
        <v>42576</v>
      </c>
      <c r="AE734" s="65">
        <v>831</v>
      </c>
      <c r="AF734" s="65">
        <v>12</v>
      </c>
      <c r="AG734" s="66">
        <v>2654.38</v>
      </c>
    </row>
    <row r="735" spans="1:33" x14ac:dyDescent="0.25">
      <c r="A735" s="40">
        <v>730</v>
      </c>
      <c r="B735" s="32">
        <v>42569</v>
      </c>
      <c r="C735" s="33"/>
      <c r="D735" s="31">
        <v>5</v>
      </c>
      <c r="E735" s="99" t="s">
        <v>1</v>
      </c>
      <c r="F735" s="34" t="s">
        <v>38</v>
      </c>
      <c r="G735" s="34" t="s">
        <v>80</v>
      </c>
      <c r="H735" s="35" t="s">
        <v>499</v>
      </c>
      <c r="I735" s="36"/>
      <c r="J735" s="30">
        <v>55</v>
      </c>
      <c r="K735" s="32">
        <v>42569</v>
      </c>
      <c r="L735" s="37">
        <v>858</v>
      </c>
      <c r="M735" s="37">
        <v>12</v>
      </c>
      <c r="N735" s="38" t="s">
        <v>482</v>
      </c>
      <c r="O735" s="39">
        <v>2016</v>
      </c>
      <c r="P735" s="42"/>
      <c r="Q735" s="30">
        <v>740.25</v>
      </c>
      <c r="R735" s="67"/>
      <c r="S735" s="67"/>
      <c r="T735" s="56" t="e">
        <f>IF(#REF!=3,T734-TblDadosCX8[[#This Row],[Valor R$]],IF(#REF!=2,T734+TblDadosCX8[[#This Row],[Valor R$]],TblDadosCX8[[#This Row],[Valor R$]]))</f>
        <v>#REF!</v>
      </c>
      <c r="V735" s="65">
        <v>719</v>
      </c>
      <c r="W735" s="69">
        <v>42576</v>
      </c>
      <c r="X735" s="69"/>
      <c r="Y735" s="70" t="s">
        <v>195</v>
      </c>
      <c r="Z735" s="70"/>
      <c r="AA735" s="70"/>
      <c r="AB735" s="71">
        <v>5.5</v>
      </c>
      <c r="AC735" s="64" t="s">
        <v>196</v>
      </c>
      <c r="AD735" s="69">
        <v>42576</v>
      </c>
      <c r="AE735" s="65">
        <v>869</v>
      </c>
      <c r="AF735" s="65">
        <v>12</v>
      </c>
      <c r="AG735" s="66">
        <v>2648.88</v>
      </c>
    </row>
    <row r="736" spans="1:33" x14ac:dyDescent="0.25">
      <c r="A736" s="40">
        <v>731</v>
      </c>
      <c r="B736" s="32">
        <v>42570</v>
      </c>
      <c r="C736" s="33"/>
      <c r="D736" s="31">
        <v>4</v>
      </c>
      <c r="E736" s="99" t="s">
        <v>1</v>
      </c>
      <c r="F736" s="34" t="s">
        <v>6</v>
      </c>
      <c r="G736" s="34" t="s">
        <v>9</v>
      </c>
      <c r="H736" s="35" t="s">
        <v>197</v>
      </c>
      <c r="I736" s="36">
        <v>854344</v>
      </c>
      <c r="J736" s="30">
        <v>850</v>
      </c>
      <c r="K736" s="32">
        <v>42570</v>
      </c>
      <c r="L736" s="37">
        <v>12</v>
      </c>
      <c r="M736" s="37">
        <v>34</v>
      </c>
      <c r="N736" s="38" t="s">
        <v>482</v>
      </c>
      <c r="O736" s="39">
        <v>2016</v>
      </c>
      <c r="P736" s="42"/>
      <c r="Q736" s="30">
        <v>1590.25</v>
      </c>
      <c r="R736" s="67"/>
      <c r="S736" s="67"/>
      <c r="T736" s="56" t="e">
        <f>IF(#REF!=3,T735-TblDadosCX8[[#This Row],[Valor R$]],IF(#REF!=2,T735+TblDadosCX8[[#This Row],[Valor R$]],TblDadosCX8[[#This Row],[Valor R$]]))</f>
        <v>#REF!</v>
      </c>
      <c r="V736" s="65">
        <v>720</v>
      </c>
      <c r="W736" s="69">
        <v>42576</v>
      </c>
      <c r="X736" s="69"/>
      <c r="Y736" s="70" t="s">
        <v>200</v>
      </c>
      <c r="Z736" s="70"/>
      <c r="AA736" s="70"/>
      <c r="AB736" s="71">
        <v>20</v>
      </c>
      <c r="AC736" s="64" t="s">
        <v>212</v>
      </c>
      <c r="AD736" s="69">
        <v>42576</v>
      </c>
      <c r="AE736" s="65">
        <v>831</v>
      </c>
      <c r="AF736" s="65">
        <v>12</v>
      </c>
      <c r="AG736" s="66">
        <v>2628.88</v>
      </c>
    </row>
    <row r="737" spans="1:33" x14ac:dyDescent="0.25">
      <c r="A737" s="40">
        <v>732</v>
      </c>
      <c r="B737" s="32">
        <v>42570</v>
      </c>
      <c r="C737" s="33"/>
      <c r="D737" s="31">
        <v>4</v>
      </c>
      <c r="E737" s="99" t="s">
        <v>1</v>
      </c>
      <c r="F737" s="34" t="s">
        <v>6</v>
      </c>
      <c r="G737" s="34" t="s">
        <v>9</v>
      </c>
      <c r="H737" s="35" t="s">
        <v>197</v>
      </c>
      <c r="I737" s="36">
        <v>854345</v>
      </c>
      <c r="J737" s="30">
        <v>1541.43</v>
      </c>
      <c r="K737" s="32">
        <v>42570</v>
      </c>
      <c r="L737" s="37">
        <v>12</v>
      </c>
      <c r="M737" s="37">
        <v>34</v>
      </c>
      <c r="N737" s="38" t="s">
        <v>482</v>
      </c>
      <c r="O737" s="39">
        <v>2016</v>
      </c>
      <c r="P737" s="42"/>
      <c r="Q737" s="30">
        <v>3131.68</v>
      </c>
      <c r="R737" s="67"/>
      <c r="S737" s="67"/>
      <c r="T737" s="56" t="e">
        <f>IF(#REF!=3,T736-TblDadosCX8[[#This Row],[Valor R$]],IF(#REF!=2,T736+TblDadosCX8[[#This Row],[Valor R$]],TblDadosCX8[[#This Row],[Valor R$]]))</f>
        <v>#REF!</v>
      </c>
      <c r="V737" s="65">
        <v>721</v>
      </c>
      <c r="W737" s="69">
        <v>42576</v>
      </c>
      <c r="X737" s="69"/>
      <c r="Y737" s="70" t="s">
        <v>301</v>
      </c>
      <c r="Z737" s="70"/>
      <c r="AA737" s="70"/>
      <c r="AB737" s="71">
        <v>166.19</v>
      </c>
      <c r="AC737" s="64" t="s">
        <v>235</v>
      </c>
      <c r="AD737" s="69">
        <v>42576</v>
      </c>
      <c r="AE737" s="65">
        <v>841</v>
      </c>
      <c r="AF737" s="65">
        <v>12</v>
      </c>
      <c r="AG737" s="66">
        <v>2462.69</v>
      </c>
    </row>
    <row r="738" spans="1:33" x14ac:dyDescent="0.25">
      <c r="A738" s="40">
        <v>733</v>
      </c>
      <c r="B738" s="32">
        <v>42570</v>
      </c>
      <c r="C738" s="33"/>
      <c r="D738" s="31">
        <v>4</v>
      </c>
      <c r="E738" s="99" t="s">
        <v>1</v>
      </c>
      <c r="F738" s="34" t="s">
        <v>6</v>
      </c>
      <c r="G738" s="34" t="s">
        <v>9</v>
      </c>
      <c r="H738" s="35" t="s">
        <v>197</v>
      </c>
      <c r="I738" s="36">
        <v>854347</v>
      </c>
      <c r="J738" s="30">
        <v>1038.3599999999999</v>
      </c>
      <c r="K738" s="32">
        <v>42570</v>
      </c>
      <c r="L738" s="37">
        <v>12</v>
      </c>
      <c r="M738" s="37">
        <v>34</v>
      </c>
      <c r="N738" s="38" t="s">
        <v>482</v>
      </c>
      <c r="O738" s="39">
        <v>2016</v>
      </c>
      <c r="P738" s="42"/>
      <c r="Q738" s="30">
        <v>4170.04</v>
      </c>
      <c r="R738" s="67"/>
      <c r="S738" s="67"/>
      <c r="T738" s="56" t="e">
        <f>IF(#REF!=3,T737-TblDadosCX8[[#This Row],[Valor R$]],IF(#REF!=2,T737+TblDadosCX8[[#This Row],[Valor R$]],TblDadosCX8[[#This Row],[Valor R$]]))</f>
        <v>#REF!</v>
      </c>
      <c r="V738" s="65">
        <v>722</v>
      </c>
      <c r="W738" s="69">
        <v>42576</v>
      </c>
      <c r="X738" s="69"/>
      <c r="Y738" s="70" t="s">
        <v>505</v>
      </c>
      <c r="Z738" s="70"/>
      <c r="AA738" s="70"/>
      <c r="AB738" s="71">
        <v>253</v>
      </c>
      <c r="AC738" s="64" t="s">
        <v>266</v>
      </c>
      <c r="AD738" s="69">
        <v>42576</v>
      </c>
      <c r="AE738" s="65">
        <v>480</v>
      </c>
      <c r="AF738" s="65">
        <v>12</v>
      </c>
      <c r="AG738" s="66">
        <v>2209.69</v>
      </c>
    </row>
    <row r="739" spans="1:33" x14ac:dyDescent="0.25">
      <c r="A739" s="40">
        <v>734</v>
      </c>
      <c r="B739" s="32">
        <v>42570</v>
      </c>
      <c r="C739" s="33"/>
      <c r="D739" s="31">
        <v>5</v>
      </c>
      <c r="E739" s="99" t="s">
        <v>1</v>
      </c>
      <c r="F739" s="34" t="s">
        <v>38</v>
      </c>
      <c r="G739" s="34" t="s">
        <v>18</v>
      </c>
      <c r="H739" s="35" t="s">
        <v>500</v>
      </c>
      <c r="I739" s="36"/>
      <c r="J739" s="30">
        <v>22</v>
      </c>
      <c r="K739" s="32">
        <v>42570</v>
      </c>
      <c r="L739" s="37">
        <v>831</v>
      </c>
      <c r="M739" s="37">
        <v>12</v>
      </c>
      <c r="N739" s="38" t="s">
        <v>482</v>
      </c>
      <c r="O739" s="39">
        <v>2016</v>
      </c>
      <c r="P739" s="42"/>
      <c r="Q739" s="30">
        <v>4148.04</v>
      </c>
      <c r="R739" s="67"/>
      <c r="S739" s="67"/>
      <c r="T739" s="56" t="e">
        <f>IF(#REF!=3,T738-TblDadosCX8[[#This Row],[Valor R$]],IF(#REF!=2,T738+TblDadosCX8[[#This Row],[Valor R$]],TblDadosCX8[[#This Row],[Valor R$]]))</f>
        <v>#REF!</v>
      </c>
      <c r="V739" s="65">
        <v>723</v>
      </c>
      <c r="W739" s="69">
        <v>42576</v>
      </c>
      <c r="X739" s="69"/>
      <c r="Y739" s="70" t="s">
        <v>451</v>
      </c>
      <c r="Z739" s="70"/>
      <c r="AA739" s="70"/>
      <c r="AB739" s="71">
        <v>615.66</v>
      </c>
      <c r="AC739" s="64" t="s">
        <v>219</v>
      </c>
      <c r="AD739" s="69">
        <v>42576</v>
      </c>
      <c r="AE739" s="65">
        <v>864</v>
      </c>
      <c r="AF739" s="65">
        <v>12</v>
      </c>
      <c r="AG739" s="66">
        <v>1594.03</v>
      </c>
    </row>
    <row r="740" spans="1:33" x14ac:dyDescent="0.25">
      <c r="A740" s="40">
        <v>735</v>
      </c>
      <c r="B740" s="32">
        <v>42570</v>
      </c>
      <c r="C740" s="33"/>
      <c r="D740" s="31">
        <v>5</v>
      </c>
      <c r="E740" s="99" t="s">
        <v>1</v>
      </c>
      <c r="F740" s="34" t="s">
        <v>38</v>
      </c>
      <c r="G740" s="34" t="s">
        <v>18</v>
      </c>
      <c r="H740" s="35" t="s">
        <v>193</v>
      </c>
      <c r="I740" s="36"/>
      <c r="J740" s="30">
        <v>35</v>
      </c>
      <c r="K740" s="32">
        <v>42570</v>
      </c>
      <c r="L740" s="37">
        <v>831</v>
      </c>
      <c r="M740" s="37">
        <v>12</v>
      </c>
      <c r="N740" s="38" t="s">
        <v>482</v>
      </c>
      <c r="O740" s="39">
        <v>2016</v>
      </c>
      <c r="P740" s="42"/>
      <c r="Q740" s="30">
        <v>4113.04</v>
      </c>
      <c r="R740" s="67"/>
      <c r="S740" s="67"/>
      <c r="T740" s="56" t="e">
        <f>IF(#REF!=3,T739-TblDadosCX8[[#This Row],[Valor R$]],IF(#REF!=2,T739+TblDadosCX8[[#This Row],[Valor R$]],TblDadosCX8[[#This Row],[Valor R$]]))</f>
        <v>#REF!</v>
      </c>
      <c r="V740" s="65">
        <v>724</v>
      </c>
      <c r="W740" s="69">
        <v>42577</v>
      </c>
      <c r="X740" s="69"/>
      <c r="Y740" s="70" t="s">
        <v>438</v>
      </c>
      <c r="Z740" s="70"/>
      <c r="AA740" s="70"/>
      <c r="AB740" s="71">
        <v>35</v>
      </c>
      <c r="AC740" s="64" t="s">
        <v>196</v>
      </c>
      <c r="AD740" s="69">
        <v>42577</v>
      </c>
      <c r="AE740" s="65">
        <v>869</v>
      </c>
      <c r="AF740" s="65">
        <v>12</v>
      </c>
      <c r="AG740" s="66">
        <v>1559.03</v>
      </c>
    </row>
    <row r="741" spans="1:33" x14ac:dyDescent="0.25">
      <c r="A741" s="40">
        <v>736</v>
      </c>
      <c r="B741" s="32">
        <v>42570</v>
      </c>
      <c r="C741" s="33"/>
      <c r="D741" s="31">
        <v>5</v>
      </c>
      <c r="E741" s="99" t="s">
        <v>1</v>
      </c>
      <c r="F741" s="34" t="s">
        <v>38</v>
      </c>
      <c r="G741" s="34" t="s">
        <v>86</v>
      </c>
      <c r="H741" s="35" t="s">
        <v>245</v>
      </c>
      <c r="I741" s="36"/>
      <c r="J741" s="30">
        <v>484.09</v>
      </c>
      <c r="K741" s="32">
        <v>42570</v>
      </c>
      <c r="L741" s="37">
        <v>869</v>
      </c>
      <c r="M741" s="37">
        <v>12</v>
      </c>
      <c r="N741" s="38" t="s">
        <v>482</v>
      </c>
      <c r="O741" s="39">
        <v>2016</v>
      </c>
      <c r="P741" s="42"/>
      <c r="Q741" s="30">
        <v>3628.95</v>
      </c>
      <c r="R741" s="67"/>
      <c r="S741" s="67"/>
      <c r="T741" s="56" t="e">
        <f>IF(#REF!=3,T740-TblDadosCX8[[#This Row],[Valor R$]],IF(#REF!=2,T740+TblDadosCX8[[#This Row],[Valor R$]],TblDadosCX8[[#This Row],[Valor R$]]))</f>
        <v>#REF!</v>
      </c>
      <c r="V741" s="65">
        <v>725</v>
      </c>
      <c r="W741" s="69">
        <v>42577</v>
      </c>
      <c r="X741" s="69"/>
      <c r="Y741" s="70" t="s">
        <v>490</v>
      </c>
      <c r="Z741" s="70"/>
      <c r="AA741" s="70"/>
      <c r="AB741" s="71">
        <v>28.5</v>
      </c>
      <c r="AC741" s="64" t="s">
        <v>242</v>
      </c>
      <c r="AD741" s="69">
        <v>42577</v>
      </c>
      <c r="AE741" s="65">
        <v>858</v>
      </c>
      <c r="AF741" s="65">
        <v>12</v>
      </c>
      <c r="AG741" s="66">
        <v>1530.53</v>
      </c>
    </row>
    <row r="742" spans="1:33" x14ac:dyDescent="0.25">
      <c r="A742" s="40">
        <v>737</v>
      </c>
      <c r="B742" s="32">
        <v>42570</v>
      </c>
      <c r="C742" s="33"/>
      <c r="D742" s="31">
        <v>5</v>
      </c>
      <c r="E742" s="99" t="s">
        <v>1</v>
      </c>
      <c r="F742" s="34" t="s">
        <v>38</v>
      </c>
      <c r="G742" s="34" t="s">
        <v>18</v>
      </c>
      <c r="H742" s="35" t="s">
        <v>501</v>
      </c>
      <c r="I742" s="36"/>
      <c r="J742" s="30">
        <v>412.34</v>
      </c>
      <c r="K742" s="32">
        <v>42570</v>
      </c>
      <c r="L742" s="37">
        <v>831</v>
      </c>
      <c r="M742" s="37">
        <v>12</v>
      </c>
      <c r="N742" s="38" t="s">
        <v>482</v>
      </c>
      <c r="O742" s="39">
        <v>2016</v>
      </c>
      <c r="P742" s="42"/>
      <c r="Q742" s="30">
        <v>3216.61</v>
      </c>
      <c r="R742" s="67"/>
      <c r="S742" s="67"/>
      <c r="T742" s="56" t="e">
        <f>IF(#REF!=3,T741-TblDadosCX8[[#This Row],[Valor R$]],IF(#REF!=2,T741+TblDadosCX8[[#This Row],[Valor R$]],TblDadosCX8[[#This Row],[Valor R$]]))</f>
        <v>#REF!</v>
      </c>
      <c r="V742" s="65">
        <v>726</v>
      </c>
      <c r="W742" s="69">
        <v>42577</v>
      </c>
      <c r="X742" s="69"/>
      <c r="Y742" s="70" t="s">
        <v>197</v>
      </c>
      <c r="Z742" s="70"/>
      <c r="AA742" s="70"/>
      <c r="AB742" s="71">
        <v>600</v>
      </c>
      <c r="AC742" s="64" t="s">
        <v>9</v>
      </c>
      <c r="AD742" s="69">
        <v>42577</v>
      </c>
      <c r="AE742" s="65">
        <v>12</v>
      </c>
      <c r="AF742" s="65">
        <v>34</v>
      </c>
      <c r="AG742" s="66">
        <v>2130.5300000000002</v>
      </c>
    </row>
    <row r="743" spans="1:33" x14ac:dyDescent="0.25">
      <c r="A743" s="40">
        <v>738</v>
      </c>
      <c r="B743" s="32">
        <v>42570</v>
      </c>
      <c r="C743" s="33"/>
      <c r="D743" s="31">
        <v>5</v>
      </c>
      <c r="E743" s="99" t="s">
        <v>1</v>
      </c>
      <c r="F743" s="34" t="s">
        <v>38</v>
      </c>
      <c r="G743" s="34" t="s">
        <v>75</v>
      </c>
      <c r="H743" s="35" t="s">
        <v>220</v>
      </c>
      <c r="I743" s="36"/>
      <c r="J743" s="30">
        <v>45</v>
      </c>
      <c r="K743" s="32">
        <v>42570</v>
      </c>
      <c r="L743" s="37">
        <v>845</v>
      </c>
      <c r="M743" s="37">
        <v>12</v>
      </c>
      <c r="N743" s="38" t="s">
        <v>482</v>
      </c>
      <c r="O743" s="39">
        <v>2016</v>
      </c>
      <c r="P743" s="42"/>
      <c r="Q743" s="30">
        <v>3171.61</v>
      </c>
      <c r="R743" s="67"/>
      <c r="S743" s="67"/>
      <c r="T743" s="56" t="e">
        <f>IF(#REF!=3,T742-TblDadosCX8[[#This Row],[Valor R$]],IF(#REF!=2,T742+TblDadosCX8[[#This Row],[Valor R$]],TblDadosCX8[[#This Row],[Valor R$]]))</f>
        <v>#REF!</v>
      </c>
      <c r="V743" s="65">
        <v>727</v>
      </c>
      <c r="W743" s="69">
        <v>42577</v>
      </c>
      <c r="X743" s="69"/>
      <c r="Y743" s="70" t="s">
        <v>210</v>
      </c>
      <c r="Z743" s="70"/>
      <c r="AA743" s="70"/>
      <c r="AB743" s="71">
        <v>600</v>
      </c>
      <c r="AC743" s="64" t="s">
        <v>196</v>
      </c>
      <c r="AD743" s="69">
        <v>42577</v>
      </c>
      <c r="AE743" s="65">
        <v>869</v>
      </c>
      <c r="AF743" s="65">
        <v>12</v>
      </c>
      <c r="AG743" s="66">
        <v>1530.53</v>
      </c>
    </row>
    <row r="744" spans="1:33" x14ac:dyDescent="0.25">
      <c r="A744" s="40">
        <v>739</v>
      </c>
      <c r="B744" s="32">
        <v>42570</v>
      </c>
      <c r="C744" s="33"/>
      <c r="D744" s="31">
        <v>5</v>
      </c>
      <c r="E744" s="99" t="s">
        <v>1</v>
      </c>
      <c r="F744" s="34" t="s">
        <v>38</v>
      </c>
      <c r="G744" s="34" t="s">
        <v>18</v>
      </c>
      <c r="H744" s="35" t="s">
        <v>502</v>
      </c>
      <c r="I744" s="36"/>
      <c r="J744" s="30">
        <v>1038.3599999999999</v>
      </c>
      <c r="K744" s="32">
        <v>42570</v>
      </c>
      <c r="L744" s="37">
        <v>831</v>
      </c>
      <c r="M744" s="37">
        <v>12</v>
      </c>
      <c r="N744" s="38" t="s">
        <v>482</v>
      </c>
      <c r="O744" s="39">
        <v>2016</v>
      </c>
      <c r="P744" s="42"/>
      <c r="Q744" s="30">
        <v>2133.25</v>
      </c>
      <c r="R744" s="67"/>
      <c r="S744" s="67"/>
      <c r="T744" s="56" t="e">
        <f>IF(#REF!=3,T743-TblDadosCX8[[#This Row],[Valor R$]],IF(#REF!=2,T743+TblDadosCX8[[#This Row],[Valor R$]],TblDadosCX8[[#This Row],[Valor R$]]))</f>
        <v>#REF!</v>
      </c>
      <c r="V744" s="65">
        <v>728</v>
      </c>
      <c r="W744" s="69">
        <v>42579</v>
      </c>
      <c r="X744" s="69"/>
      <c r="Y744" s="70" t="s">
        <v>187</v>
      </c>
      <c r="Z744" s="70"/>
      <c r="AA744" s="70"/>
      <c r="AB744" s="71">
        <v>8.9</v>
      </c>
      <c r="AC744" s="64" t="s">
        <v>212</v>
      </c>
      <c r="AD744" s="69">
        <v>42579</v>
      </c>
      <c r="AE744" s="65">
        <v>831</v>
      </c>
      <c r="AF744" s="65">
        <v>12</v>
      </c>
      <c r="AG744" s="66">
        <v>1521.63</v>
      </c>
    </row>
    <row r="745" spans="1:33" x14ac:dyDescent="0.25">
      <c r="A745" s="40">
        <v>740</v>
      </c>
      <c r="B745" s="32">
        <v>42570</v>
      </c>
      <c r="C745" s="33"/>
      <c r="D745" s="31">
        <v>5</v>
      </c>
      <c r="E745" s="99" t="s">
        <v>1</v>
      </c>
      <c r="F745" s="34" t="s">
        <v>38</v>
      </c>
      <c r="G745" s="34" t="s">
        <v>86</v>
      </c>
      <c r="H745" s="35" t="s">
        <v>210</v>
      </c>
      <c r="I745" s="36"/>
      <c r="J745" s="30">
        <v>850</v>
      </c>
      <c r="K745" s="32">
        <v>42570</v>
      </c>
      <c r="L745" s="37">
        <v>869</v>
      </c>
      <c r="M745" s="37">
        <v>12</v>
      </c>
      <c r="N745" s="38" t="s">
        <v>482</v>
      </c>
      <c r="O745" s="39">
        <v>2016</v>
      </c>
      <c r="P745" s="42"/>
      <c r="Q745" s="30">
        <v>1283.25</v>
      </c>
      <c r="R745" s="67"/>
      <c r="S745" s="67"/>
      <c r="T745" s="56" t="e">
        <f>IF(#REF!=3,T744-TblDadosCX8[[#This Row],[Valor R$]],IF(#REF!=2,T744+TblDadosCX8[[#This Row],[Valor R$]],TblDadosCX8[[#This Row],[Valor R$]]))</f>
        <v>#REF!</v>
      </c>
      <c r="V745" s="65">
        <v>729</v>
      </c>
      <c r="W745" s="69">
        <v>42579</v>
      </c>
      <c r="X745" s="69"/>
      <c r="Y745" s="70" t="s">
        <v>193</v>
      </c>
      <c r="Z745" s="70"/>
      <c r="AA745" s="70"/>
      <c r="AB745" s="71">
        <v>50</v>
      </c>
      <c r="AC745" s="64" t="s">
        <v>212</v>
      </c>
      <c r="AD745" s="69">
        <v>42579</v>
      </c>
      <c r="AE745" s="65">
        <v>831</v>
      </c>
      <c r="AF745" s="65">
        <v>12</v>
      </c>
      <c r="AG745" s="66">
        <v>1471.63</v>
      </c>
    </row>
    <row r="746" spans="1:33" x14ac:dyDescent="0.25">
      <c r="A746" s="40">
        <v>741</v>
      </c>
      <c r="B746" s="32">
        <v>42571</v>
      </c>
      <c r="C746" s="33"/>
      <c r="D746" s="31">
        <v>5</v>
      </c>
      <c r="E746" s="99" t="s">
        <v>1</v>
      </c>
      <c r="F746" s="34" t="s">
        <v>26</v>
      </c>
      <c r="G746" s="34" t="s">
        <v>227</v>
      </c>
      <c r="H746" s="35" t="s">
        <v>255</v>
      </c>
      <c r="I746" s="36"/>
      <c r="J746" s="30">
        <v>181.6</v>
      </c>
      <c r="K746" s="32">
        <v>42571</v>
      </c>
      <c r="L746" s="37">
        <v>426</v>
      </c>
      <c r="M746" s="37">
        <v>12</v>
      </c>
      <c r="N746" s="38" t="s">
        <v>482</v>
      </c>
      <c r="O746" s="39">
        <v>2016</v>
      </c>
      <c r="P746" s="42"/>
      <c r="Q746" s="30">
        <v>1101.6500000000001</v>
      </c>
      <c r="R746" s="67"/>
      <c r="S746" s="67"/>
      <c r="T746" s="56" t="e">
        <f>IF(#REF!=3,T745-TblDadosCX8[[#This Row],[Valor R$]],IF(#REF!=2,T745+TblDadosCX8[[#This Row],[Valor R$]],TblDadosCX8[[#This Row],[Valor R$]]))</f>
        <v>#REF!</v>
      </c>
      <c r="V746" s="65">
        <v>730</v>
      </c>
      <c r="W746" s="69">
        <v>42580</v>
      </c>
      <c r="X746" s="69"/>
      <c r="Y746" s="70" t="s">
        <v>197</v>
      </c>
      <c r="Z746" s="70"/>
      <c r="AA746" s="70"/>
      <c r="AB746" s="71">
        <v>7086</v>
      </c>
      <c r="AC746" s="64" t="s">
        <v>9</v>
      </c>
      <c r="AD746" s="69">
        <v>42580</v>
      </c>
      <c r="AE746" s="65">
        <v>12</v>
      </c>
      <c r="AF746" s="65">
        <v>34</v>
      </c>
      <c r="AG746" s="66">
        <v>8557.6299999999992</v>
      </c>
    </row>
    <row r="747" spans="1:33" x14ac:dyDescent="0.25">
      <c r="A747" s="40">
        <v>742</v>
      </c>
      <c r="B747" s="32">
        <v>42572</v>
      </c>
      <c r="C747" s="33"/>
      <c r="D747" s="31">
        <v>4</v>
      </c>
      <c r="E747" s="99" t="s">
        <v>1</v>
      </c>
      <c r="F747" s="34" t="s">
        <v>6</v>
      </c>
      <c r="G747" s="34" t="s">
        <v>9</v>
      </c>
      <c r="H747" s="35" t="s">
        <v>197</v>
      </c>
      <c r="I747" s="36"/>
      <c r="J747" s="30">
        <v>600</v>
      </c>
      <c r="K747" s="32">
        <v>42572</v>
      </c>
      <c r="L747" s="37">
        <v>12</v>
      </c>
      <c r="M747" s="37">
        <v>34</v>
      </c>
      <c r="N747" s="38" t="s">
        <v>482</v>
      </c>
      <c r="O747" s="39">
        <v>2016</v>
      </c>
      <c r="P747" s="42"/>
      <c r="Q747" s="30">
        <v>1701.65</v>
      </c>
      <c r="R747" s="67"/>
      <c r="S747" s="67"/>
      <c r="T747" s="56" t="e">
        <f>IF(#REF!=3,T746-TblDadosCX8[[#This Row],[Valor R$]],IF(#REF!=2,T746+TblDadosCX8[[#This Row],[Valor R$]],TblDadosCX8[[#This Row],[Valor R$]]))</f>
        <v>#REF!</v>
      </c>
      <c r="V747" s="65">
        <v>731</v>
      </c>
      <c r="W747" s="69">
        <v>42580</v>
      </c>
      <c r="X747" s="69"/>
      <c r="Y747" s="70" t="s">
        <v>197</v>
      </c>
      <c r="Z747" s="70"/>
      <c r="AA747" s="70"/>
      <c r="AB747" s="71">
        <v>9866.82</v>
      </c>
      <c r="AC747" s="64" t="s">
        <v>9</v>
      </c>
      <c r="AD747" s="69">
        <v>42580</v>
      </c>
      <c r="AE747" s="65">
        <v>12</v>
      </c>
      <c r="AF747" s="65">
        <v>34</v>
      </c>
      <c r="AG747" s="66">
        <v>18424.45</v>
      </c>
    </row>
    <row r="748" spans="1:33" x14ac:dyDescent="0.25">
      <c r="A748" s="40">
        <v>743</v>
      </c>
      <c r="B748" s="32">
        <v>42572</v>
      </c>
      <c r="C748" s="33"/>
      <c r="D748" s="31">
        <v>5</v>
      </c>
      <c r="E748" s="99" t="s">
        <v>1</v>
      </c>
      <c r="F748" s="34" t="s">
        <v>38</v>
      </c>
      <c r="G748" s="34" t="s">
        <v>18</v>
      </c>
      <c r="H748" s="35" t="s">
        <v>193</v>
      </c>
      <c r="I748" s="36"/>
      <c r="J748" s="30">
        <v>35</v>
      </c>
      <c r="K748" s="32">
        <v>42572</v>
      </c>
      <c r="L748" s="37">
        <v>831</v>
      </c>
      <c r="M748" s="37">
        <v>12</v>
      </c>
      <c r="N748" s="38" t="s">
        <v>482</v>
      </c>
      <c r="O748" s="39">
        <v>2016</v>
      </c>
      <c r="P748" s="42"/>
      <c r="Q748" s="30">
        <v>1666.65</v>
      </c>
      <c r="R748" s="67"/>
      <c r="S748" s="67"/>
      <c r="T748" s="56" t="e">
        <f>IF(#REF!=3,T747-TblDadosCX8[[#This Row],[Valor R$]],IF(#REF!=2,T747+TblDadosCX8[[#This Row],[Valor R$]],TblDadosCX8[[#This Row],[Valor R$]]))</f>
        <v>#REF!</v>
      </c>
      <c r="V748" s="65">
        <v>732</v>
      </c>
      <c r="W748" s="69">
        <v>42580</v>
      </c>
      <c r="X748" s="69"/>
      <c r="Y748" s="70" t="s">
        <v>187</v>
      </c>
      <c r="Z748" s="70"/>
      <c r="AA748" s="70"/>
      <c r="AB748" s="71">
        <v>6.87</v>
      </c>
      <c r="AC748" s="64" t="s">
        <v>212</v>
      </c>
      <c r="AD748" s="69">
        <v>42580</v>
      </c>
      <c r="AE748" s="65">
        <v>831</v>
      </c>
      <c r="AF748" s="65">
        <v>12</v>
      </c>
      <c r="AG748" s="66">
        <v>18417.580000000002</v>
      </c>
    </row>
    <row r="749" spans="1:33" x14ac:dyDescent="0.25">
      <c r="A749" s="40">
        <v>744</v>
      </c>
      <c r="B749" s="32">
        <v>42573</v>
      </c>
      <c r="C749" s="33"/>
      <c r="D749" s="31">
        <v>4</v>
      </c>
      <c r="E749" s="99" t="s">
        <v>1</v>
      </c>
      <c r="F749" s="34" t="s">
        <v>6</v>
      </c>
      <c r="G749" s="34" t="s">
        <v>9</v>
      </c>
      <c r="H749" s="35" t="s">
        <v>197</v>
      </c>
      <c r="I749" s="36">
        <v>854348</v>
      </c>
      <c r="J749" s="30">
        <v>18174.79</v>
      </c>
      <c r="K749" s="32">
        <v>42573</v>
      </c>
      <c r="L749" s="37">
        <v>12</v>
      </c>
      <c r="M749" s="37">
        <v>34</v>
      </c>
      <c r="N749" s="38" t="s">
        <v>482</v>
      </c>
      <c r="O749" s="39">
        <v>2016</v>
      </c>
      <c r="P749" s="42"/>
      <c r="Q749" s="30">
        <v>19841.439999999999</v>
      </c>
      <c r="R749" s="67"/>
      <c r="S749" s="67"/>
      <c r="T749" s="56" t="e">
        <f>IF(#REF!=3,T748-TblDadosCX8[[#This Row],[Valor R$]],IF(#REF!=2,T748+TblDadosCX8[[#This Row],[Valor R$]],TblDadosCX8[[#This Row],[Valor R$]]))</f>
        <v>#REF!</v>
      </c>
      <c r="V749" s="65">
        <v>733</v>
      </c>
      <c r="W749" s="69">
        <v>42580</v>
      </c>
      <c r="X749" s="69"/>
      <c r="Y749" s="70" t="s">
        <v>348</v>
      </c>
      <c r="Z749" s="70"/>
      <c r="AA749" s="70"/>
      <c r="AB749" s="71">
        <v>157.80000000000001</v>
      </c>
      <c r="AC749" s="64" t="s">
        <v>227</v>
      </c>
      <c r="AD749" s="69">
        <v>42580</v>
      </c>
      <c r="AE749" s="65">
        <v>426</v>
      </c>
      <c r="AF749" s="65">
        <v>12</v>
      </c>
      <c r="AG749" s="66">
        <v>18259.78</v>
      </c>
    </row>
    <row r="750" spans="1:33" x14ac:dyDescent="0.25">
      <c r="A750" s="40">
        <v>745</v>
      </c>
      <c r="B750" s="32">
        <v>42573</v>
      </c>
      <c r="C750" s="33"/>
      <c r="D750" s="31">
        <v>5</v>
      </c>
      <c r="E750" s="99" t="s">
        <v>1</v>
      </c>
      <c r="F750" s="34" t="s">
        <v>38</v>
      </c>
      <c r="G750" s="34" t="s">
        <v>18</v>
      </c>
      <c r="H750" s="35" t="s">
        <v>205</v>
      </c>
      <c r="I750" s="36"/>
      <c r="J750" s="30">
        <v>8.98</v>
      </c>
      <c r="K750" s="32">
        <v>42573</v>
      </c>
      <c r="L750" s="37">
        <v>831</v>
      </c>
      <c r="M750" s="37">
        <v>12</v>
      </c>
      <c r="N750" s="38" t="s">
        <v>482</v>
      </c>
      <c r="O750" s="39">
        <v>2016</v>
      </c>
      <c r="P750" s="42"/>
      <c r="Q750" s="30">
        <v>19832.46</v>
      </c>
      <c r="R750" s="67"/>
      <c r="S750" s="67"/>
      <c r="T750" s="56" t="e">
        <f>IF(#REF!=3,T749-TblDadosCX8[[#This Row],[Valor R$]],IF(#REF!=2,T749+TblDadosCX8[[#This Row],[Valor R$]],TblDadosCX8[[#This Row],[Valor R$]]))</f>
        <v>#REF!</v>
      </c>
      <c r="V750" s="65">
        <v>734</v>
      </c>
      <c r="W750" s="69">
        <v>42580</v>
      </c>
      <c r="X750" s="69"/>
      <c r="Y750" s="70" t="s">
        <v>226</v>
      </c>
      <c r="Z750" s="70"/>
      <c r="AA750" s="70"/>
      <c r="AB750" s="71">
        <v>4294.0600000000004</v>
      </c>
      <c r="AC750" s="64" t="s">
        <v>227</v>
      </c>
      <c r="AD750" s="69">
        <v>42580</v>
      </c>
      <c r="AE750" s="65">
        <v>426</v>
      </c>
      <c r="AF750" s="65">
        <v>12</v>
      </c>
      <c r="AG750" s="66">
        <v>13965.72</v>
      </c>
    </row>
    <row r="751" spans="1:33" x14ac:dyDescent="0.25">
      <c r="A751" s="40">
        <v>746</v>
      </c>
      <c r="B751" s="32">
        <v>42573</v>
      </c>
      <c r="C751" s="33"/>
      <c r="D751" s="31">
        <v>5</v>
      </c>
      <c r="E751" s="99" t="s">
        <v>1</v>
      </c>
      <c r="F751" s="34" t="s">
        <v>215</v>
      </c>
      <c r="G751" s="34" t="s">
        <v>214</v>
      </c>
      <c r="H751" s="35" t="s">
        <v>300</v>
      </c>
      <c r="I751" s="36"/>
      <c r="J751" s="30">
        <v>12871.21</v>
      </c>
      <c r="K751" s="32">
        <v>42573</v>
      </c>
      <c r="L751" s="37">
        <v>402</v>
      </c>
      <c r="M751" s="37">
        <v>12</v>
      </c>
      <c r="N751" s="38" t="s">
        <v>482</v>
      </c>
      <c r="O751" s="39">
        <v>2016</v>
      </c>
      <c r="P751" s="42"/>
      <c r="Q751" s="30">
        <v>6961.25</v>
      </c>
      <c r="R751" s="67"/>
      <c r="S751" s="67"/>
      <c r="T751" s="56" t="e">
        <f>IF(#REF!=3,T750-TblDadosCX8[[#This Row],[Valor R$]],IF(#REF!=2,T750+TblDadosCX8[[#This Row],[Valor R$]],TblDadosCX8[[#This Row],[Valor R$]]))</f>
        <v>#REF!</v>
      </c>
      <c r="V751" s="65">
        <v>735</v>
      </c>
      <c r="W751" s="69">
        <v>42580</v>
      </c>
      <c r="X751" s="69"/>
      <c r="Y751" s="70" t="s">
        <v>506</v>
      </c>
      <c r="Z751" s="70"/>
      <c r="AA751" s="70"/>
      <c r="AB751" s="71">
        <v>5414.96</v>
      </c>
      <c r="AC751" s="64" t="s">
        <v>476</v>
      </c>
      <c r="AD751" s="69">
        <v>42580</v>
      </c>
      <c r="AE751" s="65">
        <v>123</v>
      </c>
      <c r="AF751" s="65">
        <v>12</v>
      </c>
      <c r="AG751" s="66">
        <v>8550.76</v>
      </c>
    </row>
    <row r="752" spans="1:33" x14ac:dyDescent="0.25">
      <c r="A752" s="40">
        <v>747</v>
      </c>
      <c r="B752" s="32">
        <v>42573</v>
      </c>
      <c r="C752" s="33"/>
      <c r="D752" s="31">
        <v>5</v>
      </c>
      <c r="E752" s="99" t="s">
        <v>1</v>
      </c>
      <c r="F752" s="34" t="s">
        <v>30</v>
      </c>
      <c r="G752" s="34" t="s">
        <v>60</v>
      </c>
      <c r="H752" s="35" t="s">
        <v>236</v>
      </c>
      <c r="I752" s="36"/>
      <c r="J752" s="30">
        <v>3002.07</v>
      </c>
      <c r="K752" s="32">
        <v>42573</v>
      </c>
      <c r="L752" s="37">
        <v>516</v>
      </c>
      <c r="M752" s="37">
        <v>12</v>
      </c>
      <c r="N752" s="38" t="s">
        <v>482</v>
      </c>
      <c r="O752" s="39">
        <v>2016</v>
      </c>
      <c r="P752" s="42"/>
      <c r="Q752" s="30">
        <v>3959.18</v>
      </c>
      <c r="R752" s="67"/>
      <c r="S752" s="67"/>
      <c r="T752" s="56" t="e">
        <f>IF(#REF!=3,T751-TblDadosCX8[[#This Row],[Valor R$]],IF(#REF!=2,T751+TblDadosCX8[[#This Row],[Valor R$]],TblDadosCX8[[#This Row],[Valor R$]]))</f>
        <v>#REF!</v>
      </c>
      <c r="V752" s="65">
        <v>736</v>
      </c>
      <c r="W752" s="69">
        <v>42580</v>
      </c>
      <c r="X752" s="69"/>
      <c r="Y752" s="70" t="s">
        <v>507</v>
      </c>
      <c r="Z752" s="70"/>
      <c r="AA752" s="70"/>
      <c r="AB752" s="71">
        <v>99</v>
      </c>
      <c r="AC752" s="64" t="s">
        <v>186</v>
      </c>
      <c r="AD752" s="69">
        <v>42580</v>
      </c>
      <c r="AE752" s="65">
        <v>863</v>
      </c>
      <c r="AF752" s="65">
        <v>12</v>
      </c>
      <c r="AG752" s="66">
        <v>8451.76</v>
      </c>
    </row>
    <row r="753" spans="1:33" x14ac:dyDescent="0.25">
      <c r="A753" s="40">
        <v>748</v>
      </c>
      <c r="B753" s="32">
        <v>42573</v>
      </c>
      <c r="C753" s="33"/>
      <c r="D753" s="31">
        <v>5</v>
      </c>
      <c r="E753" s="99" t="s">
        <v>1</v>
      </c>
      <c r="F753" s="34" t="s">
        <v>34</v>
      </c>
      <c r="G753" s="34" t="s">
        <v>64</v>
      </c>
      <c r="H753" s="35" t="s">
        <v>503</v>
      </c>
      <c r="I753" s="36"/>
      <c r="J753" s="30">
        <v>350</v>
      </c>
      <c r="K753" s="32">
        <v>42573</v>
      </c>
      <c r="L753" s="37">
        <v>818</v>
      </c>
      <c r="M753" s="37">
        <v>12</v>
      </c>
      <c r="N753" s="38" t="s">
        <v>482</v>
      </c>
      <c r="O753" s="39">
        <v>2016</v>
      </c>
      <c r="P753" s="42"/>
      <c r="Q753" s="30">
        <v>3609.18</v>
      </c>
      <c r="R753" s="67"/>
      <c r="S753" s="67"/>
      <c r="T753" s="56" t="e">
        <f>IF(#REF!=3,T752-TblDadosCX8[[#This Row],[Valor R$]],IF(#REF!=2,T752+TblDadosCX8[[#This Row],[Valor R$]],TblDadosCX8[[#This Row],[Valor R$]]))</f>
        <v>#REF!</v>
      </c>
      <c r="V753" s="65">
        <v>737</v>
      </c>
      <c r="W753" s="69">
        <v>42580</v>
      </c>
      <c r="X753" s="69"/>
      <c r="Y753" s="70" t="s">
        <v>257</v>
      </c>
      <c r="Z753" s="70"/>
      <c r="AA753" s="70"/>
      <c r="AB753" s="71">
        <v>359.1</v>
      </c>
      <c r="AC753" s="64" t="s">
        <v>258</v>
      </c>
      <c r="AD753" s="69">
        <v>42580</v>
      </c>
      <c r="AE753" s="65">
        <v>339</v>
      </c>
      <c r="AF753" s="65">
        <v>12</v>
      </c>
      <c r="AG753" s="66">
        <v>8092.66</v>
      </c>
    </row>
    <row r="754" spans="1:33" x14ac:dyDescent="0.25">
      <c r="A754" s="40">
        <v>749</v>
      </c>
      <c r="B754" s="32">
        <v>42573</v>
      </c>
      <c r="C754" s="33"/>
      <c r="D754" s="31">
        <v>5</v>
      </c>
      <c r="E754" s="99" t="s">
        <v>1</v>
      </c>
      <c r="F754" s="34" t="s">
        <v>34</v>
      </c>
      <c r="G754" s="34" t="s">
        <v>63</v>
      </c>
      <c r="H754" s="35" t="s">
        <v>230</v>
      </c>
      <c r="I754" s="36"/>
      <c r="J754" s="30">
        <v>363.83</v>
      </c>
      <c r="K754" s="32">
        <v>42573</v>
      </c>
      <c r="L754" s="37">
        <v>806</v>
      </c>
      <c r="M754" s="37">
        <v>12</v>
      </c>
      <c r="N754" s="38" t="s">
        <v>482</v>
      </c>
      <c r="O754" s="39">
        <v>2016</v>
      </c>
      <c r="P754" s="42"/>
      <c r="Q754" s="30">
        <v>3245.35</v>
      </c>
      <c r="R754" s="67"/>
      <c r="S754" s="67"/>
      <c r="T754" s="56" t="e">
        <f>IF(#REF!=3,T753-TblDadosCX8[[#This Row],[Valor R$]],IF(#REF!=2,T753+TblDadosCX8[[#This Row],[Valor R$]],TblDadosCX8[[#This Row],[Valor R$]]))</f>
        <v>#REF!</v>
      </c>
      <c r="V754" s="65">
        <v>738</v>
      </c>
      <c r="W754" s="69">
        <v>42580</v>
      </c>
      <c r="X754" s="69"/>
      <c r="Y754" s="70" t="s">
        <v>508</v>
      </c>
      <c r="Z754" s="70"/>
      <c r="AA754" s="70"/>
      <c r="AB754" s="71">
        <v>58.4</v>
      </c>
      <c r="AC754" s="64" t="s">
        <v>217</v>
      </c>
      <c r="AD754" s="69">
        <v>42580</v>
      </c>
      <c r="AE754" s="65">
        <v>955</v>
      </c>
      <c r="AF754" s="65">
        <v>12</v>
      </c>
      <c r="AG754" s="66">
        <v>8034.26</v>
      </c>
    </row>
    <row r="755" spans="1:33" x14ac:dyDescent="0.25">
      <c r="A755" s="40">
        <v>750</v>
      </c>
      <c r="B755" s="32">
        <v>42573</v>
      </c>
      <c r="C755" s="33"/>
      <c r="D755" s="31">
        <v>5</v>
      </c>
      <c r="E755" s="99" t="s">
        <v>1</v>
      </c>
      <c r="F755" s="34" t="s">
        <v>26</v>
      </c>
      <c r="G755" s="34" t="s">
        <v>233</v>
      </c>
      <c r="H755" s="35" t="s">
        <v>504</v>
      </c>
      <c r="I755" s="36"/>
      <c r="J755" s="30">
        <v>1126.08</v>
      </c>
      <c r="K755" s="32">
        <v>42573</v>
      </c>
      <c r="L755" s="37">
        <v>1113</v>
      </c>
      <c r="M755" s="37">
        <v>12</v>
      </c>
      <c r="N755" s="38" t="s">
        <v>482</v>
      </c>
      <c r="O755" s="39">
        <v>2016</v>
      </c>
      <c r="P755" s="42"/>
      <c r="Q755" s="30">
        <v>2119.27</v>
      </c>
      <c r="R755" s="67"/>
      <c r="S755" s="67"/>
      <c r="T755" s="56" t="e">
        <f>IF(#REF!=3,T754-TblDadosCX8[[#This Row],[Valor R$]],IF(#REF!=2,T754+TblDadosCX8[[#This Row],[Valor R$]],TblDadosCX8[[#This Row],[Valor R$]]))</f>
        <v>#REF!</v>
      </c>
      <c r="V755" s="65">
        <v>739</v>
      </c>
      <c r="W755" s="69">
        <v>42580</v>
      </c>
      <c r="X755" s="69"/>
      <c r="Y755" s="70" t="s">
        <v>276</v>
      </c>
      <c r="Z755" s="70"/>
      <c r="AA755" s="70"/>
      <c r="AB755" s="71">
        <v>6569.5</v>
      </c>
      <c r="AC755" s="64" t="s">
        <v>277</v>
      </c>
      <c r="AD755" s="69">
        <v>42580</v>
      </c>
      <c r="AE755" s="65">
        <v>402</v>
      </c>
      <c r="AF755" s="65">
        <v>12</v>
      </c>
      <c r="AG755" s="66">
        <v>1464.76</v>
      </c>
    </row>
    <row r="756" spans="1:33" x14ac:dyDescent="0.25">
      <c r="A756" s="40">
        <v>751</v>
      </c>
      <c r="B756" s="32">
        <v>42573</v>
      </c>
      <c r="C756" s="33"/>
      <c r="D756" s="31">
        <v>5</v>
      </c>
      <c r="E756" s="99" t="s">
        <v>1</v>
      </c>
      <c r="F756" s="34" t="s">
        <v>38</v>
      </c>
      <c r="G756" s="34" t="s">
        <v>83</v>
      </c>
      <c r="H756" s="35" t="s">
        <v>256</v>
      </c>
      <c r="I756" s="36"/>
      <c r="J756" s="30">
        <v>461.6</v>
      </c>
      <c r="K756" s="32">
        <v>42573</v>
      </c>
      <c r="L756" s="37">
        <v>863</v>
      </c>
      <c r="M756" s="37">
        <v>12</v>
      </c>
      <c r="N756" s="38" t="s">
        <v>482</v>
      </c>
      <c r="O756" s="39">
        <v>2016</v>
      </c>
      <c r="P756" s="42"/>
      <c r="Q756" s="30">
        <v>1657.67</v>
      </c>
      <c r="R756" s="67"/>
      <c r="S756" s="67"/>
      <c r="T756" s="56" t="e">
        <f>IF(#REF!=3,T755-TblDadosCX8[[#This Row],[Valor R$]],IF(#REF!=2,T755+TblDadosCX8[[#This Row],[Valor R$]],TblDadosCX8[[#This Row],[Valor R$]]))</f>
        <v>#REF!</v>
      </c>
      <c r="V756" s="65">
        <v>740</v>
      </c>
      <c r="W756" s="69">
        <v>42583</v>
      </c>
      <c r="X756" s="69"/>
      <c r="Y756" s="70" t="s">
        <v>187</v>
      </c>
      <c r="Z756" s="70"/>
      <c r="AA756" s="70"/>
      <c r="AB756" s="71">
        <v>20.3</v>
      </c>
      <c r="AC756" s="64" t="s">
        <v>212</v>
      </c>
      <c r="AD756" s="69">
        <v>42583</v>
      </c>
      <c r="AE756" s="65">
        <v>831</v>
      </c>
      <c r="AF756" s="65">
        <v>12</v>
      </c>
      <c r="AG756" s="66">
        <v>1444.46</v>
      </c>
    </row>
    <row r="757" spans="1:33" x14ac:dyDescent="0.25">
      <c r="A757" s="40">
        <v>752</v>
      </c>
      <c r="B757" s="32">
        <v>42573</v>
      </c>
      <c r="C757" s="33"/>
      <c r="D757" s="31">
        <v>5</v>
      </c>
      <c r="E757" s="99" t="s">
        <v>1</v>
      </c>
      <c r="F757" s="34" t="s">
        <v>38</v>
      </c>
      <c r="G757" s="34" t="s">
        <v>86</v>
      </c>
      <c r="H757" s="35" t="s">
        <v>210</v>
      </c>
      <c r="I757" s="36"/>
      <c r="J757" s="30">
        <v>600</v>
      </c>
      <c r="K757" s="32">
        <v>42573</v>
      </c>
      <c r="L757" s="37">
        <v>869</v>
      </c>
      <c r="M757" s="37">
        <v>12</v>
      </c>
      <c r="N757" s="38" t="s">
        <v>482</v>
      </c>
      <c r="O757" s="39">
        <v>2016</v>
      </c>
      <c r="P757" s="42"/>
      <c r="Q757" s="30">
        <v>1057.67</v>
      </c>
      <c r="R757" s="67"/>
      <c r="S757" s="67"/>
      <c r="T757" s="56" t="e">
        <f>IF(#REF!=3,T756-TblDadosCX8[[#This Row],[Valor R$]],IF(#REF!=2,T756+TblDadosCX8[[#This Row],[Valor R$]],TblDadosCX8[[#This Row],[Valor R$]]))</f>
        <v>#REF!</v>
      </c>
      <c r="V757" s="65">
        <v>741</v>
      </c>
      <c r="W757" s="69">
        <v>42584</v>
      </c>
      <c r="X757" s="69"/>
      <c r="Y757" s="70" t="s">
        <v>193</v>
      </c>
      <c r="Z757" s="70"/>
      <c r="AA757" s="70"/>
      <c r="AB757" s="71">
        <v>35</v>
      </c>
      <c r="AC757" s="64" t="s">
        <v>212</v>
      </c>
      <c r="AD757" s="69">
        <v>42584</v>
      </c>
      <c r="AE757" s="65">
        <v>831</v>
      </c>
      <c r="AF757" s="65">
        <v>12</v>
      </c>
      <c r="AG757" s="66">
        <v>1409.46</v>
      </c>
    </row>
    <row r="758" spans="1:33" x14ac:dyDescent="0.25">
      <c r="A758" s="40">
        <v>753</v>
      </c>
      <c r="B758" s="32">
        <v>42574</v>
      </c>
      <c r="C758" s="33"/>
      <c r="D758" s="31">
        <v>5</v>
      </c>
      <c r="E758" s="99" t="s">
        <v>1</v>
      </c>
      <c r="F758" s="34" t="s">
        <v>38</v>
      </c>
      <c r="G758" s="34" t="s">
        <v>86</v>
      </c>
      <c r="H758" s="35" t="s">
        <v>195</v>
      </c>
      <c r="I758" s="36"/>
      <c r="J758" s="30">
        <v>5.5</v>
      </c>
      <c r="K758" s="32">
        <v>42574</v>
      </c>
      <c r="L758" s="37">
        <v>869</v>
      </c>
      <c r="M758" s="37">
        <v>12</v>
      </c>
      <c r="N758" s="38" t="s">
        <v>482</v>
      </c>
      <c r="O758" s="39">
        <v>2016</v>
      </c>
      <c r="P758" s="42"/>
      <c r="Q758" s="30">
        <v>1052.17</v>
      </c>
      <c r="R758" s="67"/>
      <c r="S758" s="67"/>
      <c r="T758" s="56" t="e">
        <f>IF(#REF!=3,T757-TblDadosCX8[[#This Row],[Valor R$]],IF(#REF!=2,T757+TblDadosCX8[[#This Row],[Valor R$]],TblDadosCX8[[#This Row],[Valor R$]]))</f>
        <v>#REF!</v>
      </c>
      <c r="V758" s="65">
        <v>742</v>
      </c>
      <c r="W758" s="69">
        <v>42584</v>
      </c>
      <c r="X758" s="69"/>
      <c r="Y758" s="70" t="s">
        <v>220</v>
      </c>
      <c r="Z758" s="70"/>
      <c r="AA758" s="70"/>
      <c r="AB758" s="71">
        <v>80</v>
      </c>
      <c r="AC758" s="64" t="s">
        <v>199</v>
      </c>
      <c r="AD758" s="69">
        <v>42584</v>
      </c>
      <c r="AE758" s="65">
        <v>845</v>
      </c>
      <c r="AF758" s="65">
        <v>12</v>
      </c>
      <c r="AG758" s="66">
        <v>1329.46</v>
      </c>
    </row>
    <row r="759" spans="1:33" x14ac:dyDescent="0.25">
      <c r="A759" s="40">
        <v>754</v>
      </c>
      <c r="B759" s="32">
        <v>42576</v>
      </c>
      <c r="C759" s="33"/>
      <c r="D759" s="31">
        <v>4</v>
      </c>
      <c r="E759" s="99" t="s">
        <v>1</v>
      </c>
      <c r="F759" s="34" t="s">
        <v>6</v>
      </c>
      <c r="G759" s="34" t="s">
        <v>9</v>
      </c>
      <c r="H759" s="35" t="s">
        <v>197</v>
      </c>
      <c r="I759" s="36"/>
      <c r="J759" s="30">
        <v>1034.8499999999999</v>
      </c>
      <c r="K759" s="32">
        <v>42576</v>
      </c>
      <c r="L759" s="37">
        <v>12</v>
      </c>
      <c r="M759" s="37">
        <v>34</v>
      </c>
      <c r="N759" s="38" t="s">
        <v>482</v>
      </c>
      <c r="O759" s="39">
        <v>2016</v>
      </c>
      <c r="P759" s="42"/>
      <c r="Q759" s="30">
        <v>2087.02</v>
      </c>
      <c r="R759" s="67"/>
      <c r="S759" s="67"/>
      <c r="T759" s="56" t="e">
        <f>IF(#REF!=3,T758-TblDadosCX8[[#This Row],[Valor R$]],IF(#REF!=2,T758+TblDadosCX8[[#This Row],[Valor R$]],TblDadosCX8[[#This Row],[Valor R$]]))</f>
        <v>#REF!</v>
      </c>
      <c r="V759" s="65">
        <v>743</v>
      </c>
      <c r="W759" s="69">
        <v>42584</v>
      </c>
      <c r="X759" s="69"/>
      <c r="Y759" s="70" t="s">
        <v>510</v>
      </c>
      <c r="Z759" s="70"/>
      <c r="AA759" s="70"/>
      <c r="AB759" s="71">
        <v>150</v>
      </c>
      <c r="AC759" s="64" t="s">
        <v>199</v>
      </c>
      <c r="AD759" s="69">
        <v>42584</v>
      </c>
      <c r="AE759" s="65">
        <v>845</v>
      </c>
      <c r="AF759" s="65">
        <v>12</v>
      </c>
      <c r="AG759" s="66">
        <v>1179.46</v>
      </c>
    </row>
    <row r="760" spans="1:33" x14ac:dyDescent="0.25">
      <c r="A760" s="40">
        <v>755</v>
      </c>
      <c r="B760" s="32">
        <v>42576</v>
      </c>
      <c r="C760" s="33"/>
      <c r="D760" s="31">
        <v>4</v>
      </c>
      <c r="E760" s="99" t="s">
        <v>1</v>
      </c>
      <c r="F760" s="34" t="s">
        <v>6</v>
      </c>
      <c r="G760" s="34" t="s">
        <v>9</v>
      </c>
      <c r="H760" s="35" t="s">
        <v>197</v>
      </c>
      <c r="I760" s="36"/>
      <c r="J760" s="30">
        <v>700</v>
      </c>
      <c r="K760" s="32">
        <v>42576</v>
      </c>
      <c r="L760" s="37">
        <v>12</v>
      </c>
      <c r="M760" s="37">
        <v>34</v>
      </c>
      <c r="N760" s="38" t="s">
        <v>482</v>
      </c>
      <c r="O760" s="39">
        <v>2016</v>
      </c>
      <c r="P760" s="42"/>
      <c r="Q760" s="30">
        <v>2787.02</v>
      </c>
      <c r="R760" s="67"/>
      <c r="S760" s="67"/>
      <c r="T760" s="56" t="e">
        <f>IF(#REF!=3,T759-TblDadosCX8[[#This Row],[Valor R$]],IF(#REF!=2,T759+TblDadosCX8[[#This Row],[Valor R$]],TblDadosCX8[[#This Row],[Valor R$]]))</f>
        <v>#REF!</v>
      </c>
      <c r="V760" s="65">
        <v>744</v>
      </c>
      <c r="W760" s="69">
        <v>42585</v>
      </c>
      <c r="X760" s="69"/>
      <c r="Y760" s="70" t="s">
        <v>511</v>
      </c>
      <c r="Z760" s="70">
        <v>854366</v>
      </c>
      <c r="AA760" s="70"/>
      <c r="AB760" s="71">
        <v>500</v>
      </c>
      <c r="AC760" s="64" t="s">
        <v>9</v>
      </c>
      <c r="AD760" s="69">
        <v>42585</v>
      </c>
      <c r="AE760" s="65">
        <v>12</v>
      </c>
      <c r="AF760" s="65">
        <v>34</v>
      </c>
      <c r="AG760" s="66">
        <v>1679.46</v>
      </c>
    </row>
    <row r="761" spans="1:33" x14ac:dyDescent="0.25">
      <c r="A761" s="40">
        <v>756</v>
      </c>
      <c r="B761" s="32">
        <v>42576</v>
      </c>
      <c r="C761" s="33"/>
      <c r="D761" s="31">
        <v>5</v>
      </c>
      <c r="E761" s="99" t="s">
        <v>1</v>
      </c>
      <c r="F761" s="34" t="s">
        <v>38</v>
      </c>
      <c r="G761" s="34" t="s">
        <v>18</v>
      </c>
      <c r="H761" s="35" t="s">
        <v>187</v>
      </c>
      <c r="I761" s="36"/>
      <c r="J761" s="30">
        <v>10.58</v>
      </c>
      <c r="K761" s="32">
        <v>42576</v>
      </c>
      <c r="L761" s="37">
        <v>831</v>
      </c>
      <c r="M761" s="37">
        <v>12</v>
      </c>
      <c r="N761" s="38" t="s">
        <v>482</v>
      </c>
      <c r="O761" s="39">
        <v>2016</v>
      </c>
      <c r="P761" s="42"/>
      <c r="Q761" s="30">
        <v>2776.44</v>
      </c>
      <c r="R761" s="67"/>
      <c r="S761" s="67"/>
      <c r="T761" s="56" t="e">
        <f>IF(#REF!=3,T760-TblDadosCX8[[#This Row],[Valor R$]],IF(#REF!=2,T760+TblDadosCX8[[#This Row],[Valor R$]],TblDadosCX8[[#This Row],[Valor R$]]))</f>
        <v>#REF!</v>
      </c>
      <c r="V761" s="65">
        <v>745</v>
      </c>
      <c r="W761" s="69">
        <v>42585</v>
      </c>
      <c r="X761" s="69"/>
      <c r="Y761" s="70" t="s">
        <v>311</v>
      </c>
      <c r="Z761" s="70"/>
      <c r="AA761" s="70"/>
      <c r="AB761" s="71">
        <v>20</v>
      </c>
      <c r="AC761" s="64" t="s">
        <v>212</v>
      </c>
      <c r="AD761" s="69">
        <v>42585</v>
      </c>
      <c r="AE761" s="65">
        <v>831</v>
      </c>
      <c r="AF761" s="65">
        <v>12</v>
      </c>
      <c r="AG761" s="66">
        <v>1659.46</v>
      </c>
    </row>
    <row r="762" spans="1:33" x14ac:dyDescent="0.25">
      <c r="A762" s="40">
        <v>757</v>
      </c>
      <c r="B762" s="32">
        <v>42576</v>
      </c>
      <c r="C762" s="33"/>
      <c r="D762" s="31">
        <v>5</v>
      </c>
      <c r="E762" s="99" t="s">
        <v>1</v>
      </c>
      <c r="F762" s="34" t="s">
        <v>38</v>
      </c>
      <c r="G762" s="34" t="s">
        <v>86</v>
      </c>
      <c r="H762" s="35" t="s">
        <v>195</v>
      </c>
      <c r="I762" s="36"/>
      <c r="J762" s="30">
        <v>5.5</v>
      </c>
      <c r="K762" s="32">
        <v>42576</v>
      </c>
      <c r="L762" s="37">
        <v>869</v>
      </c>
      <c r="M762" s="37">
        <v>12</v>
      </c>
      <c r="N762" s="38" t="s">
        <v>482</v>
      </c>
      <c r="O762" s="39">
        <v>2016</v>
      </c>
      <c r="P762" s="42"/>
      <c r="Q762" s="30">
        <v>2770.94</v>
      </c>
      <c r="R762" s="67"/>
      <c r="S762" s="67"/>
      <c r="T762" s="56" t="e">
        <f>IF(#REF!=3,T761-TblDadosCX8[[#This Row],[Valor R$]],IF(#REF!=2,T761+TblDadosCX8[[#This Row],[Valor R$]],TblDadosCX8[[#This Row],[Valor R$]]))</f>
        <v>#REF!</v>
      </c>
      <c r="V762" s="65">
        <v>746</v>
      </c>
      <c r="W762" s="69">
        <v>42585</v>
      </c>
      <c r="X762" s="69"/>
      <c r="Y762" s="70" t="s">
        <v>187</v>
      </c>
      <c r="Z762" s="70"/>
      <c r="AA762" s="70"/>
      <c r="AB762" s="71">
        <v>5.85</v>
      </c>
      <c r="AC762" s="64" t="s">
        <v>212</v>
      </c>
      <c r="AD762" s="69">
        <v>42585</v>
      </c>
      <c r="AE762" s="65">
        <v>831</v>
      </c>
      <c r="AF762" s="65">
        <v>12</v>
      </c>
      <c r="AG762" s="66">
        <v>1653.61</v>
      </c>
    </row>
    <row r="763" spans="1:33" x14ac:dyDescent="0.25">
      <c r="A763" s="40">
        <v>758</v>
      </c>
      <c r="B763" s="32">
        <v>42576</v>
      </c>
      <c r="C763" s="33"/>
      <c r="D763" s="31">
        <v>5</v>
      </c>
      <c r="E763" s="99" t="s">
        <v>1</v>
      </c>
      <c r="F763" s="34" t="s">
        <v>38</v>
      </c>
      <c r="G763" s="34" t="s">
        <v>18</v>
      </c>
      <c r="H763" s="35" t="s">
        <v>200</v>
      </c>
      <c r="I763" s="36"/>
      <c r="J763" s="30">
        <v>20</v>
      </c>
      <c r="K763" s="32">
        <v>42576</v>
      </c>
      <c r="L763" s="37">
        <v>831</v>
      </c>
      <c r="M763" s="37">
        <v>12</v>
      </c>
      <c r="N763" s="38" t="s">
        <v>482</v>
      </c>
      <c r="O763" s="39">
        <v>2016</v>
      </c>
      <c r="P763" s="42"/>
      <c r="Q763" s="30">
        <v>2750.94</v>
      </c>
      <c r="R763" s="67"/>
      <c r="S763" s="67"/>
      <c r="T763" s="56" t="e">
        <f>IF(#REF!=3,T762-TblDadosCX8[[#This Row],[Valor R$]],IF(#REF!=2,T762+TblDadosCX8[[#This Row],[Valor R$]],TblDadosCX8[[#This Row],[Valor R$]]))</f>
        <v>#REF!</v>
      </c>
      <c r="V763" s="65">
        <v>747</v>
      </c>
      <c r="W763" s="69">
        <v>42585</v>
      </c>
      <c r="X763" s="69"/>
      <c r="Y763" s="70" t="s">
        <v>512</v>
      </c>
      <c r="Z763" s="70"/>
      <c r="AA763" s="70"/>
      <c r="AB763" s="71">
        <v>72</v>
      </c>
      <c r="AC763" s="64" t="s">
        <v>212</v>
      </c>
      <c r="AD763" s="69">
        <v>42585</v>
      </c>
      <c r="AE763" s="65">
        <v>831</v>
      </c>
      <c r="AF763" s="65">
        <v>12</v>
      </c>
      <c r="AG763" s="66">
        <v>1581.61</v>
      </c>
    </row>
    <row r="764" spans="1:33" x14ac:dyDescent="0.25">
      <c r="A764" s="40">
        <v>759</v>
      </c>
      <c r="B764" s="32">
        <v>42576</v>
      </c>
      <c r="C764" s="33"/>
      <c r="D764" s="31">
        <v>5</v>
      </c>
      <c r="E764" s="99" t="s">
        <v>1</v>
      </c>
      <c r="F764" s="34" t="s">
        <v>38</v>
      </c>
      <c r="G764" s="34" t="s">
        <v>74</v>
      </c>
      <c r="H764" s="35" t="s">
        <v>301</v>
      </c>
      <c r="I764" s="36"/>
      <c r="J764" s="30">
        <v>166.19</v>
      </c>
      <c r="K764" s="32">
        <v>42576</v>
      </c>
      <c r="L764" s="37">
        <v>841</v>
      </c>
      <c r="M764" s="37">
        <v>12</v>
      </c>
      <c r="N764" s="38" t="s">
        <v>482</v>
      </c>
      <c r="O764" s="39">
        <v>2016</v>
      </c>
      <c r="P764" s="42"/>
      <c r="Q764" s="30">
        <v>2584.75</v>
      </c>
      <c r="R764" s="67"/>
      <c r="S764" s="67"/>
      <c r="T764" s="56" t="e">
        <f>IF(#REF!=3,T763-TblDadosCX8[[#This Row],[Valor R$]],IF(#REF!=2,T763+TblDadosCX8[[#This Row],[Valor R$]],TblDadosCX8[[#This Row],[Valor R$]]))</f>
        <v>#REF!</v>
      </c>
      <c r="V764" s="65">
        <v>748</v>
      </c>
      <c r="W764" s="69">
        <v>42585</v>
      </c>
      <c r="X764" s="69"/>
      <c r="Y764" s="70" t="s">
        <v>513</v>
      </c>
      <c r="Z764" s="70"/>
      <c r="AA764" s="70"/>
      <c r="AB764" s="71">
        <v>300</v>
      </c>
      <c r="AC764" s="64" t="s">
        <v>186</v>
      </c>
      <c r="AD764" s="69">
        <v>42585</v>
      </c>
      <c r="AE764" s="65">
        <v>863</v>
      </c>
      <c r="AF764" s="65">
        <v>12</v>
      </c>
      <c r="AG764" s="66">
        <v>1281.6099999999999</v>
      </c>
    </row>
    <row r="765" spans="1:33" x14ac:dyDescent="0.25">
      <c r="A765" s="40">
        <v>760</v>
      </c>
      <c r="B765" s="32">
        <v>42576</v>
      </c>
      <c r="C765" s="33"/>
      <c r="D765" s="31">
        <v>5</v>
      </c>
      <c r="E765" s="99" t="s">
        <v>1</v>
      </c>
      <c r="F765" s="34" t="s">
        <v>30</v>
      </c>
      <c r="G765" s="34" t="s">
        <v>59</v>
      </c>
      <c r="H765" s="35" t="s">
        <v>505</v>
      </c>
      <c r="I765" s="36"/>
      <c r="J765" s="30">
        <v>253</v>
      </c>
      <c r="K765" s="32">
        <v>42576</v>
      </c>
      <c r="L765" s="37">
        <v>480</v>
      </c>
      <c r="M765" s="37">
        <v>12</v>
      </c>
      <c r="N765" s="38" t="s">
        <v>482</v>
      </c>
      <c r="O765" s="39">
        <v>2016</v>
      </c>
      <c r="P765" s="42"/>
      <c r="Q765" s="30">
        <v>2331.75</v>
      </c>
      <c r="R765" s="67"/>
      <c r="S765" s="67"/>
      <c r="T765" s="56" t="e">
        <f>IF(#REF!=3,T764-TblDadosCX8[[#This Row],[Valor R$]],IF(#REF!=2,T764+TblDadosCX8[[#This Row],[Valor R$]],TblDadosCX8[[#This Row],[Valor R$]]))</f>
        <v>#REF!</v>
      </c>
      <c r="V765" s="65">
        <v>749</v>
      </c>
      <c r="W765" s="69">
        <v>42586</v>
      </c>
      <c r="X765" s="69"/>
      <c r="Y765" s="70" t="s">
        <v>220</v>
      </c>
      <c r="Z765" s="70"/>
      <c r="AA765" s="70"/>
      <c r="AB765" s="71">
        <v>40</v>
      </c>
      <c r="AC765" s="64" t="s">
        <v>199</v>
      </c>
      <c r="AD765" s="69">
        <v>42586</v>
      </c>
      <c r="AE765" s="65">
        <v>845</v>
      </c>
      <c r="AF765" s="65">
        <v>12</v>
      </c>
      <c r="AG765" s="66">
        <v>1241.6099999999999</v>
      </c>
    </row>
    <row r="766" spans="1:33" x14ac:dyDescent="0.25">
      <c r="A766" s="40">
        <v>761</v>
      </c>
      <c r="B766" s="32">
        <v>42576</v>
      </c>
      <c r="C766" s="33"/>
      <c r="D766" s="31">
        <v>5</v>
      </c>
      <c r="E766" s="99" t="s">
        <v>1</v>
      </c>
      <c r="F766" s="34" t="s">
        <v>38</v>
      </c>
      <c r="G766" s="34" t="s">
        <v>84</v>
      </c>
      <c r="H766" s="35" t="s">
        <v>451</v>
      </c>
      <c r="I766" s="36"/>
      <c r="J766" s="30">
        <v>615.66</v>
      </c>
      <c r="K766" s="32">
        <v>42576</v>
      </c>
      <c r="L766" s="37">
        <v>864</v>
      </c>
      <c r="M766" s="37">
        <v>12</v>
      </c>
      <c r="N766" s="38" t="s">
        <v>482</v>
      </c>
      <c r="O766" s="39">
        <v>2016</v>
      </c>
      <c r="P766" s="42"/>
      <c r="Q766" s="30">
        <v>1716.09</v>
      </c>
      <c r="R766" s="67"/>
      <c r="S766" s="67"/>
      <c r="T766" s="56" t="e">
        <f>IF(#REF!=3,T765-TblDadosCX8[[#This Row],[Valor R$]],IF(#REF!=2,T765+TblDadosCX8[[#This Row],[Valor R$]],TblDadosCX8[[#This Row],[Valor R$]]))</f>
        <v>#REF!</v>
      </c>
      <c r="V766" s="65">
        <v>750</v>
      </c>
      <c r="W766" s="69">
        <v>42586</v>
      </c>
      <c r="X766" s="69"/>
      <c r="Y766" s="70" t="s">
        <v>244</v>
      </c>
      <c r="Z766" s="70"/>
      <c r="AA766" s="70"/>
      <c r="AB766" s="71">
        <v>5</v>
      </c>
      <c r="AC766" s="64" t="s">
        <v>186</v>
      </c>
      <c r="AD766" s="69">
        <v>42586</v>
      </c>
      <c r="AE766" s="65">
        <v>863</v>
      </c>
      <c r="AF766" s="65">
        <v>12</v>
      </c>
      <c r="AG766" s="66">
        <v>1236.6099999999999</v>
      </c>
    </row>
    <row r="767" spans="1:33" x14ac:dyDescent="0.25">
      <c r="A767" s="40">
        <v>762</v>
      </c>
      <c r="B767" s="32">
        <v>42577</v>
      </c>
      <c r="C767" s="33"/>
      <c r="D767" s="31">
        <v>4</v>
      </c>
      <c r="E767" s="99" t="s">
        <v>1</v>
      </c>
      <c r="F767" s="34" t="s">
        <v>6</v>
      </c>
      <c r="G767" s="34" t="s">
        <v>9</v>
      </c>
      <c r="H767" s="35" t="s">
        <v>197</v>
      </c>
      <c r="I767" s="36"/>
      <c r="J767" s="30">
        <v>600</v>
      </c>
      <c r="K767" s="32">
        <v>42577</v>
      </c>
      <c r="L767" s="37">
        <v>12</v>
      </c>
      <c r="M767" s="37">
        <v>34</v>
      </c>
      <c r="N767" s="38" t="s">
        <v>482</v>
      </c>
      <c r="O767" s="39">
        <v>2016</v>
      </c>
      <c r="P767" s="42"/>
      <c r="Q767" s="30">
        <v>2316.09</v>
      </c>
      <c r="R767" s="67"/>
      <c r="S767" s="67"/>
      <c r="T767" s="56" t="e">
        <f>IF(#REF!=3,T766-TblDadosCX8[[#This Row],[Valor R$]],IF(#REF!=2,T766+TblDadosCX8[[#This Row],[Valor R$]],TblDadosCX8[[#This Row],[Valor R$]]))</f>
        <v>#REF!</v>
      </c>
      <c r="V767" s="65">
        <v>751</v>
      </c>
      <c r="W767" s="69">
        <v>42586</v>
      </c>
      <c r="X767" s="69"/>
      <c r="Y767" s="70" t="s">
        <v>244</v>
      </c>
      <c r="Z767" s="70"/>
      <c r="AA767" s="70"/>
      <c r="AB767" s="71">
        <v>20</v>
      </c>
      <c r="AC767" s="64" t="s">
        <v>186</v>
      </c>
      <c r="AD767" s="69">
        <v>42586</v>
      </c>
      <c r="AE767" s="65">
        <v>863</v>
      </c>
      <c r="AF767" s="65">
        <v>12</v>
      </c>
      <c r="AG767" s="66">
        <v>1216.6099999999999</v>
      </c>
    </row>
    <row r="768" spans="1:33" x14ac:dyDescent="0.25">
      <c r="A768" s="40">
        <v>763</v>
      </c>
      <c r="B768" s="32">
        <v>42577</v>
      </c>
      <c r="C768" s="33"/>
      <c r="D768" s="31">
        <v>5</v>
      </c>
      <c r="E768" s="99" t="s">
        <v>1</v>
      </c>
      <c r="F768" s="34" t="s">
        <v>38</v>
      </c>
      <c r="G768" s="34" t="s">
        <v>86</v>
      </c>
      <c r="H768" s="35" t="s">
        <v>438</v>
      </c>
      <c r="I768" s="36"/>
      <c r="J768" s="30">
        <v>35</v>
      </c>
      <c r="K768" s="32">
        <v>42577</v>
      </c>
      <c r="L768" s="37">
        <v>869</v>
      </c>
      <c r="M768" s="37">
        <v>12</v>
      </c>
      <c r="N768" s="38" t="s">
        <v>482</v>
      </c>
      <c r="O768" s="39">
        <v>2016</v>
      </c>
      <c r="P768" s="42"/>
      <c r="Q768" s="30">
        <v>2281.09</v>
      </c>
      <c r="R768" s="67"/>
      <c r="S768" s="67"/>
      <c r="T768" s="56" t="e">
        <f>IF(#REF!=3,T767-TblDadosCX8[[#This Row],[Valor R$]],IF(#REF!=2,T767+TblDadosCX8[[#This Row],[Valor R$]],TblDadosCX8[[#This Row],[Valor R$]]))</f>
        <v>#REF!</v>
      </c>
      <c r="V768" s="65">
        <v>752</v>
      </c>
      <c r="W768" s="69">
        <v>42586</v>
      </c>
      <c r="X768" s="69"/>
      <c r="Y768" s="70" t="s">
        <v>193</v>
      </c>
      <c r="Z768" s="70"/>
      <c r="AA768" s="70"/>
      <c r="AB768" s="71">
        <v>35</v>
      </c>
      <c r="AC768" s="64" t="s">
        <v>212</v>
      </c>
      <c r="AD768" s="69">
        <v>42586</v>
      </c>
      <c r="AE768" s="65">
        <v>831</v>
      </c>
      <c r="AF768" s="65">
        <v>12</v>
      </c>
      <c r="AG768" s="66">
        <v>1181.6099999999999</v>
      </c>
    </row>
    <row r="769" spans="1:33" x14ac:dyDescent="0.25">
      <c r="A769" s="40">
        <v>764</v>
      </c>
      <c r="B769" s="32">
        <v>42577</v>
      </c>
      <c r="C769" s="33"/>
      <c r="D769" s="31">
        <v>5</v>
      </c>
      <c r="E769" s="99" t="s">
        <v>1</v>
      </c>
      <c r="F769" s="34" t="s">
        <v>38</v>
      </c>
      <c r="G769" s="34" t="s">
        <v>80</v>
      </c>
      <c r="H769" s="35" t="s">
        <v>490</v>
      </c>
      <c r="I769" s="36"/>
      <c r="J769" s="30">
        <v>28.5</v>
      </c>
      <c r="K769" s="32">
        <v>42577</v>
      </c>
      <c r="L769" s="37">
        <v>858</v>
      </c>
      <c r="M769" s="37">
        <v>12</v>
      </c>
      <c r="N769" s="38" t="s">
        <v>482</v>
      </c>
      <c r="O769" s="39">
        <v>2016</v>
      </c>
      <c r="P769" s="42"/>
      <c r="Q769" s="30">
        <v>2252.59</v>
      </c>
      <c r="R769" s="67"/>
      <c r="S769" s="67"/>
      <c r="T769" s="56" t="e">
        <f>IF(#REF!=3,T768-TblDadosCX8[[#This Row],[Valor R$]],IF(#REF!=2,T768+TblDadosCX8[[#This Row],[Valor R$]],TblDadosCX8[[#This Row],[Valor R$]]))</f>
        <v>#REF!</v>
      </c>
      <c r="V769" s="65">
        <v>753</v>
      </c>
      <c r="W769" s="69">
        <v>42586</v>
      </c>
      <c r="X769" s="69"/>
      <c r="Y769" s="70" t="s">
        <v>195</v>
      </c>
      <c r="Z769" s="70"/>
      <c r="AA769" s="70"/>
      <c r="AB769" s="71">
        <v>5.5</v>
      </c>
      <c r="AC769" s="64" t="s">
        <v>196</v>
      </c>
      <c r="AD769" s="69">
        <v>42586</v>
      </c>
      <c r="AE769" s="65">
        <v>869</v>
      </c>
      <c r="AF769" s="65">
        <v>12</v>
      </c>
      <c r="AG769" s="66">
        <v>1176.1099999999999</v>
      </c>
    </row>
    <row r="770" spans="1:33" x14ac:dyDescent="0.25">
      <c r="A770" s="40">
        <v>765</v>
      </c>
      <c r="B770" s="32">
        <v>42577</v>
      </c>
      <c r="C770" s="33"/>
      <c r="D770" s="31">
        <v>5</v>
      </c>
      <c r="E770" s="99" t="s">
        <v>1</v>
      </c>
      <c r="F770" s="34" t="s">
        <v>38</v>
      </c>
      <c r="G770" s="34" t="s">
        <v>86</v>
      </c>
      <c r="H770" s="35" t="s">
        <v>210</v>
      </c>
      <c r="I770" s="36"/>
      <c r="J770" s="30">
        <v>600</v>
      </c>
      <c r="K770" s="32">
        <v>42577</v>
      </c>
      <c r="L770" s="37">
        <v>869</v>
      </c>
      <c r="M770" s="37">
        <v>12</v>
      </c>
      <c r="N770" s="38" t="s">
        <v>482</v>
      </c>
      <c r="O770" s="39">
        <v>2016</v>
      </c>
      <c r="P770" s="42"/>
      <c r="Q770" s="30">
        <v>1652.59</v>
      </c>
      <c r="R770" s="67"/>
      <c r="S770" s="67"/>
      <c r="T770" s="56" t="e">
        <f>IF(#REF!=3,T769-TblDadosCX8[[#This Row],[Valor R$]],IF(#REF!=2,T769+TblDadosCX8[[#This Row],[Valor R$]],TblDadosCX8[[#This Row],[Valor R$]]))</f>
        <v>#REF!</v>
      </c>
      <c r="V770" s="65">
        <v>754</v>
      </c>
      <c r="W770" s="69">
        <v>42586</v>
      </c>
      <c r="X770" s="69"/>
      <c r="Y770" s="70" t="s">
        <v>314</v>
      </c>
      <c r="Z770" s="70"/>
      <c r="AA770" s="70"/>
      <c r="AB770" s="71">
        <v>60</v>
      </c>
      <c r="AC770" s="64" t="s">
        <v>186</v>
      </c>
      <c r="AD770" s="69">
        <v>42586</v>
      </c>
      <c r="AE770" s="65">
        <v>863</v>
      </c>
      <c r="AF770" s="65">
        <v>12</v>
      </c>
      <c r="AG770" s="66">
        <v>1116.1099999999999</v>
      </c>
    </row>
    <row r="771" spans="1:33" x14ac:dyDescent="0.25">
      <c r="A771" s="40">
        <v>766</v>
      </c>
      <c r="B771" s="32">
        <v>42579</v>
      </c>
      <c r="C771" s="33"/>
      <c r="D771" s="31">
        <v>5</v>
      </c>
      <c r="E771" s="99" t="s">
        <v>1</v>
      </c>
      <c r="F771" s="34" t="s">
        <v>38</v>
      </c>
      <c r="G771" s="34" t="s">
        <v>18</v>
      </c>
      <c r="H771" s="35" t="s">
        <v>187</v>
      </c>
      <c r="I771" s="36"/>
      <c r="J771" s="30">
        <v>8.9</v>
      </c>
      <c r="K771" s="32">
        <v>42579</v>
      </c>
      <c r="L771" s="37">
        <v>831</v>
      </c>
      <c r="M771" s="37">
        <v>12</v>
      </c>
      <c r="N771" s="38" t="s">
        <v>482</v>
      </c>
      <c r="O771" s="39">
        <v>2016</v>
      </c>
      <c r="P771" s="42"/>
      <c r="Q771" s="30">
        <v>1643.69</v>
      </c>
      <c r="R771" s="67"/>
      <c r="S771" s="67"/>
      <c r="T771" s="56" t="e">
        <f>IF(#REF!=3,T770-TblDadosCX8[[#This Row],[Valor R$]],IF(#REF!=2,T770+TblDadosCX8[[#This Row],[Valor R$]],TblDadosCX8[[#This Row],[Valor R$]]))</f>
        <v>#REF!</v>
      </c>
      <c r="V771" s="65">
        <v>755</v>
      </c>
      <c r="W771" s="69">
        <v>42587</v>
      </c>
      <c r="X771" s="69"/>
      <c r="Y771" s="70" t="s">
        <v>197</v>
      </c>
      <c r="Z771" s="70">
        <v>854357</v>
      </c>
      <c r="AA771" s="70"/>
      <c r="AB771" s="71">
        <v>10497.77</v>
      </c>
      <c r="AC771" s="64" t="s">
        <v>9</v>
      </c>
      <c r="AD771" s="69">
        <v>42587</v>
      </c>
      <c r="AE771" s="65">
        <v>12</v>
      </c>
      <c r="AF771" s="65">
        <v>34</v>
      </c>
      <c r="AG771" s="66">
        <v>11613.88</v>
      </c>
    </row>
    <row r="772" spans="1:33" x14ac:dyDescent="0.25">
      <c r="A772" s="40">
        <v>767</v>
      </c>
      <c r="B772" s="32">
        <v>42579</v>
      </c>
      <c r="C772" s="33"/>
      <c r="D772" s="31">
        <v>5</v>
      </c>
      <c r="E772" s="99" t="s">
        <v>1</v>
      </c>
      <c r="F772" s="34" t="s">
        <v>38</v>
      </c>
      <c r="G772" s="34" t="s">
        <v>18</v>
      </c>
      <c r="H772" s="35" t="s">
        <v>193</v>
      </c>
      <c r="I772" s="36"/>
      <c r="J772" s="30">
        <v>50</v>
      </c>
      <c r="K772" s="32">
        <v>42579</v>
      </c>
      <c r="L772" s="37">
        <v>831</v>
      </c>
      <c r="M772" s="37">
        <v>12</v>
      </c>
      <c r="N772" s="38" t="s">
        <v>482</v>
      </c>
      <c r="O772" s="39">
        <v>2016</v>
      </c>
      <c r="P772" s="42"/>
      <c r="Q772" s="30">
        <v>1593.69</v>
      </c>
      <c r="R772" s="67"/>
      <c r="S772" s="67"/>
      <c r="T772" s="56" t="e">
        <f>IF(#REF!=3,T771-TblDadosCX8[[#This Row],[Valor R$]],IF(#REF!=2,T771+TblDadosCX8[[#This Row],[Valor R$]],TblDadosCX8[[#This Row],[Valor R$]]))</f>
        <v>#REF!</v>
      </c>
      <c r="V772" s="65">
        <v>756</v>
      </c>
      <c r="W772" s="69">
        <v>42587</v>
      </c>
      <c r="X772" s="69"/>
      <c r="Y772" s="70" t="s">
        <v>187</v>
      </c>
      <c r="Z772" s="70"/>
      <c r="AA772" s="70"/>
      <c r="AB772" s="71">
        <v>17.170000000000002</v>
      </c>
      <c r="AC772" s="64" t="s">
        <v>212</v>
      </c>
      <c r="AD772" s="69">
        <v>42587</v>
      </c>
      <c r="AE772" s="65">
        <v>831</v>
      </c>
      <c r="AF772" s="65">
        <v>12</v>
      </c>
      <c r="AG772" s="66">
        <v>11596.71</v>
      </c>
    </row>
    <row r="773" spans="1:33" x14ac:dyDescent="0.25">
      <c r="A773" s="40">
        <v>768</v>
      </c>
      <c r="B773" s="32">
        <v>42580</v>
      </c>
      <c r="C773" s="33"/>
      <c r="D773" s="31">
        <v>4</v>
      </c>
      <c r="E773" s="99" t="s">
        <v>1</v>
      </c>
      <c r="F773" s="34" t="s">
        <v>6</v>
      </c>
      <c r="G773" s="34" t="s">
        <v>9</v>
      </c>
      <c r="H773" s="35" t="s">
        <v>197</v>
      </c>
      <c r="I773" s="36"/>
      <c r="J773" s="30">
        <v>7086</v>
      </c>
      <c r="K773" s="32">
        <v>42580</v>
      </c>
      <c r="L773" s="37">
        <v>12</v>
      </c>
      <c r="M773" s="37">
        <v>34</v>
      </c>
      <c r="N773" s="38" t="s">
        <v>482</v>
      </c>
      <c r="O773" s="39">
        <v>2016</v>
      </c>
      <c r="P773" s="42"/>
      <c r="Q773" s="30">
        <v>8679.69</v>
      </c>
      <c r="R773" s="67"/>
      <c r="S773" s="67"/>
      <c r="T773" s="56" t="e">
        <f>IF(#REF!=3,T772-TblDadosCX8[[#This Row],[Valor R$]],IF(#REF!=2,T772+TblDadosCX8[[#This Row],[Valor R$]],TblDadosCX8[[#This Row],[Valor R$]]))</f>
        <v>#REF!</v>
      </c>
      <c r="V773" s="65">
        <v>757</v>
      </c>
      <c r="W773" s="69">
        <v>42587</v>
      </c>
      <c r="X773" s="69"/>
      <c r="Y773" s="70" t="s">
        <v>514</v>
      </c>
      <c r="Z773" s="70"/>
      <c r="AA773" s="70"/>
      <c r="AB773" s="71">
        <v>2613.87</v>
      </c>
      <c r="AC773" s="64" t="s">
        <v>219</v>
      </c>
      <c r="AD773" s="69">
        <v>42587</v>
      </c>
      <c r="AE773" s="65">
        <v>864</v>
      </c>
      <c r="AF773" s="65">
        <v>12</v>
      </c>
      <c r="AG773" s="66">
        <v>8982.84</v>
      </c>
    </row>
    <row r="774" spans="1:33" x14ac:dyDescent="0.25">
      <c r="A774" s="40">
        <v>769</v>
      </c>
      <c r="B774" s="32">
        <v>42580</v>
      </c>
      <c r="C774" s="33"/>
      <c r="D774" s="31">
        <v>4</v>
      </c>
      <c r="E774" s="99" t="s">
        <v>1</v>
      </c>
      <c r="F774" s="34" t="s">
        <v>6</v>
      </c>
      <c r="G774" s="34" t="s">
        <v>9</v>
      </c>
      <c r="H774" s="35" t="s">
        <v>197</v>
      </c>
      <c r="I774" s="36"/>
      <c r="J774" s="30">
        <v>9866.82</v>
      </c>
      <c r="K774" s="32">
        <v>42580</v>
      </c>
      <c r="L774" s="37">
        <v>12</v>
      </c>
      <c r="M774" s="37">
        <v>34</v>
      </c>
      <c r="N774" s="38" t="s">
        <v>482</v>
      </c>
      <c r="O774" s="39">
        <v>2016</v>
      </c>
      <c r="P774" s="42"/>
      <c r="Q774" s="30">
        <v>18546.509999999998</v>
      </c>
      <c r="R774" s="67"/>
      <c r="S774" s="67"/>
      <c r="T774" s="56" t="e">
        <f>IF(#REF!=3,T773-TblDadosCX8[[#This Row],[Valor R$]],IF(#REF!=2,T773+TblDadosCX8[[#This Row],[Valor R$]],TblDadosCX8[[#This Row],[Valor R$]]))</f>
        <v>#REF!</v>
      </c>
      <c r="V774" s="65">
        <v>758</v>
      </c>
      <c r="W774" s="69">
        <v>42587</v>
      </c>
      <c r="X774" s="69"/>
      <c r="Y774" s="70" t="s">
        <v>515</v>
      </c>
      <c r="Z774" s="70"/>
      <c r="AA774" s="70"/>
      <c r="AB774" s="71">
        <v>1763.06</v>
      </c>
      <c r="AC774" s="64" t="s">
        <v>275</v>
      </c>
      <c r="AD774" s="69">
        <v>42587</v>
      </c>
      <c r="AE774" s="65">
        <v>842</v>
      </c>
      <c r="AF774" s="65">
        <v>12</v>
      </c>
      <c r="AG774" s="66">
        <v>7219.78</v>
      </c>
    </row>
    <row r="775" spans="1:33" x14ac:dyDescent="0.25">
      <c r="A775" s="40">
        <v>770</v>
      </c>
      <c r="B775" s="32">
        <v>42580</v>
      </c>
      <c r="C775" s="33"/>
      <c r="D775" s="31">
        <v>5</v>
      </c>
      <c r="E775" s="99" t="s">
        <v>1</v>
      </c>
      <c r="F775" s="34" t="s">
        <v>38</v>
      </c>
      <c r="G775" s="34" t="s">
        <v>18</v>
      </c>
      <c r="H775" s="35" t="s">
        <v>187</v>
      </c>
      <c r="I775" s="36"/>
      <c r="J775" s="30">
        <v>6.87</v>
      </c>
      <c r="K775" s="32">
        <v>42580</v>
      </c>
      <c r="L775" s="37">
        <v>831</v>
      </c>
      <c r="M775" s="37">
        <v>12</v>
      </c>
      <c r="N775" s="38" t="s">
        <v>482</v>
      </c>
      <c r="O775" s="39">
        <v>2016</v>
      </c>
      <c r="P775" s="42"/>
      <c r="Q775" s="30">
        <v>18539.64</v>
      </c>
      <c r="R775" s="67"/>
      <c r="S775" s="67"/>
      <c r="T775" s="56" t="e">
        <f>IF(#REF!=3,T774-TblDadosCX8[[#This Row],[Valor R$]],IF(#REF!=2,T774+TblDadosCX8[[#This Row],[Valor R$]],TblDadosCX8[[#This Row],[Valor R$]]))</f>
        <v>#REF!</v>
      </c>
      <c r="V775" s="65">
        <v>759</v>
      </c>
      <c r="W775" s="69">
        <v>42587</v>
      </c>
      <c r="X775" s="69"/>
      <c r="Y775" s="70" t="s">
        <v>270</v>
      </c>
      <c r="Z775" s="70"/>
      <c r="AA775" s="70"/>
      <c r="AB775" s="71">
        <v>4698.75</v>
      </c>
      <c r="AC775" s="64" t="s">
        <v>271</v>
      </c>
      <c r="AD775" s="69">
        <v>42587</v>
      </c>
      <c r="AE775" s="65">
        <v>476</v>
      </c>
      <c r="AF775" s="65">
        <v>12</v>
      </c>
      <c r="AG775" s="66">
        <v>2521.0300000000002</v>
      </c>
    </row>
    <row r="776" spans="1:33" x14ac:dyDescent="0.25">
      <c r="A776" s="40">
        <v>771</v>
      </c>
      <c r="B776" s="32">
        <v>42580</v>
      </c>
      <c r="C776" s="33"/>
      <c r="D776" s="31">
        <v>5</v>
      </c>
      <c r="E776" s="99" t="s">
        <v>1</v>
      </c>
      <c r="F776" s="34" t="s">
        <v>26</v>
      </c>
      <c r="G776" s="34" t="s">
        <v>227</v>
      </c>
      <c r="H776" s="35" t="s">
        <v>348</v>
      </c>
      <c r="I776" s="36"/>
      <c r="J776" s="30">
        <v>157.80000000000001</v>
      </c>
      <c r="K776" s="32">
        <v>42580</v>
      </c>
      <c r="L776" s="37">
        <v>426</v>
      </c>
      <c r="M776" s="37">
        <v>12</v>
      </c>
      <c r="N776" s="38" t="s">
        <v>482</v>
      </c>
      <c r="O776" s="39">
        <v>2016</v>
      </c>
      <c r="P776" s="42"/>
      <c r="Q776" s="30">
        <v>18381.84</v>
      </c>
      <c r="R776" s="67"/>
      <c r="S776" s="67"/>
      <c r="T776" s="56" t="e">
        <f>IF(#REF!=3,T775-TblDadosCX8[[#This Row],[Valor R$]],IF(#REF!=2,T775+TblDadosCX8[[#This Row],[Valor R$]],TblDadosCX8[[#This Row],[Valor R$]]))</f>
        <v>#REF!</v>
      </c>
      <c r="V776" s="65">
        <v>760</v>
      </c>
      <c r="W776" s="69">
        <v>42587</v>
      </c>
      <c r="X776" s="69"/>
      <c r="Y776" s="70" t="s">
        <v>272</v>
      </c>
      <c r="Z776" s="70"/>
      <c r="AA776" s="70"/>
      <c r="AB776" s="71">
        <v>1422.09</v>
      </c>
      <c r="AC776" s="64" t="s">
        <v>273</v>
      </c>
      <c r="AD776" s="69">
        <v>42587</v>
      </c>
      <c r="AE776" s="65">
        <v>475</v>
      </c>
      <c r="AF776" s="65">
        <v>12</v>
      </c>
      <c r="AG776" s="66">
        <v>1098.94</v>
      </c>
    </row>
    <row r="777" spans="1:33" x14ac:dyDescent="0.25">
      <c r="A777" s="40">
        <v>772</v>
      </c>
      <c r="B777" s="32">
        <v>42580</v>
      </c>
      <c r="C777" s="33"/>
      <c r="D777" s="31">
        <v>5</v>
      </c>
      <c r="E777" s="99" t="s">
        <v>1</v>
      </c>
      <c r="F777" s="34" t="s">
        <v>26</v>
      </c>
      <c r="G777" s="34" t="s">
        <v>227</v>
      </c>
      <c r="H777" s="35" t="s">
        <v>226</v>
      </c>
      <c r="I777" s="36"/>
      <c r="J777" s="30">
        <v>4294.0600000000004</v>
      </c>
      <c r="K777" s="32">
        <v>42580</v>
      </c>
      <c r="L777" s="37">
        <v>426</v>
      </c>
      <c r="M777" s="37">
        <v>12</v>
      </c>
      <c r="N777" s="38" t="s">
        <v>482</v>
      </c>
      <c r="O777" s="39">
        <v>2016</v>
      </c>
      <c r="P777" s="42"/>
      <c r="Q777" s="30">
        <v>14087.78</v>
      </c>
      <c r="R777" s="67"/>
      <c r="S777" s="67"/>
      <c r="T777" s="56" t="e">
        <f>IF(#REF!=3,T776-TblDadosCX8[[#This Row],[Valor R$]],IF(#REF!=2,T776+TblDadosCX8[[#This Row],[Valor R$]],TblDadosCX8[[#This Row],[Valor R$]]))</f>
        <v>#REF!</v>
      </c>
      <c r="V777" s="65">
        <v>761</v>
      </c>
      <c r="W777" s="69">
        <v>42590</v>
      </c>
      <c r="X777" s="69"/>
      <c r="Y777" s="70" t="s">
        <v>197</v>
      </c>
      <c r="Z777" s="70">
        <v>854358</v>
      </c>
      <c r="AA777" s="70"/>
      <c r="AB777" s="71">
        <v>1776.6</v>
      </c>
      <c r="AC777" s="64" t="s">
        <v>9</v>
      </c>
      <c r="AD777" s="69">
        <v>42590</v>
      </c>
      <c r="AE777" s="65">
        <v>12</v>
      </c>
      <c r="AF777" s="65">
        <v>34</v>
      </c>
      <c r="AG777" s="66">
        <v>2875.54</v>
      </c>
    </row>
    <row r="778" spans="1:33" x14ac:dyDescent="0.25">
      <c r="A778" s="40">
        <v>773</v>
      </c>
      <c r="B778" s="32">
        <v>42580</v>
      </c>
      <c r="C778" s="33"/>
      <c r="D778" s="31">
        <v>5</v>
      </c>
      <c r="E778" s="99" t="s">
        <v>1</v>
      </c>
      <c r="F778" s="34" t="s">
        <v>26</v>
      </c>
      <c r="G778" s="34" t="s">
        <v>47</v>
      </c>
      <c r="H778" s="35" t="s">
        <v>506</v>
      </c>
      <c r="I778" s="36"/>
      <c r="J778" s="30">
        <v>5414.96</v>
      </c>
      <c r="K778" s="32">
        <v>42580</v>
      </c>
      <c r="L778" s="37">
        <v>123</v>
      </c>
      <c r="M778" s="37">
        <v>12</v>
      </c>
      <c r="N778" s="38" t="s">
        <v>482</v>
      </c>
      <c r="O778" s="39">
        <v>2016</v>
      </c>
      <c r="P778" s="42"/>
      <c r="Q778" s="30">
        <v>8672.82</v>
      </c>
      <c r="R778" s="67"/>
      <c r="S778" s="67"/>
      <c r="T778" s="56" t="e">
        <f>IF(#REF!=3,T777-TblDadosCX8[[#This Row],[Valor R$]],IF(#REF!=2,T777+TblDadosCX8[[#This Row],[Valor R$]],TblDadosCX8[[#This Row],[Valor R$]]))</f>
        <v>#REF!</v>
      </c>
      <c r="V778" s="65">
        <v>762</v>
      </c>
      <c r="W778" s="69">
        <v>42590</v>
      </c>
      <c r="X778" s="69"/>
      <c r="Y778" s="70" t="s">
        <v>197</v>
      </c>
      <c r="Z778" s="70">
        <v>854359</v>
      </c>
      <c r="AA778" s="70"/>
      <c r="AB778" s="71">
        <v>2774.75</v>
      </c>
      <c r="AC778" s="64" t="s">
        <v>9</v>
      </c>
      <c r="AD778" s="69">
        <v>42590</v>
      </c>
      <c r="AE778" s="65">
        <v>12</v>
      </c>
      <c r="AF778" s="65">
        <v>34</v>
      </c>
      <c r="AG778" s="66">
        <v>5650.29</v>
      </c>
    </row>
    <row r="779" spans="1:33" x14ac:dyDescent="0.25">
      <c r="A779" s="40">
        <v>774</v>
      </c>
      <c r="B779" s="32">
        <v>42580</v>
      </c>
      <c r="C779" s="33"/>
      <c r="D779" s="31">
        <v>5</v>
      </c>
      <c r="E779" s="99" t="s">
        <v>1</v>
      </c>
      <c r="F779" s="34" t="s">
        <v>38</v>
      </c>
      <c r="G779" s="34" t="s">
        <v>83</v>
      </c>
      <c r="H779" s="35" t="s">
        <v>507</v>
      </c>
      <c r="I779" s="36"/>
      <c r="J779" s="30">
        <v>99</v>
      </c>
      <c r="K779" s="32">
        <v>42580</v>
      </c>
      <c r="L779" s="37">
        <v>863</v>
      </c>
      <c r="M779" s="37">
        <v>12</v>
      </c>
      <c r="N779" s="38" t="s">
        <v>482</v>
      </c>
      <c r="O779" s="39">
        <v>2016</v>
      </c>
      <c r="P779" s="42"/>
      <c r="Q779" s="30">
        <v>8573.82</v>
      </c>
      <c r="R779" s="67"/>
      <c r="S779" s="67"/>
      <c r="T779" s="56" t="e">
        <f>IF(#REF!=3,T778-TblDadosCX8[[#This Row],[Valor R$]],IF(#REF!=2,T778+TblDadosCX8[[#This Row],[Valor R$]],TblDadosCX8[[#This Row],[Valor R$]]))</f>
        <v>#REF!</v>
      </c>
      <c r="V779" s="65">
        <v>763</v>
      </c>
      <c r="W779" s="69">
        <v>42590</v>
      </c>
      <c r="X779" s="69"/>
      <c r="Y779" s="70" t="s">
        <v>245</v>
      </c>
      <c r="Z779" s="70"/>
      <c r="AA779" s="70"/>
      <c r="AB779" s="71">
        <v>47</v>
      </c>
      <c r="AC779" s="64" t="s">
        <v>196</v>
      </c>
      <c r="AD779" s="69">
        <v>42590</v>
      </c>
      <c r="AE779" s="65">
        <v>869</v>
      </c>
      <c r="AF779" s="65">
        <v>12</v>
      </c>
      <c r="AG779" s="66">
        <v>5603.29</v>
      </c>
    </row>
    <row r="780" spans="1:33" x14ac:dyDescent="0.25">
      <c r="A780" s="40">
        <v>775</v>
      </c>
      <c r="B780" s="32">
        <v>42580</v>
      </c>
      <c r="C780" s="33"/>
      <c r="D780" s="31">
        <v>5</v>
      </c>
      <c r="E780" s="99" t="s">
        <v>1</v>
      </c>
      <c r="F780" s="34" t="s">
        <v>24</v>
      </c>
      <c r="G780" s="34" t="s">
        <v>44</v>
      </c>
      <c r="H780" s="35" t="s">
        <v>257</v>
      </c>
      <c r="I780" s="36"/>
      <c r="J780" s="30">
        <v>359.1</v>
      </c>
      <c r="K780" s="32">
        <v>42580</v>
      </c>
      <c r="L780" s="37">
        <v>863</v>
      </c>
      <c r="M780" s="37">
        <v>12</v>
      </c>
      <c r="N780" s="38" t="s">
        <v>482</v>
      </c>
      <c r="O780" s="39">
        <v>2016</v>
      </c>
      <c r="P780" s="42"/>
      <c r="Q780" s="30">
        <v>8214.7199999999993</v>
      </c>
      <c r="R780" s="67"/>
      <c r="S780" s="67"/>
      <c r="T780" s="56" t="e">
        <f>IF(#REF!=3,T779-TblDadosCX8[[#This Row],[Valor R$]],IF(#REF!=2,T779+TblDadosCX8[[#This Row],[Valor R$]],TblDadosCX8[[#This Row],[Valor R$]]))</f>
        <v>#REF!</v>
      </c>
      <c r="V780" s="65">
        <v>764</v>
      </c>
      <c r="W780" s="69">
        <v>42590</v>
      </c>
      <c r="X780" s="69"/>
      <c r="Y780" s="70" t="s">
        <v>228</v>
      </c>
      <c r="Z780" s="70"/>
      <c r="AA780" s="70"/>
      <c r="AB780" s="71">
        <v>10</v>
      </c>
      <c r="AC780" s="64" t="s">
        <v>196</v>
      </c>
      <c r="AD780" s="69">
        <v>42590</v>
      </c>
      <c r="AE780" s="65">
        <v>869</v>
      </c>
      <c r="AF780" s="65">
        <v>12</v>
      </c>
      <c r="AG780" s="66">
        <v>5593.29</v>
      </c>
    </row>
    <row r="781" spans="1:33" x14ac:dyDescent="0.25">
      <c r="A781" s="40">
        <v>776</v>
      </c>
      <c r="B781" s="32">
        <v>42580</v>
      </c>
      <c r="C781" s="33"/>
      <c r="D781" s="31">
        <v>5</v>
      </c>
      <c r="E781" s="99" t="s">
        <v>1</v>
      </c>
      <c r="F781" s="34" t="s">
        <v>38</v>
      </c>
      <c r="G781" s="34" t="s">
        <v>217</v>
      </c>
      <c r="H781" s="35" t="s">
        <v>508</v>
      </c>
      <c r="I781" s="36"/>
      <c r="J781" s="30">
        <v>58.4</v>
      </c>
      <c r="K781" s="32">
        <v>42580</v>
      </c>
      <c r="L781" s="37">
        <v>955</v>
      </c>
      <c r="M781" s="37">
        <v>12</v>
      </c>
      <c r="N781" s="38" t="s">
        <v>482</v>
      </c>
      <c r="O781" s="39">
        <v>2016</v>
      </c>
      <c r="P781" s="42"/>
      <c r="Q781" s="30">
        <v>8156.32</v>
      </c>
      <c r="R781" s="67"/>
      <c r="S781" s="67"/>
      <c r="T781" s="56" t="e">
        <f>IF(#REF!=3,T780-TblDadosCX8[[#This Row],[Valor R$]],IF(#REF!=2,T780+TblDadosCX8[[#This Row],[Valor R$]],TblDadosCX8[[#This Row],[Valor R$]]))</f>
        <v>#REF!</v>
      </c>
      <c r="V781" s="65">
        <v>765</v>
      </c>
      <c r="W781" s="69">
        <v>42590</v>
      </c>
      <c r="X781" s="69"/>
      <c r="Y781" s="70" t="s">
        <v>187</v>
      </c>
      <c r="Z781" s="70"/>
      <c r="AA781" s="70"/>
      <c r="AB781" s="71">
        <v>10</v>
      </c>
      <c r="AC781" s="64" t="s">
        <v>212</v>
      </c>
      <c r="AD781" s="69">
        <v>42590</v>
      </c>
      <c r="AE781" s="65">
        <v>831</v>
      </c>
      <c r="AF781" s="65">
        <v>12</v>
      </c>
      <c r="AG781" s="66">
        <v>5583.29</v>
      </c>
    </row>
    <row r="782" spans="1:33" x14ac:dyDescent="0.25">
      <c r="A782" s="40">
        <v>777</v>
      </c>
      <c r="B782" s="32">
        <v>42580</v>
      </c>
      <c r="C782" s="33"/>
      <c r="D782" s="31">
        <v>5</v>
      </c>
      <c r="E782" s="99" t="s">
        <v>1</v>
      </c>
      <c r="F782" s="34" t="s">
        <v>24</v>
      </c>
      <c r="G782" s="34" t="s">
        <v>277</v>
      </c>
      <c r="H782" s="35" t="s">
        <v>276</v>
      </c>
      <c r="I782" s="36"/>
      <c r="J782" s="30">
        <v>6569.5</v>
      </c>
      <c r="K782" s="32">
        <v>42580</v>
      </c>
      <c r="L782" s="37">
        <v>402</v>
      </c>
      <c r="M782" s="37">
        <v>12</v>
      </c>
      <c r="N782" s="38" t="s">
        <v>482</v>
      </c>
      <c r="O782" s="39">
        <v>2016</v>
      </c>
      <c r="P782" s="42"/>
      <c r="Q782" s="30">
        <v>1586.82</v>
      </c>
      <c r="R782" s="67"/>
      <c r="S782" s="67"/>
      <c r="T782" s="56" t="e">
        <f>IF(#REF!=3,T781-TblDadosCX8[[#This Row],[Valor R$]],IF(#REF!=2,T781+TblDadosCX8[[#This Row],[Valor R$]],TblDadosCX8[[#This Row],[Valor R$]]))</f>
        <v>#REF!</v>
      </c>
      <c r="V782" s="65">
        <v>766</v>
      </c>
      <c r="W782" s="69">
        <v>42590</v>
      </c>
      <c r="X782" s="69"/>
      <c r="Y782" s="70" t="s">
        <v>220</v>
      </c>
      <c r="Z782" s="70"/>
      <c r="AA782" s="70"/>
      <c r="AB782" s="71">
        <v>8.75</v>
      </c>
      <c r="AC782" s="64" t="s">
        <v>199</v>
      </c>
      <c r="AD782" s="69">
        <v>42590</v>
      </c>
      <c r="AE782" s="65">
        <v>845</v>
      </c>
      <c r="AF782" s="65">
        <v>12</v>
      </c>
      <c r="AG782" s="66">
        <v>5574.54</v>
      </c>
    </row>
    <row r="783" spans="1:33" x14ac:dyDescent="0.25">
      <c r="A783" s="40">
        <v>778</v>
      </c>
      <c r="B783" s="32">
        <v>42582</v>
      </c>
      <c r="C783" s="33"/>
      <c r="D783" s="31">
        <v>10</v>
      </c>
      <c r="E783" s="99" t="s">
        <v>1</v>
      </c>
      <c r="F783" s="34"/>
      <c r="G783" s="34"/>
      <c r="H783" s="35" t="s">
        <v>640</v>
      </c>
      <c r="I783" s="36"/>
      <c r="J783" s="30">
        <v>1586.82</v>
      </c>
      <c r="K783" s="32">
        <v>42582</v>
      </c>
      <c r="L783" s="37"/>
      <c r="M783" s="37"/>
      <c r="N783" s="38" t="s">
        <v>482</v>
      </c>
      <c r="O783" s="39">
        <v>2016</v>
      </c>
      <c r="P783" s="42"/>
      <c r="Q783" s="30">
        <v>1586.82</v>
      </c>
      <c r="R783" s="67"/>
      <c r="S783" s="67"/>
      <c r="T783" s="56" t="e">
        <f>IF(#REF!=3,T782-TblDadosCX8[[#This Row],[Valor R$]],IF(#REF!=2,T782+TblDadosCX8[[#This Row],[Valor R$]],TblDadosCX8[[#This Row],[Valor R$]]))</f>
        <v>#REF!</v>
      </c>
      <c r="V783" s="65">
        <v>767</v>
      </c>
      <c r="W783" s="69">
        <v>42590</v>
      </c>
      <c r="X783" s="69"/>
      <c r="Y783" s="70" t="s">
        <v>187</v>
      </c>
      <c r="Z783" s="70"/>
      <c r="AA783" s="70"/>
      <c r="AB783" s="71">
        <v>5.7</v>
      </c>
      <c r="AC783" s="64" t="s">
        <v>212</v>
      </c>
      <c r="AD783" s="69">
        <v>42590</v>
      </c>
      <c r="AE783" s="65">
        <v>831</v>
      </c>
      <c r="AF783" s="65">
        <v>12</v>
      </c>
      <c r="AG783" s="66">
        <v>5568.84</v>
      </c>
    </row>
    <row r="784" spans="1:33" x14ac:dyDescent="0.25">
      <c r="A784" s="40">
        <v>779</v>
      </c>
      <c r="B784" s="32">
        <v>42582</v>
      </c>
      <c r="C784" s="33"/>
      <c r="D784" s="31">
        <v>11</v>
      </c>
      <c r="E784" s="99" t="s">
        <v>2</v>
      </c>
      <c r="F784" s="34"/>
      <c r="G784" s="34"/>
      <c r="H784" s="35" t="s">
        <v>640</v>
      </c>
      <c r="I784" s="36"/>
      <c r="J784" s="30">
        <v>1000</v>
      </c>
      <c r="K784" s="32">
        <v>42582</v>
      </c>
      <c r="L784" s="37"/>
      <c r="M784" s="37"/>
      <c r="N784" s="38" t="s">
        <v>482</v>
      </c>
      <c r="O784" s="39">
        <v>2016</v>
      </c>
      <c r="P784" s="42"/>
      <c r="Q784" s="30">
        <v>1000</v>
      </c>
      <c r="R784" s="67"/>
      <c r="S784" s="67"/>
      <c r="T784" s="56" t="e">
        <f>IF(#REF!=3,T783-TblDadosCX8[[#This Row],[Valor R$]],IF(#REF!=2,T783+TblDadosCX8[[#This Row],[Valor R$]],TblDadosCX8[[#This Row],[Valor R$]]))</f>
        <v>#REF!</v>
      </c>
      <c r="V784" s="65">
        <v>768</v>
      </c>
      <c r="W784" s="69">
        <v>42590</v>
      </c>
      <c r="X784" s="69"/>
      <c r="Y784" s="70" t="s">
        <v>301</v>
      </c>
      <c r="Z784" s="70"/>
      <c r="AA784" s="70"/>
      <c r="AB784" s="71">
        <v>14.03</v>
      </c>
      <c r="AC784" s="64" t="s">
        <v>235</v>
      </c>
      <c r="AD784" s="69">
        <v>42590</v>
      </c>
      <c r="AE784" s="65">
        <v>841</v>
      </c>
      <c r="AF784" s="65">
        <v>12</v>
      </c>
      <c r="AG784" s="66">
        <v>5554.81</v>
      </c>
    </row>
    <row r="785" spans="1:33" x14ac:dyDescent="0.25">
      <c r="A785" s="40">
        <v>780</v>
      </c>
      <c r="B785" s="32">
        <v>42582</v>
      </c>
      <c r="C785" s="33"/>
      <c r="D785" s="31">
        <v>12</v>
      </c>
      <c r="E785" s="99" t="s">
        <v>3</v>
      </c>
      <c r="F785" s="34"/>
      <c r="G785" s="34"/>
      <c r="H785" s="35" t="s">
        <v>640</v>
      </c>
      <c r="I785" s="36"/>
      <c r="J785" s="30">
        <v>2000</v>
      </c>
      <c r="K785" s="32">
        <v>42582</v>
      </c>
      <c r="L785" s="37"/>
      <c r="M785" s="37"/>
      <c r="N785" s="38" t="s">
        <v>482</v>
      </c>
      <c r="O785" s="39">
        <v>2016</v>
      </c>
      <c r="P785" s="42"/>
      <c r="Q785" s="30">
        <v>2000</v>
      </c>
      <c r="R785" s="67"/>
      <c r="S785" s="67"/>
      <c r="T785" s="56" t="e">
        <f>IF(#REF!=3,T784-TblDadosCX8[[#This Row],[Valor R$]],IF(#REF!=2,T784+TblDadosCX8[[#This Row],[Valor R$]],TblDadosCX8[[#This Row],[Valor R$]]))</f>
        <v>#REF!</v>
      </c>
      <c r="V785" s="65">
        <v>769</v>
      </c>
      <c r="W785" s="69">
        <v>42590</v>
      </c>
      <c r="X785" s="69"/>
      <c r="Y785" s="70" t="s">
        <v>363</v>
      </c>
      <c r="Z785" s="70"/>
      <c r="AA785" s="70"/>
      <c r="AB785" s="71">
        <v>2774.75</v>
      </c>
      <c r="AC785" s="64" t="s">
        <v>214</v>
      </c>
      <c r="AD785" s="69">
        <v>42590</v>
      </c>
      <c r="AE785" s="65">
        <v>402</v>
      </c>
      <c r="AF785" s="65">
        <v>12</v>
      </c>
      <c r="AG785" s="66">
        <v>2780.06</v>
      </c>
    </row>
    <row r="786" spans="1:33" x14ac:dyDescent="0.25">
      <c r="A786" s="40">
        <v>781</v>
      </c>
      <c r="B786" s="32">
        <v>42583</v>
      </c>
      <c r="C786" s="33"/>
      <c r="D786" s="31">
        <v>1</v>
      </c>
      <c r="E786" s="99" t="s">
        <v>1</v>
      </c>
      <c r="F786" s="34"/>
      <c r="G786" s="34"/>
      <c r="H786" s="35" t="s">
        <v>632</v>
      </c>
      <c r="I786" s="36"/>
      <c r="J786" s="30">
        <v>1586.82</v>
      </c>
      <c r="K786" s="32">
        <v>42583</v>
      </c>
      <c r="L786" s="37"/>
      <c r="M786" s="37"/>
      <c r="N786" s="38" t="s">
        <v>509</v>
      </c>
      <c r="O786" s="39">
        <v>2016</v>
      </c>
      <c r="P786" s="42"/>
      <c r="Q786" s="30">
        <v>1586.82</v>
      </c>
      <c r="R786" s="67"/>
      <c r="S786" s="67"/>
      <c r="T786" s="56" t="e">
        <f>IF(#REF!=3,T785-TblDadosCX8[[#This Row],[Valor R$]],IF(#REF!=2,T785+TblDadosCX8[[#This Row],[Valor R$]],TblDadosCX8[[#This Row],[Valor R$]]))</f>
        <v>#REF!</v>
      </c>
      <c r="V786" s="65">
        <v>770</v>
      </c>
      <c r="W786" s="69">
        <v>42590</v>
      </c>
      <c r="X786" s="69"/>
      <c r="Y786" s="70" t="s">
        <v>487</v>
      </c>
      <c r="Z786" s="70"/>
      <c r="AA786" s="70"/>
      <c r="AB786" s="71">
        <v>1776.6</v>
      </c>
      <c r="AC786" s="64" t="s">
        <v>269</v>
      </c>
      <c r="AD786" s="69">
        <v>42590</v>
      </c>
      <c r="AE786" s="65">
        <v>870</v>
      </c>
      <c r="AF786" s="65">
        <v>12</v>
      </c>
      <c r="AG786" s="66">
        <v>1003.46</v>
      </c>
    </row>
    <row r="787" spans="1:33" x14ac:dyDescent="0.25">
      <c r="A787" s="40">
        <v>782</v>
      </c>
      <c r="B787" s="32">
        <v>42583</v>
      </c>
      <c r="C787" s="33"/>
      <c r="D787" s="31">
        <v>2</v>
      </c>
      <c r="E787" s="99" t="s">
        <v>2</v>
      </c>
      <c r="F787" s="34"/>
      <c r="G787" s="34"/>
      <c r="H787" s="35" t="s">
        <v>632</v>
      </c>
      <c r="I787" s="36"/>
      <c r="J787" s="30">
        <v>1000</v>
      </c>
      <c r="K787" s="32">
        <v>42583</v>
      </c>
      <c r="L787" s="37"/>
      <c r="M787" s="37"/>
      <c r="N787" s="38" t="s">
        <v>509</v>
      </c>
      <c r="O787" s="39">
        <v>2016</v>
      </c>
      <c r="P787" s="42"/>
      <c r="Q787" s="30">
        <v>1000</v>
      </c>
      <c r="R787" s="67"/>
      <c r="S787" s="67"/>
      <c r="T787" s="56" t="e">
        <f>IF(#REF!=3,T786-TblDadosCX8[[#This Row],[Valor R$]],IF(#REF!=2,T786+TblDadosCX8[[#This Row],[Valor R$]],TblDadosCX8[[#This Row],[Valor R$]]))</f>
        <v>#REF!</v>
      </c>
      <c r="V787" s="65">
        <v>771</v>
      </c>
      <c r="W787" s="69">
        <v>42592</v>
      </c>
      <c r="X787" s="69"/>
      <c r="Y787" s="70" t="s">
        <v>516</v>
      </c>
      <c r="Z787" s="70"/>
      <c r="AA787" s="70"/>
      <c r="AB787" s="71">
        <v>500</v>
      </c>
      <c r="AC787" s="64" t="s">
        <v>9</v>
      </c>
      <c r="AD787" s="69">
        <v>42592</v>
      </c>
      <c r="AE787" s="65">
        <v>12</v>
      </c>
      <c r="AF787" s="65">
        <v>34</v>
      </c>
      <c r="AG787" s="66">
        <v>1503.46</v>
      </c>
    </row>
    <row r="788" spans="1:33" x14ac:dyDescent="0.25">
      <c r="A788" s="40">
        <v>783</v>
      </c>
      <c r="B788" s="32">
        <v>42583</v>
      </c>
      <c r="C788" s="33"/>
      <c r="D788" s="31">
        <v>3</v>
      </c>
      <c r="E788" s="99" t="s">
        <v>3</v>
      </c>
      <c r="F788" s="34"/>
      <c r="G788" s="34"/>
      <c r="H788" s="35" t="s">
        <v>632</v>
      </c>
      <c r="I788" s="36"/>
      <c r="J788" s="30">
        <v>2000</v>
      </c>
      <c r="K788" s="32">
        <v>42583</v>
      </c>
      <c r="L788" s="37"/>
      <c r="M788" s="37"/>
      <c r="N788" s="38" t="s">
        <v>509</v>
      </c>
      <c r="O788" s="39">
        <v>2016</v>
      </c>
      <c r="P788" s="42"/>
      <c r="Q788" s="30">
        <v>2000</v>
      </c>
      <c r="R788" s="67"/>
      <c r="S788" s="67"/>
      <c r="T788" s="56" t="e">
        <f>IF(#REF!=3,T787-TblDadosCX8[[#This Row],[Valor R$]],IF(#REF!=2,T787+TblDadosCX8[[#This Row],[Valor R$]],TblDadosCX8[[#This Row],[Valor R$]]))</f>
        <v>#REF!</v>
      </c>
      <c r="V788" s="65">
        <v>772</v>
      </c>
      <c r="W788" s="69">
        <v>42592</v>
      </c>
      <c r="X788" s="69"/>
      <c r="Y788" s="70" t="s">
        <v>187</v>
      </c>
      <c r="Z788" s="70"/>
      <c r="AA788" s="70"/>
      <c r="AB788" s="71">
        <v>3.22</v>
      </c>
      <c r="AC788" s="64" t="s">
        <v>212</v>
      </c>
      <c r="AD788" s="69">
        <v>42592</v>
      </c>
      <c r="AE788" s="65">
        <v>831</v>
      </c>
      <c r="AF788" s="65">
        <v>12</v>
      </c>
      <c r="AG788" s="66">
        <v>1500.24</v>
      </c>
    </row>
    <row r="789" spans="1:33" x14ac:dyDescent="0.25">
      <c r="A789" s="40">
        <v>784</v>
      </c>
      <c r="B789" s="32">
        <v>42583</v>
      </c>
      <c r="C789" s="33"/>
      <c r="D789" s="31">
        <v>5</v>
      </c>
      <c r="E789" s="99" t="s">
        <v>1</v>
      </c>
      <c r="F789" s="34" t="s">
        <v>38</v>
      </c>
      <c r="G789" s="34" t="s">
        <v>18</v>
      </c>
      <c r="H789" s="35" t="s">
        <v>187</v>
      </c>
      <c r="I789" s="36"/>
      <c r="J789" s="30">
        <v>20.3</v>
      </c>
      <c r="K789" s="32">
        <v>42583</v>
      </c>
      <c r="L789" s="37">
        <v>831</v>
      </c>
      <c r="M789" s="37">
        <v>12</v>
      </c>
      <c r="N789" s="38" t="s">
        <v>509</v>
      </c>
      <c r="O789" s="39">
        <v>2016</v>
      </c>
      <c r="P789" s="42"/>
      <c r="Q789" s="30">
        <v>1566.52</v>
      </c>
      <c r="R789" s="67"/>
      <c r="S789" s="67"/>
      <c r="T789" s="56" t="e">
        <f>IF(#REF!=3,T788-TblDadosCX8[[#This Row],[Valor R$]],IF(#REF!=2,T788+TblDadosCX8[[#This Row],[Valor R$]],TblDadosCX8[[#This Row],[Valor R$]]))</f>
        <v>#REF!</v>
      </c>
      <c r="V789" s="65">
        <v>773</v>
      </c>
      <c r="W789" s="69">
        <v>42592</v>
      </c>
      <c r="X789" s="69"/>
      <c r="Y789" s="70" t="s">
        <v>517</v>
      </c>
      <c r="Z789" s="70"/>
      <c r="AA789" s="70"/>
      <c r="AB789" s="71">
        <v>72.16</v>
      </c>
      <c r="AC789" s="64" t="s">
        <v>212</v>
      </c>
      <c r="AD789" s="69">
        <v>42592</v>
      </c>
      <c r="AE789" s="65">
        <v>831</v>
      </c>
      <c r="AF789" s="65">
        <v>12</v>
      </c>
      <c r="AG789" s="66">
        <v>1428.08</v>
      </c>
    </row>
    <row r="790" spans="1:33" x14ac:dyDescent="0.25">
      <c r="A790" s="40">
        <v>785</v>
      </c>
      <c r="B790" s="32">
        <v>42584</v>
      </c>
      <c r="C790" s="33"/>
      <c r="D790" s="31">
        <v>5</v>
      </c>
      <c r="E790" s="99" t="s">
        <v>1</v>
      </c>
      <c r="F790" s="34" t="s">
        <v>38</v>
      </c>
      <c r="G790" s="34" t="s">
        <v>18</v>
      </c>
      <c r="H790" s="35" t="s">
        <v>193</v>
      </c>
      <c r="I790" s="36"/>
      <c r="J790" s="30">
        <v>35</v>
      </c>
      <c r="K790" s="32">
        <v>42584</v>
      </c>
      <c r="L790" s="37">
        <v>831</v>
      </c>
      <c r="M790" s="37">
        <v>12</v>
      </c>
      <c r="N790" s="38" t="s">
        <v>509</v>
      </c>
      <c r="O790" s="39">
        <v>2016</v>
      </c>
      <c r="P790" s="42"/>
      <c r="Q790" s="30">
        <v>1531.52</v>
      </c>
      <c r="R790" s="67"/>
      <c r="S790" s="67"/>
      <c r="T790" s="56" t="e">
        <f>IF(#REF!=3,T789-TblDadosCX8[[#This Row],[Valor R$]],IF(#REF!=2,T789+TblDadosCX8[[#This Row],[Valor R$]],TblDadosCX8[[#This Row],[Valor R$]]))</f>
        <v>#REF!</v>
      </c>
      <c r="V790" s="65">
        <v>774</v>
      </c>
      <c r="W790" s="69">
        <v>42592</v>
      </c>
      <c r="X790" s="69"/>
      <c r="Y790" s="70" t="s">
        <v>412</v>
      </c>
      <c r="Z790" s="70"/>
      <c r="AA790" s="70"/>
      <c r="AB790" s="71">
        <v>4.5</v>
      </c>
      <c r="AC790" s="64" t="s">
        <v>242</v>
      </c>
      <c r="AD790" s="69">
        <v>42592</v>
      </c>
      <c r="AE790" s="65">
        <v>858</v>
      </c>
      <c r="AF790" s="65">
        <v>12</v>
      </c>
      <c r="AG790" s="66">
        <v>1423.58</v>
      </c>
    </row>
    <row r="791" spans="1:33" x14ac:dyDescent="0.25">
      <c r="A791" s="40">
        <v>786</v>
      </c>
      <c r="B791" s="32">
        <v>42584</v>
      </c>
      <c r="C791" s="33"/>
      <c r="D791" s="31">
        <v>5</v>
      </c>
      <c r="E791" s="99" t="s">
        <v>1</v>
      </c>
      <c r="F791" s="34" t="s">
        <v>38</v>
      </c>
      <c r="G791" s="34" t="s">
        <v>75</v>
      </c>
      <c r="H791" s="35" t="s">
        <v>220</v>
      </c>
      <c r="I791" s="36"/>
      <c r="J791" s="30">
        <v>80</v>
      </c>
      <c r="K791" s="32">
        <v>42584</v>
      </c>
      <c r="L791" s="37">
        <v>845</v>
      </c>
      <c r="M791" s="37">
        <v>12</v>
      </c>
      <c r="N791" s="38" t="s">
        <v>509</v>
      </c>
      <c r="O791" s="39">
        <v>2016</v>
      </c>
      <c r="P791" s="42"/>
      <c r="Q791" s="30">
        <v>1451.52</v>
      </c>
      <c r="R791" s="67"/>
      <c r="S791" s="67"/>
      <c r="T791" s="56" t="e">
        <f>IF(#REF!=3,T790-TblDadosCX8[[#This Row],[Valor R$]],IF(#REF!=2,T790+TblDadosCX8[[#This Row],[Valor R$]],TblDadosCX8[[#This Row],[Valor R$]]))</f>
        <v>#REF!</v>
      </c>
      <c r="V791" s="65">
        <v>775</v>
      </c>
      <c r="W791" s="69">
        <v>42592</v>
      </c>
      <c r="X791" s="69"/>
      <c r="Y791" s="70" t="s">
        <v>518</v>
      </c>
      <c r="Z791" s="70"/>
      <c r="AA791" s="70"/>
      <c r="AB791" s="71">
        <v>2</v>
      </c>
      <c r="AC791" s="64" t="s">
        <v>186</v>
      </c>
      <c r="AD791" s="69">
        <v>42592</v>
      </c>
      <c r="AE791" s="65">
        <v>863</v>
      </c>
      <c r="AF791" s="65">
        <v>12</v>
      </c>
      <c r="AG791" s="66">
        <v>1421.58</v>
      </c>
    </row>
    <row r="792" spans="1:33" x14ac:dyDescent="0.25">
      <c r="A792" s="40">
        <v>787</v>
      </c>
      <c r="B792" s="32">
        <v>42584</v>
      </c>
      <c r="C792" s="33"/>
      <c r="D792" s="31">
        <v>5</v>
      </c>
      <c r="E792" s="99" t="s">
        <v>1</v>
      </c>
      <c r="F792" s="34" t="s">
        <v>38</v>
      </c>
      <c r="G792" s="34" t="s">
        <v>75</v>
      </c>
      <c r="H792" s="35" t="s">
        <v>510</v>
      </c>
      <c r="I792" s="36"/>
      <c r="J792" s="30">
        <v>150</v>
      </c>
      <c r="K792" s="32">
        <v>42584</v>
      </c>
      <c r="L792" s="37">
        <v>845</v>
      </c>
      <c r="M792" s="37">
        <v>12</v>
      </c>
      <c r="N792" s="38" t="s">
        <v>509</v>
      </c>
      <c r="O792" s="39">
        <v>2016</v>
      </c>
      <c r="P792" s="42"/>
      <c r="Q792" s="30">
        <v>1301.52</v>
      </c>
      <c r="R792" s="67"/>
      <c r="S792" s="67"/>
      <c r="T792" s="56" t="e">
        <f>IF(#REF!=3,T791-TblDadosCX8[[#This Row],[Valor R$]],IF(#REF!=2,T791+TblDadosCX8[[#This Row],[Valor R$]],TblDadosCX8[[#This Row],[Valor R$]]))</f>
        <v>#REF!</v>
      </c>
      <c r="V792" s="65">
        <v>776</v>
      </c>
      <c r="W792" s="69">
        <v>42592</v>
      </c>
      <c r="X792" s="69"/>
      <c r="Y792" s="70" t="s">
        <v>195</v>
      </c>
      <c r="Z792" s="70"/>
      <c r="AA792" s="70"/>
      <c r="AB792" s="71">
        <v>11</v>
      </c>
      <c r="AC792" s="64" t="s">
        <v>196</v>
      </c>
      <c r="AD792" s="69">
        <v>42592</v>
      </c>
      <c r="AE792" s="65">
        <v>869</v>
      </c>
      <c r="AF792" s="65">
        <v>12</v>
      </c>
      <c r="AG792" s="66">
        <v>1410.58</v>
      </c>
    </row>
    <row r="793" spans="1:33" x14ac:dyDescent="0.25">
      <c r="A793" s="40">
        <v>788</v>
      </c>
      <c r="B793" s="32">
        <v>42585</v>
      </c>
      <c r="C793" s="33"/>
      <c r="D793" s="31">
        <v>4</v>
      </c>
      <c r="E793" s="99" t="s">
        <v>1</v>
      </c>
      <c r="F793" s="34" t="s">
        <v>6</v>
      </c>
      <c r="G793" s="34" t="s">
        <v>9</v>
      </c>
      <c r="H793" s="35" t="s">
        <v>511</v>
      </c>
      <c r="I793" s="36">
        <v>854366</v>
      </c>
      <c r="J793" s="30">
        <v>500</v>
      </c>
      <c r="K793" s="32">
        <v>42585</v>
      </c>
      <c r="L793" s="37">
        <v>12</v>
      </c>
      <c r="M793" s="37">
        <v>34</v>
      </c>
      <c r="N793" s="38" t="s">
        <v>509</v>
      </c>
      <c r="O793" s="39">
        <v>2016</v>
      </c>
      <c r="P793" s="42"/>
      <c r="Q793" s="30">
        <v>1801.52</v>
      </c>
      <c r="R793" s="67"/>
      <c r="S793" s="67"/>
      <c r="T793" s="56" t="e">
        <f>IF(#REF!=3,T792-TblDadosCX8[[#This Row],[Valor R$]],IF(#REF!=2,T792+TblDadosCX8[[#This Row],[Valor R$]],TblDadosCX8[[#This Row],[Valor R$]]))</f>
        <v>#REF!</v>
      </c>
      <c r="V793" s="65">
        <v>777</v>
      </c>
      <c r="W793" s="69">
        <v>42592</v>
      </c>
      <c r="X793" s="69"/>
      <c r="Y793" s="70" t="s">
        <v>412</v>
      </c>
      <c r="Z793" s="70"/>
      <c r="AA793" s="70"/>
      <c r="AB793" s="71">
        <v>70</v>
      </c>
      <c r="AC793" s="64" t="s">
        <v>242</v>
      </c>
      <c r="AD793" s="69">
        <v>42592</v>
      </c>
      <c r="AE793" s="65">
        <v>858</v>
      </c>
      <c r="AF793" s="65">
        <v>12</v>
      </c>
      <c r="AG793" s="66">
        <v>1340.58</v>
      </c>
    </row>
    <row r="794" spans="1:33" x14ac:dyDescent="0.25">
      <c r="A794" s="40">
        <v>789</v>
      </c>
      <c r="B794" s="32">
        <v>42585</v>
      </c>
      <c r="C794" s="33"/>
      <c r="D794" s="31">
        <v>5</v>
      </c>
      <c r="E794" s="99" t="s">
        <v>1</v>
      </c>
      <c r="F794" s="34" t="s">
        <v>38</v>
      </c>
      <c r="G794" s="34" t="s">
        <v>18</v>
      </c>
      <c r="H794" s="35" t="s">
        <v>311</v>
      </c>
      <c r="I794" s="36"/>
      <c r="J794" s="30">
        <v>20</v>
      </c>
      <c r="K794" s="32">
        <v>42585</v>
      </c>
      <c r="L794" s="37">
        <v>831</v>
      </c>
      <c r="M794" s="37">
        <v>12</v>
      </c>
      <c r="N794" s="38" t="s">
        <v>509</v>
      </c>
      <c r="O794" s="39">
        <v>2016</v>
      </c>
      <c r="P794" s="42"/>
      <c r="Q794" s="30">
        <v>1781.52</v>
      </c>
      <c r="R794" s="67"/>
      <c r="S794" s="67"/>
      <c r="T794" s="56" t="e">
        <f>IF(#REF!=3,T793-TblDadosCX8[[#This Row],[Valor R$]],IF(#REF!=2,T793+TblDadosCX8[[#This Row],[Valor R$]],TblDadosCX8[[#This Row],[Valor R$]]))</f>
        <v>#REF!</v>
      </c>
      <c r="V794" s="65">
        <v>778</v>
      </c>
      <c r="W794" s="69">
        <v>42593</v>
      </c>
      <c r="X794" s="69"/>
      <c r="Y794" s="70" t="s">
        <v>197</v>
      </c>
      <c r="Z794" s="70">
        <v>854361</v>
      </c>
      <c r="AA794" s="70"/>
      <c r="AB794" s="71">
        <v>2914.6</v>
      </c>
      <c r="AC794" s="64" t="s">
        <v>9</v>
      </c>
      <c r="AD794" s="69">
        <v>42593</v>
      </c>
      <c r="AE794" s="65">
        <v>12</v>
      </c>
      <c r="AF794" s="65">
        <v>34</v>
      </c>
      <c r="AG794" s="66">
        <v>4255.18</v>
      </c>
    </row>
    <row r="795" spans="1:33" x14ac:dyDescent="0.25">
      <c r="A795" s="40">
        <v>790</v>
      </c>
      <c r="B795" s="32">
        <v>42585</v>
      </c>
      <c r="C795" s="33"/>
      <c r="D795" s="31">
        <v>5</v>
      </c>
      <c r="E795" s="99" t="s">
        <v>1</v>
      </c>
      <c r="F795" s="34" t="s">
        <v>38</v>
      </c>
      <c r="G795" s="34" t="s">
        <v>18</v>
      </c>
      <c r="H795" s="35" t="s">
        <v>187</v>
      </c>
      <c r="I795" s="36"/>
      <c r="J795" s="30">
        <v>5.85</v>
      </c>
      <c r="K795" s="32">
        <v>42585</v>
      </c>
      <c r="L795" s="37">
        <v>831</v>
      </c>
      <c r="M795" s="37">
        <v>12</v>
      </c>
      <c r="N795" s="38" t="s">
        <v>509</v>
      </c>
      <c r="O795" s="39">
        <v>2016</v>
      </c>
      <c r="P795" s="42"/>
      <c r="Q795" s="30">
        <v>1775.67</v>
      </c>
      <c r="R795" s="67"/>
      <c r="S795" s="67"/>
      <c r="T795" s="56" t="e">
        <f>IF(#REF!=3,T794-TblDadosCX8[[#This Row],[Valor R$]],IF(#REF!=2,T794+TblDadosCX8[[#This Row],[Valor R$]],TblDadosCX8[[#This Row],[Valor R$]]))</f>
        <v>#REF!</v>
      </c>
      <c r="V795" s="65">
        <v>779</v>
      </c>
      <c r="W795" s="69">
        <v>42593</v>
      </c>
      <c r="X795" s="69"/>
      <c r="Y795" s="70" t="s">
        <v>519</v>
      </c>
      <c r="Z795" s="70">
        <v>854362</v>
      </c>
      <c r="AA795" s="70"/>
      <c r="AB795" s="71">
        <v>2581</v>
      </c>
      <c r="AC795" s="64" t="s">
        <v>9</v>
      </c>
      <c r="AD795" s="69">
        <v>42593</v>
      </c>
      <c r="AE795" s="65">
        <v>12</v>
      </c>
      <c r="AF795" s="65">
        <v>34</v>
      </c>
      <c r="AG795" s="66">
        <v>6836.18</v>
      </c>
    </row>
    <row r="796" spans="1:33" x14ac:dyDescent="0.25">
      <c r="A796" s="40">
        <v>791</v>
      </c>
      <c r="B796" s="32">
        <v>42585</v>
      </c>
      <c r="C796" s="33"/>
      <c r="D796" s="31">
        <v>5</v>
      </c>
      <c r="E796" s="99" t="s">
        <v>1</v>
      </c>
      <c r="F796" s="34" t="s">
        <v>38</v>
      </c>
      <c r="G796" s="34" t="s">
        <v>18</v>
      </c>
      <c r="H796" s="35" t="s">
        <v>512</v>
      </c>
      <c r="I796" s="36"/>
      <c r="J796" s="30">
        <v>72</v>
      </c>
      <c r="K796" s="32">
        <v>42585</v>
      </c>
      <c r="L796" s="37">
        <v>831</v>
      </c>
      <c r="M796" s="37">
        <v>12</v>
      </c>
      <c r="N796" s="38" t="s">
        <v>509</v>
      </c>
      <c r="O796" s="39">
        <v>2016</v>
      </c>
      <c r="P796" s="42"/>
      <c r="Q796" s="30">
        <v>1703.67</v>
      </c>
      <c r="R796" s="67"/>
      <c r="S796" s="67"/>
      <c r="T796" s="56" t="e">
        <f>IF(#REF!=3,T795-TblDadosCX8[[#This Row],[Valor R$]],IF(#REF!=2,T795+TblDadosCX8[[#This Row],[Valor R$]],TblDadosCX8[[#This Row],[Valor R$]]))</f>
        <v>#REF!</v>
      </c>
      <c r="V796" s="65">
        <v>780</v>
      </c>
      <c r="W796" s="69">
        <v>42593</v>
      </c>
      <c r="X796" s="69"/>
      <c r="Y796" s="70" t="s">
        <v>519</v>
      </c>
      <c r="Z796" s="70">
        <v>854383</v>
      </c>
      <c r="AA796" s="70"/>
      <c r="AB796" s="71">
        <v>607.96</v>
      </c>
      <c r="AC796" s="64" t="s">
        <v>9</v>
      </c>
      <c r="AD796" s="69">
        <v>42593</v>
      </c>
      <c r="AE796" s="65">
        <v>12</v>
      </c>
      <c r="AF796" s="65">
        <v>34</v>
      </c>
      <c r="AG796" s="66">
        <v>7444.14</v>
      </c>
    </row>
    <row r="797" spans="1:33" x14ac:dyDescent="0.25">
      <c r="A797" s="40">
        <v>792</v>
      </c>
      <c r="B797" s="32">
        <v>42585</v>
      </c>
      <c r="C797" s="33"/>
      <c r="D797" s="31">
        <v>5</v>
      </c>
      <c r="E797" s="99" t="s">
        <v>1</v>
      </c>
      <c r="F797" s="34" t="s">
        <v>38</v>
      </c>
      <c r="G797" s="34" t="s">
        <v>83</v>
      </c>
      <c r="H797" s="35" t="s">
        <v>513</v>
      </c>
      <c r="I797" s="36"/>
      <c r="J797" s="30">
        <v>300</v>
      </c>
      <c r="K797" s="32">
        <v>42585</v>
      </c>
      <c r="L797" s="37">
        <v>863</v>
      </c>
      <c r="M797" s="37">
        <v>12</v>
      </c>
      <c r="N797" s="38" t="s">
        <v>509</v>
      </c>
      <c r="O797" s="39">
        <v>2016</v>
      </c>
      <c r="P797" s="42"/>
      <c r="Q797" s="30">
        <v>1403.67</v>
      </c>
      <c r="R797" s="67"/>
      <c r="S797" s="67"/>
      <c r="T797" s="56" t="e">
        <f>IF(#REF!=3,T796-TblDadosCX8[[#This Row],[Valor R$]],IF(#REF!=2,T796+TblDadosCX8[[#This Row],[Valor R$]],TblDadosCX8[[#This Row],[Valor R$]]))</f>
        <v>#REF!</v>
      </c>
      <c r="V797" s="65">
        <v>781</v>
      </c>
      <c r="W797" s="69">
        <v>42593</v>
      </c>
      <c r="X797" s="69"/>
      <c r="Y797" s="70" t="s">
        <v>187</v>
      </c>
      <c r="Z797" s="70"/>
      <c r="AA797" s="70"/>
      <c r="AB797" s="71">
        <v>6.99</v>
      </c>
      <c r="AC797" s="64" t="s">
        <v>212</v>
      </c>
      <c r="AD797" s="69">
        <v>42593</v>
      </c>
      <c r="AE797" s="65">
        <v>831</v>
      </c>
      <c r="AF797" s="65">
        <v>12</v>
      </c>
      <c r="AG797" s="66">
        <v>7437.15</v>
      </c>
    </row>
    <row r="798" spans="1:33" x14ac:dyDescent="0.25">
      <c r="A798" s="40">
        <v>793</v>
      </c>
      <c r="B798" s="32">
        <v>42586</v>
      </c>
      <c r="C798" s="33"/>
      <c r="D798" s="31">
        <v>5</v>
      </c>
      <c r="E798" s="99" t="s">
        <v>1</v>
      </c>
      <c r="F798" s="34" t="s">
        <v>38</v>
      </c>
      <c r="G798" s="34" t="s">
        <v>75</v>
      </c>
      <c r="H798" s="35" t="s">
        <v>220</v>
      </c>
      <c r="I798" s="36"/>
      <c r="J798" s="30">
        <v>40</v>
      </c>
      <c r="K798" s="32">
        <v>42586</v>
      </c>
      <c r="L798" s="37">
        <v>845</v>
      </c>
      <c r="M798" s="37">
        <v>12</v>
      </c>
      <c r="N798" s="38" t="s">
        <v>509</v>
      </c>
      <c r="O798" s="39">
        <v>2016</v>
      </c>
      <c r="P798" s="42"/>
      <c r="Q798" s="30">
        <v>1363.67</v>
      </c>
      <c r="R798" s="67"/>
      <c r="S798" s="67"/>
      <c r="T798" s="56" t="e">
        <f>IF(#REF!=3,T797-TblDadosCX8[[#This Row],[Valor R$]],IF(#REF!=2,T797+TblDadosCX8[[#This Row],[Valor R$]],TblDadosCX8[[#This Row],[Valor R$]]))</f>
        <v>#REF!</v>
      </c>
      <c r="V798" s="65">
        <v>782</v>
      </c>
      <c r="W798" s="69">
        <v>42593</v>
      </c>
      <c r="X798" s="69"/>
      <c r="Y798" s="70" t="s">
        <v>520</v>
      </c>
      <c r="Z798" s="70"/>
      <c r="AA798" s="70"/>
      <c r="AB798" s="71">
        <v>12.59</v>
      </c>
      <c r="AC798" s="64" t="s">
        <v>212</v>
      </c>
      <c r="AD798" s="69">
        <v>42593</v>
      </c>
      <c r="AE798" s="65">
        <v>831</v>
      </c>
      <c r="AF798" s="65">
        <v>12</v>
      </c>
      <c r="AG798" s="66">
        <v>7424.56</v>
      </c>
    </row>
    <row r="799" spans="1:33" x14ac:dyDescent="0.25">
      <c r="A799" s="40">
        <v>794</v>
      </c>
      <c r="B799" s="32">
        <v>42586</v>
      </c>
      <c r="C799" s="33"/>
      <c r="D799" s="31">
        <v>5</v>
      </c>
      <c r="E799" s="99" t="s">
        <v>1</v>
      </c>
      <c r="F799" s="34" t="s">
        <v>38</v>
      </c>
      <c r="G799" s="34" t="s">
        <v>83</v>
      </c>
      <c r="H799" s="35" t="s">
        <v>244</v>
      </c>
      <c r="I799" s="36"/>
      <c r="J799" s="30">
        <v>5</v>
      </c>
      <c r="K799" s="32">
        <v>42586</v>
      </c>
      <c r="L799" s="37">
        <v>863</v>
      </c>
      <c r="M799" s="37">
        <v>12</v>
      </c>
      <c r="N799" s="38" t="s">
        <v>509</v>
      </c>
      <c r="O799" s="39">
        <v>2016</v>
      </c>
      <c r="P799" s="42"/>
      <c r="Q799" s="30">
        <v>1358.67</v>
      </c>
      <c r="R799" s="67"/>
      <c r="S799" s="67"/>
      <c r="T799" s="56" t="e">
        <f>IF(#REF!=3,T798-TblDadosCX8[[#This Row],[Valor R$]],IF(#REF!=2,T798+TblDadosCX8[[#This Row],[Valor R$]],TblDadosCX8[[#This Row],[Valor R$]]))</f>
        <v>#REF!</v>
      </c>
      <c r="V799" s="65">
        <v>783</v>
      </c>
      <c r="W799" s="69">
        <v>42593</v>
      </c>
      <c r="X799" s="69"/>
      <c r="Y799" s="70" t="s">
        <v>191</v>
      </c>
      <c r="Z799" s="70"/>
      <c r="AA799" s="70"/>
      <c r="AB799" s="71">
        <v>129.59</v>
      </c>
      <c r="AC799" s="64" t="s">
        <v>212</v>
      </c>
      <c r="AD799" s="69">
        <v>42593</v>
      </c>
      <c r="AE799" s="65">
        <v>831</v>
      </c>
      <c r="AF799" s="65">
        <v>12</v>
      </c>
      <c r="AG799" s="66">
        <v>7294.97</v>
      </c>
    </row>
    <row r="800" spans="1:33" x14ac:dyDescent="0.25">
      <c r="A800" s="40">
        <v>795</v>
      </c>
      <c r="B800" s="32">
        <v>42586</v>
      </c>
      <c r="C800" s="33"/>
      <c r="D800" s="31">
        <v>5</v>
      </c>
      <c r="E800" s="99" t="s">
        <v>1</v>
      </c>
      <c r="F800" s="34" t="s">
        <v>38</v>
      </c>
      <c r="G800" s="34" t="s">
        <v>83</v>
      </c>
      <c r="H800" s="35" t="s">
        <v>244</v>
      </c>
      <c r="I800" s="36"/>
      <c r="J800" s="30">
        <v>20</v>
      </c>
      <c r="K800" s="32">
        <v>42586</v>
      </c>
      <c r="L800" s="37">
        <v>863</v>
      </c>
      <c r="M800" s="37">
        <v>12</v>
      </c>
      <c r="N800" s="38" t="s">
        <v>509</v>
      </c>
      <c r="O800" s="39">
        <v>2016</v>
      </c>
      <c r="P800" s="42"/>
      <c r="Q800" s="30">
        <v>1338.67</v>
      </c>
      <c r="R800" s="67"/>
      <c r="S800" s="67"/>
      <c r="T800" s="56" t="e">
        <f>IF(#REF!=3,T799-TblDadosCX8[[#This Row],[Valor R$]],IF(#REF!=2,T799+TblDadosCX8[[#This Row],[Valor R$]],TblDadosCX8[[#This Row],[Valor R$]]))</f>
        <v>#REF!</v>
      </c>
      <c r="V800" s="65">
        <v>784</v>
      </c>
      <c r="W800" s="69">
        <v>42593</v>
      </c>
      <c r="X800" s="69"/>
      <c r="Y800" s="70" t="s">
        <v>187</v>
      </c>
      <c r="Z800" s="70"/>
      <c r="AA800" s="70"/>
      <c r="AB800" s="71">
        <v>37.979999999999997</v>
      </c>
      <c r="AC800" s="64" t="s">
        <v>212</v>
      </c>
      <c r="AD800" s="69">
        <v>42593</v>
      </c>
      <c r="AE800" s="65">
        <v>831</v>
      </c>
      <c r="AF800" s="65">
        <v>12</v>
      </c>
      <c r="AG800" s="66">
        <v>7256.99</v>
      </c>
    </row>
    <row r="801" spans="1:33" x14ac:dyDescent="0.25">
      <c r="A801" s="40">
        <v>796</v>
      </c>
      <c r="B801" s="32">
        <v>42586</v>
      </c>
      <c r="C801" s="33"/>
      <c r="D801" s="31">
        <v>5</v>
      </c>
      <c r="E801" s="99" t="s">
        <v>1</v>
      </c>
      <c r="F801" s="34" t="s">
        <v>38</v>
      </c>
      <c r="G801" s="34" t="s">
        <v>18</v>
      </c>
      <c r="H801" s="35" t="s">
        <v>193</v>
      </c>
      <c r="I801" s="36"/>
      <c r="J801" s="30">
        <v>35</v>
      </c>
      <c r="K801" s="32">
        <v>42586</v>
      </c>
      <c r="L801" s="37">
        <v>831</v>
      </c>
      <c r="M801" s="37">
        <v>12</v>
      </c>
      <c r="N801" s="38" t="s">
        <v>509</v>
      </c>
      <c r="O801" s="39">
        <v>2016</v>
      </c>
      <c r="P801" s="42"/>
      <c r="Q801" s="30">
        <v>1303.67</v>
      </c>
      <c r="R801" s="67"/>
      <c r="S801" s="67"/>
      <c r="T801" s="56" t="e">
        <f>IF(#REF!=3,T800-TblDadosCX8[[#This Row],[Valor R$]],IF(#REF!=2,T800+TblDadosCX8[[#This Row],[Valor R$]],TblDadosCX8[[#This Row],[Valor R$]]))</f>
        <v>#REF!</v>
      </c>
      <c r="V801" s="65">
        <v>785</v>
      </c>
      <c r="W801" s="69">
        <v>42593</v>
      </c>
      <c r="X801" s="69"/>
      <c r="Y801" s="70" t="s">
        <v>193</v>
      </c>
      <c r="Z801" s="70"/>
      <c r="AA801" s="70"/>
      <c r="AB801" s="71">
        <v>35</v>
      </c>
      <c r="AC801" s="64" t="s">
        <v>212</v>
      </c>
      <c r="AD801" s="69">
        <v>42593</v>
      </c>
      <c r="AE801" s="65">
        <v>831</v>
      </c>
      <c r="AF801" s="65">
        <v>12</v>
      </c>
      <c r="AG801" s="66">
        <v>7221.99</v>
      </c>
    </row>
    <row r="802" spans="1:33" x14ac:dyDescent="0.25">
      <c r="A802" s="40">
        <v>797</v>
      </c>
      <c r="B802" s="32">
        <v>42586</v>
      </c>
      <c r="C802" s="33"/>
      <c r="D802" s="31">
        <v>5</v>
      </c>
      <c r="E802" s="99" t="s">
        <v>1</v>
      </c>
      <c r="F802" s="34" t="s">
        <v>38</v>
      </c>
      <c r="G802" s="34" t="s">
        <v>86</v>
      </c>
      <c r="H802" s="35" t="s">
        <v>195</v>
      </c>
      <c r="I802" s="36"/>
      <c r="J802" s="30">
        <v>5.5</v>
      </c>
      <c r="K802" s="32">
        <v>42586</v>
      </c>
      <c r="L802" s="37">
        <v>869</v>
      </c>
      <c r="M802" s="37">
        <v>12</v>
      </c>
      <c r="N802" s="38" t="s">
        <v>509</v>
      </c>
      <c r="O802" s="39">
        <v>2016</v>
      </c>
      <c r="P802" s="42"/>
      <c r="Q802" s="30">
        <v>1298.17</v>
      </c>
      <c r="R802" s="67"/>
      <c r="S802" s="67"/>
      <c r="T802" s="56" t="e">
        <f>IF(#REF!=3,T801-TblDadosCX8[[#This Row],[Valor R$]],IF(#REF!=2,T801+TblDadosCX8[[#This Row],[Valor R$]],TblDadosCX8[[#This Row],[Valor R$]]))</f>
        <v>#REF!</v>
      </c>
      <c r="V802" s="65">
        <v>786</v>
      </c>
      <c r="W802" s="69">
        <v>42593</v>
      </c>
      <c r="X802" s="69"/>
      <c r="Y802" s="70" t="s">
        <v>245</v>
      </c>
      <c r="Z802" s="70"/>
      <c r="AA802" s="70"/>
      <c r="AB802" s="71">
        <v>123.66</v>
      </c>
      <c r="AC802" s="64" t="s">
        <v>196</v>
      </c>
      <c r="AD802" s="69">
        <v>42593</v>
      </c>
      <c r="AE802" s="65">
        <v>869</v>
      </c>
      <c r="AF802" s="65">
        <v>12</v>
      </c>
      <c r="AG802" s="66">
        <v>7098.33</v>
      </c>
    </row>
    <row r="803" spans="1:33" x14ac:dyDescent="0.25">
      <c r="A803" s="40">
        <v>798</v>
      </c>
      <c r="B803" s="32">
        <v>42586</v>
      </c>
      <c r="C803" s="33"/>
      <c r="D803" s="31">
        <v>5</v>
      </c>
      <c r="E803" s="99" t="s">
        <v>1</v>
      </c>
      <c r="F803" s="34" t="s">
        <v>38</v>
      </c>
      <c r="G803" s="34" t="s">
        <v>83</v>
      </c>
      <c r="H803" s="35" t="s">
        <v>314</v>
      </c>
      <c r="I803" s="36"/>
      <c r="J803" s="30">
        <v>60</v>
      </c>
      <c r="K803" s="32">
        <v>42586</v>
      </c>
      <c r="L803" s="37">
        <v>863</v>
      </c>
      <c r="M803" s="37">
        <v>12</v>
      </c>
      <c r="N803" s="38" t="s">
        <v>509</v>
      </c>
      <c r="O803" s="39">
        <v>2016</v>
      </c>
      <c r="P803" s="42"/>
      <c r="Q803" s="30">
        <v>1238.17</v>
      </c>
      <c r="R803" s="67"/>
      <c r="S803" s="67"/>
      <c r="T803" s="56" t="e">
        <f>IF(#REF!=3,T802-TblDadosCX8[[#This Row],[Valor R$]],IF(#REF!=2,T802+TblDadosCX8[[#This Row],[Valor R$]],TblDadosCX8[[#This Row],[Valor R$]]))</f>
        <v>#REF!</v>
      </c>
      <c r="V803" s="65">
        <v>787</v>
      </c>
      <c r="W803" s="69">
        <v>42593</v>
      </c>
      <c r="X803" s="69"/>
      <c r="Y803" s="70" t="s">
        <v>521</v>
      </c>
      <c r="Z803" s="70"/>
      <c r="AA803" s="70"/>
      <c r="AB803" s="71">
        <v>239.3</v>
      </c>
      <c r="AC803" s="64" t="s">
        <v>212</v>
      </c>
      <c r="AD803" s="69">
        <v>42593</v>
      </c>
      <c r="AE803" s="65">
        <v>831</v>
      </c>
      <c r="AF803" s="65">
        <v>12</v>
      </c>
      <c r="AG803" s="66">
        <v>6859.03</v>
      </c>
    </row>
    <row r="804" spans="1:33" x14ac:dyDescent="0.25">
      <c r="A804" s="40">
        <v>799</v>
      </c>
      <c r="B804" s="32">
        <v>42587</v>
      </c>
      <c r="C804" s="33"/>
      <c r="D804" s="31">
        <v>4</v>
      </c>
      <c r="E804" s="99" t="s">
        <v>1</v>
      </c>
      <c r="F804" s="34" t="s">
        <v>6</v>
      </c>
      <c r="G804" s="34" t="s">
        <v>9</v>
      </c>
      <c r="H804" s="35" t="s">
        <v>197</v>
      </c>
      <c r="I804" s="36">
        <v>854357</v>
      </c>
      <c r="J804" s="30">
        <v>10497.77</v>
      </c>
      <c r="K804" s="32">
        <v>42587</v>
      </c>
      <c r="L804" s="37">
        <v>12</v>
      </c>
      <c r="M804" s="37">
        <v>34</v>
      </c>
      <c r="N804" s="38" t="s">
        <v>509</v>
      </c>
      <c r="O804" s="39">
        <v>2016</v>
      </c>
      <c r="P804" s="42"/>
      <c r="Q804" s="30">
        <v>11735.94</v>
      </c>
      <c r="R804" s="67"/>
      <c r="S804" s="67"/>
      <c r="T804" s="56" t="e">
        <f>IF(#REF!=3,T803-TblDadosCX8[[#This Row],[Valor R$]],IF(#REF!=2,T803+TblDadosCX8[[#This Row],[Valor R$]],TblDadosCX8[[#This Row],[Valor R$]]))</f>
        <v>#REF!</v>
      </c>
      <c r="V804" s="65">
        <v>788</v>
      </c>
      <c r="W804" s="69">
        <v>42593</v>
      </c>
      <c r="X804" s="69"/>
      <c r="Y804" s="70" t="s">
        <v>228</v>
      </c>
      <c r="Z804" s="70"/>
      <c r="AA804" s="70"/>
      <c r="AB804" s="71">
        <v>85</v>
      </c>
      <c r="AC804" s="64" t="s">
        <v>196</v>
      </c>
      <c r="AD804" s="69">
        <v>42593</v>
      </c>
      <c r="AE804" s="65">
        <v>869</v>
      </c>
      <c r="AF804" s="65">
        <v>12</v>
      </c>
      <c r="AG804" s="66">
        <v>6774.03</v>
      </c>
    </row>
    <row r="805" spans="1:33" x14ac:dyDescent="0.25">
      <c r="A805" s="40">
        <v>800</v>
      </c>
      <c r="B805" s="32">
        <v>42587</v>
      </c>
      <c r="C805" s="33"/>
      <c r="D805" s="31">
        <v>5</v>
      </c>
      <c r="E805" s="99" t="s">
        <v>1</v>
      </c>
      <c r="F805" s="34" t="s">
        <v>38</v>
      </c>
      <c r="G805" s="34" t="s">
        <v>18</v>
      </c>
      <c r="H805" s="35" t="s">
        <v>187</v>
      </c>
      <c r="I805" s="36"/>
      <c r="J805" s="30">
        <v>17.170000000000002</v>
      </c>
      <c r="K805" s="32">
        <v>42587</v>
      </c>
      <c r="L805" s="37">
        <v>831</v>
      </c>
      <c r="M805" s="37">
        <v>12</v>
      </c>
      <c r="N805" s="38" t="s">
        <v>509</v>
      </c>
      <c r="O805" s="39">
        <v>2016</v>
      </c>
      <c r="P805" s="42"/>
      <c r="Q805" s="30">
        <v>11718.77</v>
      </c>
      <c r="R805" s="67"/>
      <c r="S805" s="67"/>
      <c r="T805" s="56" t="e">
        <f>IF(#REF!=3,T804-TblDadosCX8[[#This Row],[Valor R$]],IF(#REF!=2,T804+TblDadosCX8[[#This Row],[Valor R$]],TblDadosCX8[[#This Row],[Valor R$]]))</f>
        <v>#REF!</v>
      </c>
      <c r="V805" s="65">
        <v>789</v>
      </c>
      <c r="W805" s="69">
        <v>42593</v>
      </c>
      <c r="X805" s="69"/>
      <c r="Y805" s="70" t="s">
        <v>521</v>
      </c>
      <c r="Z805" s="70"/>
      <c r="AA805" s="70"/>
      <c r="AB805" s="71">
        <v>160</v>
      </c>
      <c r="AC805" s="64" t="s">
        <v>212</v>
      </c>
      <c r="AD805" s="69">
        <v>42593</v>
      </c>
      <c r="AE805" s="65">
        <v>831</v>
      </c>
      <c r="AF805" s="65">
        <v>12</v>
      </c>
      <c r="AG805" s="66">
        <v>6614.03</v>
      </c>
    </row>
    <row r="806" spans="1:33" x14ac:dyDescent="0.25">
      <c r="A806" s="40">
        <v>801</v>
      </c>
      <c r="B806" s="32">
        <v>42587</v>
      </c>
      <c r="C806" s="33"/>
      <c r="D806" s="31">
        <v>5</v>
      </c>
      <c r="E806" s="99" t="s">
        <v>1</v>
      </c>
      <c r="F806" s="34" t="s">
        <v>38</v>
      </c>
      <c r="G806" s="34" t="s">
        <v>84</v>
      </c>
      <c r="H806" s="35" t="s">
        <v>514</v>
      </c>
      <c r="I806" s="36"/>
      <c r="J806" s="30">
        <v>2613.87</v>
      </c>
      <c r="K806" s="32">
        <v>42587</v>
      </c>
      <c r="L806" s="37">
        <v>864</v>
      </c>
      <c r="M806" s="37">
        <v>12</v>
      </c>
      <c r="N806" s="38" t="s">
        <v>509</v>
      </c>
      <c r="O806" s="39">
        <v>2016</v>
      </c>
      <c r="P806" s="42"/>
      <c r="Q806" s="30">
        <v>9104.9</v>
      </c>
      <c r="R806" s="67"/>
      <c r="S806" s="67"/>
      <c r="T806" s="56" t="e">
        <f>IF(#REF!=3,T805-TblDadosCX8[[#This Row],[Valor R$]],IF(#REF!=2,T805+TblDadosCX8[[#This Row],[Valor R$]],TblDadosCX8[[#This Row],[Valor R$]]))</f>
        <v>#REF!</v>
      </c>
      <c r="V806" s="65">
        <v>790</v>
      </c>
      <c r="W806" s="69">
        <v>42593</v>
      </c>
      <c r="X806" s="69"/>
      <c r="Y806" s="70" t="s">
        <v>522</v>
      </c>
      <c r="Z806" s="70"/>
      <c r="AA806" s="70"/>
      <c r="AB806" s="71">
        <v>2914.6</v>
      </c>
      <c r="AC806" s="64" t="s">
        <v>186</v>
      </c>
      <c r="AD806" s="69">
        <v>42593</v>
      </c>
      <c r="AE806" s="65">
        <v>863</v>
      </c>
      <c r="AF806" s="65">
        <v>12</v>
      </c>
      <c r="AG806" s="66">
        <v>3699.43</v>
      </c>
    </row>
    <row r="807" spans="1:33" x14ac:dyDescent="0.25">
      <c r="A807" s="40">
        <v>802</v>
      </c>
      <c r="B807" s="32">
        <v>42587</v>
      </c>
      <c r="C807" s="33"/>
      <c r="D807" s="31">
        <v>5</v>
      </c>
      <c r="E807" s="99" t="s">
        <v>1</v>
      </c>
      <c r="F807" s="34" t="s">
        <v>24</v>
      </c>
      <c r="G807" s="34" t="s">
        <v>43</v>
      </c>
      <c r="H807" s="35" t="s">
        <v>515</v>
      </c>
      <c r="I807" s="36"/>
      <c r="J807" s="30">
        <v>1763.06</v>
      </c>
      <c r="K807" s="32">
        <v>42587</v>
      </c>
      <c r="L807" s="37">
        <v>842</v>
      </c>
      <c r="M807" s="37">
        <v>12</v>
      </c>
      <c r="N807" s="38" t="s">
        <v>509</v>
      </c>
      <c r="O807" s="39">
        <v>2016</v>
      </c>
      <c r="P807" s="42"/>
      <c r="Q807" s="30">
        <v>7341.84</v>
      </c>
      <c r="R807" s="67"/>
      <c r="S807" s="67"/>
      <c r="T807" s="56" t="e">
        <f>IF(#REF!=3,T806-TblDadosCX8[[#This Row],[Valor R$]],IF(#REF!=2,T806+TblDadosCX8[[#This Row],[Valor R$]],TblDadosCX8[[#This Row],[Valor R$]]))</f>
        <v>#REF!</v>
      </c>
      <c r="V807" s="65">
        <v>791</v>
      </c>
      <c r="W807" s="69">
        <v>42594</v>
      </c>
      <c r="X807" s="69"/>
      <c r="Y807" s="70" t="s">
        <v>311</v>
      </c>
      <c r="Z807" s="70"/>
      <c r="AA807" s="70"/>
      <c r="AB807" s="71">
        <v>20</v>
      </c>
      <c r="AC807" s="64" t="s">
        <v>212</v>
      </c>
      <c r="AD807" s="69">
        <v>42594</v>
      </c>
      <c r="AE807" s="65">
        <v>831</v>
      </c>
      <c r="AF807" s="65">
        <v>12</v>
      </c>
      <c r="AG807" s="66">
        <v>3679.43</v>
      </c>
    </row>
    <row r="808" spans="1:33" x14ac:dyDescent="0.25">
      <c r="A808" s="40">
        <v>803</v>
      </c>
      <c r="B808" s="32">
        <v>42587</v>
      </c>
      <c r="C808" s="33"/>
      <c r="D808" s="31">
        <v>5</v>
      </c>
      <c r="E808" s="99" t="s">
        <v>1</v>
      </c>
      <c r="F808" s="34" t="s">
        <v>28</v>
      </c>
      <c r="G808" s="34" t="s">
        <v>271</v>
      </c>
      <c r="H808" s="35" t="s">
        <v>270</v>
      </c>
      <c r="I808" s="36"/>
      <c r="J808" s="30">
        <v>4698.75</v>
      </c>
      <c r="K808" s="32">
        <v>42587</v>
      </c>
      <c r="L808" s="37">
        <v>476</v>
      </c>
      <c r="M808" s="37">
        <v>12</v>
      </c>
      <c r="N808" s="38" t="s">
        <v>509</v>
      </c>
      <c r="O808" s="39">
        <v>2016</v>
      </c>
      <c r="P808" s="42"/>
      <c r="Q808" s="30">
        <v>2643.09</v>
      </c>
      <c r="R808" s="67"/>
      <c r="S808" s="67"/>
      <c r="T808" s="56" t="e">
        <f>IF(#REF!=3,T807-TblDadosCX8[[#This Row],[Valor R$]],IF(#REF!=2,T807+TblDadosCX8[[#This Row],[Valor R$]],TblDadosCX8[[#This Row],[Valor R$]]))</f>
        <v>#REF!</v>
      </c>
      <c r="V808" s="65">
        <v>792</v>
      </c>
      <c r="W808" s="69">
        <v>42594</v>
      </c>
      <c r="X808" s="69"/>
      <c r="Y808" s="70" t="s">
        <v>523</v>
      </c>
      <c r="Z808" s="70"/>
      <c r="AA808" s="70"/>
      <c r="AB808" s="71">
        <v>175.9</v>
      </c>
      <c r="AC808" s="64" t="s">
        <v>212</v>
      </c>
      <c r="AD808" s="69">
        <v>42594</v>
      </c>
      <c r="AE808" s="65">
        <v>831</v>
      </c>
      <c r="AF808" s="65">
        <v>12</v>
      </c>
      <c r="AG808" s="66">
        <v>3503.53</v>
      </c>
    </row>
    <row r="809" spans="1:33" x14ac:dyDescent="0.25">
      <c r="A809" s="40">
        <v>804</v>
      </c>
      <c r="B809" s="32">
        <v>42587</v>
      </c>
      <c r="C809" s="33"/>
      <c r="D809" s="31">
        <v>5</v>
      </c>
      <c r="E809" s="99" t="s">
        <v>1</v>
      </c>
      <c r="F809" s="34" t="s">
        <v>28</v>
      </c>
      <c r="G809" s="34" t="s">
        <v>53</v>
      </c>
      <c r="H809" s="35" t="s">
        <v>272</v>
      </c>
      <c r="I809" s="36"/>
      <c r="J809" s="30">
        <v>1422.09</v>
      </c>
      <c r="K809" s="32">
        <v>42587</v>
      </c>
      <c r="L809" s="37">
        <v>475</v>
      </c>
      <c r="M809" s="37">
        <v>12</v>
      </c>
      <c r="N809" s="38" t="s">
        <v>509</v>
      </c>
      <c r="O809" s="39">
        <v>2016</v>
      </c>
      <c r="P809" s="42"/>
      <c r="Q809" s="30">
        <v>1221</v>
      </c>
      <c r="R809" s="67"/>
      <c r="S809" s="67"/>
      <c r="T809" s="56" t="e">
        <f>IF(#REF!=3,T808-TblDadosCX8[[#This Row],[Valor R$]],IF(#REF!=2,T808+TblDadosCX8[[#This Row],[Valor R$]],TblDadosCX8[[#This Row],[Valor R$]]))</f>
        <v>#REF!</v>
      </c>
      <c r="V809" s="65">
        <v>793</v>
      </c>
      <c r="W809" s="69">
        <v>42594</v>
      </c>
      <c r="X809" s="69"/>
      <c r="Y809" s="70" t="s">
        <v>412</v>
      </c>
      <c r="Z809" s="70"/>
      <c r="AA809" s="70"/>
      <c r="AB809" s="71">
        <v>126</v>
      </c>
      <c r="AC809" s="64" t="s">
        <v>242</v>
      </c>
      <c r="AD809" s="69">
        <v>42594</v>
      </c>
      <c r="AE809" s="65">
        <v>858</v>
      </c>
      <c r="AF809" s="65">
        <v>12</v>
      </c>
      <c r="AG809" s="66">
        <v>3377.53</v>
      </c>
    </row>
    <row r="810" spans="1:33" x14ac:dyDescent="0.25">
      <c r="A810" s="40">
        <v>805</v>
      </c>
      <c r="B810" s="32">
        <v>42590</v>
      </c>
      <c r="C810" s="33"/>
      <c r="D810" s="31">
        <v>4</v>
      </c>
      <c r="E810" s="99" t="s">
        <v>1</v>
      </c>
      <c r="F810" s="34" t="s">
        <v>6</v>
      </c>
      <c r="G810" s="34" t="s">
        <v>9</v>
      </c>
      <c r="H810" s="35" t="s">
        <v>197</v>
      </c>
      <c r="I810" s="36">
        <v>854358</v>
      </c>
      <c r="J810" s="30">
        <v>1776.6</v>
      </c>
      <c r="K810" s="32">
        <v>42590</v>
      </c>
      <c r="L810" s="37">
        <v>12</v>
      </c>
      <c r="M810" s="37">
        <v>34</v>
      </c>
      <c r="N810" s="38" t="s">
        <v>509</v>
      </c>
      <c r="O810" s="39">
        <v>2016</v>
      </c>
      <c r="P810" s="42"/>
      <c r="Q810" s="30">
        <v>2997.6</v>
      </c>
      <c r="R810" s="67"/>
      <c r="S810" s="67"/>
      <c r="T810" s="56" t="e">
        <f>IF(#REF!=3,T809-TblDadosCX8[[#This Row],[Valor R$]],IF(#REF!=2,T809+TblDadosCX8[[#This Row],[Valor R$]],TblDadosCX8[[#This Row],[Valor R$]]))</f>
        <v>#REF!</v>
      </c>
      <c r="V810" s="65">
        <v>794</v>
      </c>
      <c r="W810" s="69">
        <v>42594</v>
      </c>
      <c r="X810" s="69"/>
      <c r="Y810" s="70" t="s">
        <v>195</v>
      </c>
      <c r="Z810" s="70"/>
      <c r="AA810" s="70"/>
      <c r="AB810" s="71">
        <v>5.5</v>
      </c>
      <c r="AC810" s="64" t="s">
        <v>196</v>
      </c>
      <c r="AD810" s="69">
        <v>42594</v>
      </c>
      <c r="AE810" s="65">
        <v>869</v>
      </c>
      <c r="AF810" s="65">
        <v>12</v>
      </c>
      <c r="AG810" s="66">
        <v>3372.03</v>
      </c>
    </row>
    <row r="811" spans="1:33" x14ac:dyDescent="0.25">
      <c r="A811" s="40">
        <v>806</v>
      </c>
      <c r="B811" s="32">
        <v>42590</v>
      </c>
      <c r="C811" s="33"/>
      <c r="D811" s="31">
        <v>4</v>
      </c>
      <c r="E811" s="99" t="s">
        <v>1</v>
      </c>
      <c r="F811" s="34" t="s">
        <v>6</v>
      </c>
      <c r="G811" s="34" t="s">
        <v>9</v>
      </c>
      <c r="H811" s="35" t="s">
        <v>197</v>
      </c>
      <c r="I811" s="36">
        <v>854359</v>
      </c>
      <c r="J811" s="30">
        <v>2774.75</v>
      </c>
      <c r="K811" s="32">
        <v>42590</v>
      </c>
      <c r="L811" s="37">
        <v>12</v>
      </c>
      <c r="M811" s="37">
        <v>34</v>
      </c>
      <c r="N811" s="38" t="s">
        <v>509</v>
      </c>
      <c r="O811" s="39">
        <v>2016</v>
      </c>
      <c r="P811" s="42"/>
      <c r="Q811" s="30">
        <v>5772.35</v>
      </c>
      <c r="R811" s="67"/>
      <c r="S811" s="67"/>
      <c r="T811" s="56" t="e">
        <f>IF(#REF!=3,T810-TblDadosCX8[[#This Row],[Valor R$]],IF(#REF!=2,T810+TblDadosCX8[[#This Row],[Valor R$]],TblDadosCX8[[#This Row],[Valor R$]]))</f>
        <v>#REF!</v>
      </c>
      <c r="V811" s="65">
        <v>795</v>
      </c>
      <c r="W811" s="69">
        <v>42594</v>
      </c>
      <c r="X811" s="69"/>
      <c r="Y811" s="70" t="s">
        <v>444</v>
      </c>
      <c r="Z811" s="70"/>
      <c r="AA811" s="70"/>
      <c r="AB811" s="71">
        <v>2581</v>
      </c>
      <c r="AC811" s="64" t="s">
        <v>227</v>
      </c>
      <c r="AD811" s="69">
        <v>42594</v>
      </c>
      <c r="AE811" s="65">
        <v>426</v>
      </c>
      <c r="AF811" s="65">
        <v>12</v>
      </c>
      <c r="AG811" s="66">
        <v>791.03</v>
      </c>
    </row>
    <row r="812" spans="1:33" x14ac:dyDescent="0.25">
      <c r="A812" s="40">
        <v>807</v>
      </c>
      <c r="B812" s="32">
        <v>42590</v>
      </c>
      <c r="C812" s="33"/>
      <c r="D812" s="31">
        <v>5</v>
      </c>
      <c r="E812" s="99" t="s">
        <v>1</v>
      </c>
      <c r="F812" s="34" t="s">
        <v>38</v>
      </c>
      <c r="G812" s="34" t="s">
        <v>86</v>
      </c>
      <c r="H812" s="35" t="s">
        <v>245</v>
      </c>
      <c r="I812" s="36"/>
      <c r="J812" s="30">
        <v>47</v>
      </c>
      <c r="K812" s="32">
        <v>42590</v>
      </c>
      <c r="L812" s="37">
        <v>869</v>
      </c>
      <c r="M812" s="37">
        <v>12</v>
      </c>
      <c r="N812" s="38" t="s">
        <v>509</v>
      </c>
      <c r="O812" s="39">
        <v>2016</v>
      </c>
      <c r="P812" s="42"/>
      <c r="Q812" s="30">
        <v>5725.35</v>
      </c>
      <c r="R812" s="67"/>
      <c r="S812" s="67"/>
      <c r="T812" s="56" t="e">
        <f>IF(#REF!=3,T811-TblDadosCX8[[#This Row],[Valor R$]],IF(#REF!=2,T811+TblDadosCX8[[#This Row],[Valor R$]],TblDadosCX8[[#This Row],[Valor R$]]))</f>
        <v>#REF!</v>
      </c>
      <c r="V812" s="65">
        <v>796</v>
      </c>
      <c r="W812" s="69">
        <v>42598</v>
      </c>
      <c r="X812" s="69"/>
      <c r="Y812" s="70" t="s">
        <v>197</v>
      </c>
      <c r="Z812" s="70">
        <v>854385</v>
      </c>
      <c r="AA812" s="70"/>
      <c r="AB812" s="71">
        <v>172.36</v>
      </c>
      <c r="AC812" s="64" t="s">
        <v>9</v>
      </c>
      <c r="AD812" s="69">
        <v>42598</v>
      </c>
      <c r="AE812" s="65">
        <v>12</v>
      </c>
      <c r="AF812" s="65">
        <v>34</v>
      </c>
      <c r="AG812" s="66">
        <v>963.39</v>
      </c>
    </row>
    <row r="813" spans="1:33" x14ac:dyDescent="0.25">
      <c r="A813" s="40">
        <v>808</v>
      </c>
      <c r="B813" s="32">
        <v>42590</v>
      </c>
      <c r="C813" s="33"/>
      <c r="D813" s="31">
        <v>5</v>
      </c>
      <c r="E813" s="99" t="s">
        <v>1</v>
      </c>
      <c r="F813" s="34" t="s">
        <v>38</v>
      </c>
      <c r="G813" s="34" t="s">
        <v>86</v>
      </c>
      <c r="H813" s="35" t="s">
        <v>228</v>
      </c>
      <c r="I813" s="36"/>
      <c r="J813" s="30">
        <v>10</v>
      </c>
      <c r="K813" s="32">
        <v>42590</v>
      </c>
      <c r="L813" s="37">
        <v>869</v>
      </c>
      <c r="M813" s="37">
        <v>12</v>
      </c>
      <c r="N813" s="38" t="s">
        <v>509</v>
      </c>
      <c r="O813" s="39">
        <v>2016</v>
      </c>
      <c r="P813" s="42"/>
      <c r="Q813" s="30">
        <v>5715.35</v>
      </c>
      <c r="R813" s="67"/>
      <c r="S813" s="67"/>
      <c r="T813" s="56" t="e">
        <f>IF(#REF!=3,T812-TblDadosCX8[[#This Row],[Valor R$]],IF(#REF!=2,T812+TblDadosCX8[[#This Row],[Valor R$]],TblDadosCX8[[#This Row],[Valor R$]]))</f>
        <v>#REF!</v>
      </c>
      <c r="V813" s="65">
        <v>797</v>
      </c>
      <c r="W813" s="69">
        <v>42598</v>
      </c>
      <c r="X813" s="69"/>
      <c r="Y813" s="70" t="s">
        <v>197</v>
      </c>
      <c r="Z813" s="70">
        <v>854367</v>
      </c>
      <c r="AA813" s="70"/>
      <c r="AB813" s="71">
        <v>800</v>
      </c>
      <c r="AC813" s="64" t="s">
        <v>9</v>
      </c>
      <c r="AD813" s="69">
        <v>42598</v>
      </c>
      <c r="AE813" s="65">
        <v>12</v>
      </c>
      <c r="AF813" s="65">
        <v>34</v>
      </c>
      <c r="AG813" s="66">
        <v>1763.39</v>
      </c>
    </row>
    <row r="814" spans="1:33" x14ac:dyDescent="0.25">
      <c r="A814" s="40">
        <v>809</v>
      </c>
      <c r="B814" s="32">
        <v>42590</v>
      </c>
      <c r="C814" s="33"/>
      <c r="D814" s="31">
        <v>5</v>
      </c>
      <c r="E814" s="99" t="s">
        <v>1</v>
      </c>
      <c r="F814" s="34" t="s">
        <v>38</v>
      </c>
      <c r="G814" s="34" t="s">
        <v>18</v>
      </c>
      <c r="H814" s="35" t="s">
        <v>187</v>
      </c>
      <c r="I814" s="36"/>
      <c r="J814" s="30">
        <v>10</v>
      </c>
      <c r="K814" s="32">
        <v>42590</v>
      </c>
      <c r="L814" s="37">
        <v>831</v>
      </c>
      <c r="M814" s="37">
        <v>12</v>
      </c>
      <c r="N814" s="38" t="s">
        <v>509</v>
      </c>
      <c r="O814" s="39">
        <v>2016</v>
      </c>
      <c r="P814" s="42"/>
      <c r="Q814" s="30">
        <v>5705.35</v>
      </c>
      <c r="R814" s="67"/>
      <c r="S814" s="67"/>
      <c r="T814" s="56" t="e">
        <f>IF(#REF!=3,T813-TblDadosCX8[[#This Row],[Valor R$]],IF(#REF!=2,T813+TblDadosCX8[[#This Row],[Valor R$]],TblDadosCX8[[#This Row],[Valor R$]]))</f>
        <v>#REF!</v>
      </c>
      <c r="V814" s="65">
        <v>798</v>
      </c>
      <c r="W814" s="69">
        <v>42598</v>
      </c>
      <c r="X814" s="69"/>
      <c r="Y814" s="70" t="s">
        <v>524</v>
      </c>
      <c r="Z814" s="70"/>
      <c r="AA814" s="70"/>
      <c r="AB814" s="71">
        <v>4.51</v>
      </c>
      <c r="AC814" s="64" t="s">
        <v>212</v>
      </c>
      <c r="AD814" s="69">
        <v>42598</v>
      </c>
      <c r="AE814" s="65">
        <v>831</v>
      </c>
      <c r="AF814" s="65">
        <v>12</v>
      </c>
      <c r="AG814" s="66">
        <v>1758.88</v>
      </c>
    </row>
    <row r="815" spans="1:33" x14ac:dyDescent="0.25">
      <c r="A815" s="40">
        <v>810</v>
      </c>
      <c r="B815" s="32">
        <v>42590</v>
      </c>
      <c r="C815" s="33"/>
      <c r="D815" s="31">
        <v>5</v>
      </c>
      <c r="E815" s="99" t="s">
        <v>1</v>
      </c>
      <c r="F815" s="34" t="s">
        <v>38</v>
      </c>
      <c r="G815" s="34" t="s">
        <v>75</v>
      </c>
      <c r="H815" s="35" t="s">
        <v>220</v>
      </c>
      <c r="I815" s="36"/>
      <c r="J815" s="30">
        <v>8.75</v>
      </c>
      <c r="K815" s="32">
        <v>42590</v>
      </c>
      <c r="L815" s="37">
        <v>845</v>
      </c>
      <c r="M815" s="37">
        <v>12</v>
      </c>
      <c r="N815" s="38" t="s">
        <v>509</v>
      </c>
      <c r="O815" s="39">
        <v>2016</v>
      </c>
      <c r="P815" s="42"/>
      <c r="Q815" s="30">
        <v>5696.6</v>
      </c>
      <c r="R815" s="67"/>
      <c r="S815" s="67"/>
      <c r="T815" s="56" t="e">
        <f>IF(#REF!=3,T814-TblDadosCX8[[#This Row],[Valor R$]],IF(#REF!=2,T814+TblDadosCX8[[#This Row],[Valor R$]],TblDadosCX8[[#This Row],[Valor R$]]))</f>
        <v>#REF!</v>
      </c>
      <c r="V815" s="65">
        <v>799</v>
      </c>
      <c r="W815" s="69">
        <v>42598</v>
      </c>
      <c r="X815" s="69"/>
      <c r="Y815" s="70" t="s">
        <v>187</v>
      </c>
      <c r="Z815" s="70"/>
      <c r="AA815" s="70"/>
      <c r="AB815" s="71">
        <v>20.02</v>
      </c>
      <c r="AC815" s="64" t="s">
        <v>212</v>
      </c>
      <c r="AD815" s="69">
        <v>42598</v>
      </c>
      <c r="AE815" s="65">
        <v>831</v>
      </c>
      <c r="AF815" s="65">
        <v>12</v>
      </c>
      <c r="AG815" s="66">
        <v>1738.86</v>
      </c>
    </row>
    <row r="816" spans="1:33" x14ac:dyDescent="0.25">
      <c r="A816" s="40">
        <v>811</v>
      </c>
      <c r="B816" s="32">
        <v>42590</v>
      </c>
      <c r="C816" s="33"/>
      <c r="D816" s="31">
        <v>5</v>
      </c>
      <c r="E816" s="99" t="s">
        <v>1</v>
      </c>
      <c r="F816" s="34" t="s">
        <v>38</v>
      </c>
      <c r="G816" s="34" t="s">
        <v>18</v>
      </c>
      <c r="H816" s="35" t="s">
        <v>187</v>
      </c>
      <c r="I816" s="36"/>
      <c r="J816" s="30">
        <v>5.7</v>
      </c>
      <c r="K816" s="32">
        <v>42590</v>
      </c>
      <c r="L816" s="37">
        <v>831</v>
      </c>
      <c r="M816" s="37">
        <v>12</v>
      </c>
      <c r="N816" s="38" t="s">
        <v>509</v>
      </c>
      <c r="O816" s="39">
        <v>2016</v>
      </c>
      <c r="P816" s="42"/>
      <c r="Q816" s="30">
        <v>5690.9</v>
      </c>
      <c r="R816" s="67"/>
      <c r="S816" s="67"/>
      <c r="T816" s="56" t="e">
        <f>IF(#REF!=3,T815-TblDadosCX8[[#This Row],[Valor R$]],IF(#REF!=2,T815+TblDadosCX8[[#This Row],[Valor R$]],TblDadosCX8[[#This Row],[Valor R$]]))</f>
        <v>#REF!</v>
      </c>
      <c r="V816" s="65">
        <v>800</v>
      </c>
      <c r="W816" s="69">
        <v>42598</v>
      </c>
      <c r="X816" s="69"/>
      <c r="Y816" s="70" t="s">
        <v>525</v>
      </c>
      <c r="Z816" s="70"/>
      <c r="AA816" s="70"/>
      <c r="AB816" s="71">
        <v>75</v>
      </c>
      <c r="AC816" s="64" t="s">
        <v>212</v>
      </c>
      <c r="AD816" s="69">
        <v>42598</v>
      </c>
      <c r="AE816" s="65">
        <v>831</v>
      </c>
      <c r="AF816" s="65">
        <v>12</v>
      </c>
      <c r="AG816" s="66">
        <v>1663.86</v>
      </c>
    </row>
    <row r="817" spans="1:33" x14ac:dyDescent="0.25">
      <c r="A817" s="40">
        <v>812</v>
      </c>
      <c r="B817" s="32">
        <v>42590</v>
      </c>
      <c r="C817" s="33"/>
      <c r="D817" s="31">
        <v>5</v>
      </c>
      <c r="E817" s="99" t="s">
        <v>1</v>
      </c>
      <c r="F817" s="34" t="s">
        <v>38</v>
      </c>
      <c r="G817" s="34" t="s">
        <v>74</v>
      </c>
      <c r="H817" s="35" t="s">
        <v>301</v>
      </c>
      <c r="I817" s="36"/>
      <c r="J817" s="30">
        <v>14.03</v>
      </c>
      <c r="K817" s="32">
        <v>42590</v>
      </c>
      <c r="L817" s="37">
        <v>841</v>
      </c>
      <c r="M817" s="37">
        <v>12</v>
      </c>
      <c r="N817" s="38" t="s">
        <v>509</v>
      </c>
      <c r="O817" s="39">
        <v>2016</v>
      </c>
      <c r="P817" s="42"/>
      <c r="Q817" s="30">
        <v>5676.87</v>
      </c>
      <c r="R817" s="67"/>
      <c r="S817" s="67"/>
      <c r="T817" s="56" t="e">
        <f>IF(#REF!=3,T816-TblDadosCX8[[#This Row],[Valor R$]],IF(#REF!=2,T816+TblDadosCX8[[#This Row],[Valor R$]],TblDadosCX8[[#This Row],[Valor R$]]))</f>
        <v>#REF!</v>
      </c>
      <c r="V817" s="65">
        <v>801</v>
      </c>
      <c r="W817" s="69">
        <v>42598</v>
      </c>
      <c r="X817" s="69"/>
      <c r="Y817" s="70" t="s">
        <v>187</v>
      </c>
      <c r="Z817" s="70"/>
      <c r="AA817" s="70"/>
      <c r="AB817" s="71">
        <v>22.97</v>
      </c>
      <c r="AC817" s="64" t="s">
        <v>212</v>
      </c>
      <c r="AD817" s="69">
        <v>42598</v>
      </c>
      <c r="AE817" s="65">
        <v>831</v>
      </c>
      <c r="AF817" s="65">
        <v>12</v>
      </c>
      <c r="AG817" s="66">
        <v>1640.89</v>
      </c>
    </row>
    <row r="818" spans="1:33" x14ac:dyDescent="0.25">
      <c r="A818" s="40">
        <v>813</v>
      </c>
      <c r="B818" s="32">
        <v>42590</v>
      </c>
      <c r="C818" s="33"/>
      <c r="D818" s="31">
        <v>5</v>
      </c>
      <c r="E818" s="99" t="s">
        <v>1</v>
      </c>
      <c r="F818" s="34" t="s">
        <v>215</v>
      </c>
      <c r="G818" s="34" t="s">
        <v>214</v>
      </c>
      <c r="H818" s="35" t="s">
        <v>363</v>
      </c>
      <c r="I818" s="36"/>
      <c r="J818" s="30">
        <v>2774.75</v>
      </c>
      <c r="K818" s="32">
        <v>42590</v>
      </c>
      <c r="L818" s="37">
        <v>402</v>
      </c>
      <c r="M818" s="37">
        <v>12</v>
      </c>
      <c r="N818" s="38" t="s">
        <v>509</v>
      </c>
      <c r="O818" s="39">
        <v>2016</v>
      </c>
      <c r="P818" s="42"/>
      <c r="Q818" s="30">
        <v>2902.12</v>
      </c>
      <c r="R818" s="67"/>
      <c r="S818" s="67"/>
      <c r="T818" s="56" t="e">
        <f>IF(#REF!=3,T817-TblDadosCX8[[#This Row],[Valor R$]],IF(#REF!=2,T817+TblDadosCX8[[#This Row],[Valor R$]],TblDadosCX8[[#This Row],[Valor R$]]))</f>
        <v>#REF!</v>
      </c>
      <c r="V818" s="65">
        <v>802</v>
      </c>
      <c r="W818" s="69">
        <v>42598</v>
      </c>
      <c r="X818" s="69"/>
      <c r="Y818" s="70" t="s">
        <v>438</v>
      </c>
      <c r="Z818" s="70"/>
      <c r="AA818" s="70"/>
      <c r="AB818" s="71">
        <v>5.5</v>
      </c>
      <c r="AC818" s="64" t="s">
        <v>196</v>
      </c>
      <c r="AD818" s="69">
        <v>42598</v>
      </c>
      <c r="AE818" s="65">
        <v>869</v>
      </c>
      <c r="AF818" s="65">
        <v>12</v>
      </c>
      <c r="AG818" s="66">
        <v>1635.39</v>
      </c>
    </row>
    <row r="819" spans="1:33" x14ac:dyDescent="0.25">
      <c r="A819" s="40">
        <v>814</v>
      </c>
      <c r="B819" s="32">
        <v>42590</v>
      </c>
      <c r="C819" s="33"/>
      <c r="D819" s="31">
        <v>5</v>
      </c>
      <c r="E819" s="99" t="s">
        <v>1</v>
      </c>
      <c r="F819" s="34" t="s">
        <v>38</v>
      </c>
      <c r="G819" s="34" t="s">
        <v>87</v>
      </c>
      <c r="H819" s="35" t="s">
        <v>487</v>
      </c>
      <c r="I819" s="36"/>
      <c r="J819" s="30">
        <v>1776.6</v>
      </c>
      <c r="K819" s="32">
        <v>42590</v>
      </c>
      <c r="L819" s="37">
        <v>870</v>
      </c>
      <c r="M819" s="37">
        <v>12</v>
      </c>
      <c r="N819" s="38" t="s">
        <v>509</v>
      </c>
      <c r="O819" s="39">
        <v>2016</v>
      </c>
      <c r="P819" s="42"/>
      <c r="Q819" s="30">
        <v>1125.52</v>
      </c>
      <c r="R819" s="67"/>
      <c r="S819" s="67"/>
      <c r="T819" s="56" t="e">
        <f>IF(#REF!=3,T818-TblDadosCX8[[#This Row],[Valor R$]],IF(#REF!=2,T818+TblDadosCX8[[#This Row],[Valor R$]],TblDadosCX8[[#This Row],[Valor R$]]))</f>
        <v>#REF!</v>
      </c>
      <c r="V819" s="65">
        <v>803</v>
      </c>
      <c r="W819" s="69">
        <v>42598</v>
      </c>
      <c r="X819" s="69"/>
      <c r="Y819" s="70" t="s">
        <v>228</v>
      </c>
      <c r="Z819" s="70"/>
      <c r="AA819" s="70"/>
      <c r="AB819" s="71">
        <v>33</v>
      </c>
      <c r="AC819" s="64" t="s">
        <v>196</v>
      </c>
      <c r="AD819" s="69">
        <v>42598</v>
      </c>
      <c r="AE819" s="65">
        <v>869</v>
      </c>
      <c r="AF819" s="65">
        <v>12</v>
      </c>
      <c r="AG819" s="66">
        <v>1602.39</v>
      </c>
    </row>
    <row r="820" spans="1:33" x14ac:dyDescent="0.25">
      <c r="A820" s="40">
        <v>815</v>
      </c>
      <c r="B820" s="32">
        <v>42592</v>
      </c>
      <c r="C820" s="33"/>
      <c r="D820" s="31">
        <v>4</v>
      </c>
      <c r="E820" s="99" t="s">
        <v>1</v>
      </c>
      <c r="F820" s="34" t="s">
        <v>6</v>
      </c>
      <c r="G820" s="34" t="s">
        <v>9</v>
      </c>
      <c r="H820" s="35" t="s">
        <v>516</v>
      </c>
      <c r="I820" s="36"/>
      <c r="J820" s="30">
        <v>500</v>
      </c>
      <c r="K820" s="32">
        <v>42592</v>
      </c>
      <c r="L820" s="37">
        <v>12</v>
      </c>
      <c r="M820" s="37">
        <v>34</v>
      </c>
      <c r="N820" s="38" t="s">
        <v>509</v>
      </c>
      <c r="O820" s="39">
        <v>2016</v>
      </c>
      <c r="P820" s="42"/>
      <c r="Q820" s="30">
        <v>1625.52</v>
      </c>
      <c r="R820" s="67"/>
      <c r="S820" s="67"/>
      <c r="T820" s="56" t="e">
        <f>IF(#REF!=3,T819-TblDadosCX8[[#This Row],[Valor R$]],IF(#REF!=2,T819+TblDadosCX8[[#This Row],[Valor R$]],TblDadosCX8[[#This Row],[Valor R$]]))</f>
        <v>#REF!</v>
      </c>
      <c r="V820" s="65">
        <v>804</v>
      </c>
      <c r="W820" s="69">
        <v>42598</v>
      </c>
      <c r="X820" s="69"/>
      <c r="Y820" s="70" t="s">
        <v>228</v>
      </c>
      <c r="Z820" s="70"/>
      <c r="AA820" s="70"/>
      <c r="AB820" s="71">
        <v>17</v>
      </c>
      <c r="AC820" s="64" t="s">
        <v>196</v>
      </c>
      <c r="AD820" s="69">
        <v>42598</v>
      </c>
      <c r="AE820" s="65">
        <v>869</v>
      </c>
      <c r="AF820" s="65">
        <v>12</v>
      </c>
      <c r="AG820" s="66">
        <v>1585.39</v>
      </c>
    </row>
    <row r="821" spans="1:33" x14ac:dyDescent="0.25">
      <c r="A821" s="40">
        <v>816</v>
      </c>
      <c r="B821" s="32">
        <v>42592</v>
      </c>
      <c r="C821" s="33"/>
      <c r="D821" s="31">
        <v>5</v>
      </c>
      <c r="E821" s="99" t="s">
        <v>1</v>
      </c>
      <c r="F821" s="34" t="s">
        <v>38</v>
      </c>
      <c r="G821" s="34" t="s">
        <v>18</v>
      </c>
      <c r="H821" s="35" t="s">
        <v>187</v>
      </c>
      <c r="I821" s="36"/>
      <c r="J821" s="30">
        <v>3.22</v>
      </c>
      <c r="K821" s="32">
        <v>42592</v>
      </c>
      <c r="L821" s="37">
        <v>831</v>
      </c>
      <c r="M821" s="37">
        <v>12</v>
      </c>
      <c r="N821" s="38" t="s">
        <v>509</v>
      </c>
      <c r="O821" s="39">
        <v>2016</v>
      </c>
      <c r="P821" s="42"/>
      <c r="Q821" s="30">
        <v>1622.3</v>
      </c>
      <c r="R821" s="67"/>
      <c r="S821" s="67"/>
      <c r="T821" s="56" t="e">
        <f>IF(#REF!=3,T820-TblDadosCX8[[#This Row],[Valor R$]],IF(#REF!=2,T820+TblDadosCX8[[#This Row],[Valor R$]],TblDadosCX8[[#This Row],[Valor R$]]))</f>
        <v>#REF!</v>
      </c>
      <c r="V821" s="65">
        <v>805</v>
      </c>
      <c r="W821" s="69">
        <v>42598</v>
      </c>
      <c r="X821" s="69"/>
      <c r="Y821" s="70" t="s">
        <v>228</v>
      </c>
      <c r="Z821" s="70"/>
      <c r="AA821" s="70"/>
      <c r="AB821" s="71">
        <v>18</v>
      </c>
      <c r="AC821" s="64" t="s">
        <v>196</v>
      </c>
      <c r="AD821" s="69">
        <v>42598</v>
      </c>
      <c r="AE821" s="65">
        <v>869</v>
      </c>
      <c r="AF821" s="65">
        <v>12</v>
      </c>
      <c r="AG821" s="66">
        <v>1567.39</v>
      </c>
    </row>
    <row r="822" spans="1:33" x14ac:dyDescent="0.25">
      <c r="A822" s="40">
        <v>817</v>
      </c>
      <c r="B822" s="32">
        <v>42592</v>
      </c>
      <c r="C822" s="33"/>
      <c r="D822" s="31">
        <v>5</v>
      </c>
      <c r="E822" s="99" t="s">
        <v>1</v>
      </c>
      <c r="F822" s="34" t="s">
        <v>38</v>
      </c>
      <c r="G822" s="34" t="s">
        <v>18</v>
      </c>
      <c r="H822" s="35" t="s">
        <v>517</v>
      </c>
      <c r="I822" s="36"/>
      <c r="J822" s="30">
        <v>72.16</v>
      </c>
      <c r="K822" s="32">
        <v>42592</v>
      </c>
      <c r="L822" s="37">
        <v>831</v>
      </c>
      <c r="M822" s="37">
        <v>12</v>
      </c>
      <c r="N822" s="38" t="s">
        <v>509</v>
      </c>
      <c r="O822" s="39">
        <v>2016</v>
      </c>
      <c r="P822" s="42"/>
      <c r="Q822" s="30">
        <v>1550.14</v>
      </c>
      <c r="R822" s="67"/>
      <c r="S822" s="67"/>
      <c r="T822" s="56" t="e">
        <f>IF(#REF!=3,T821-TblDadosCX8[[#This Row],[Valor R$]],IF(#REF!=2,T821+TblDadosCX8[[#This Row],[Valor R$]],TblDadosCX8[[#This Row],[Valor R$]]))</f>
        <v>#REF!</v>
      </c>
      <c r="V822" s="65">
        <v>806</v>
      </c>
      <c r="W822" s="69">
        <v>42598</v>
      </c>
      <c r="X822" s="69"/>
      <c r="Y822" s="70" t="s">
        <v>526</v>
      </c>
      <c r="Z822" s="70"/>
      <c r="AA822" s="70"/>
      <c r="AB822" s="71">
        <v>20</v>
      </c>
      <c r="AC822" s="64" t="s">
        <v>196</v>
      </c>
      <c r="AD822" s="69">
        <v>42598</v>
      </c>
      <c r="AE822" s="65">
        <v>869</v>
      </c>
      <c r="AF822" s="65">
        <v>12</v>
      </c>
      <c r="AG822" s="66">
        <v>1547.39</v>
      </c>
    </row>
    <row r="823" spans="1:33" x14ac:dyDescent="0.25">
      <c r="A823" s="40">
        <v>818</v>
      </c>
      <c r="B823" s="32">
        <v>42592</v>
      </c>
      <c r="C823" s="33"/>
      <c r="D823" s="31">
        <v>5</v>
      </c>
      <c r="E823" s="99" t="s">
        <v>1</v>
      </c>
      <c r="F823" s="34" t="s">
        <v>38</v>
      </c>
      <c r="G823" s="34" t="s">
        <v>80</v>
      </c>
      <c r="H823" s="35" t="s">
        <v>412</v>
      </c>
      <c r="I823" s="36"/>
      <c r="J823" s="30">
        <v>4.5</v>
      </c>
      <c r="K823" s="32">
        <v>42592</v>
      </c>
      <c r="L823" s="37">
        <v>858</v>
      </c>
      <c r="M823" s="37">
        <v>12</v>
      </c>
      <c r="N823" s="38" t="s">
        <v>509</v>
      </c>
      <c r="O823" s="39">
        <v>2016</v>
      </c>
      <c r="P823" s="42"/>
      <c r="Q823" s="30">
        <v>1545.64</v>
      </c>
      <c r="R823" s="67"/>
      <c r="S823" s="67"/>
      <c r="T823" s="56" t="e">
        <f>IF(#REF!=3,T822-TblDadosCX8[[#This Row],[Valor R$]],IF(#REF!=2,T822+TblDadosCX8[[#This Row],[Valor R$]],TblDadosCX8[[#This Row],[Valor R$]]))</f>
        <v>#REF!</v>
      </c>
      <c r="V823" s="65">
        <v>807</v>
      </c>
      <c r="W823" s="69">
        <v>42598</v>
      </c>
      <c r="X823" s="69"/>
      <c r="Y823" s="70" t="s">
        <v>527</v>
      </c>
      <c r="Z823" s="70"/>
      <c r="AA823" s="70"/>
      <c r="AB823" s="71">
        <v>180</v>
      </c>
      <c r="AC823" s="64" t="s">
        <v>196</v>
      </c>
      <c r="AD823" s="69">
        <v>42598</v>
      </c>
      <c r="AE823" s="65">
        <v>869</v>
      </c>
      <c r="AF823" s="65">
        <v>12</v>
      </c>
      <c r="AG823" s="66">
        <v>1367.39</v>
      </c>
    </row>
    <row r="824" spans="1:33" x14ac:dyDescent="0.25">
      <c r="A824" s="40">
        <v>819</v>
      </c>
      <c r="B824" s="32">
        <v>42592</v>
      </c>
      <c r="C824" s="33"/>
      <c r="D824" s="31">
        <v>5</v>
      </c>
      <c r="E824" s="99" t="s">
        <v>1</v>
      </c>
      <c r="F824" s="34" t="s">
        <v>38</v>
      </c>
      <c r="G824" s="34" t="s">
        <v>83</v>
      </c>
      <c r="H824" s="35" t="s">
        <v>518</v>
      </c>
      <c r="I824" s="36"/>
      <c r="J824" s="30">
        <v>2</v>
      </c>
      <c r="K824" s="32">
        <v>42592</v>
      </c>
      <c r="L824" s="37">
        <v>863</v>
      </c>
      <c r="M824" s="37">
        <v>12</v>
      </c>
      <c r="N824" s="38" t="s">
        <v>509</v>
      </c>
      <c r="O824" s="39">
        <v>2016</v>
      </c>
      <c r="P824" s="42"/>
      <c r="Q824" s="30">
        <v>1543.64</v>
      </c>
      <c r="R824" s="67"/>
      <c r="S824" s="67"/>
      <c r="T824" s="56" t="e">
        <f>IF(#REF!=3,T823-TblDadosCX8[[#This Row],[Valor R$]],IF(#REF!=2,T823+TblDadosCX8[[#This Row],[Valor R$]],TblDadosCX8[[#This Row],[Valor R$]]))</f>
        <v>#REF!</v>
      </c>
      <c r="V824" s="65">
        <v>808</v>
      </c>
      <c r="W824" s="69">
        <v>42598</v>
      </c>
      <c r="X824" s="69"/>
      <c r="Y824" s="70" t="s">
        <v>216</v>
      </c>
      <c r="Z824" s="70"/>
      <c r="AA824" s="70"/>
      <c r="AB824" s="71">
        <v>172.36</v>
      </c>
      <c r="AC824" s="64" t="s">
        <v>217</v>
      </c>
      <c r="AD824" s="69">
        <v>42598</v>
      </c>
      <c r="AE824" s="65">
        <v>955</v>
      </c>
      <c r="AF824" s="65">
        <v>12</v>
      </c>
      <c r="AG824" s="66">
        <v>1195.03</v>
      </c>
    </row>
    <row r="825" spans="1:33" x14ac:dyDescent="0.25">
      <c r="A825" s="40">
        <v>820</v>
      </c>
      <c r="B825" s="32">
        <v>42592</v>
      </c>
      <c r="C825" s="33"/>
      <c r="D825" s="31">
        <v>5</v>
      </c>
      <c r="E825" s="99" t="s">
        <v>1</v>
      </c>
      <c r="F825" s="34" t="s">
        <v>38</v>
      </c>
      <c r="G825" s="34" t="s">
        <v>86</v>
      </c>
      <c r="H825" s="35" t="s">
        <v>195</v>
      </c>
      <c r="I825" s="36"/>
      <c r="J825" s="30">
        <v>11</v>
      </c>
      <c r="K825" s="32">
        <v>42592</v>
      </c>
      <c r="L825" s="37">
        <v>869</v>
      </c>
      <c r="M825" s="37">
        <v>12</v>
      </c>
      <c r="N825" s="38" t="s">
        <v>509</v>
      </c>
      <c r="O825" s="39">
        <v>2016</v>
      </c>
      <c r="P825" s="42"/>
      <c r="Q825" s="30">
        <v>1532.64</v>
      </c>
      <c r="R825" s="67"/>
      <c r="S825" s="67"/>
      <c r="T825" s="56" t="e">
        <f>IF(#REF!=3,T824-TblDadosCX8[[#This Row],[Valor R$]],IF(#REF!=2,T824+TblDadosCX8[[#This Row],[Valor R$]],TblDadosCX8[[#This Row],[Valor R$]]))</f>
        <v>#REF!</v>
      </c>
      <c r="V825" s="65">
        <v>809</v>
      </c>
      <c r="W825" s="69">
        <v>42599</v>
      </c>
      <c r="X825" s="69"/>
      <c r="Y825" s="70" t="s">
        <v>197</v>
      </c>
      <c r="Z825" s="70">
        <v>854368</v>
      </c>
      <c r="AA825" s="70"/>
      <c r="AB825" s="71">
        <v>2000</v>
      </c>
      <c r="AC825" s="64" t="s">
        <v>9</v>
      </c>
      <c r="AD825" s="69">
        <v>42599</v>
      </c>
      <c r="AE825" s="65">
        <v>12</v>
      </c>
      <c r="AF825" s="65">
        <v>34</v>
      </c>
      <c r="AG825" s="66">
        <v>3195.03</v>
      </c>
    </row>
    <row r="826" spans="1:33" x14ac:dyDescent="0.25">
      <c r="A826" s="40">
        <v>821</v>
      </c>
      <c r="B826" s="32">
        <v>42592</v>
      </c>
      <c r="C826" s="33"/>
      <c r="D826" s="31">
        <v>5</v>
      </c>
      <c r="E826" s="99" t="s">
        <v>1</v>
      </c>
      <c r="F826" s="34" t="s">
        <v>38</v>
      </c>
      <c r="G826" s="34" t="s">
        <v>80</v>
      </c>
      <c r="H826" s="35" t="s">
        <v>412</v>
      </c>
      <c r="I826" s="36"/>
      <c r="J826" s="30">
        <v>70</v>
      </c>
      <c r="K826" s="32">
        <v>42592</v>
      </c>
      <c r="L826" s="37">
        <v>858</v>
      </c>
      <c r="M826" s="37">
        <v>12</v>
      </c>
      <c r="N826" s="38" t="s">
        <v>509</v>
      </c>
      <c r="O826" s="39">
        <v>2016</v>
      </c>
      <c r="P826" s="42"/>
      <c r="Q826" s="30">
        <v>1462.64</v>
      </c>
      <c r="R826" s="67"/>
      <c r="S826" s="67"/>
      <c r="T826" s="56" t="e">
        <f>IF(#REF!=3,T825-TblDadosCX8[[#This Row],[Valor R$]],IF(#REF!=2,T825+TblDadosCX8[[#This Row],[Valor R$]],TblDadosCX8[[#This Row],[Valor R$]]))</f>
        <v>#REF!</v>
      </c>
      <c r="V826" s="65">
        <v>810</v>
      </c>
      <c r="W826" s="69">
        <v>42599</v>
      </c>
      <c r="X826" s="69"/>
      <c r="Y826" s="70" t="s">
        <v>197</v>
      </c>
      <c r="Z826" s="70">
        <v>854369</v>
      </c>
      <c r="AA826" s="70"/>
      <c r="AB826" s="71">
        <v>534.79999999999995</v>
      </c>
      <c r="AC826" s="64" t="s">
        <v>9</v>
      </c>
      <c r="AD826" s="69">
        <v>42599</v>
      </c>
      <c r="AE826" s="65">
        <v>12</v>
      </c>
      <c r="AF826" s="65">
        <v>34</v>
      </c>
      <c r="AG826" s="66">
        <v>3729.83</v>
      </c>
    </row>
    <row r="827" spans="1:33" x14ac:dyDescent="0.25">
      <c r="A827" s="40">
        <v>822</v>
      </c>
      <c r="B827" s="32">
        <v>42593</v>
      </c>
      <c r="C827" s="33"/>
      <c r="D827" s="31">
        <v>4</v>
      </c>
      <c r="E827" s="99" t="s">
        <v>1</v>
      </c>
      <c r="F827" s="34" t="s">
        <v>6</v>
      </c>
      <c r="G827" s="34" t="s">
        <v>9</v>
      </c>
      <c r="H827" s="35" t="s">
        <v>197</v>
      </c>
      <c r="I827" s="36">
        <v>854361</v>
      </c>
      <c r="J827" s="30">
        <v>2914.6</v>
      </c>
      <c r="K827" s="32">
        <v>42593</v>
      </c>
      <c r="L827" s="37">
        <v>12</v>
      </c>
      <c r="M827" s="37">
        <v>34</v>
      </c>
      <c r="N827" s="38" t="s">
        <v>509</v>
      </c>
      <c r="O827" s="39">
        <v>2016</v>
      </c>
      <c r="P827" s="42"/>
      <c r="Q827" s="30">
        <v>4377.24</v>
      </c>
      <c r="R827" s="67"/>
      <c r="S827" s="67"/>
      <c r="T827" s="56" t="e">
        <f>IF(#REF!=3,T826-TblDadosCX8[[#This Row],[Valor R$]],IF(#REF!=2,T826+TblDadosCX8[[#This Row],[Valor R$]],TblDadosCX8[[#This Row],[Valor R$]]))</f>
        <v>#REF!</v>
      </c>
      <c r="V827" s="65">
        <v>811</v>
      </c>
      <c r="W827" s="69">
        <v>42599</v>
      </c>
      <c r="X827" s="69"/>
      <c r="Y827" s="70" t="s">
        <v>195</v>
      </c>
      <c r="Z827" s="70"/>
      <c r="AA827" s="70"/>
      <c r="AB827" s="71">
        <v>5.5</v>
      </c>
      <c r="AC827" s="64" t="s">
        <v>196</v>
      </c>
      <c r="AD827" s="69">
        <v>42599</v>
      </c>
      <c r="AE827" s="65">
        <v>869</v>
      </c>
      <c r="AF827" s="65">
        <v>12</v>
      </c>
      <c r="AG827" s="66">
        <v>3724.33</v>
      </c>
    </row>
    <row r="828" spans="1:33" x14ac:dyDescent="0.25">
      <c r="A828" s="40">
        <v>823</v>
      </c>
      <c r="B828" s="32">
        <v>42593</v>
      </c>
      <c r="C828" s="33"/>
      <c r="D828" s="31">
        <v>4</v>
      </c>
      <c r="E828" s="99" t="s">
        <v>1</v>
      </c>
      <c r="F828" s="34" t="s">
        <v>6</v>
      </c>
      <c r="G828" s="34" t="s">
        <v>9</v>
      </c>
      <c r="H828" s="35" t="s">
        <v>519</v>
      </c>
      <c r="I828" s="36">
        <v>854362</v>
      </c>
      <c r="J828" s="30">
        <v>2581</v>
      </c>
      <c r="K828" s="32">
        <v>42593</v>
      </c>
      <c r="L828" s="37">
        <v>12</v>
      </c>
      <c r="M828" s="37">
        <v>34</v>
      </c>
      <c r="N828" s="38" t="s">
        <v>509</v>
      </c>
      <c r="O828" s="39">
        <v>2016</v>
      </c>
      <c r="P828" s="42"/>
      <c r="Q828" s="30">
        <v>6958.24</v>
      </c>
      <c r="R828" s="67"/>
      <c r="S828" s="67"/>
      <c r="T828" s="56" t="e">
        <f>IF(#REF!=3,T827-TblDadosCX8[[#This Row],[Valor R$]],IF(#REF!=2,T827+TblDadosCX8[[#This Row],[Valor R$]],TblDadosCX8[[#This Row],[Valor R$]]))</f>
        <v>#REF!</v>
      </c>
      <c r="V828" s="65">
        <v>812</v>
      </c>
      <c r="W828" s="69">
        <v>42599</v>
      </c>
      <c r="X828" s="69"/>
      <c r="Y828" s="70" t="s">
        <v>220</v>
      </c>
      <c r="Z828" s="70"/>
      <c r="AA828" s="70"/>
      <c r="AB828" s="71">
        <v>16.25</v>
      </c>
      <c r="AC828" s="64" t="s">
        <v>199</v>
      </c>
      <c r="AD828" s="69">
        <v>42599</v>
      </c>
      <c r="AE828" s="65">
        <v>845</v>
      </c>
      <c r="AF828" s="65">
        <v>12</v>
      </c>
      <c r="AG828" s="66">
        <v>3708.08</v>
      </c>
    </row>
    <row r="829" spans="1:33" x14ac:dyDescent="0.25">
      <c r="A829" s="40">
        <v>824</v>
      </c>
      <c r="B829" s="32">
        <v>42593</v>
      </c>
      <c r="C829" s="33"/>
      <c r="D829" s="31">
        <v>4</v>
      </c>
      <c r="E829" s="99" t="s">
        <v>1</v>
      </c>
      <c r="F829" s="34" t="s">
        <v>6</v>
      </c>
      <c r="G829" s="34" t="s">
        <v>9</v>
      </c>
      <c r="H829" s="35" t="s">
        <v>519</v>
      </c>
      <c r="I829" s="36">
        <v>854383</v>
      </c>
      <c r="J829" s="30">
        <v>607.96</v>
      </c>
      <c r="K829" s="32">
        <v>42593</v>
      </c>
      <c r="L829" s="37">
        <v>12</v>
      </c>
      <c r="M829" s="37">
        <v>34</v>
      </c>
      <c r="N829" s="38" t="s">
        <v>509</v>
      </c>
      <c r="O829" s="39">
        <v>2016</v>
      </c>
      <c r="P829" s="42"/>
      <c r="Q829" s="30">
        <v>7566.2</v>
      </c>
      <c r="R829" s="67"/>
      <c r="S829" s="67"/>
      <c r="T829" s="56" t="e">
        <f>IF(#REF!=3,T828-TblDadosCX8[[#This Row],[Valor R$]],IF(#REF!=2,T828+TblDadosCX8[[#This Row],[Valor R$]],TblDadosCX8[[#This Row],[Valor R$]]))</f>
        <v>#REF!</v>
      </c>
      <c r="V829" s="65">
        <v>813</v>
      </c>
      <c r="W829" s="69">
        <v>42599</v>
      </c>
      <c r="X829" s="69"/>
      <c r="Y829" s="70" t="s">
        <v>528</v>
      </c>
      <c r="Z829" s="70"/>
      <c r="AA829" s="70"/>
      <c r="AB829" s="71">
        <v>115.69</v>
      </c>
      <c r="AC829" s="64" t="s">
        <v>212</v>
      </c>
      <c r="AD829" s="69">
        <v>42599</v>
      </c>
      <c r="AE829" s="65">
        <v>831</v>
      </c>
      <c r="AF829" s="65">
        <v>12</v>
      </c>
      <c r="AG829" s="66">
        <v>3592.39</v>
      </c>
    </row>
    <row r="830" spans="1:33" x14ac:dyDescent="0.25">
      <c r="A830" s="40">
        <v>825</v>
      </c>
      <c r="B830" s="32">
        <v>42593</v>
      </c>
      <c r="C830" s="33"/>
      <c r="D830" s="31">
        <v>5</v>
      </c>
      <c r="E830" s="99" t="s">
        <v>1</v>
      </c>
      <c r="F830" s="34" t="s">
        <v>38</v>
      </c>
      <c r="G830" s="34" t="s">
        <v>18</v>
      </c>
      <c r="H830" s="35" t="s">
        <v>187</v>
      </c>
      <c r="I830" s="36"/>
      <c r="J830" s="30">
        <v>6.99</v>
      </c>
      <c r="K830" s="32">
        <v>42593</v>
      </c>
      <c r="L830" s="37">
        <v>831</v>
      </c>
      <c r="M830" s="37">
        <v>12</v>
      </c>
      <c r="N830" s="38" t="s">
        <v>509</v>
      </c>
      <c r="O830" s="39">
        <v>2016</v>
      </c>
      <c r="P830" s="42"/>
      <c r="Q830" s="30">
        <v>7559.21</v>
      </c>
      <c r="R830" s="67"/>
      <c r="S830" s="67"/>
      <c r="T830" s="56" t="e">
        <f>IF(#REF!=3,T829-TblDadosCX8[[#This Row],[Valor R$]],IF(#REF!=2,T829+TblDadosCX8[[#This Row],[Valor R$]],TblDadosCX8[[#This Row],[Valor R$]]))</f>
        <v>#REF!</v>
      </c>
      <c r="V830" s="65">
        <v>814</v>
      </c>
      <c r="W830" s="69">
        <v>42599</v>
      </c>
      <c r="X830" s="69"/>
      <c r="Y830" s="70" t="s">
        <v>529</v>
      </c>
      <c r="Z830" s="70"/>
      <c r="AA830" s="70"/>
      <c r="AB830" s="71">
        <v>534.79999999999995</v>
      </c>
      <c r="AC830" s="64" t="s">
        <v>231</v>
      </c>
      <c r="AD830" s="69">
        <v>42599</v>
      </c>
      <c r="AE830" s="65">
        <v>806</v>
      </c>
      <c r="AF830" s="65">
        <v>12</v>
      </c>
      <c r="AG830" s="66">
        <v>3057.59</v>
      </c>
    </row>
    <row r="831" spans="1:33" x14ac:dyDescent="0.25">
      <c r="A831" s="40">
        <v>826</v>
      </c>
      <c r="B831" s="32">
        <v>42593</v>
      </c>
      <c r="C831" s="33"/>
      <c r="D831" s="31">
        <v>5</v>
      </c>
      <c r="E831" s="99" t="s">
        <v>1</v>
      </c>
      <c r="F831" s="34" t="s">
        <v>38</v>
      </c>
      <c r="G831" s="34" t="s">
        <v>18</v>
      </c>
      <c r="H831" s="35" t="s">
        <v>520</v>
      </c>
      <c r="I831" s="36"/>
      <c r="J831" s="30">
        <v>12.59</v>
      </c>
      <c r="K831" s="32">
        <v>42593</v>
      </c>
      <c r="L831" s="37">
        <v>831</v>
      </c>
      <c r="M831" s="37">
        <v>12</v>
      </c>
      <c r="N831" s="38" t="s">
        <v>509</v>
      </c>
      <c r="O831" s="39">
        <v>2016</v>
      </c>
      <c r="P831" s="42"/>
      <c r="Q831" s="30">
        <v>7546.62</v>
      </c>
      <c r="R831" s="67"/>
      <c r="S831" s="67"/>
      <c r="T831" s="56" t="e">
        <f>IF(#REF!=3,T830-TblDadosCX8[[#This Row],[Valor R$]],IF(#REF!=2,T830+TblDadosCX8[[#This Row],[Valor R$]],TblDadosCX8[[#This Row],[Valor R$]]))</f>
        <v>#REF!</v>
      </c>
      <c r="V831" s="65">
        <v>815</v>
      </c>
      <c r="W831" s="69">
        <v>42599</v>
      </c>
      <c r="X831" s="69"/>
      <c r="Y831" s="70" t="s">
        <v>239</v>
      </c>
      <c r="Z831" s="70"/>
      <c r="AA831" s="70"/>
      <c r="AB831" s="71">
        <v>20</v>
      </c>
      <c r="AC831" s="64" t="s">
        <v>196</v>
      </c>
      <c r="AD831" s="69">
        <v>42599</v>
      </c>
      <c r="AE831" s="65">
        <v>869</v>
      </c>
      <c r="AF831" s="65">
        <v>12</v>
      </c>
      <c r="AG831" s="66">
        <v>3037.59</v>
      </c>
    </row>
    <row r="832" spans="1:33" x14ac:dyDescent="0.25">
      <c r="A832" s="40">
        <v>827</v>
      </c>
      <c r="B832" s="32">
        <v>42593</v>
      </c>
      <c r="C832" s="33"/>
      <c r="D832" s="31">
        <v>5</v>
      </c>
      <c r="E832" s="99" t="s">
        <v>1</v>
      </c>
      <c r="F832" s="34" t="s">
        <v>38</v>
      </c>
      <c r="G832" s="34" t="s">
        <v>18</v>
      </c>
      <c r="H832" s="35" t="s">
        <v>191</v>
      </c>
      <c r="I832" s="36"/>
      <c r="J832" s="30">
        <v>129.59</v>
      </c>
      <c r="K832" s="32">
        <v>42593</v>
      </c>
      <c r="L832" s="37">
        <v>831</v>
      </c>
      <c r="M832" s="37">
        <v>12</v>
      </c>
      <c r="N832" s="38" t="s">
        <v>509</v>
      </c>
      <c r="O832" s="39">
        <v>2016</v>
      </c>
      <c r="P832" s="42"/>
      <c r="Q832" s="30">
        <v>7417.03</v>
      </c>
      <c r="R832" s="67"/>
      <c r="S832" s="67"/>
      <c r="T832" s="56" t="e">
        <f>IF(#REF!=3,T831-TblDadosCX8[[#This Row],[Valor R$]],IF(#REF!=2,T831+TblDadosCX8[[#This Row],[Valor R$]],TblDadosCX8[[#This Row],[Valor R$]]))</f>
        <v>#REF!</v>
      </c>
      <c r="V832" s="65">
        <v>816</v>
      </c>
      <c r="W832" s="69">
        <v>42599</v>
      </c>
      <c r="X832" s="69"/>
      <c r="Y832" s="70" t="s">
        <v>530</v>
      </c>
      <c r="Z832" s="70"/>
      <c r="AA832" s="70"/>
      <c r="AB832" s="71">
        <v>144</v>
      </c>
      <c r="AC832" s="64" t="s">
        <v>196</v>
      </c>
      <c r="AD832" s="69">
        <v>42599</v>
      </c>
      <c r="AE832" s="65">
        <v>869</v>
      </c>
      <c r="AF832" s="65">
        <v>12</v>
      </c>
      <c r="AG832" s="66">
        <v>2893.59</v>
      </c>
    </row>
    <row r="833" spans="1:33" x14ac:dyDescent="0.25">
      <c r="A833" s="40">
        <v>828</v>
      </c>
      <c r="B833" s="32">
        <v>42593</v>
      </c>
      <c r="C833" s="33"/>
      <c r="D833" s="31">
        <v>5</v>
      </c>
      <c r="E833" s="99" t="s">
        <v>1</v>
      </c>
      <c r="F833" s="34" t="s">
        <v>38</v>
      </c>
      <c r="G833" s="34" t="s">
        <v>18</v>
      </c>
      <c r="H833" s="35" t="s">
        <v>187</v>
      </c>
      <c r="I833" s="36"/>
      <c r="J833" s="30">
        <v>37.979999999999997</v>
      </c>
      <c r="K833" s="32">
        <v>42593</v>
      </c>
      <c r="L833" s="37">
        <v>831</v>
      </c>
      <c r="M833" s="37">
        <v>12</v>
      </c>
      <c r="N833" s="38" t="s">
        <v>509</v>
      </c>
      <c r="O833" s="39">
        <v>2016</v>
      </c>
      <c r="P833" s="42"/>
      <c r="Q833" s="30">
        <v>7379.05</v>
      </c>
      <c r="R833" s="67"/>
      <c r="S833" s="67"/>
      <c r="T833" s="56" t="e">
        <f>IF(#REF!=3,T832-TblDadosCX8[[#This Row],[Valor R$]],IF(#REF!=2,T832+TblDadosCX8[[#This Row],[Valor R$]],TblDadosCX8[[#This Row],[Valor R$]]))</f>
        <v>#REF!</v>
      </c>
      <c r="V833" s="65">
        <v>817</v>
      </c>
      <c r="W833" s="69">
        <v>42600</v>
      </c>
      <c r="X833" s="69"/>
      <c r="Y833" s="70" t="s">
        <v>197</v>
      </c>
      <c r="Z833" s="70">
        <v>854364</v>
      </c>
      <c r="AA833" s="70"/>
      <c r="AB833" s="71">
        <v>6412</v>
      </c>
      <c r="AC833" s="64" t="s">
        <v>9</v>
      </c>
      <c r="AD833" s="69">
        <v>42600</v>
      </c>
      <c r="AE833" s="65">
        <v>12</v>
      </c>
      <c r="AF833" s="65">
        <v>34</v>
      </c>
      <c r="AG833" s="66">
        <v>9305.59</v>
      </c>
    </row>
    <row r="834" spans="1:33" x14ac:dyDescent="0.25">
      <c r="A834" s="40">
        <v>829</v>
      </c>
      <c r="B834" s="32">
        <v>42593</v>
      </c>
      <c r="C834" s="33"/>
      <c r="D834" s="31">
        <v>5</v>
      </c>
      <c r="E834" s="99" t="s">
        <v>1</v>
      </c>
      <c r="F834" s="34" t="s">
        <v>38</v>
      </c>
      <c r="G834" s="34" t="s">
        <v>18</v>
      </c>
      <c r="H834" s="35" t="s">
        <v>193</v>
      </c>
      <c r="I834" s="36"/>
      <c r="J834" s="30">
        <v>35</v>
      </c>
      <c r="K834" s="32">
        <v>42593</v>
      </c>
      <c r="L834" s="37">
        <v>831</v>
      </c>
      <c r="M834" s="37">
        <v>12</v>
      </c>
      <c r="N834" s="38" t="s">
        <v>509</v>
      </c>
      <c r="O834" s="39">
        <v>2016</v>
      </c>
      <c r="P834" s="42"/>
      <c r="Q834" s="30">
        <v>7344.05</v>
      </c>
      <c r="R834" s="67"/>
      <c r="S834" s="67"/>
      <c r="T834" s="56" t="e">
        <f>IF(#REF!=3,T833-TblDadosCX8[[#This Row],[Valor R$]],IF(#REF!=2,T833+TblDadosCX8[[#This Row],[Valor R$]],TblDadosCX8[[#This Row],[Valor R$]]))</f>
        <v>#REF!</v>
      </c>
      <c r="V834" s="65">
        <v>818</v>
      </c>
      <c r="W834" s="69">
        <v>42600</v>
      </c>
      <c r="X834" s="69"/>
      <c r="Y834" s="70" t="s">
        <v>228</v>
      </c>
      <c r="Z834" s="70"/>
      <c r="AA834" s="70"/>
      <c r="AB834" s="71">
        <v>13</v>
      </c>
      <c r="AC834" s="64" t="s">
        <v>196</v>
      </c>
      <c r="AD834" s="69">
        <v>42600</v>
      </c>
      <c r="AE834" s="65">
        <v>869</v>
      </c>
      <c r="AF834" s="65">
        <v>12</v>
      </c>
      <c r="AG834" s="66">
        <v>9292.59</v>
      </c>
    </row>
    <row r="835" spans="1:33" x14ac:dyDescent="0.25">
      <c r="A835" s="40">
        <v>830</v>
      </c>
      <c r="B835" s="32">
        <v>42593</v>
      </c>
      <c r="C835" s="33"/>
      <c r="D835" s="31">
        <v>5</v>
      </c>
      <c r="E835" s="99" t="s">
        <v>1</v>
      </c>
      <c r="F835" s="34" t="s">
        <v>38</v>
      </c>
      <c r="G835" s="34" t="s">
        <v>86</v>
      </c>
      <c r="H835" s="35" t="s">
        <v>245</v>
      </c>
      <c r="I835" s="36"/>
      <c r="J835" s="30">
        <v>123.66</v>
      </c>
      <c r="K835" s="32">
        <v>42593</v>
      </c>
      <c r="L835" s="37">
        <v>869</v>
      </c>
      <c r="M835" s="37">
        <v>12</v>
      </c>
      <c r="N835" s="38" t="s">
        <v>509</v>
      </c>
      <c r="O835" s="39">
        <v>2016</v>
      </c>
      <c r="P835" s="42"/>
      <c r="Q835" s="30">
        <v>7220.39</v>
      </c>
      <c r="R835" s="67"/>
      <c r="S835" s="67"/>
      <c r="T835" s="56" t="e">
        <f>IF(#REF!=3,T834-TblDadosCX8[[#This Row],[Valor R$]],IF(#REF!=2,T834+TblDadosCX8[[#This Row],[Valor R$]],TblDadosCX8[[#This Row],[Valor R$]]))</f>
        <v>#REF!</v>
      </c>
      <c r="V835" s="65">
        <v>819</v>
      </c>
      <c r="W835" s="69">
        <v>42600</v>
      </c>
      <c r="X835" s="69"/>
      <c r="Y835" s="70" t="s">
        <v>520</v>
      </c>
      <c r="Z835" s="70"/>
      <c r="AA835" s="70"/>
      <c r="AB835" s="71">
        <v>134.83000000000001</v>
      </c>
      <c r="AC835" s="64" t="s">
        <v>212</v>
      </c>
      <c r="AD835" s="69">
        <v>42600</v>
      </c>
      <c r="AE835" s="65">
        <v>831</v>
      </c>
      <c r="AF835" s="65">
        <v>12</v>
      </c>
      <c r="AG835" s="66">
        <v>9157.76</v>
      </c>
    </row>
    <row r="836" spans="1:33" x14ac:dyDescent="0.25">
      <c r="A836" s="40">
        <v>831</v>
      </c>
      <c r="B836" s="32">
        <v>42593</v>
      </c>
      <c r="C836" s="33"/>
      <c r="D836" s="31">
        <v>5</v>
      </c>
      <c r="E836" s="99" t="s">
        <v>1</v>
      </c>
      <c r="F836" s="34" t="s">
        <v>38</v>
      </c>
      <c r="G836" s="34" t="s">
        <v>18</v>
      </c>
      <c r="H836" s="35" t="s">
        <v>521</v>
      </c>
      <c r="I836" s="36"/>
      <c r="J836" s="30">
        <v>239.3</v>
      </c>
      <c r="K836" s="32">
        <v>42593</v>
      </c>
      <c r="L836" s="37">
        <v>831</v>
      </c>
      <c r="M836" s="37">
        <v>12</v>
      </c>
      <c r="N836" s="38" t="s">
        <v>509</v>
      </c>
      <c r="O836" s="39">
        <v>2016</v>
      </c>
      <c r="P836" s="42"/>
      <c r="Q836" s="30">
        <v>6981.09</v>
      </c>
      <c r="R836" s="67"/>
      <c r="S836" s="67"/>
      <c r="T836" s="56" t="e">
        <f>IF(#REF!=3,T835-TblDadosCX8[[#This Row],[Valor R$]],IF(#REF!=2,T835+TblDadosCX8[[#This Row],[Valor R$]],TblDadosCX8[[#This Row],[Valor R$]]))</f>
        <v>#REF!</v>
      </c>
      <c r="V836" s="65">
        <v>820</v>
      </c>
      <c r="W836" s="69">
        <v>42600</v>
      </c>
      <c r="X836" s="69"/>
      <c r="Y836" s="70" t="s">
        <v>220</v>
      </c>
      <c r="Z836" s="70"/>
      <c r="AA836" s="70"/>
      <c r="AB836" s="71">
        <v>12</v>
      </c>
      <c r="AC836" s="64" t="s">
        <v>199</v>
      </c>
      <c r="AD836" s="69">
        <v>42600</v>
      </c>
      <c r="AE836" s="65">
        <v>845</v>
      </c>
      <c r="AF836" s="65">
        <v>12</v>
      </c>
      <c r="AG836" s="66">
        <v>9145.76</v>
      </c>
    </row>
    <row r="837" spans="1:33" x14ac:dyDescent="0.25">
      <c r="A837" s="40">
        <v>832</v>
      </c>
      <c r="B837" s="32">
        <v>42593</v>
      </c>
      <c r="C837" s="33"/>
      <c r="D837" s="31">
        <v>5</v>
      </c>
      <c r="E837" s="99" t="s">
        <v>1</v>
      </c>
      <c r="F837" s="34" t="s">
        <v>38</v>
      </c>
      <c r="G837" s="34" t="s">
        <v>86</v>
      </c>
      <c r="H837" s="35" t="s">
        <v>228</v>
      </c>
      <c r="I837" s="36"/>
      <c r="J837" s="30">
        <v>85</v>
      </c>
      <c r="K837" s="32">
        <v>42593</v>
      </c>
      <c r="L837" s="37">
        <v>869</v>
      </c>
      <c r="M837" s="37">
        <v>12</v>
      </c>
      <c r="N837" s="38" t="s">
        <v>509</v>
      </c>
      <c r="O837" s="39">
        <v>2016</v>
      </c>
      <c r="P837" s="42"/>
      <c r="Q837" s="30">
        <v>6896.09</v>
      </c>
      <c r="R837" s="67"/>
      <c r="S837" s="67"/>
      <c r="T837" s="56" t="e">
        <f>IF(#REF!=3,T836-TblDadosCX8[[#This Row],[Valor R$]],IF(#REF!=2,T836+TblDadosCX8[[#This Row],[Valor R$]],TblDadosCX8[[#This Row],[Valor R$]]))</f>
        <v>#REF!</v>
      </c>
      <c r="V837" s="65">
        <v>821</v>
      </c>
      <c r="W837" s="69">
        <v>42600</v>
      </c>
      <c r="X837" s="69"/>
      <c r="Y837" s="70" t="s">
        <v>185</v>
      </c>
      <c r="Z837" s="70"/>
      <c r="AA837" s="70"/>
      <c r="AB837" s="71">
        <v>16.760000000000002</v>
      </c>
      <c r="AC837" s="64" t="s">
        <v>212</v>
      </c>
      <c r="AD837" s="69">
        <v>42600</v>
      </c>
      <c r="AE837" s="65">
        <v>831</v>
      </c>
      <c r="AF837" s="65">
        <v>12</v>
      </c>
      <c r="AG837" s="66">
        <v>9129</v>
      </c>
    </row>
    <row r="838" spans="1:33" x14ac:dyDescent="0.25">
      <c r="A838" s="40">
        <v>833</v>
      </c>
      <c r="B838" s="32">
        <v>42593</v>
      </c>
      <c r="C838" s="33"/>
      <c r="D838" s="31">
        <v>5</v>
      </c>
      <c r="E838" s="99" t="s">
        <v>1</v>
      </c>
      <c r="F838" s="34" t="s">
        <v>38</v>
      </c>
      <c r="G838" s="34" t="s">
        <v>18</v>
      </c>
      <c r="H838" s="35" t="s">
        <v>521</v>
      </c>
      <c r="I838" s="36"/>
      <c r="J838" s="30">
        <v>160</v>
      </c>
      <c r="K838" s="32">
        <v>42593</v>
      </c>
      <c r="L838" s="37">
        <v>831</v>
      </c>
      <c r="M838" s="37">
        <v>12</v>
      </c>
      <c r="N838" s="38" t="s">
        <v>509</v>
      </c>
      <c r="O838" s="39">
        <v>2016</v>
      </c>
      <c r="P838" s="42"/>
      <c r="Q838" s="30">
        <v>6736.09</v>
      </c>
      <c r="R838" s="67"/>
      <c r="S838" s="67"/>
      <c r="T838" s="56" t="e">
        <f>IF(#REF!=3,T837-TblDadosCX8[[#This Row],[Valor R$]],IF(#REF!=2,T837+TblDadosCX8[[#This Row],[Valor R$]],TblDadosCX8[[#This Row],[Valor R$]]))</f>
        <v>#REF!</v>
      </c>
      <c r="V838" s="65">
        <v>822</v>
      </c>
      <c r="W838" s="69">
        <v>42600</v>
      </c>
      <c r="X838" s="69"/>
      <c r="Y838" s="70" t="s">
        <v>191</v>
      </c>
      <c r="Z838" s="70"/>
      <c r="AA838" s="70"/>
      <c r="AB838" s="71">
        <v>142.07</v>
      </c>
      <c r="AC838" s="64" t="s">
        <v>212</v>
      </c>
      <c r="AD838" s="69">
        <v>42600</v>
      </c>
      <c r="AE838" s="65">
        <v>831</v>
      </c>
      <c r="AF838" s="65">
        <v>12</v>
      </c>
      <c r="AG838" s="66">
        <v>8986.93</v>
      </c>
    </row>
    <row r="839" spans="1:33" x14ac:dyDescent="0.25">
      <c r="A839" s="40">
        <v>834</v>
      </c>
      <c r="B839" s="32">
        <v>42593</v>
      </c>
      <c r="C839" s="33"/>
      <c r="D839" s="31">
        <v>5</v>
      </c>
      <c r="E839" s="99" t="s">
        <v>1</v>
      </c>
      <c r="F839" s="34" t="s">
        <v>38</v>
      </c>
      <c r="G839" s="34" t="s">
        <v>83</v>
      </c>
      <c r="H839" s="35" t="s">
        <v>522</v>
      </c>
      <c r="I839" s="36"/>
      <c r="J839" s="30">
        <v>2914.6</v>
      </c>
      <c r="K839" s="32">
        <v>42593</v>
      </c>
      <c r="L839" s="37">
        <v>863</v>
      </c>
      <c r="M839" s="37">
        <v>12</v>
      </c>
      <c r="N839" s="38" t="s">
        <v>509</v>
      </c>
      <c r="O839" s="39">
        <v>2016</v>
      </c>
      <c r="P839" s="42"/>
      <c r="Q839" s="30">
        <v>3821.49</v>
      </c>
      <c r="R839" s="67"/>
      <c r="S839" s="67"/>
      <c r="T839" s="56" t="e">
        <f>IF(#REF!=3,T838-TblDadosCX8[[#This Row],[Valor R$]],IF(#REF!=2,T838+TblDadosCX8[[#This Row],[Valor R$]],TblDadosCX8[[#This Row],[Valor R$]]))</f>
        <v>#REF!</v>
      </c>
      <c r="V839" s="65">
        <v>823</v>
      </c>
      <c r="W839" s="69">
        <v>42600</v>
      </c>
      <c r="X839" s="69"/>
      <c r="Y839" s="70" t="s">
        <v>531</v>
      </c>
      <c r="Z839" s="70"/>
      <c r="AA839" s="70"/>
      <c r="AB839" s="71">
        <v>548.89</v>
      </c>
      <c r="AC839" s="64" t="s">
        <v>212</v>
      </c>
      <c r="AD839" s="69">
        <v>42600</v>
      </c>
      <c r="AE839" s="65">
        <v>831</v>
      </c>
      <c r="AF839" s="65">
        <v>12</v>
      </c>
      <c r="AG839" s="66">
        <v>8438.0400000000009</v>
      </c>
    </row>
    <row r="840" spans="1:33" x14ac:dyDescent="0.25">
      <c r="A840" s="40">
        <v>835</v>
      </c>
      <c r="B840" s="32">
        <v>42594</v>
      </c>
      <c r="C840" s="33"/>
      <c r="D840" s="31">
        <v>5</v>
      </c>
      <c r="E840" s="99" t="s">
        <v>1</v>
      </c>
      <c r="F840" s="34" t="s">
        <v>38</v>
      </c>
      <c r="G840" s="34" t="s">
        <v>18</v>
      </c>
      <c r="H840" s="35" t="s">
        <v>311</v>
      </c>
      <c r="I840" s="36"/>
      <c r="J840" s="30">
        <v>20</v>
      </c>
      <c r="K840" s="32">
        <v>42594</v>
      </c>
      <c r="L840" s="37">
        <v>831</v>
      </c>
      <c r="M840" s="37">
        <v>12</v>
      </c>
      <c r="N840" s="38" t="s">
        <v>509</v>
      </c>
      <c r="O840" s="39">
        <v>2016</v>
      </c>
      <c r="P840" s="42"/>
      <c r="Q840" s="30">
        <v>3801.49</v>
      </c>
      <c r="R840" s="67"/>
      <c r="S840" s="67"/>
      <c r="T840" s="56" t="e">
        <f>IF(#REF!=3,T839-TblDadosCX8[[#This Row],[Valor R$]],IF(#REF!=2,T839+TblDadosCX8[[#This Row],[Valor R$]],TblDadosCX8[[#This Row],[Valor R$]]))</f>
        <v>#REF!</v>
      </c>
      <c r="V840" s="65">
        <v>824</v>
      </c>
      <c r="W840" s="69">
        <v>42600</v>
      </c>
      <c r="X840" s="69"/>
      <c r="Y840" s="70" t="s">
        <v>311</v>
      </c>
      <c r="Z840" s="70"/>
      <c r="AA840" s="70"/>
      <c r="AB840" s="71">
        <v>15</v>
      </c>
      <c r="AC840" s="64" t="s">
        <v>186</v>
      </c>
      <c r="AD840" s="69">
        <v>42600</v>
      </c>
      <c r="AE840" s="65">
        <v>863</v>
      </c>
      <c r="AF840" s="65">
        <v>12</v>
      </c>
      <c r="AG840" s="66">
        <v>8423.0400000000009</v>
      </c>
    </row>
    <row r="841" spans="1:33" x14ac:dyDescent="0.25">
      <c r="A841" s="40">
        <v>836</v>
      </c>
      <c r="B841" s="32">
        <v>42594</v>
      </c>
      <c r="C841" s="33"/>
      <c r="D841" s="31">
        <v>5</v>
      </c>
      <c r="E841" s="99" t="s">
        <v>1</v>
      </c>
      <c r="F841" s="34" t="s">
        <v>38</v>
      </c>
      <c r="G841" s="34" t="s">
        <v>18</v>
      </c>
      <c r="H841" s="35" t="s">
        <v>523</v>
      </c>
      <c r="I841" s="36"/>
      <c r="J841" s="30">
        <v>175.9</v>
      </c>
      <c r="K841" s="32">
        <v>42594</v>
      </c>
      <c r="L841" s="37">
        <v>831</v>
      </c>
      <c r="M841" s="37">
        <v>12</v>
      </c>
      <c r="N841" s="38" t="s">
        <v>509</v>
      </c>
      <c r="O841" s="39">
        <v>2016</v>
      </c>
      <c r="P841" s="42"/>
      <c r="Q841" s="30">
        <v>3625.59</v>
      </c>
      <c r="R841" s="67"/>
      <c r="S841" s="67"/>
      <c r="T841" s="56" t="e">
        <f>IF(#REF!=3,T840-TblDadosCX8[[#This Row],[Valor R$]],IF(#REF!=2,T840+TblDadosCX8[[#This Row],[Valor R$]],TblDadosCX8[[#This Row],[Valor R$]]))</f>
        <v>#REF!</v>
      </c>
      <c r="V841" s="65">
        <v>825</v>
      </c>
      <c r="W841" s="69">
        <v>42600</v>
      </c>
      <c r="X841" s="69"/>
      <c r="Y841" s="70" t="s">
        <v>316</v>
      </c>
      <c r="Z841" s="70"/>
      <c r="AA841" s="70"/>
      <c r="AB841" s="71">
        <v>30</v>
      </c>
      <c r="AC841" s="64" t="s">
        <v>186</v>
      </c>
      <c r="AD841" s="69">
        <v>42600</v>
      </c>
      <c r="AE841" s="65">
        <v>863</v>
      </c>
      <c r="AF841" s="65">
        <v>12</v>
      </c>
      <c r="AG841" s="66">
        <v>8393.0400000000009</v>
      </c>
    </row>
    <row r="842" spans="1:33" x14ac:dyDescent="0.25">
      <c r="A842" s="40">
        <v>837</v>
      </c>
      <c r="B842" s="32">
        <v>42594</v>
      </c>
      <c r="C842" s="33"/>
      <c r="D842" s="31">
        <v>5</v>
      </c>
      <c r="E842" s="99" t="s">
        <v>1</v>
      </c>
      <c r="F842" s="34" t="s">
        <v>38</v>
      </c>
      <c r="G842" s="34" t="s">
        <v>80</v>
      </c>
      <c r="H842" s="35" t="s">
        <v>412</v>
      </c>
      <c r="I842" s="36"/>
      <c r="J842" s="30">
        <v>126</v>
      </c>
      <c r="K842" s="32">
        <v>42594</v>
      </c>
      <c r="L842" s="37">
        <v>858</v>
      </c>
      <c r="M842" s="37">
        <v>12</v>
      </c>
      <c r="N842" s="38" t="s">
        <v>509</v>
      </c>
      <c r="O842" s="39">
        <v>2016</v>
      </c>
      <c r="P842" s="42"/>
      <c r="Q842" s="30">
        <v>3499.59</v>
      </c>
      <c r="R842" s="67"/>
      <c r="S842" s="67"/>
      <c r="T842" s="56" t="e">
        <f>IF(#REF!=3,T841-TblDadosCX8[[#This Row],[Valor R$]],IF(#REF!=2,T841+TblDadosCX8[[#This Row],[Valor R$]],TblDadosCX8[[#This Row],[Valor R$]]))</f>
        <v>#REF!</v>
      </c>
      <c r="V842" s="65">
        <v>826</v>
      </c>
      <c r="W842" s="69">
        <v>42600</v>
      </c>
      <c r="X842" s="69"/>
      <c r="Y842" s="70" t="s">
        <v>311</v>
      </c>
      <c r="Z842" s="70"/>
      <c r="AA842" s="70"/>
      <c r="AB842" s="71">
        <v>20</v>
      </c>
      <c r="AC842" s="64" t="s">
        <v>186</v>
      </c>
      <c r="AD842" s="69">
        <v>42600</v>
      </c>
      <c r="AE842" s="65">
        <v>863</v>
      </c>
      <c r="AF842" s="65">
        <v>12</v>
      </c>
      <c r="AG842" s="66">
        <v>8373.0400000000009</v>
      </c>
    </row>
    <row r="843" spans="1:33" x14ac:dyDescent="0.25">
      <c r="A843" s="40">
        <v>838</v>
      </c>
      <c r="B843" s="32">
        <v>42594</v>
      </c>
      <c r="C843" s="33"/>
      <c r="D843" s="31">
        <v>5</v>
      </c>
      <c r="E843" s="99" t="s">
        <v>1</v>
      </c>
      <c r="F843" s="34" t="s">
        <v>38</v>
      </c>
      <c r="G843" s="34" t="s">
        <v>86</v>
      </c>
      <c r="H843" s="35" t="s">
        <v>195</v>
      </c>
      <c r="I843" s="36"/>
      <c r="J843" s="30">
        <v>5.5</v>
      </c>
      <c r="K843" s="32">
        <v>42594</v>
      </c>
      <c r="L843" s="37">
        <v>869</v>
      </c>
      <c r="M843" s="37">
        <v>12</v>
      </c>
      <c r="N843" s="38" t="s">
        <v>509</v>
      </c>
      <c r="O843" s="39">
        <v>2016</v>
      </c>
      <c r="P843" s="42"/>
      <c r="Q843" s="30">
        <v>3494.09</v>
      </c>
      <c r="R843" s="67"/>
      <c r="S843" s="67"/>
      <c r="T843" s="56" t="e">
        <f>IF(#REF!=3,T842-TblDadosCX8[[#This Row],[Valor R$]],IF(#REF!=2,T842+TblDadosCX8[[#This Row],[Valor R$]],TblDadosCX8[[#This Row],[Valor R$]]))</f>
        <v>#REF!</v>
      </c>
      <c r="V843" s="65">
        <v>827</v>
      </c>
      <c r="W843" s="69">
        <v>42600</v>
      </c>
      <c r="X843" s="69"/>
      <c r="Y843" s="70" t="s">
        <v>228</v>
      </c>
      <c r="Z843" s="70"/>
      <c r="AA843" s="70"/>
      <c r="AB843" s="71">
        <v>18</v>
      </c>
      <c r="AC843" s="64" t="s">
        <v>196</v>
      </c>
      <c r="AD843" s="69">
        <v>42600</v>
      </c>
      <c r="AE843" s="65">
        <v>869</v>
      </c>
      <c r="AF843" s="65">
        <v>12</v>
      </c>
      <c r="AG843" s="66">
        <v>8355.0400000000009</v>
      </c>
    </row>
    <row r="844" spans="1:33" x14ac:dyDescent="0.25">
      <c r="A844" s="40">
        <v>839</v>
      </c>
      <c r="B844" s="32">
        <v>42594</v>
      </c>
      <c r="C844" s="33"/>
      <c r="D844" s="31">
        <v>5</v>
      </c>
      <c r="E844" s="99" t="s">
        <v>1</v>
      </c>
      <c r="F844" s="34" t="s">
        <v>26</v>
      </c>
      <c r="G844" s="34" t="s">
        <v>227</v>
      </c>
      <c r="H844" s="35" t="s">
        <v>444</v>
      </c>
      <c r="I844" s="36"/>
      <c r="J844" s="30">
        <v>2581</v>
      </c>
      <c r="K844" s="32">
        <v>42594</v>
      </c>
      <c r="L844" s="37">
        <v>426</v>
      </c>
      <c r="M844" s="37">
        <v>12</v>
      </c>
      <c r="N844" s="38" t="s">
        <v>509</v>
      </c>
      <c r="O844" s="39">
        <v>2016</v>
      </c>
      <c r="P844" s="42"/>
      <c r="Q844" s="30">
        <v>913.09</v>
      </c>
      <c r="R844" s="67"/>
      <c r="S844" s="67"/>
      <c r="T844" s="56" t="e">
        <f>IF(#REF!=3,T843-TblDadosCX8[[#This Row],[Valor R$]],IF(#REF!=2,T843+TblDadosCX8[[#This Row],[Valor R$]],TblDadosCX8[[#This Row],[Valor R$]]))</f>
        <v>#REF!</v>
      </c>
      <c r="V844" s="65">
        <v>828</v>
      </c>
      <c r="W844" s="69">
        <v>42600</v>
      </c>
      <c r="X844" s="69"/>
      <c r="Y844" s="70" t="s">
        <v>228</v>
      </c>
      <c r="Z844" s="70"/>
      <c r="AA844" s="70"/>
      <c r="AB844" s="71">
        <v>35</v>
      </c>
      <c r="AC844" s="64" t="s">
        <v>196</v>
      </c>
      <c r="AD844" s="69">
        <v>42600</v>
      </c>
      <c r="AE844" s="65">
        <v>869</v>
      </c>
      <c r="AF844" s="65">
        <v>12</v>
      </c>
      <c r="AG844" s="66">
        <v>8320.0400000000009</v>
      </c>
    </row>
    <row r="845" spans="1:33" x14ac:dyDescent="0.25">
      <c r="A845" s="40">
        <v>840</v>
      </c>
      <c r="B845" s="32">
        <v>42598</v>
      </c>
      <c r="C845" s="33"/>
      <c r="D845" s="31">
        <v>4</v>
      </c>
      <c r="E845" s="99" t="s">
        <v>1</v>
      </c>
      <c r="F845" s="34" t="s">
        <v>6</v>
      </c>
      <c r="G845" s="34" t="s">
        <v>9</v>
      </c>
      <c r="H845" s="35" t="s">
        <v>197</v>
      </c>
      <c r="I845" s="36">
        <v>854385</v>
      </c>
      <c r="J845" s="30">
        <v>172.36</v>
      </c>
      <c r="K845" s="32">
        <v>42598</v>
      </c>
      <c r="L845" s="37">
        <v>12</v>
      </c>
      <c r="M845" s="37">
        <v>34</v>
      </c>
      <c r="N845" s="38" t="s">
        <v>509</v>
      </c>
      <c r="O845" s="39">
        <v>2016</v>
      </c>
      <c r="P845" s="42"/>
      <c r="Q845" s="30">
        <v>1085.45</v>
      </c>
      <c r="R845" s="67"/>
      <c r="S845" s="67"/>
      <c r="T845" s="56" t="e">
        <f>IF(#REF!=3,T844-TblDadosCX8[[#This Row],[Valor R$]],IF(#REF!=2,T844+TblDadosCX8[[#This Row],[Valor R$]],TblDadosCX8[[#This Row],[Valor R$]]))</f>
        <v>#REF!</v>
      </c>
      <c r="V845" s="65">
        <v>829</v>
      </c>
      <c r="W845" s="69">
        <v>42600</v>
      </c>
      <c r="X845" s="69"/>
      <c r="Y845" s="70" t="s">
        <v>532</v>
      </c>
      <c r="Z845" s="70"/>
      <c r="AA845" s="70"/>
      <c r="AB845" s="71">
        <v>200</v>
      </c>
      <c r="AC845" s="64" t="s">
        <v>186</v>
      </c>
      <c r="AD845" s="69">
        <v>42600</v>
      </c>
      <c r="AE845" s="65">
        <v>863</v>
      </c>
      <c r="AF845" s="65">
        <v>12</v>
      </c>
      <c r="AG845" s="66">
        <v>8120.04</v>
      </c>
    </row>
    <row r="846" spans="1:33" x14ac:dyDescent="0.25">
      <c r="A846" s="40">
        <v>841</v>
      </c>
      <c r="B846" s="32">
        <v>42598</v>
      </c>
      <c r="C846" s="33"/>
      <c r="D846" s="31">
        <v>4</v>
      </c>
      <c r="E846" s="99" t="s">
        <v>1</v>
      </c>
      <c r="F846" s="34" t="s">
        <v>6</v>
      </c>
      <c r="G846" s="34" t="s">
        <v>9</v>
      </c>
      <c r="H846" s="35" t="s">
        <v>197</v>
      </c>
      <c r="I846" s="36">
        <v>854367</v>
      </c>
      <c r="J846" s="30">
        <v>800</v>
      </c>
      <c r="K846" s="32">
        <v>42598</v>
      </c>
      <c r="L846" s="37">
        <v>12</v>
      </c>
      <c r="M846" s="37">
        <v>34</v>
      </c>
      <c r="N846" s="38" t="s">
        <v>509</v>
      </c>
      <c r="O846" s="39">
        <v>2016</v>
      </c>
      <c r="P846" s="42"/>
      <c r="Q846" s="30">
        <v>1885.45</v>
      </c>
      <c r="R846" s="67"/>
      <c r="S846" s="67"/>
      <c r="T846" s="56" t="e">
        <f>IF(#REF!=3,T845-TblDadosCX8[[#This Row],[Valor R$]],IF(#REF!=2,T845+TblDadosCX8[[#This Row],[Valor R$]],TblDadosCX8[[#This Row],[Valor R$]]))</f>
        <v>#REF!</v>
      </c>
      <c r="V846" s="65">
        <v>830</v>
      </c>
      <c r="W846" s="69">
        <v>42600</v>
      </c>
      <c r="X846" s="69"/>
      <c r="Y846" s="70" t="s">
        <v>314</v>
      </c>
      <c r="Z846" s="70"/>
      <c r="AA846" s="70"/>
      <c r="AB846" s="71">
        <v>30</v>
      </c>
      <c r="AC846" s="64" t="s">
        <v>231</v>
      </c>
      <c r="AD846" s="69">
        <v>42600</v>
      </c>
      <c r="AE846" s="65">
        <v>806</v>
      </c>
      <c r="AF846" s="65">
        <v>12</v>
      </c>
      <c r="AG846" s="66">
        <v>8090.04</v>
      </c>
    </row>
    <row r="847" spans="1:33" x14ac:dyDescent="0.25">
      <c r="A847" s="40">
        <v>842</v>
      </c>
      <c r="B847" s="32">
        <v>42598</v>
      </c>
      <c r="C847" s="33"/>
      <c r="D847" s="31">
        <v>5</v>
      </c>
      <c r="E847" s="99" t="s">
        <v>1</v>
      </c>
      <c r="F847" s="34" t="s">
        <v>38</v>
      </c>
      <c r="G847" s="34" t="s">
        <v>18</v>
      </c>
      <c r="H847" s="35" t="s">
        <v>524</v>
      </c>
      <c r="I847" s="36"/>
      <c r="J847" s="30">
        <v>4.51</v>
      </c>
      <c r="K847" s="32">
        <v>42598</v>
      </c>
      <c r="L847" s="37">
        <v>831</v>
      </c>
      <c r="M847" s="37">
        <v>12</v>
      </c>
      <c r="N847" s="38" t="s">
        <v>509</v>
      </c>
      <c r="O847" s="39">
        <v>2016</v>
      </c>
      <c r="P847" s="42"/>
      <c r="Q847" s="30">
        <v>1880.94</v>
      </c>
      <c r="R847" s="67"/>
      <c r="S847" s="67"/>
      <c r="T847" s="56" t="e">
        <f>IF(#REF!=3,T846-TblDadosCX8[[#This Row],[Valor R$]],IF(#REF!=2,T846+TblDadosCX8[[#This Row],[Valor R$]],TblDadosCX8[[#This Row],[Valor R$]]))</f>
        <v>#REF!</v>
      </c>
      <c r="V847" s="65">
        <v>831</v>
      </c>
      <c r="W847" s="69">
        <v>42600</v>
      </c>
      <c r="X847" s="69"/>
      <c r="Y847" s="70" t="s">
        <v>533</v>
      </c>
      <c r="Z847" s="70"/>
      <c r="AA847" s="70"/>
      <c r="AB847" s="71">
        <v>6412</v>
      </c>
      <c r="AC847" s="64" t="s">
        <v>261</v>
      </c>
      <c r="AD847" s="69">
        <v>42600</v>
      </c>
      <c r="AE847" s="65">
        <v>839</v>
      </c>
      <c r="AF847" s="65">
        <v>12</v>
      </c>
      <c r="AG847" s="66">
        <v>1678.04</v>
      </c>
    </row>
    <row r="848" spans="1:33" x14ac:dyDescent="0.25">
      <c r="A848" s="40">
        <v>843</v>
      </c>
      <c r="B848" s="32">
        <v>42598</v>
      </c>
      <c r="C848" s="33"/>
      <c r="D848" s="31">
        <v>5</v>
      </c>
      <c r="E848" s="99" t="s">
        <v>1</v>
      </c>
      <c r="F848" s="34" t="s">
        <v>38</v>
      </c>
      <c r="G848" s="34" t="s">
        <v>18</v>
      </c>
      <c r="H848" s="35" t="s">
        <v>187</v>
      </c>
      <c r="I848" s="36"/>
      <c r="J848" s="30">
        <v>20.02</v>
      </c>
      <c r="K848" s="32">
        <v>42598</v>
      </c>
      <c r="L848" s="37">
        <v>831</v>
      </c>
      <c r="M848" s="37">
        <v>12</v>
      </c>
      <c r="N848" s="38" t="s">
        <v>509</v>
      </c>
      <c r="O848" s="39">
        <v>2016</v>
      </c>
      <c r="P848" s="42"/>
      <c r="Q848" s="30">
        <v>1860.92</v>
      </c>
      <c r="R848" s="67"/>
      <c r="S848" s="67"/>
      <c r="T848" s="56" t="e">
        <f>IF(#REF!=3,T847-TblDadosCX8[[#This Row],[Valor R$]],IF(#REF!=2,T847+TblDadosCX8[[#This Row],[Valor R$]],TblDadosCX8[[#This Row],[Valor R$]]))</f>
        <v>#REF!</v>
      </c>
      <c r="V848" s="65">
        <v>832</v>
      </c>
      <c r="W848" s="69">
        <v>42600</v>
      </c>
      <c r="X848" s="69"/>
      <c r="Y848" s="70" t="s">
        <v>195</v>
      </c>
      <c r="Z848" s="70"/>
      <c r="AA848" s="70"/>
      <c r="AB848" s="71">
        <v>12</v>
      </c>
      <c r="AC848" s="64" t="s">
        <v>199</v>
      </c>
      <c r="AD848" s="69">
        <v>42600</v>
      </c>
      <c r="AE848" s="65">
        <v>845</v>
      </c>
      <c r="AF848" s="65">
        <v>12</v>
      </c>
      <c r="AG848" s="66">
        <v>1666.04</v>
      </c>
    </row>
    <row r="849" spans="1:33" x14ac:dyDescent="0.25">
      <c r="A849" s="40">
        <v>844</v>
      </c>
      <c r="B849" s="32">
        <v>42598</v>
      </c>
      <c r="C849" s="33"/>
      <c r="D849" s="31">
        <v>5</v>
      </c>
      <c r="E849" s="99" t="s">
        <v>1</v>
      </c>
      <c r="F849" s="34" t="s">
        <v>38</v>
      </c>
      <c r="G849" s="34" t="s">
        <v>18</v>
      </c>
      <c r="H849" s="35" t="s">
        <v>525</v>
      </c>
      <c r="I849" s="36"/>
      <c r="J849" s="30">
        <v>75</v>
      </c>
      <c r="K849" s="32">
        <v>42598</v>
      </c>
      <c r="L849" s="37">
        <v>831</v>
      </c>
      <c r="M849" s="37">
        <v>12</v>
      </c>
      <c r="N849" s="38" t="s">
        <v>509</v>
      </c>
      <c r="O849" s="39">
        <v>2016</v>
      </c>
      <c r="P849" s="42"/>
      <c r="Q849" s="30">
        <v>1785.92</v>
      </c>
      <c r="R849" s="67"/>
      <c r="S849" s="67"/>
      <c r="T849" s="56" t="e">
        <f>IF(#REF!=3,T848-TblDadosCX8[[#This Row],[Valor R$]],IF(#REF!=2,T848+TblDadosCX8[[#This Row],[Valor R$]],TblDadosCX8[[#This Row],[Valor R$]]))</f>
        <v>#REF!</v>
      </c>
      <c r="V849" s="65">
        <v>833</v>
      </c>
      <c r="W849" s="69">
        <v>42601</v>
      </c>
      <c r="X849" s="69"/>
      <c r="Y849" s="70" t="s">
        <v>197</v>
      </c>
      <c r="Z849" s="70">
        <v>854370</v>
      </c>
      <c r="AA849" s="70"/>
      <c r="AB849" s="71">
        <v>5003.4399999999996</v>
      </c>
      <c r="AC849" s="64" t="s">
        <v>9</v>
      </c>
      <c r="AD849" s="69">
        <v>42601</v>
      </c>
      <c r="AE849" s="65">
        <v>12</v>
      </c>
      <c r="AF849" s="65">
        <v>34</v>
      </c>
      <c r="AG849" s="66">
        <v>6669.48</v>
      </c>
    </row>
    <row r="850" spans="1:33" x14ac:dyDescent="0.25">
      <c r="A850" s="40">
        <v>845</v>
      </c>
      <c r="B850" s="32">
        <v>42598</v>
      </c>
      <c r="C850" s="33"/>
      <c r="D850" s="31">
        <v>5</v>
      </c>
      <c r="E850" s="99" t="s">
        <v>1</v>
      </c>
      <c r="F850" s="34" t="s">
        <v>38</v>
      </c>
      <c r="G850" s="34" t="s">
        <v>18</v>
      </c>
      <c r="H850" s="35" t="s">
        <v>187</v>
      </c>
      <c r="I850" s="36"/>
      <c r="J850" s="30">
        <v>22.97</v>
      </c>
      <c r="K850" s="32">
        <v>42598</v>
      </c>
      <c r="L850" s="37">
        <v>831</v>
      </c>
      <c r="M850" s="37">
        <v>12</v>
      </c>
      <c r="N850" s="38" t="s">
        <v>509</v>
      </c>
      <c r="O850" s="39">
        <v>2016</v>
      </c>
      <c r="P850" s="42"/>
      <c r="Q850" s="30">
        <v>1762.95</v>
      </c>
      <c r="R850" s="67"/>
      <c r="S850" s="67"/>
      <c r="T850" s="56" t="e">
        <f>IF(#REF!=3,T849-TblDadosCX8[[#This Row],[Valor R$]],IF(#REF!=2,T849+TblDadosCX8[[#This Row],[Valor R$]],TblDadosCX8[[#This Row],[Valor R$]]))</f>
        <v>#REF!</v>
      </c>
      <c r="V850" s="65">
        <v>834</v>
      </c>
      <c r="W850" s="69">
        <v>42601</v>
      </c>
      <c r="X850" s="69"/>
      <c r="Y850" s="70" t="s">
        <v>197</v>
      </c>
      <c r="Z850" s="70">
        <v>854371</v>
      </c>
      <c r="AA850" s="70"/>
      <c r="AB850" s="71">
        <v>900</v>
      </c>
      <c r="AC850" s="64" t="s">
        <v>9</v>
      </c>
      <c r="AD850" s="69">
        <v>42601</v>
      </c>
      <c r="AE850" s="65">
        <v>12</v>
      </c>
      <c r="AF850" s="65">
        <v>34</v>
      </c>
      <c r="AG850" s="66">
        <v>7569.48</v>
      </c>
    </row>
    <row r="851" spans="1:33" x14ac:dyDescent="0.25">
      <c r="A851" s="40">
        <v>846</v>
      </c>
      <c r="B851" s="32">
        <v>42598</v>
      </c>
      <c r="C851" s="33"/>
      <c r="D851" s="31">
        <v>5</v>
      </c>
      <c r="E851" s="99" t="s">
        <v>1</v>
      </c>
      <c r="F851" s="34" t="s">
        <v>38</v>
      </c>
      <c r="G851" s="34" t="s">
        <v>86</v>
      </c>
      <c r="H851" s="35" t="s">
        <v>438</v>
      </c>
      <c r="I851" s="36"/>
      <c r="J851" s="30">
        <v>5.5</v>
      </c>
      <c r="K851" s="32">
        <v>42598</v>
      </c>
      <c r="L851" s="37">
        <v>869</v>
      </c>
      <c r="M851" s="37">
        <v>12</v>
      </c>
      <c r="N851" s="38" t="s">
        <v>509</v>
      </c>
      <c r="O851" s="39">
        <v>2016</v>
      </c>
      <c r="P851" s="42"/>
      <c r="Q851" s="30">
        <v>1757.45</v>
      </c>
      <c r="R851" s="67"/>
      <c r="S851" s="67"/>
      <c r="T851" s="56" t="e">
        <f>IF(#REF!=3,T850-TblDadosCX8[[#This Row],[Valor R$]],IF(#REF!=2,T850+TblDadosCX8[[#This Row],[Valor R$]],TblDadosCX8[[#This Row],[Valor R$]]))</f>
        <v>#REF!</v>
      </c>
      <c r="V851" s="65">
        <v>835</v>
      </c>
      <c r="W851" s="69">
        <v>42601</v>
      </c>
      <c r="X851" s="69"/>
      <c r="Y851" s="70" t="s">
        <v>197</v>
      </c>
      <c r="Z851" s="70">
        <v>854372</v>
      </c>
      <c r="AA851" s="70"/>
      <c r="AB851" s="71">
        <v>600</v>
      </c>
      <c r="AC851" s="64" t="s">
        <v>9</v>
      </c>
      <c r="AD851" s="69">
        <v>42601</v>
      </c>
      <c r="AE851" s="65">
        <v>12</v>
      </c>
      <c r="AF851" s="65">
        <v>34</v>
      </c>
      <c r="AG851" s="66">
        <v>8169.48</v>
      </c>
    </row>
    <row r="852" spans="1:33" x14ac:dyDescent="0.25">
      <c r="A852" s="40">
        <v>847</v>
      </c>
      <c r="B852" s="32">
        <v>42598</v>
      </c>
      <c r="C852" s="33"/>
      <c r="D852" s="31">
        <v>5</v>
      </c>
      <c r="E852" s="99" t="s">
        <v>1</v>
      </c>
      <c r="F852" s="34" t="s">
        <v>38</v>
      </c>
      <c r="G852" s="34" t="s">
        <v>86</v>
      </c>
      <c r="H852" s="35" t="s">
        <v>228</v>
      </c>
      <c r="I852" s="36"/>
      <c r="J852" s="30">
        <v>33</v>
      </c>
      <c r="K852" s="32">
        <v>42598</v>
      </c>
      <c r="L852" s="37">
        <v>869</v>
      </c>
      <c r="M852" s="37">
        <v>12</v>
      </c>
      <c r="N852" s="38" t="s">
        <v>509</v>
      </c>
      <c r="O852" s="39">
        <v>2016</v>
      </c>
      <c r="P852" s="42"/>
      <c r="Q852" s="30">
        <v>1724.45</v>
      </c>
      <c r="R852" s="67"/>
      <c r="S852" s="67"/>
      <c r="T852" s="56" t="e">
        <f>IF(#REF!=3,T851-TblDadosCX8[[#This Row],[Valor R$]],IF(#REF!=2,T851+TblDadosCX8[[#This Row],[Valor R$]],TblDadosCX8[[#This Row],[Valor R$]]))</f>
        <v>#REF!</v>
      </c>
      <c r="V852" s="65">
        <v>836</v>
      </c>
      <c r="W852" s="69">
        <v>42601</v>
      </c>
      <c r="X852" s="69"/>
      <c r="Y852" s="70" t="s">
        <v>534</v>
      </c>
      <c r="Z852" s="70"/>
      <c r="AA852" s="70"/>
      <c r="AB852" s="71">
        <v>35</v>
      </c>
      <c r="AC852" s="64" t="s">
        <v>212</v>
      </c>
      <c r="AD852" s="69">
        <v>42601</v>
      </c>
      <c r="AE852" s="65">
        <v>831</v>
      </c>
      <c r="AF852" s="65">
        <v>12</v>
      </c>
      <c r="AG852" s="66">
        <v>8134.48</v>
      </c>
    </row>
    <row r="853" spans="1:33" x14ac:dyDescent="0.25">
      <c r="A853" s="40">
        <v>848</v>
      </c>
      <c r="B853" s="32">
        <v>42598</v>
      </c>
      <c r="C853" s="33"/>
      <c r="D853" s="31">
        <v>5</v>
      </c>
      <c r="E853" s="99" t="s">
        <v>1</v>
      </c>
      <c r="F853" s="34" t="s">
        <v>38</v>
      </c>
      <c r="G853" s="34" t="s">
        <v>86</v>
      </c>
      <c r="H853" s="35" t="s">
        <v>228</v>
      </c>
      <c r="I853" s="36"/>
      <c r="J853" s="30">
        <v>17</v>
      </c>
      <c r="K853" s="32">
        <v>42598</v>
      </c>
      <c r="L853" s="37">
        <v>869</v>
      </c>
      <c r="M853" s="37">
        <v>12</v>
      </c>
      <c r="N853" s="38" t="s">
        <v>509</v>
      </c>
      <c r="O853" s="39">
        <v>2016</v>
      </c>
      <c r="P853" s="42"/>
      <c r="Q853" s="30">
        <v>1707.45</v>
      </c>
      <c r="R853" s="67"/>
      <c r="S853" s="67"/>
      <c r="T853" s="56" t="e">
        <f>IF(#REF!=3,T852-TblDadosCX8[[#This Row],[Valor R$]],IF(#REF!=2,T852+TblDadosCX8[[#This Row],[Valor R$]],TblDadosCX8[[#This Row],[Valor R$]]))</f>
        <v>#REF!</v>
      </c>
      <c r="V853" s="65">
        <v>837</v>
      </c>
      <c r="W853" s="69">
        <v>42601</v>
      </c>
      <c r="X853" s="69"/>
      <c r="Y853" s="70" t="s">
        <v>220</v>
      </c>
      <c r="Z853" s="70"/>
      <c r="AA853" s="70"/>
      <c r="AB853" s="71">
        <v>12.5</v>
      </c>
      <c r="AC853" s="64" t="s">
        <v>199</v>
      </c>
      <c r="AD853" s="69">
        <v>42601</v>
      </c>
      <c r="AE853" s="65">
        <v>845</v>
      </c>
      <c r="AF853" s="65">
        <v>12</v>
      </c>
      <c r="AG853" s="66">
        <v>8121.98</v>
      </c>
    </row>
    <row r="854" spans="1:33" x14ac:dyDescent="0.25">
      <c r="A854" s="40">
        <v>849</v>
      </c>
      <c r="B854" s="32">
        <v>42598</v>
      </c>
      <c r="C854" s="33"/>
      <c r="D854" s="31">
        <v>5</v>
      </c>
      <c r="E854" s="99" t="s">
        <v>1</v>
      </c>
      <c r="F854" s="34" t="s">
        <v>38</v>
      </c>
      <c r="G854" s="34" t="s">
        <v>86</v>
      </c>
      <c r="H854" s="35" t="s">
        <v>228</v>
      </c>
      <c r="I854" s="36"/>
      <c r="J854" s="30">
        <v>18</v>
      </c>
      <c r="K854" s="32">
        <v>42598</v>
      </c>
      <c r="L854" s="37">
        <v>869</v>
      </c>
      <c r="M854" s="37">
        <v>12</v>
      </c>
      <c r="N854" s="38" t="s">
        <v>509</v>
      </c>
      <c r="O854" s="39">
        <v>2016</v>
      </c>
      <c r="P854" s="42"/>
      <c r="Q854" s="30">
        <v>1689.45</v>
      </c>
      <c r="R854" s="67"/>
      <c r="S854" s="67"/>
      <c r="T854" s="56" t="e">
        <f>IF(#REF!=3,T853-TblDadosCX8[[#This Row],[Valor R$]],IF(#REF!=2,T853+TblDadosCX8[[#This Row],[Valor R$]],TblDadosCX8[[#This Row],[Valor R$]]))</f>
        <v>#REF!</v>
      </c>
      <c r="V854" s="65">
        <v>838</v>
      </c>
      <c r="W854" s="69">
        <v>42601</v>
      </c>
      <c r="X854" s="69"/>
      <c r="Y854" s="70" t="s">
        <v>535</v>
      </c>
      <c r="Z854" s="70"/>
      <c r="AA854" s="70"/>
      <c r="AB854" s="71">
        <v>1126.06</v>
      </c>
      <c r="AC854" s="64" t="s">
        <v>233</v>
      </c>
      <c r="AD854" s="69">
        <v>42601</v>
      </c>
      <c r="AE854" s="65">
        <v>1113</v>
      </c>
      <c r="AF854" s="65">
        <v>12</v>
      </c>
      <c r="AG854" s="66">
        <v>6995.92</v>
      </c>
    </row>
    <row r="855" spans="1:33" x14ac:dyDescent="0.25">
      <c r="A855" s="40">
        <v>850</v>
      </c>
      <c r="B855" s="32">
        <v>42598</v>
      </c>
      <c r="C855" s="33"/>
      <c r="D855" s="31">
        <v>5</v>
      </c>
      <c r="E855" s="99" t="s">
        <v>1</v>
      </c>
      <c r="F855" s="34" t="s">
        <v>38</v>
      </c>
      <c r="G855" s="34" t="s">
        <v>86</v>
      </c>
      <c r="H855" s="35" t="s">
        <v>526</v>
      </c>
      <c r="I855" s="36"/>
      <c r="J855" s="30">
        <v>20</v>
      </c>
      <c r="K855" s="32">
        <v>42598</v>
      </c>
      <c r="L855" s="37">
        <v>869</v>
      </c>
      <c r="M855" s="37">
        <v>12</v>
      </c>
      <c r="N855" s="38" t="s">
        <v>509</v>
      </c>
      <c r="O855" s="39">
        <v>2016</v>
      </c>
      <c r="P855" s="42"/>
      <c r="Q855" s="30">
        <v>1669.45</v>
      </c>
      <c r="R855" s="67"/>
      <c r="S855" s="67"/>
      <c r="T855" s="56" t="e">
        <f>IF(#REF!=3,T854-TblDadosCX8[[#This Row],[Valor R$]],IF(#REF!=2,T854+TblDadosCX8[[#This Row],[Valor R$]],TblDadosCX8[[#This Row],[Valor R$]]))</f>
        <v>#REF!</v>
      </c>
      <c r="V855" s="65">
        <v>839</v>
      </c>
      <c r="W855" s="69">
        <v>42601</v>
      </c>
      <c r="X855" s="69"/>
      <c r="Y855" s="70" t="s">
        <v>234</v>
      </c>
      <c r="Z855" s="70"/>
      <c r="AA855" s="70"/>
      <c r="AB855" s="71">
        <v>166.19</v>
      </c>
      <c r="AC855" s="64" t="s">
        <v>235</v>
      </c>
      <c r="AD855" s="69">
        <v>42601</v>
      </c>
      <c r="AE855" s="65">
        <v>841</v>
      </c>
      <c r="AF855" s="65">
        <v>12</v>
      </c>
      <c r="AG855" s="66">
        <v>6829.73</v>
      </c>
    </row>
    <row r="856" spans="1:33" x14ac:dyDescent="0.25">
      <c r="A856" s="40">
        <v>851</v>
      </c>
      <c r="B856" s="32">
        <v>42598</v>
      </c>
      <c r="C856" s="33"/>
      <c r="D856" s="31">
        <v>5</v>
      </c>
      <c r="E856" s="99" t="s">
        <v>1</v>
      </c>
      <c r="F856" s="34" t="s">
        <v>38</v>
      </c>
      <c r="G856" s="34" t="s">
        <v>86</v>
      </c>
      <c r="H856" s="35" t="s">
        <v>527</v>
      </c>
      <c r="I856" s="36"/>
      <c r="J856" s="30">
        <v>180</v>
      </c>
      <c r="K856" s="32">
        <v>42598</v>
      </c>
      <c r="L856" s="37">
        <v>869</v>
      </c>
      <c r="M856" s="37">
        <v>12</v>
      </c>
      <c r="N856" s="38" t="s">
        <v>509</v>
      </c>
      <c r="O856" s="39">
        <v>2016</v>
      </c>
      <c r="P856" s="42"/>
      <c r="Q856" s="30">
        <v>1489.45</v>
      </c>
      <c r="R856" s="67"/>
      <c r="S856" s="67"/>
      <c r="T856" s="56" t="e">
        <f>IF(#REF!=3,T855-TblDadosCX8[[#This Row],[Valor R$]],IF(#REF!=2,T855+TblDadosCX8[[#This Row],[Valor R$]],TblDadosCX8[[#This Row],[Valor R$]]))</f>
        <v>#REF!</v>
      </c>
      <c r="V856" s="65">
        <v>840</v>
      </c>
      <c r="W856" s="69">
        <v>42601</v>
      </c>
      <c r="X856" s="69"/>
      <c r="Y856" s="70" t="s">
        <v>236</v>
      </c>
      <c r="Z856" s="70"/>
      <c r="AA856" s="70"/>
      <c r="AB856" s="71">
        <v>3002.07</v>
      </c>
      <c r="AC856" s="64" t="s">
        <v>237</v>
      </c>
      <c r="AD856" s="69">
        <v>42601</v>
      </c>
      <c r="AE856" s="65">
        <v>516</v>
      </c>
      <c r="AF856" s="65">
        <v>12</v>
      </c>
      <c r="AG856" s="66">
        <v>3827.66</v>
      </c>
    </row>
    <row r="857" spans="1:33" x14ac:dyDescent="0.25">
      <c r="A857" s="40">
        <v>852</v>
      </c>
      <c r="B857" s="32">
        <v>42598</v>
      </c>
      <c r="C857" s="33"/>
      <c r="D857" s="31">
        <v>5</v>
      </c>
      <c r="E857" s="99" t="s">
        <v>1</v>
      </c>
      <c r="F857" s="34" t="s">
        <v>38</v>
      </c>
      <c r="G857" s="34" t="s">
        <v>217</v>
      </c>
      <c r="H857" s="35" t="s">
        <v>216</v>
      </c>
      <c r="I857" s="36"/>
      <c r="J857" s="30">
        <v>172.36</v>
      </c>
      <c r="K857" s="32">
        <v>42598</v>
      </c>
      <c r="L857" s="37">
        <v>955</v>
      </c>
      <c r="M857" s="37">
        <v>12</v>
      </c>
      <c r="N857" s="38" t="s">
        <v>509</v>
      </c>
      <c r="O857" s="39">
        <v>2016</v>
      </c>
      <c r="P857" s="42"/>
      <c r="Q857" s="30">
        <v>1317.09</v>
      </c>
      <c r="R857" s="67"/>
      <c r="S857" s="67"/>
      <c r="T857" s="56" t="e">
        <f>IF(#REF!=3,T856-TblDadosCX8[[#This Row],[Valor R$]],IF(#REF!=2,T856+TblDadosCX8[[#This Row],[Valor R$]],TblDadosCX8[[#This Row],[Valor R$]]))</f>
        <v>#REF!</v>
      </c>
      <c r="V857" s="65">
        <v>841</v>
      </c>
      <c r="W857" s="69">
        <v>42601</v>
      </c>
      <c r="X857" s="69"/>
      <c r="Y857" s="70" t="s">
        <v>503</v>
      </c>
      <c r="Z857" s="70"/>
      <c r="AA857" s="70"/>
      <c r="AB857" s="71">
        <v>350</v>
      </c>
      <c r="AC857" s="64" t="s">
        <v>247</v>
      </c>
      <c r="AD857" s="69">
        <v>42601</v>
      </c>
      <c r="AE857" s="65">
        <v>818</v>
      </c>
      <c r="AF857" s="65">
        <v>12</v>
      </c>
      <c r="AG857" s="66">
        <v>3477.66</v>
      </c>
    </row>
    <row r="858" spans="1:33" x14ac:dyDescent="0.25">
      <c r="A858" s="40">
        <v>853</v>
      </c>
      <c r="B858" s="32">
        <v>42599</v>
      </c>
      <c r="C858" s="33"/>
      <c r="D858" s="31">
        <v>4</v>
      </c>
      <c r="E858" s="99" t="s">
        <v>1</v>
      </c>
      <c r="F858" s="34" t="s">
        <v>6</v>
      </c>
      <c r="G858" s="34" t="s">
        <v>9</v>
      </c>
      <c r="H858" s="35" t="s">
        <v>197</v>
      </c>
      <c r="I858" s="36">
        <v>854368</v>
      </c>
      <c r="J858" s="30">
        <v>2000</v>
      </c>
      <c r="K858" s="32">
        <v>42599</v>
      </c>
      <c r="L858" s="37">
        <v>12</v>
      </c>
      <c r="M858" s="37">
        <v>34</v>
      </c>
      <c r="N858" s="38" t="s">
        <v>509</v>
      </c>
      <c r="O858" s="39">
        <v>2016</v>
      </c>
      <c r="P858" s="42"/>
      <c r="Q858" s="30">
        <v>3317.09</v>
      </c>
      <c r="R858" s="67"/>
      <c r="S858" s="67"/>
      <c r="T858" s="56" t="e">
        <f>IF(#REF!=3,T857-TblDadosCX8[[#This Row],[Valor R$]],IF(#REF!=2,T857+TblDadosCX8[[#This Row],[Valor R$]],TblDadosCX8[[#This Row],[Valor R$]]))</f>
        <v>#REF!</v>
      </c>
      <c r="V858" s="65">
        <v>842</v>
      </c>
      <c r="W858" s="69">
        <v>42601</v>
      </c>
      <c r="X858" s="69"/>
      <c r="Y858" s="70" t="s">
        <v>257</v>
      </c>
      <c r="Z858" s="70"/>
      <c r="AA858" s="70"/>
      <c r="AB858" s="71">
        <v>359.1</v>
      </c>
      <c r="AC858" s="64" t="s">
        <v>258</v>
      </c>
      <c r="AD858" s="69">
        <v>42601</v>
      </c>
      <c r="AE858" s="65">
        <v>339</v>
      </c>
      <c r="AF858" s="65">
        <v>12</v>
      </c>
      <c r="AG858" s="66">
        <v>3118.56</v>
      </c>
    </row>
    <row r="859" spans="1:33" x14ac:dyDescent="0.25">
      <c r="A859" s="40">
        <v>854</v>
      </c>
      <c r="B859" s="32">
        <v>42599</v>
      </c>
      <c r="C859" s="33"/>
      <c r="D859" s="31">
        <v>4</v>
      </c>
      <c r="E859" s="99" t="s">
        <v>1</v>
      </c>
      <c r="F859" s="34" t="s">
        <v>6</v>
      </c>
      <c r="G859" s="34" t="s">
        <v>9</v>
      </c>
      <c r="H859" s="35" t="s">
        <v>197</v>
      </c>
      <c r="I859" s="36">
        <v>854369</v>
      </c>
      <c r="J859" s="30">
        <v>534.79999999999995</v>
      </c>
      <c r="K859" s="32">
        <v>42599</v>
      </c>
      <c r="L859" s="37">
        <v>12</v>
      </c>
      <c r="M859" s="37">
        <v>34</v>
      </c>
      <c r="N859" s="38" t="s">
        <v>509</v>
      </c>
      <c r="O859" s="39">
        <v>2016</v>
      </c>
      <c r="P859" s="42"/>
      <c r="Q859" s="30">
        <v>3851.89</v>
      </c>
      <c r="R859" s="67"/>
      <c r="S859" s="67"/>
      <c r="T859" s="56" t="e">
        <f>IF(#REF!=3,T858-TblDadosCX8[[#This Row],[Valor R$]],IF(#REF!=2,T858+TblDadosCX8[[#This Row],[Valor R$]],TblDadosCX8[[#This Row],[Valor R$]]))</f>
        <v>#REF!</v>
      </c>
      <c r="V859" s="65">
        <v>843</v>
      </c>
      <c r="W859" s="69">
        <v>42601</v>
      </c>
      <c r="X859" s="69"/>
      <c r="Y859" s="70" t="s">
        <v>314</v>
      </c>
      <c r="Z859" s="70"/>
      <c r="AA859" s="70"/>
      <c r="AB859" s="71">
        <v>30</v>
      </c>
      <c r="AC859" s="64" t="s">
        <v>186</v>
      </c>
      <c r="AD859" s="69">
        <v>42601</v>
      </c>
      <c r="AE859" s="65">
        <v>863</v>
      </c>
      <c r="AF859" s="65">
        <v>12</v>
      </c>
      <c r="AG859" s="66">
        <v>3088.56</v>
      </c>
    </row>
    <row r="860" spans="1:33" x14ac:dyDescent="0.25">
      <c r="A860" s="40">
        <v>855</v>
      </c>
      <c r="B860" s="32">
        <v>42599</v>
      </c>
      <c r="C860" s="33"/>
      <c r="D860" s="31">
        <v>5</v>
      </c>
      <c r="E860" s="99" t="s">
        <v>1</v>
      </c>
      <c r="F860" s="34" t="s">
        <v>38</v>
      </c>
      <c r="G860" s="34" t="s">
        <v>86</v>
      </c>
      <c r="H860" s="35" t="s">
        <v>195</v>
      </c>
      <c r="I860" s="36"/>
      <c r="J860" s="30">
        <v>5.5</v>
      </c>
      <c r="K860" s="32">
        <v>42599</v>
      </c>
      <c r="L860" s="37">
        <v>869</v>
      </c>
      <c r="M860" s="37">
        <v>12</v>
      </c>
      <c r="N860" s="38" t="s">
        <v>509</v>
      </c>
      <c r="O860" s="39">
        <v>2016</v>
      </c>
      <c r="P860" s="42"/>
      <c r="Q860" s="30">
        <v>3846.39</v>
      </c>
      <c r="R860" s="67"/>
      <c r="S860" s="67"/>
      <c r="T860" s="56" t="e">
        <f>IF(#REF!=3,T859-TblDadosCX8[[#This Row],[Valor R$]],IF(#REF!=2,T859+TblDadosCX8[[#This Row],[Valor R$]],TblDadosCX8[[#This Row],[Valor R$]]))</f>
        <v>#REF!</v>
      </c>
      <c r="V860" s="65">
        <v>844</v>
      </c>
      <c r="W860" s="69">
        <v>42604</v>
      </c>
      <c r="X860" s="69"/>
      <c r="Y860" s="70" t="s">
        <v>187</v>
      </c>
      <c r="Z860" s="70"/>
      <c r="AA860" s="70"/>
      <c r="AB860" s="71">
        <v>17.68</v>
      </c>
      <c r="AC860" s="64" t="s">
        <v>212</v>
      </c>
      <c r="AD860" s="69">
        <v>42604</v>
      </c>
      <c r="AE860" s="65">
        <v>831</v>
      </c>
      <c r="AF860" s="65">
        <v>12</v>
      </c>
      <c r="AG860" s="66">
        <v>3070.88</v>
      </c>
    </row>
    <row r="861" spans="1:33" x14ac:dyDescent="0.25">
      <c r="A861" s="40">
        <v>856</v>
      </c>
      <c r="B861" s="32">
        <v>42599</v>
      </c>
      <c r="C861" s="33"/>
      <c r="D861" s="31">
        <v>5</v>
      </c>
      <c r="E861" s="99" t="s">
        <v>1</v>
      </c>
      <c r="F861" s="34" t="s">
        <v>38</v>
      </c>
      <c r="G861" s="34" t="s">
        <v>75</v>
      </c>
      <c r="H861" s="35" t="s">
        <v>220</v>
      </c>
      <c r="I861" s="36"/>
      <c r="J861" s="30">
        <v>16.25</v>
      </c>
      <c r="K861" s="32">
        <v>42599</v>
      </c>
      <c r="L861" s="37">
        <v>845</v>
      </c>
      <c r="M861" s="37">
        <v>12</v>
      </c>
      <c r="N861" s="38" t="s">
        <v>509</v>
      </c>
      <c r="O861" s="39">
        <v>2016</v>
      </c>
      <c r="P861" s="42"/>
      <c r="Q861" s="30">
        <v>3830.14</v>
      </c>
      <c r="R861" s="67"/>
      <c r="S861" s="67"/>
      <c r="T861" s="56" t="e">
        <f>IF(#REF!=3,T860-TblDadosCX8[[#This Row],[Valor R$]],IF(#REF!=2,T860+TblDadosCX8[[#This Row],[Valor R$]],TblDadosCX8[[#This Row],[Valor R$]]))</f>
        <v>#REF!</v>
      </c>
      <c r="V861" s="65">
        <v>845</v>
      </c>
      <c r="W861" s="69">
        <v>42604</v>
      </c>
      <c r="X861" s="69"/>
      <c r="Y861" s="70" t="s">
        <v>193</v>
      </c>
      <c r="Z861" s="70"/>
      <c r="AA861" s="70"/>
      <c r="AB861" s="71">
        <v>35</v>
      </c>
      <c r="AC861" s="64" t="s">
        <v>212</v>
      </c>
      <c r="AD861" s="69">
        <v>42604</v>
      </c>
      <c r="AE861" s="65">
        <v>831</v>
      </c>
      <c r="AF861" s="65">
        <v>12</v>
      </c>
      <c r="AG861" s="66">
        <v>3035.88</v>
      </c>
    </row>
    <row r="862" spans="1:33" x14ac:dyDescent="0.25">
      <c r="A862" s="40">
        <v>857</v>
      </c>
      <c r="B862" s="32">
        <v>42599</v>
      </c>
      <c r="C862" s="33"/>
      <c r="D862" s="31">
        <v>5</v>
      </c>
      <c r="E862" s="99" t="s">
        <v>1</v>
      </c>
      <c r="F862" s="34" t="s">
        <v>38</v>
      </c>
      <c r="G862" s="34" t="s">
        <v>18</v>
      </c>
      <c r="H862" s="35" t="s">
        <v>528</v>
      </c>
      <c r="I862" s="36"/>
      <c r="J862" s="30">
        <v>115.69</v>
      </c>
      <c r="K862" s="32">
        <v>42599</v>
      </c>
      <c r="L862" s="37">
        <v>831</v>
      </c>
      <c r="M862" s="37">
        <v>12</v>
      </c>
      <c r="N862" s="38" t="s">
        <v>509</v>
      </c>
      <c r="O862" s="39">
        <v>2016</v>
      </c>
      <c r="P862" s="42"/>
      <c r="Q862" s="30">
        <v>3714.45</v>
      </c>
      <c r="R862" s="67"/>
      <c r="S862" s="67"/>
      <c r="T862" s="56" t="e">
        <f>IF(#REF!=3,T861-TblDadosCX8[[#This Row],[Valor R$]],IF(#REF!=2,T861+TblDadosCX8[[#This Row],[Valor R$]],TblDadosCX8[[#This Row],[Valor R$]]))</f>
        <v>#REF!</v>
      </c>
      <c r="V862" s="65">
        <v>846</v>
      </c>
      <c r="W862" s="69">
        <v>42604</v>
      </c>
      <c r="X862" s="69"/>
      <c r="Y862" s="70" t="s">
        <v>245</v>
      </c>
      <c r="Z862" s="70"/>
      <c r="AA862" s="70"/>
      <c r="AB862" s="71">
        <v>130</v>
      </c>
      <c r="AC862" s="64" t="s">
        <v>196</v>
      </c>
      <c r="AD862" s="69">
        <v>42604</v>
      </c>
      <c r="AE862" s="65">
        <v>869</v>
      </c>
      <c r="AF862" s="65">
        <v>12</v>
      </c>
      <c r="AG862" s="66">
        <v>2905.88</v>
      </c>
    </row>
    <row r="863" spans="1:33" x14ac:dyDescent="0.25">
      <c r="A863" s="40">
        <v>858</v>
      </c>
      <c r="B863" s="32">
        <v>42599</v>
      </c>
      <c r="C863" s="33"/>
      <c r="D863" s="31">
        <v>5</v>
      </c>
      <c r="E863" s="99" t="s">
        <v>1</v>
      </c>
      <c r="F863" s="34" t="s">
        <v>34</v>
      </c>
      <c r="G863" s="34" t="s">
        <v>63</v>
      </c>
      <c r="H863" s="35" t="s">
        <v>529</v>
      </c>
      <c r="I863" s="36"/>
      <c r="J863" s="30">
        <v>534.79999999999995</v>
      </c>
      <c r="K863" s="32">
        <v>42599</v>
      </c>
      <c r="L863" s="37">
        <v>806</v>
      </c>
      <c r="M863" s="37">
        <v>12</v>
      </c>
      <c r="N863" s="38" t="s">
        <v>509</v>
      </c>
      <c r="O863" s="39">
        <v>2016</v>
      </c>
      <c r="P863" s="42"/>
      <c r="Q863" s="30">
        <v>3179.65</v>
      </c>
      <c r="R863" s="67"/>
      <c r="S863" s="67"/>
      <c r="T863" s="56" t="e">
        <f>IF(#REF!=3,T862-TblDadosCX8[[#This Row],[Valor R$]],IF(#REF!=2,T862+TblDadosCX8[[#This Row],[Valor R$]],TblDadosCX8[[#This Row],[Valor R$]]))</f>
        <v>#REF!</v>
      </c>
      <c r="V863" s="65">
        <v>847</v>
      </c>
      <c r="W863" s="69">
        <v>42605</v>
      </c>
      <c r="X863" s="69"/>
      <c r="Y863" s="70" t="s">
        <v>197</v>
      </c>
      <c r="Z863" s="70">
        <v>854373</v>
      </c>
      <c r="AA863" s="70"/>
      <c r="AB863" s="71">
        <v>70262.34</v>
      </c>
      <c r="AC863" s="64" t="s">
        <v>9</v>
      </c>
      <c r="AD863" s="69">
        <v>42605</v>
      </c>
      <c r="AE863" s="65">
        <v>12</v>
      </c>
      <c r="AF863" s="65">
        <v>34</v>
      </c>
      <c r="AG863" s="66">
        <v>73168.22</v>
      </c>
    </row>
    <row r="864" spans="1:33" x14ac:dyDescent="0.25">
      <c r="A864" s="40">
        <v>859</v>
      </c>
      <c r="B864" s="32">
        <v>42599</v>
      </c>
      <c r="C864" s="33"/>
      <c r="D864" s="31">
        <v>5</v>
      </c>
      <c r="E864" s="99" t="s">
        <v>1</v>
      </c>
      <c r="F864" s="34" t="s">
        <v>38</v>
      </c>
      <c r="G864" s="34" t="s">
        <v>86</v>
      </c>
      <c r="H864" s="35" t="s">
        <v>239</v>
      </c>
      <c r="I864" s="36"/>
      <c r="J864" s="30">
        <v>20</v>
      </c>
      <c r="K864" s="32">
        <v>42599</v>
      </c>
      <c r="L864" s="37">
        <v>869</v>
      </c>
      <c r="M864" s="37">
        <v>12</v>
      </c>
      <c r="N864" s="38" t="s">
        <v>509</v>
      </c>
      <c r="O864" s="39">
        <v>2016</v>
      </c>
      <c r="P864" s="42"/>
      <c r="Q864" s="30">
        <v>3159.65</v>
      </c>
      <c r="R864" s="67"/>
      <c r="S864" s="67"/>
      <c r="T864" s="56" t="e">
        <f>IF(#REF!=3,T863-TblDadosCX8[[#This Row],[Valor R$]],IF(#REF!=2,T863+TblDadosCX8[[#This Row],[Valor R$]],TblDadosCX8[[#This Row],[Valor R$]]))</f>
        <v>#REF!</v>
      </c>
      <c r="V864" s="65">
        <v>848</v>
      </c>
      <c r="W864" s="69">
        <v>42605</v>
      </c>
      <c r="X864" s="69"/>
      <c r="Y864" s="70" t="s">
        <v>195</v>
      </c>
      <c r="Z864" s="70"/>
      <c r="AA864" s="70"/>
      <c r="AB864" s="71">
        <v>5.5</v>
      </c>
      <c r="AC864" s="64" t="s">
        <v>196</v>
      </c>
      <c r="AD864" s="69">
        <v>42605</v>
      </c>
      <c r="AE864" s="65">
        <v>869</v>
      </c>
      <c r="AF864" s="65">
        <v>12</v>
      </c>
      <c r="AG864" s="66">
        <v>73162.720000000001</v>
      </c>
    </row>
    <row r="865" spans="1:33" x14ac:dyDescent="0.25">
      <c r="A865" s="40">
        <v>860</v>
      </c>
      <c r="B865" s="32">
        <v>42599</v>
      </c>
      <c r="C865" s="33"/>
      <c r="D865" s="31">
        <v>5</v>
      </c>
      <c r="E865" s="99" t="s">
        <v>1</v>
      </c>
      <c r="F865" s="34" t="s">
        <v>38</v>
      </c>
      <c r="G865" s="34" t="s">
        <v>86</v>
      </c>
      <c r="H865" s="35" t="s">
        <v>530</v>
      </c>
      <c r="I865" s="36"/>
      <c r="J865" s="30">
        <v>144</v>
      </c>
      <c r="K865" s="32">
        <v>42599</v>
      </c>
      <c r="L865" s="37">
        <v>869</v>
      </c>
      <c r="M865" s="37">
        <v>12</v>
      </c>
      <c r="N865" s="38" t="s">
        <v>509</v>
      </c>
      <c r="O865" s="39">
        <v>2016</v>
      </c>
      <c r="P865" s="42"/>
      <c r="Q865" s="30">
        <v>3015.65</v>
      </c>
      <c r="R865" s="67"/>
      <c r="S865" s="67"/>
      <c r="T865" s="56" t="e">
        <f>IF(#REF!=3,T864-TblDadosCX8[[#This Row],[Valor R$]],IF(#REF!=2,T864+TblDadosCX8[[#This Row],[Valor R$]],TblDadosCX8[[#This Row],[Valor R$]]))</f>
        <v>#REF!</v>
      </c>
      <c r="V865" s="65">
        <v>849</v>
      </c>
      <c r="W865" s="69">
        <v>42605</v>
      </c>
      <c r="X865" s="69"/>
      <c r="Y865" s="70" t="s">
        <v>193</v>
      </c>
      <c r="Z865" s="70"/>
      <c r="AA865" s="70"/>
      <c r="AB865" s="71">
        <v>35</v>
      </c>
      <c r="AC865" s="64" t="s">
        <v>212</v>
      </c>
      <c r="AD865" s="69">
        <v>42605</v>
      </c>
      <c r="AE865" s="65">
        <v>831</v>
      </c>
      <c r="AF865" s="65">
        <v>12</v>
      </c>
      <c r="AG865" s="66">
        <v>73127.72</v>
      </c>
    </row>
    <row r="866" spans="1:33" x14ac:dyDescent="0.25">
      <c r="A866" s="40">
        <v>861</v>
      </c>
      <c r="B866" s="32">
        <v>42600</v>
      </c>
      <c r="C866" s="33"/>
      <c r="D866" s="31">
        <v>4</v>
      </c>
      <c r="E866" s="99" t="s">
        <v>1</v>
      </c>
      <c r="F866" s="34" t="s">
        <v>6</v>
      </c>
      <c r="G866" s="34" t="s">
        <v>9</v>
      </c>
      <c r="H866" s="35" t="s">
        <v>197</v>
      </c>
      <c r="I866" s="36">
        <v>854364</v>
      </c>
      <c r="J866" s="30">
        <v>6412</v>
      </c>
      <c r="K866" s="32">
        <v>42600</v>
      </c>
      <c r="L866" s="37">
        <v>12</v>
      </c>
      <c r="M866" s="37">
        <v>34</v>
      </c>
      <c r="N866" s="38" t="s">
        <v>509</v>
      </c>
      <c r="O866" s="39">
        <v>2016</v>
      </c>
      <c r="P866" s="42"/>
      <c r="Q866" s="30">
        <v>9427.65</v>
      </c>
      <c r="R866" s="67"/>
      <c r="S866" s="67"/>
      <c r="T866" s="56" t="e">
        <f>IF(#REF!=3,T865-TblDadosCX8[[#This Row],[Valor R$]],IF(#REF!=2,T865+TblDadosCX8[[#This Row],[Valor R$]],TblDadosCX8[[#This Row],[Valor R$]]))</f>
        <v>#REF!</v>
      </c>
      <c r="V866" s="65">
        <v>850</v>
      </c>
      <c r="W866" s="69">
        <v>42605</v>
      </c>
      <c r="X866" s="69"/>
      <c r="Y866" s="70" t="s">
        <v>536</v>
      </c>
      <c r="Z866" s="70"/>
      <c r="AA866" s="70"/>
      <c r="AB866" s="71">
        <v>70262.34</v>
      </c>
      <c r="AC866" s="64" t="s">
        <v>224</v>
      </c>
      <c r="AD866" s="69">
        <v>42605</v>
      </c>
      <c r="AE866" s="65">
        <v>402</v>
      </c>
      <c r="AF866" s="65">
        <v>12</v>
      </c>
      <c r="AG866" s="66">
        <v>2865.38</v>
      </c>
    </row>
    <row r="867" spans="1:33" x14ac:dyDescent="0.25">
      <c r="A867" s="40">
        <v>862</v>
      </c>
      <c r="B867" s="32">
        <v>42600</v>
      </c>
      <c r="C867" s="33"/>
      <c r="D867" s="31">
        <v>5</v>
      </c>
      <c r="E867" s="99" t="s">
        <v>1</v>
      </c>
      <c r="F867" s="34" t="s">
        <v>38</v>
      </c>
      <c r="G867" s="34" t="s">
        <v>86</v>
      </c>
      <c r="H867" s="35" t="s">
        <v>228</v>
      </c>
      <c r="I867" s="36"/>
      <c r="J867" s="30">
        <v>13</v>
      </c>
      <c r="K867" s="32">
        <v>42600</v>
      </c>
      <c r="L867" s="37">
        <v>869</v>
      </c>
      <c r="M867" s="37">
        <v>12</v>
      </c>
      <c r="N867" s="38" t="s">
        <v>509</v>
      </c>
      <c r="O867" s="39">
        <v>2016</v>
      </c>
      <c r="P867" s="42"/>
      <c r="Q867" s="30">
        <v>9414.65</v>
      </c>
      <c r="R867" s="67"/>
      <c r="S867" s="67"/>
      <c r="T867" s="56" t="e">
        <f>IF(#REF!=3,T866-TblDadosCX8[[#This Row],[Valor R$]],IF(#REF!=2,T866+TblDadosCX8[[#This Row],[Valor R$]],TblDadosCX8[[#This Row],[Valor R$]]))</f>
        <v>#REF!</v>
      </c>
      <c r="V867" s="65">
        <v>851</v>
      </c>
      <c r="W867" s="69">
        <v>42605</v>
      </c>
      <c r="X867" s="69"/>
      <c r="Y867" s="70" t="s">
        <v>191</v>
      </c>
      <c r="Z867" s="70"/>
      <c r="AA867" s="70"/>
      <c r="AB867" s="71">
        <v>24.5</v>
      </c>
      <c r="AC867" s="64" t="s">
        <v>212</v>
      </c>
      <c r="AD867" s="69">
        <v>42605</v>
      </c>
      <c r="AE867" s="65">
        <v>831</v>
      </c>
      <c r="AF867" s="65">
        <v>12</v>
      </c>
      <c r="AG867" s="66">
        <v>2840.88</v>
      </c>
    </row>
    <row r="868" spans="1:33" x14ac:dyDescent="0.25">
      <c r="A868" s="40">
        <v>863</v>
      </c>
      <c r="B868" s="32">
        <v>42600</v>
      </c>
      <c r="C868" s="33"/>
      <c r="D868" s="31">
        <v>5</v>
      </c>
      <c r="E868" s="99" t="s">
        <v>1</v>
      </c>
      <c r="F868" s="34" t="s">
        <v>38</v>
      </c>
      <c r="G868" s="34" t="s">
        <v>18</v>
      </c>
      <c r="H868" s="35" t="s">
        <v>520</v>
      </c>
      <c r="I868" s="36"/>
      <c r="J868" s="30">
        <v>134.83000000000001</v>
      </c>
      <c r="K868" s="32">
        <v>42600</v>
      </c>
      <c r="L868" s="37">
        <v>831</v>
      </c>
      <c r="M868" s="37">
        <v>12</v>
      </c>
      <c r="N868" s="38" t="s">
        <v>509</v>
      </c>
      <c r="O868" s="39">
        <v>2016</v>
      </c>
      <c r="P868" s="42"/>
      <c r="Q868" s="30">
        <v>9279.82</v>
      </c>
      <c r="R868" s="67"/>
      <c r="S868" s="67"/>
      <c r="T868" s="56" t="e">
        <f>IF(#REF!=3,T867-TblDadosCX8[[#This Row],[Valor R$]],IF(#REF!=2,T867+TblDadosCX8[[#This Row],[Valor R$]],TblDadosCX8[[#This Row],[Valor R$]]))</f>
        <v>#REF!</v>
      </c>
      <c r="V868" s="65">
        <v>852</v>
      </c>
      <c r="W868" s="69">
        <v>42605</v>
      </c>
      <c r="X868" s="69"/>
      <c r="Y868" s="70" t="s">
        <v>191</v>
      </c>
      <c r="Z868" s="70"/>
      <c r="AA868" s="70"/>
      <c r="AB868" s="71">
        <v>24.5</v>
      </c>
      <c r="AC868" s="64" t="s">
        <v>212</v>
      </c>
      <c r="AD868" s="69">
        <v>42605</v>
      </c>
      <c r="AE868" s="65">
        <v>831</v>
      </c>
      <c r="AF868" s="65">
        <v>12</v>
      </c>
      <c r="AG868" s="66">
        <v>2816.38</v>
      </c>
    </row>
    <row r="869" spans="1:33" x14ac:dyDescent="0.25">
      <c r="A869" s="40">
        <v>864</v>
      </c>
      <c r="B869" s="32">
        <v>42600</v>
      </c>
      <c r="C869" s="33"/>
      <c r="D869" s="31">
        <v>5</v>
      </c>
      <c r="E869" s="99" t="s">
        <v>1</v>
      </c>
      <c r="F869" s="34" t="s">
        <v>38</v>
      </c>
      <c r="G869" s="34" t="s">
        <v>75</v>
      </c>
      <c r="H869" s="35" t="s">
        <v>220</v>
      </c>
      <c r="I869" s="36"/>
      <c r="J869" s="30">
        <v>12</v>
      </c>
      <c r="K869" s="32">
        <v>42600</v>
      </c>
      <c r="L869" s="37">
        <v>845</v>
      </c>
      <c r="M869" s="37">
        <v>12</v>
      </c>
      <c r="N869" s="38" t="s">
        <v>509</v>
      </c>
      <c r="O869" s="39">
        <v>2016</v>
      </c>
      <c r="P869" s="42"/>
      <c r="Q869" s="30">
        <v>9267.82</v>
      </c>
      <c r="R869" s="67"/>
      <c r="S869" s="67"/>
      <c r="T869" s="56" t="e">
        <f>IF(#REF!=3,T868-TblDadosCX8[[#This Row],[Valor R$]],IF(#REF!=2,T868+TblDadosCX8[[#This Row],[Valor R$]],TblDadosCX8[[#This Row],[Valor R$]]))</f>
        <v>#REF!</v>
      </c>
      <c r="V869" s="65">
        <v>853</v>
      </c>
      <c r="W869" s="69">
        <v>42606</v>
      </c>
      <c r="X869" s="69"/>
      <c r="Y869" s="70" t="s">
        <v>220</v>
      </c>
      <c r="Z869" s="70"/>
      <c r="AA869" s="70"/>
      <c r="AB869" s="71">
        <v>6</v>
      </c>
      <c r="AC869" s="64" t="s">
        <v>199</v>
      </c>
      <c r="AD869" s="69">
        <v>42606</v>
      </c>
      <c r="AE869" s="65">
        <v>845</v>
      </c>
      <c r="AF869" s="65">
        <v>12</v>
      </c>
      <c r="AG869" s="66">
        <v>2810.38</v>
      </c>
    </row>
    <row r="870" spans="1:33" x14ac:dyDescent="0.25">
      <c r="A870" s="40">
        <v>865</v>
      </c>
      <c r="B870" s="32">
        <v>42600</v>
      </c>
      <c r="C870" s="33"/>
      <c r="D870" s="31">
        <v>5</v>
      </c>
      <c r="E870" s="99" t="s">
        <v>1</v>
      </c>
      <c r="F870" s="34" t="s">
        <v>38</v>
      </c>
      <c r="G870" s="34" t="s">
        <v>18</v>
      </c>
      <c r="H870" s="35" t="s">
        <v>185</v>
      </c>
      <c r="I870" s="36"/>
      <c r="J870" s="30">
        <v>16.760000000000002</v>
      </c>
      <c r="K870" s="32">
        <v>42600</v>
      </c>
      <c r="L870" s="37">
        <v>831</v>
      </c>
      <c r="M870" s="37">
        <v>12</v>
      </c>
      <c r="N870" s="38" t="s">
        <v>509</v>
      </c>
      <c r="O870" s="39">
        <v>2016</v>
      </c>
      <c r="P870" s="42"/>
      <c r="Q870" s="30">
        <v>9251.06</v>
      </c>
      <c r="R870" s="67"/>
      <c r="S870" s="67"/>
      <c r="T870" s="56" t="e">
        <f>IF(#REF!=3,T869-TblDadosCX8[[#This Row],[Valor R$]],IF(#REF!=2,T869+TblDadosCX8[[#This Row],[Valor R$]],TblDadosCX8[[#This Row],[Valor R$]]))</f>
        <v>#REF!</v>
      </c>
      <c r="V870" s="65">
        <v>854</v>
      </c>
      <c r="W870" s="69">
        <v>42606</v>
      </c>
      <c r="X870" s="69"/>
      <c r="Y870" s="70" t="s">
        <v>220</v>
      </c>
      <c r="Z870" s="70"/>
      <c r="AA870" s="70"/>
      <c r="AB870" s="71">
        <v>6</v>
      </c>
      <c r="AC870" s="64" t="s">
        <v>199</v>
      </c>
      <c r="AD870" s="69">
        <v>42606</v>
      </c>
      <c r="AE870" s="65">
        <v>845</v>
      </c>
      <c r="AF870" s="65">
        <v>12</v>
      </c>
      <c r="AG870" s="66">
        <v>2804.38</v>
      </c>
    </row>
    <row r="871" spans="1:33" x14ac:dyDescent="0.25">
      <c r="A871" s="40">
        <v>866</v>
      </c>
      <c r="B871" s="32">
        <v>42600</v>
      </c>
      <c r="C871" s="33"/>
      <c r="D871" s="31">
        <v>5</v>
      </c>
      <c r="E871" s="99" t="s">
        <v>1</v>
      </c>
      <c r="F871" s="34" t="s">
        <v>38</v>
      </c>
      <c r="G871" s="34" t="s">
        <v>18</v>
      </c>
      <c r="H871" s="35" t="s">
        <v>191</v>
      </c>
      <c r="I871" s="36"/>
      <c r="J871" s="30">
        <v>142.07</v>
      </c>
      <c r="K871" s="32">
        <v>42600</v>
      </c>
      <c r="L871" s="37">
        <v>831</v>
      </c>
      <c r="M871" s="37">
        <v>12</v>
      </c>
      <c r="N871" s="38" t="s">
        <v>509</v>
      </c>
      <c r="O871" s="39">
        <v>2016</v>
      </c>
      <c r="P871" s="42"/>
      <c r="Q871" s="30">
        <v>9108.99</v>
      </c>
      <c r="R871" s="67"/>
      <c r="S871" s="67"/>
      <c r="T871" s="56" t="e">
        <f>IF(#REF!=3,T870-TblDadosCX8[[#This Row],[Valor R$]],IF(#REF!=2,T870+TblDadosCX8[[#This Row],[Valor R$]],TblDadosCX8[[#This Row],[Valor R$]]))</f>
        <v>#REF!</v>
      </c>
      <c r="V871" s="65">
        <v>855</v>
      </c>
      <c r="W871" s="69">
        <v>42606</v>
      </c>
      <c r="X871" s="69"/>
      <c r="Y871" s="70" t="s">
        <v>490</v>
      </c>
      <c r="Z871" s="70"/>
      <c r="AA871" s="70"/>
      <c r="AB871" s="71">
        <v>42.5</v>
      </c>
      <c r="AC871" s="64" t="s">
        <v>186</v>
      </c>
      <c r="AD871" s="69">
        <v>42606</v>
      </c>
      <c r="AE871" s="65">
        <v>863</v>
      </c>
      <c r="AF871" s="65">
        <v>12</v>
      </c>
      <c r="AG871" s="66">
        <v>2761.88</v>
      </c>
    </row>
    <row r="872" spans="1:33" x14ac:dyDescent="0.25">
      <c r="A872" s="40">
        <v>867</v>
      </c>
      <c r="B872" s="32">
        <v>42600</v>
      </c>
      <c r="C872" s="33"/>
      <c r="D872" s="31">
        <v>5</v>
      </c>
      <c r="E872" s="99" t="s">
        <v>1</v>
      </c>
      <c r="F872" s="34" t="s">
        <v>38</v>
      </c>
      <c r="G872" s="34" t="s">
        <v>18</v>
      </c>
      <c r="H872" s="35" t="s">
        <v>531</v>
      </c>
      <c r="I872" s="36"/>
      <c r="J872" s="30">
        <v>548.89</v>
      </c>
      <c r="K872" s="32">
        <v>42600</v>
      </c>
      <c r="L872" s="37">
        <v>831</v>
      </c>
      <c r="M872" s="37">
        <v>12</v>
      </c>
      <c r="N872" s="38" t="s">
        <v>509</v>
      </c>
      <c r="O872" s="39">
        <v>2016</v>
      </c>
      <c r="P872" s="42"/>
      <c r="Q872" s="30">
        <v>8560.1</v>
      </c>
      <c r="R872" s="67"/>
      <c r="S872" s="67"/>
      <c r="T872" s="56" t="e">
        <f>IF(#REF!=3,T871-TblDadosCX8[[#This Row],[Valor R$]],IF(#REF!=2,T871+TblDadosCX8[[#This Row],[Valor R$]],TblDadosCX8[[#This Row],[Valor R$]]))</f>
        <v>#REF!</v>
      </c>
      <c r="V872" s="65">
        <v>856</v>
      </c>
      <c r="W872" s="69">
        <v>42606</v>
      </c>
      <c r="X872" s="69"/>
      <c r="Y872" s="70" t="s">
        <v>480</v>
      </c>
      <c r="Z872" s="70"/>
      <c r="AA872" s="70"/>
      <c r="AB872" s="71">
        <v>140</v>
      </c>
      <c r="AC872" s="64" t="s">
        <v>231</v>
      </c>
      <c r="AD872" s="69">
        <v>42606</v>
      </c>
      <c r="AE872" s="65">
        <v>806</v>
      </c>
      <c r="AF872" s="65">
        <v>12</v>
      </c>
      <c r="AG872" s="66">
        <v>2621.88</v>
      </c>
    </row>
    <row r="873" spans="1:33" x14ac:dyDescent="0.25">
      <c r="A873" s="40">
        <v>868</v>
      </c>
      <c r="B873" s="32">
        <v>42600</v>
      </c>
      <c r="C873" s="33"/>
      <c r="D873" s="31">
        <v>5</v>
      </c>
      <c r="E873" s="99" t="s">
        <v>1</v>
      </c>
      <c r="F873" s="34" t="s">
        <v>38</v>
      </c>
      <c r="G873" s="34" t="s">
        <v>83</v>
      </c>
      <c r="H873" s="35" t="s">
        <v>311</v>
      </c>
      <c r="I873" s="36"/>
      <c r="J873" s="30">
        <v>15</v>
      </c>
      <c r="K873" s="32">
        <v>42600</v>
      </c>
      <c r="L873" s="37">
        <v>863</v>
      </c>
      <c r="M873" s="37">
        <v>12</v>
      </c>
      <c r="N873" s="38" t="s">
        <v>509</v>
      </c>
      <c r="O873" s="39">
        <v>2016</v>
      </c>
      <c r="P873" s="42"/>
      <c r="Q873" s="30">
        <v>8545.1</v>
      </c>
      <c r="R873" s="67"/>
      <c r="S873" s="67"/>
      <c r="T873" s="56" t="e">
        <f>IF(#REF!=3,T872-TblDadosCX8[[#This Row],[Valor R$]],IF(#REF!=2,T872+TblDadosCX8[[#This Row],[Valor R$]],TblDadosCX8[[#This Row],[Valor R$]]))</f>
        <v>#REF!</v>
      </c>
      <c r="V873" s="65">
        <v>857</v>
      </c>
      <c r="W873" s="69">
        <v>42606</v>
      </c>
      <c r="X873" s="69"/>
      <c r="Y873" s="70" t="s">
        <v>220</v>
      </c>
      <c r="Z873" s="70"/>
      <c r="AA873" s="70"/>
      <c r="AB873" s="71">
        <v>6</v>
      </c>
      <c r="AC873" s="64" t="s">
        <v>199</v>
      </c>
      <c r="AD873" s="69">
        <v>42606</v>
      </c>
      <c r="AE873" s="65">
        <v>845</v>
      </c>
      <c r="AF873" s="65">
        <v>12</v>
      </c>
      <c r="AG873" s="66">
        <v>2615.88</v>
      </c>
    </row>
    <row r="874" spans="1:33" x14ac:dyDescent="0.25">
      <c r="A874" s="40">
        <v>869</v>
      </c>
      <c r="B874" s="32">
        <v>42600</v>
      </c>
      <c r="C874" s="33"/>
      <c r="D874" s="31">
        <v>5</v>
      </c>
      <c r="E874" s="99" t="s">
        <v>1</v>
      </c>
      <c r="F874" s="34" t="s">
        <v>38</v>
      </c>
      <c r="G874" s="34" t="s">
        <v>83</v>
      </c>
      <c r="H874" s="35" t="s">
        <v>316</v>
      </c>
      <c r="I874" s="36"/>
      <c r="J874" s="30">
        <v>30</v>
      </c>
      <c r="K874" s="32">
        <v>42600</v>
      </c>
      <c r="L874" s="37">
        <v>863</v>
      </c>
      <c r="M874" s="37">
        <v>12</v>
      </c>
      <c r="N874" s="38" t="s">
        <v>509</v>
      </c>
      <c r="O874" s="39">
        <v>2016</v>
      </c>
      <c r="P874" s="42"/>
      <c r="Q874" s="30">
        <v>8515.1</v>
      </c>
      <c r="R874" s="67"/>
      <c r="S874" s="67"/>
      <c r="T874" s="56" t="e">
        <f>IF(#REF!=3,T873-TblDadosCX8[[#This Row],[Valor R$]],IF(#REF!=2,T873+TblDadosCX8[[#This Row],[Valor R$]],TblDadosCX8[[#This Row],[Valor R$]]))</f>
        <v>#REF!</v>
      </c>
      <c r="V874" s="65">
        <v>858</v>
      </c>
      <c r="W874" s="69">
        <v>42606</v>
      </c>
      <c r="X874" s="69"/>
      <c r="Y874" s="70" t="s">
        <v>537</v>
      </c>
      <c r="Z874" s="70"/>
      <c r="AA874" s="70"/>
      <c r="AB874" s="71">
        <v>109</v>
      </c>
      <c r="AC874" s="64" t="s">
        <v>186</v>
      </c>
      <c r="AD874" s="69">
        <v>42606</v>
      </c>
      <c r="AE874" s="65">
        <v>863</v>
      </c>
      <c r="AF874" s="65">
        <v>12</v>
      </c>
      <c r="AG874" s="66">
        <v>2506.88</v>
      </c>
    </row>
    <row r="875" spans="1:33" x14ac:dyDescent="0.25">
      <c r="A875" s="40">
        <v>870</v>
      </c>
      <c r="B875" s="32">
        <v>42600</v>
      </c>
      <c r="C875" s="33"/>
      <c r="D875" s="31">
        <v>5</v>
      </c>
      <c r="E875" s="99" t="s">
        <v>1</v>
      </c>
      <c r="F875" s="34" t="s">
        <v>38</v>
      </c>
      <c r="G875" s="34" t="s">
        <v>83</v>
      </c>
      <c r="H875" s="35" t="s">
        <v>311</v>
      </c>
      <c r="I875" s="36"/>
      <c r="J875" s="30">
        <v>20</v>
      </c>
      <c r="K875" s="32">
        <v>42600</v>
      </c>
      <c r="L875" s="37">
        <v>863</v>
      </c>
      <c r="M875" s="37">
        <v>12</v>
      </c>
      <c r="N875" s="38" t="s">
        <v>509</v>
      </c>
      <c r="O875" s="39">
        <v>2016</v>
      </c>
      <c r="P875" s="42"/>
      <c r="Q875" s="30">
        <v>8495.1</v>
      </c>
      <c r="R875" s="67"/>
      <c r="S875" s="67"/>
      <c r="T875" s="56" t="e">
        <f>IF(#REF!=3,T874-TblDadosCX8[[#This Row],[Valor R$]],IF(#REF!=2,T874+TblDadosCX8[[#This Row],[Valor R$]],TblDadosCX8[[#This Row],[Valor R$]]))</f>
        <v>#REF!</v>
      </c>
      <c r="V875" s="65">
        <v>859</v>
      </c>
      <c r="W875" s="69">
        <v>42606</v>
      </c>
      <c r="X875" s="69"/>
      <c r="Y875" s="70" t="s">
        <v>379</v>
      </c>
      <c r="Z875" s="70"/>
      <c r="AA875" s="70"/>
      <c r="AB875" s="71">
        <v>16.25</v>
      </c>
      <c r="AC875" s="64" t="s">
        <v>199</v>
      </c>
      <c r="AD875" s="69">
        <v>42606</v>
      </c>
      <c r="AE875" s="65">
        <v>845</v>
      </c>
      <c r="AF875" s="65">
        <v>12</v>
      </c>
      <c r="AG875" s="66">
        <v>2490.63</v>
      </c>
    </row>
    <row r="876" spans="1:33" x14ac:dyDescent="0.25">
      <c r="A876" s="40">
        <v>871</v>
      </c>
      <c r="B876" s="32">
        <v>42600</v>
      </c>
      <c r="C876" s="33"/>
      <c r="D876" s="31">
        <v>5</v>
      </c>
      <c r="E876" s="99" t="s">
        <v>1</v>
      </c>
      <c r="F876" s="34" t="s">
        <v>38</v>
      </c>
      <c r="G876" s="34" t="s">
        <v>86</v>
      </c>
      <c r="H876" s="35" t="s">
        <v>228</v>
      </c>
      <c r="I876" s="36"/>
      <c r="J876" s="30">
        <v>18</v>
      </c>
      <c r="K876" s="32">
        <v>42600</v>
      </c>
      <c r="L876" s="37">
        <v>869</v>
      </c>
      <c r="M876" s="37">
        <v>12</v>
      </c>
      <c r="N876" s="38" t="s">
        <v>509</v>
      </c>
      <c r="O876" s="39">
        <v>2016</v>
      </c>
      <c r="P876" s="42"/>
      <c r="Q876" s="30">
        <v>8477.1</v>
      </c>
      <c r="R876" s="67"/>
      <c r="S876" s="67"/>
      <c r="T876" s="56" t="e">
        <f>IF(#REF!=3,T875-TblDadosCX8[[#This Row],[Valor R$]],IF(#REF!=2,T875+TblDadosCX8[[#This Row],[Valor R$]],TblDadosCX8[[#This Row],[Valor R$]]))</f>
        <v>#REF!</v>
      </c>
      <c r="V876" s="65">
        <v>860</v>
      </c>
      <c r="W876" s="69">
        <v>42607</v>
      </c>
      <c r="X876" s="69"/>
      <c r="Y876" s="70" t="s">
        <v>197</v>
      </c>
      <c r="Z876" s="70">
        <v>854374</v>
      </c>
      <c r="AA876" s="70"/>
      <c r="AB876" s="71">
        <v>12871.21</v>
      </c>
      <c r="AC876" s="64" t="s">
        <v>9</v>
      </c>
      <c r="AD876" s="69">
        <v>42607</v>
      </c>
      <c r="AE876" s="65">
        <v>12</v>
      </c>
      <c r="AF876" s="65">
        <v>34</v>
      </c>
      <c r="AG876" s="66">
        <v>15361.84</v>
      </c>
    </row>
    <row r="877" spans="1:33" x14ac:dyDescent="0.25">
      <c r="A877" s="40">
        <v>872</v>
      </c>
      <c r="B877" s="32">
        <v>42600</v>
      </c>
      <c r="C877" s="33"/>
      <c r="D877" s="31">
        <v>5</v>
      </c>
      <c r="E877" s="99" t="s">
        <v>1</v>
      </c>
      <c r="F877" s="34" t="s">
        <v>38</v>
      </c>
      <c r="G877" s="34" t="s">
        <v>86</v>
      </c>
      <c r="H877" s="35" t="s">
        <v>228</v>
      </c>
      <c r="I877" s="36"/>
      <c r="J877" s="30">
        <v>35</v>
      </c>
      <c r="K877" s="32">
        <v>42600</v>
      </c>
      <c r="L877" s="37">
        <v>869</v>
      </c>
      <c r="M877" s="37">
        <v>12</v>
      </c>
      <c r="N877" s="38" t="s">
        <v>509</v>
      </c>
      <c r="O877" s="39">
        <v>2016</v>
      </c>
      <c r="P877" s="42"/>
      <c r="Q877" s="30">
        <v>8442.1</v>
      </c>
      <c r="R877" s="67"/>
      <c r="S877" s="67"/>
      <c r="T877" s="56" t="e">
        <f>IF(#REF!=3,T876-TblDadosCX8[[#This Row],[Valor R$]],IF(#REF!=2,T876+TblDadosCX8[[#This Row],[Valor R$]],TblDadosCX8[[#This Row],[Valor R$]]))</f>
        <v>#REF!</v>
      </c>
      <c r="V877" s="65">
        <v>861</v>
      </c>
      <c r="W877" s="69">
        <v>42607</v>
      </c>
      <c r="X877" s="69"/>
      <c r="Y877" s="70" t="s">
        <v>197</v>
      </c>
      <c r="Z877" s="70">
        <v>854375</v>
      </c>
      <c r="AA877" s="70"/>
      <c r="AB877" s="71">
        <v>600</v>
      </c>
      <c r="AC877" s="64" t="s">
        <v>9</v>
      </c>
      <c r="AD877" s="69">
        <v>42607</v>
      </c>
      <c r="AE877" s="65">
        <v>12</v>
      </c>
      <c r="AF877" s="65">
        <v>34</v>
      </c>
      <c r="AG877" s="66">
        <v>15961.84</v>
      </c>
    </row>
    <row r="878" spans="1:33" x14ac:dyDescent="0.25">
      <c r="A878" s="40">
        <v>873</v>
      </c>
      <c r="B878" s="32">
        <v>42600</v>
      </c>
      <c r="C878" s="33"/>
      <c r="D878" s="31">
        <v>5</v>
      </c>
      <c r="E878" s="99" t="s">
        <v>1</v>
      </c>
      <c r="F878" s="34" t="s">
        <v>38</v>
      </c>
      <c r="G878" s="34" t="s">
        <v>83</v>
      </c>
      <c r="H878" s="35" t="s">
        <v>532</v>
      </c>
      <c r="I878" s="36"/>
      <c r="J878" s="30">
        <v>200</v>
      </c>
      <c r="K878" s="32">
        <v>42600</v>
      </c>
      <c r="L878" s="37">
        <v>863</v>
      </c>
      <c r="M878" s="37">
        <v>12</v>
      </c>
      <c r="N878" s="38" t="s">
        <v>509</v>
      </c>
      <c r="O878" s="39">
        <v>2016</v>
      </c>
      <c r="P878" s="42"/>
      <c r="Q878" s="30">
        <v>8242.1</v>
      </c>
      <c r="R878" s="67"/>
      <c r="S878" s="67"/>
      <c r="T878" s="56" t="e">
        <f>IF(#REF!=3,T877-TblDadosCX8[[#This Row],[Valor R$]],IF(#REF!=2,T877+TblDadosCX8[[#This Row],[Valor R$]],TblDadosCX8[[#This Row],[Valor R$]]))</f>
        <v>#REF!</v>
      </c>
      <c r="V878" s="65">
        <v>862</v>
      </c>
      <c r="W878" s="69">
        <v>42607</v>
      </c>
      <c r="X878" s="69"/>
      <c r="Y878" s="70" t="s">
        <v>538</v>
      </c>
      <c r="Z878" s="70"/>
      <c r="AA878" s="70"/>
      <c r="AB878" s="71">
        <v>43.5</v>
      </c>
      <c r="AC878" s="64" t="s">
        <v>212</v>
      </c>
      <c r="AD878" s="69">
        <v>42607</v>
      </c>
      <c r="AE878" s="65">
        <v>831</v>
      </c>
      <c r="AF878" s="65">
        <v>12</v>
      </c>
      <c r="AG878" s="66">
        <v>15918.34</v>
      </c>
    </row>
    <row r="879" spans="1:33" x14ac:dyDescent="0.25">
      <c r="A879" s="40">
        <v>874</v>
      </c>
      <c r="B879" s="32">
        <v>42600</v>
      </c>
      <c r="C879" s="33"/>
      <c r="D879" s="31">
        <v>5</v>
      </c>
      <c r="E879" s="99" t="s">
        <v>1</v>
      </c>
      <c r="F879" s="34" t="s">
        <v>34</v>
      </c>
      <c r="G879" s="34" t="s">
        <v>63</v>
      </c>
      <c r="H879" s="35" t="s">
        <v>314</v>
      </c>
      <c r="I879" s="36"/>
      <c r="J879" s="30">
        <v>30</v>
      </c>
      <c r="K879" s="32">
        <v>42600</v>
      </c>
      <c r="L879" s="37">
        <v>806</v>
      </c>
      <c r="M879" s="37">
        <v>12</v>
      </c>
      <c r="N879" s="38" t="s">
        <v>509</v>
      </c>
      <c r="O879" s="39">
        <v>2016</v>
      </c>
      <c r="P879" s="42"/>
      <c r="Q879" s="30">
        <v>8212.1</v>
      </c>
      <c r="R879" s="67"/>
      <c r="S879" s="67"/>
      <c r="T879" s="56" t="e">
        <f>IF(#REF!=3,T878-TblDadosCX8[[#This Row],[Valor R$]],IF(#REF!=2,T878+TblDadosCX8[[#This Row],[Valor R$]],TblDadosCX8[[#This Row],[Valor R$]]))</f>
        <v>#REF!</v>
      </c>
      <c r="V879" s="65">
        <v>863</v>
      </c>
      <c r="W879" s="69">
        <v>42607</v>
      </c>
      <c r="X879" s="69"/>
      <c r="Y879" s="70" t="s">
        <v>187</v>
      </c>
      <c r="Z879" s="70"/>
      <c r="AA879" s="70"/>
      <c r="AB879" s="71">
        <v>5.89</v>
      </c>
      <c r="AC879" s="64" t="s">
        <v>212</v>
      </c>
      <c r="AD879" s="69">
        <v>42607</v>
      </c>
      <c r="AE879" s="65">
        <v>831</v>
      </c>
      <c r="AF879" s="65">
        <v>12</v>
      </c>
      <c r="AG879" s="66">
        <v>15912.45</v>
      </c>
    </row>
    <row r="880" spans="1:33" x14ac:dyDescent="0.25">
      <c r="A880" s="40">
        <v>875</v>
      </c>
      <c r="B880" s="32">
        <v>42600</v>
      </c>
      <c r="C880" s="33"/>
      <c r="D880" s="31">
        <v>5</v>
      </c>
      <c r="E880" s="99" t="s">
        <v>1</v>
      </c>
      <c r="F880" s="34" t="s">
        <v>38</v>
      </c>
      <c r="G880" s="34" t="s">
        <v>73</v>
      </c>
      <c r="H880" s="35" t="s">
        <v>533</v>
      </c>
      <c r="I880" s="36"/>
      <c r="J880" s="30">
        <v>6412</v>
      </c>
      <c r="K880" s="32">
        <v>42600</v>
      </c>
      <c r="L880" s="37">
        <v>839</v>
      </c>
      <c r="M880" s="37">
        <v>12</v>
      </c>
      <c r="N880" s="38" t="s">
        <v>509</v>
      </c>
      <c r="O880" s="39">
        <v>2016</v>
      </c>
      <c r="P880" s="42"/>
      <c r="Q880" s="30">
        <v>1800.1</v>
      </c>
      <c r="R880" s="67"/>
      <c r="S880" s="67"/>
      <c r="T880" s="56" t="e">
        <f>IF(#REF!=3,T879-TblDadosCX8[[#This Row],[Valor R$]],IF(#REF!=2,T879+TblDadosCX8[[#This Row],[Valor R$]],TblDadosCX8[[#This Row],[Valor R$]]))</f>
        <v>#REF!</v>
      </c>
      <c r="V880" s="65">
        <v>864</v>
      </c>
      <c r="W880" s="69">
        <v>42607</v>
      </c>
      <c r="X880" s="69"/>
      <c r="Y880" s="70" t="s">
        <v>187</v>
      </c>
      <c r="Z880" s="70"/>
      <c r="AA880" s="70"/>
      <c r="AB880" s="71">
        <v>5.99</v>
      </c>
      <c r="AC880" s="64" t="s">
        <v>212</v>
      </c>
      <c r="AD880" s="69">
        <v>42607</v>
      </c>
      <c r="AE880" s="65">
        <v>831</v>
      </c>
      <c r="AF880" s="65">
        <v>12</v>
      </c>
      <c r="AG880" s="66">
        <v>15906.46</v>
      </c>
    </row>
    <row r="881" spans="1:33" x14ac:dyDescent="0.25">
      <c r="A881" s="40">
        <v>876</v>
      </c>
      <c r="B881" s="32">
        <v>42600</v>
      </c>
      <c r="C881" s="33"/>
      <c r="D881" s="31">
        <v>5</v>
      </c>
      <c r="E881" s="99" t="s">
        <v>1</v>
      </c>
      <c r="F881" s="34" t="s">
        <v>38</v>
      </c>
      <c r="G881" s="34" t="s">
        <v>75</v>
      </c>
      <c r="H881" s="35" t="s">
        <v>195</v>
      </c>
      <c r="I881" s="36"/>
      <c r="J881" s="30">
        <v>12</v>
      </c>
      <c r="K881" s="32">
        <v>42600</v>
      </c>
      <c r="L881" s="37">
        <v>845</v>
      </c>
      <c r="M881" s="37">
        <v>12</v>
      </c>
      <c r="N881" s="38" t="s">
        <v>509</v>
      </c>
      <c r="O881" s="39">
        <v>2016</v>
      </c>
      <c r="P881" s="42"/>
      <c r="Q881" s="30">
        <v>1788.1</v>
      </c>
      <c r="R881" s="67"/>
      <c r="S881" s="67"/>
      <c r="T881" s="56" t="e">
        <f>IF(#REF!=3,T880-TblDadosCX8[[#This Row],[Valor R$]],IF(#REF!=2,T880+TblDadosCX8[[#This Row],[Valor R$]],TblDadosCX8[[#This Row],[Valor R$]]))</f>
        <v>#REF!</v>
      </c>
      <c r="V881" s="65">
        <v>865</v>
      </c>
      <c r="W881" s="69">
        <v>42607</v>
      </c>
      <c r="X881" s="69"/>
      <c r="Y881" s="70" t="s">
        <v>195</v>
      </c>
      <c r="Z881" s="70"/>
      <c r="AA881" s="70"/>
      <c r="AB881" s="71">
        <v>5.5</v>
      </c>
      <c r="AC881" s="64" t="s">
        <v>196</v>
      </c>
      <c r="AD881" s="69">
        <v>42607</v>
      </c>
      <c r="AE881" s="65">
        <v>869</v>
      </c>
      <c r="AF881" s="65">
        <v>12</v>
      </c>
      <c r="AG881" s="66">
        <v>15900.96</v>
      </c>
    </row>
    <row r="882" spans="1:33" x14ac:dyDescent="0.25">
      <c r="A882" s="40">
        <v>877</v>
      </c>
      <c r="B882" s="32">
        <v>42601</v>
      </c>
      <c r="C882" s="33"/>
      <c r="D882" s="31">
        <v>4</v>
      </c>
      <c r="E882" s="99" t="s">
        <v>1</v>
      </c>
      <c r="F882" s="34" t="s">
        <v>6</v>
      </c>
      <c r="G882" s="34" t="s">
        <v>9</v>
      </c>
      <c r="H882" s="35" t="s">
        <v>197</v>
      </c>
      <c r="I882" s="36">
        <v>854370</v>
      </c>
      <c r="J882" s="30">
        <v>5003.4399999999996</v>
      </c>
      <c r="K882" s="32">
        <v>42601</v>
      </c>
      <c r="L882" s="37">
        <v>12</v>
      </c>
      <c r="M882" s="37">
        <v>34</v>
      </c>
      <c r="N882" s="38" t="s">
        <v>509</v>
      </c>
      <c r="O882" s="39">
        <v>2016</v>
      </c>
      <c r="P882" s="42"/>
      <c r="Q882" s="30">
        <v>6791.54</v>
      </c>
      <c r="R882" s="67"/>
      <c r="S882" s="67"/>
      <c r="T882" s="56" t="e">
        <f>IF(#REF!=3,T881-TblDadosCX8[[#This Row],[Valor R$]],IF(#REF!=2,T881+TblDadosCX8[[#This Row],[Valor R$]],TblDadosCX8[[#This Row],[Valor R$]]))</f>
        <v>#REF!</v>
      </c>
      <c r="V882" s="65">
        <v>866</v>
      </c>
      <c r="W882" s="69">
        <v>42607</v>
      </c>
      <c r="X882" s="69"/>
      <c r="Y882" s="70" t="s">
        <v>311</v>
      </c>
      <c r="Z882" s="70"/>
      <c r="AA882" s="70"/>
      <c r="AB882" s="71">
        <v>20</v>
      </c>
      <c r="AC882" s="64" t="s">
        <v>212</v>
      </c>
      <c r="AD882" s="69">
        <v>42607</v>
      </c>
      <c r="AE882" s="65">
        <v>831</v>
      </c>
      <c r="AF882" s="65">
        <v>12</v>
      </c>
      <c r="AG882" s="66">
        <v>15880.96</v>
      </c>
    </row>
    <row r="883" spans="1:33" x14ac:dyDescent="0.25">
      <c r="A883" s="40">
        <v>878</v>
      </c>
      <c r="B883" s="32">
        <v>42601</v>
      </c>
      <c r="C883" s="33"/>
      <c r="D883" s="31">
        <v>4</v>
      </c>
      <c r="E883" s="99" t="s">
        <v>1</v>
      </c>
      <c r="F883" s="34" t="s">
        <v>6</v>
      </c>
      <c r="G883" s="34" t="s">
        <v>9</v>
      </c>
      <c r="H883" s="35" t="s">
        <v>197</v>
      </c>
      <c r="I883" s="36">
        <v>854371</v>
      </c>
      <c r="J883" s="30">
        <v>900</v>
      </c>
      <c r="K883" s="32">
        <v>42601</v>
      </c>
      <c r="L883" s="37">
        <v>12</v>
      </c>
      <c r="M883" s="37">
        <v>34</v>
      </c>
      <c r="N883" s="38" t="s">
        <v>509</v>
      </c>
      <c r="O883" s="39">
        <v>2016</v>
      </c>
      <c r="P883" s="42"/>
      <c r="Q883" s="30">
        <v>7691.54</v>
      </c>
      <c r="R883" s="67"/>
      <c r="S883" s="67"/>
      <c r="T883" s="56" t="e">
        <f>IF(#REF!=3,T882-TblDadosCX8[[#This Row],[Valor R$]],IF(#REF!=2,T882+TblDadosCX8[[#This Row],[Valor R$]],TblDadosCX8[[#This Row],[Valor R$]]))</f>
        <v>#REF!</v>
      </c>
      <c r="V883" s="65">
        <v>867</v>
      </c>
      <c r="W883" s="69">
        <v>42607</v>
      </c>
      <c r="X883" s="69"/>
      <c r="Y883" s="70" t="s">
        <v>325</v>
      </c>
      <c r="Z883" s="70"/>
      <c r="AA883" s="70"/>
      <c r="AB883" s="71">
        <v>12871.21</v>
      </c>
      <c r="AC883" s="64" t="s">
        <v>214</v>
      </c>
      <c r="AD883" s="69">
        <v>42607</v>
      </c>
      <c r="AE883" s="65">
        <v>402</v>
      </c>
      <c r="AF883" s="65">
        <v>12</v>
      </c>
      <c r="AG883" s="66">
        <v>3009.75</v>
      </c>
    </row>
    <row r="884" spans="1:33" x14ac:dyDescent="0.25">
      <c r="A884" s="40">
        <v>879</v>
      </c>
      <c r="B884" s="32">
        <v>42601</v>
      </c>
      <c r="C884" s="33"/>
      <c r="D884" s="31">
        <v>4</v>
      </c>
      <c r="E884" s="99" t="s">
        <v>1</v>
      </c>
      <c r="F884" s="34" t="s">
        <v>6</v>
      </c>
      <c r="G884" s="34" t="s">
        <v>9</v>
      </c>
      <c r="H884" s="35" t="s">
        <v>197</v>
      </c>
      <c r="I884" s="36">
        <v>854372</v>
      </c>
      <c r="J884" s="30">
        <v>600</v>
      </c>
      <c r="K884" s="32">
        <v>42601</v>
      </c>
      <c r="L884" s="37">
        <v>12</v>
      </c>
      <c r="M884" s="37">
        <v>34</v>
      </c>
      <c r="N884" s="38" t="s">
        <v>509</v>
      </c>
      <c r="O884" s="39">
        <v>2016</v>
      </c>
      <c r="P884" s="42"/>
      <c r="Q884" s="30">
        <v>8291.5400000000009</v>
      </c>
      <c r="R884" s="67"/>
      <c r="S884" s="67"/>
      <c r="T884" s="56" t="e">
        <f>IF(#REF!=3,T883-TblDadosCX8[[#This Row],[Valor R$]],IF(#REF!=2,T883+TblDadosCX8[[#This Row],[Valor R$]],TblDadosCX8[[#This Row],[Valor R$]]))</f>
        <v>#REF!</v>
      </c>
      <c r="V884" s="65">
        <v>868</v>
      </c>
      <c r="W884" s="69">
        <v>42608</v>
      </c>
      <c r="X884" s="69"/>
      <c r="Y884" s="70" t="s">
        <v>519</v>
      </c>
      <c r="Z884" s="70">
        <v>854376</v>
      </c>
      <c r="AA884" s="70"/>
      <c r="AB884" s="71">
        <v>1000</v>
      </c>
      <c r="AC884" s="64" t="s">
        <v>9</v>
      </c>
      <c r="AD884" s="69">
        <v>42608</v>
      </c>
      <c r="AE884" s="65">
        <v>12</v>
      </c>
      <c r="AF884" s="65">
        <v>34</v>
      </c>
      <c r="AG884" s="66">
        <v>4009.75</v>
      </c>
    </row>
    <row r="885" spans="1:33" x14ac:dyDescent="0.25">
      <c r="A885" s="40">
        <v>880</v>
      </c>
      <c r="B885" s="32">
        <v>42601</v>
      </c>
      <c r="C885" s="33"/>
      <c r="D885" s="31">
        <v>5</v>
      </c>
      <c r="E885" s="99" t="s">
        <v>1</v>
      </c>
      <c r="F885" s="34" t="s">
        <v>38</v>
      </c>
      <c r="G885" s="34" t="s">
        <v>18</v>
      </c>
      <c r="H885" s="35" t="s">
        <v>534</v>
      </c>
      <c r="I885" s="36"/>
      <c r="J885" s="30">
        <v>35</v>
      </c>
      <c r="K885" s="32">
        <v>42601</v>
      </c>
      <c r="L885" s="37">
        <v>831</v>
      </c>
      <c r="M885" s="37">
        <v>12</v>
      </c>
      <c r="N885" s="38" t="s">
        <v>509</v>
      </c>
      <c r="O885" s="39">
        <v>2016</v>
      </c>
      <c r="P885" s="42"/>
      <c r="Q885" s="30">
        <v>8256.5400000000009</v>
      </c>
      <c r="R885" s="67"/>
      <c r="S885" s="67"/>
      <c r="T885" s="56" t="e">
        <f>IF(#REF!=3,T884-TblDadosCX8[[#This Row],[Valor R$]],IF(#REF!=2,T884+TblDadosCX8[[#This Row],[Valor R$]],TblDadosCX8[[#This Row],[Valor R$]]))</f>
        <v>#REF!</v>
      </c>
      <c r="V885" s="65">
        <v>869</v>
      </c>
      <c r="W885" s="69">
        <v>42608</v>
      </c>
      <c r="X885" s="69"/>
      <c r="Y885" s="70" t="s">
        <v>191</v>
      </c>
      <c r="Z885" s="70"/>
      <c r="AA885" s="70"/>
      <c r="AB885" s="71">
        <v>130.19</v>
      </c>
      <c r="AC885" s="64" t="s">
        <v>212</v>
      </c>
      <c r="AD885" s="69">
        <v>42608</v>
      </c>
      <c r="AE885" s="65">
        <v>831</v>
      </c>
      <c r="AF885" s="65">
        <v>12</v>
      </c>
      <c r="AG885" s="66">
        <v>3879.56</v>
      </c>
    </row>
    <row r="886" spans="1:33" x14ac:dyDescent="0.25">
      <c r="A886" s="40">
        <v>881</v>
      </c>
      <c r="B886" s="32">
        <v>42601</v>
      </c>
      <c r="C886" s="33"/>
      <c r="D886" s="31">
        <v>5</v>
      </c>
      <c r="E886" s="99" t="s">
        <v>1</v>
      </c>
      <c r="F886" s="34" t="s">
        <v>38</v>
      </c>
      <c r="G886" s="34" t="s">
        <v>75</v>
      </c>
      <c r="H886" s="35" t="s">
        <v>220</v>
      </c>
      <c r="I886" s="36"/>
      <c r="J886" s="30">
        <v>12.5</v>
      </c>
      <c r="K886" s="32">
        <v>42601</v>
      </c>
      <c r="L886" s="37">
        <v>845</v>
      </c>
      <c r="M886" s="37">
        <v>12</v>
      </c>
      <c r="N886" s="38" t="s">
        <v>509</v>
      </c>
      <c r="O886" s="39">
        <v>2016</v>
      </c>
      <c r="P886" s="42"/>
      <c r="Q886" s="30">
        <v>8244.0400000000009</v>
      </c>
      <c r="R886" s="67"/>
      <c r="S886" s="67"/>
      <c r="T886" s="56" t="e">
        <f>IF(#REF!=3,T885-TblDadosCX8[[#This Row],[Valor R$]],IF(#REF!=2,T885+TblDadosCX8[[#This Row],[Valor R$]],TblDadosCX8[[#This Row],[Valor R$]]))</f>
        <v>#REF!</v>
      </c>
      <c r="V886" s="65">
        <v>870</v>
      </c>
      <c r="W886" s="69">
        <v>42608</v>
      </c>
      <c r="X886" s="69"/>
      <c r="Y886" s="70" t="s">
        <v>220</v>
      </c>
      <c r="Z886" s="70"/>
      <c r="AA886" s="70"/>
      <c r="AB886" s="71">
        <v>16.25</v>
      </c>
      <c r="AC886" s="64" t="s">
        <v>199</v>
      </c>
      <c r="AD886" s="69">
        <v>42608</v>
      </c>
      <c r="AE886" s="65">
        <v>845</v>
      </c>
      <c r="AF886" s="65">
        <v>12</v>
      </c>
      <c r="AG886" s="66">
        <v>3863.31</v>
      </c>
    </row>
    <row r="887" spans="1:33" x14ac:dyDescent="0.25">
      <c r="A887" s="40">
        <v>882</v>
      </c>
      <c r="B887" s="32">
        <v>42601</v>
      </c>
      <c r="C887" s="33"/>
      <c r="D887" s="31">
        <v>5</v>
      </c>
      <c r="E887" s="99" t="s">
        <v>1</v>
      </c>
      <c r="F887" s="34" t="s">
        <v>26</v>
      </c>
      <c r="G887" s="34" t="s">
        <v>233</v>
      </c>
      <c r="H887" s="35" t="s">
        <v>535</v>
      </c>
      <c r="I887" s="36"/>
      <c r="J887" s="30">
        <v>1126.06</v>
      </c>
      <c r="K887" s="32">
        <v>42601</v>
      </c>
      <c r="L887" s="37">
        <v>1113</v>
      </c>
      <c r="M887" s="37">
        <v>12</v>
      </c>
      <c r="N887" s="38" t="s">
        <v>509</v>
      </c>
      <c r="O887" s="39">
        <v>2016</v>
      </c>
      <c r="P887" s="42"/>
      <c r="Q887" s="30">
        <v>7117.98</v>
      </c>
      <c r="R887" s="67"/>
      <c r="S887" s="67"/>
      <c r="T887" s="56" t="e">
        <f>IF(#REF!=3,T886-TblDadosCX8[[#This Row],[Valor R$]],IF(#REF!=2,T886+TblDadosCX8[[#This Row],[Valor R$]],TblDadosCX8[[#This Row],[Valor R$]]))</f>
        <v>#REF!</v>
      </c>
      <c r="V887" s="65">
        <v>871</v>
      </c>
      <c r="W887" s="69">
        <v>42608</v>
      </c>
      <c r="X887" s="69"/>
      <c r="Y887" s="70" t="s">
        <v>187</v>
      </c>
      <c r="Z887" s="70"/>
      <c r="AA887" s="70"/>
      <c r="AB887" s="71">
        <v>128.63</v>
      </c>
      <c r="AC887" s="64" t="s">
        <v>212</v>
      </c>
      <c r="AD887" s="69">
        <v>42608</v>
      </c>
      <c r="AE887" s="65">
        <v>831</v>
      </c>
      <c r="AF887" s="65">
        <v>12</v>
      </c>
      <c r="AG887" s="66">
        <v>3734.68</v>
      </c>
    </row>
    <row r="888" spans="1:33" x14ac:dyDescent="0.25">
      <c r="A888" s="40">
        <v>883</v>
      </c>
      <c r="B888" s="32">
        <v>42601</v>
      </c>
      <c r="C888" s="33"/>
      <c r="D888" s="31">
        <v>5</v>
      </c>
      <c r="E888" s="99" t="s">
        <v>1</v>
      </c>
      <c r="F888" s="34" t="s">
        <v>38</v>
      </c>
      <c r="G888" s="34" t="s">
        <v>74</v>
      </c>
      <c r="H888" s="35" t="s">
        <v>234</v>
      </c>
      <c r="I888" s="36"/>
      <c r="J888" s="30">
        <v>166.19</v>
      </c>
      <c r="K888" s="32">
        <v>42601</v>
      </c>
      <c r="L888" s="37">
        <v>841</v>
      </c>
      <c r="M888" s="37">
        <v>12</v>
      </c>
      <c r="N888" s="38" t="s">
        <v>509</v>
      </c>
      <c r="O888" s="39">
        <v>2016</v>
      </c>
      <c r="P888" s="42"/>
      <c r="Q888" s="30">
        <v>6951.79</v>
      </c>
      <c r="R888" s="67"/>
      <c r="S888" s="67"/>
      <c r="T888" s="56" t="e">
        <f>IF(#REF!=3,T887-TblDadosCX8[[#This Row],[Valor R$]],IF(#REF!=2,T887+TblDadosCX8[[#This Row],[Valor R$]],TblDadosCX8[[#This Row],[Valor R$]]))</f>
        <v>#REF!</v>
      </c>
      <c r="V888" s="65">
        <v>872</v>
      </c>
      <c r="W888" s="69">
        <v>42608</v>
      </c>
      <c r="X888" s="69"/>
      <c r="Y888" s="70" t="s">
        <v>193</v>
      </c>
      <c r="Z888" s="70"/>
      <c r="AA888" s="70"/>
      <c r="AB888" s="71">
        <v>35</v>
      </c>
      <c r="AC888" s="64" t="s">
        <v>212</v>
      </c>
      <c r="AD888" s="69">
        <v>42608</v>
      </c>
      <c r="AE888" s="65">
        <v>831</v>
      </c>
      <c r="AF888" s="65">
        <v>12</v>
      </c>
      <c r="AG888" s="66">
        <v>3699.68</v>
      </c>
    </row>
    <row r="889" spans="1:33" x14ac:dyDescent="0.25">
      <c r="A889" s="40">
        <v>884</v>
      </c>
      <c r="B889" s="32">
        <v>42601</v>
      </c>
      <c r="C889" s="33"/>
      <c r="D889" s="31">
        <v>5</v>
      </c>
      <c r="E889" s="99" t="s">
        <v>1</v>
      </c>
      <c r="F889" s="34" t="s">
        <v>30</v>
      </c>
      <c r="G889" s="34" t="s">
        <v>60</v>
      </c>
      <c r="H889" s="35" t="s">
        <v>236</v>
      </c>
      <c r="I889" s="36"/>
      <c r="J889" s="30">
        <v>3002.07</v>
      </c>
      <c r="K889" s="32">
        <v>42601</v>
      </c>
      <c r="L889" s="37">
        <v>516</v>
      </c>
      <c r="M889" s="37">
        <v>12</v>
      </c>
      <c r="N889" s="38" t="s">
        <v>509</v>
      </c>
      <c r="O889" s="39">
        <v>2016</v>
      </c>
      <c r="P889" s="42"/>
      <c r="Q889" s="30">
        <v>3949.72</v>
      </c>
      <c r="R889" s="67"/>
      <c r="S889" s="67"/>
      <c r="T889" s="56" t="e">
        <f>IF(#REF!=3,T888-TblDadosCX8[[#This Row],[Valor R$]],IF(#REF!=2,T888+TblDadosCX8[[#This Row],[Valor R$]],TblDadosCX8[[#This Row],[Valor R$]]))</f>
        <v>#REF!</v>
      </c>
      <c r="V889" s="65">
        <v>873</v>
      </c>
      <c r="W889" s="69">
        <v>42608</v>
      </c>
      <c r="X889" s="69"/>
      <c r="Y889" s="70" t="s">
        <v>539</v>
      </c>
      <c r="Z889" s="70"/>
      <c r="AA889" s="70"/>
      <c r="AB889" s="71">
        <v>200</v>
      </c>
      <c r="AC889" s="64" t="s">
        <v>186</v>
      </c>
      <c r="AD889" s="69">
        <v>42608</v>
      </c>
      <c r="AE889" s="65">
        <v>863</v>
      </c>
      <c r="AF889" s="65">
        <v>12</v>
      </c>
      <c r="AG889" s="66">
        <v>3499.68</v>
      </c>
    </row>
    <row r="890" spans="1:33" x14ac:dyDescent="0.25">
      <c r="A890" s="40">
        <v>885</v>
      </c>
      <c r="B890" s="32">
        <v>42601</v>
      </c>
      <c r="C890" s="33"/>
      <c r="D890" s="31">
        <v>5</v>
      </c>
      <c r="E890" s="99" t="s">
        <v>1</v>
      </c>
      <c r="F890" s="34" t="s">
        <v>34</v>
      </c>
      <c r="G890" s="34" t="s">
        <v>64</v>
      </c>
      <c r="H890" s="35" t="s">
        <v>503</v>
      </c>
      <c r="I890" s="36"/>
      <c r="J890" s="30">
        <v>350</v>
      </c>
      <c r="K890" s="32">
        <v>42601</v>
      </c>
      <c r="L890" s="37">
        <v>818</v>
      </c>
      <c r="M890" s="37">
        <v>12</v>
      </c>
      <c r="N890" s="38" t="s">
        <v>509</v>
      </c>
      <c r="O890" s="39">
        <v>2016</v>
      </c>
      <c r="P890" s="42"/>
      <c r="Q890" s="30">
        <v>3599.72</v>
      </c>
      <c r="R890" s="67"/>
      <c r="S890" s="67"/>
      <c r="T890" s="56" t="e">
        <f>IF(#REF!=3,T889-TblDadosCX8[[#This Row],[Valor R$]],IF(#REF!=2,T889+TblDadosCX8[[#This Row],[Valor R$]],TblDadosCX8[[#This Row],[Valor R$]]))</f>
        <v>#REF!</v>
      </c>
      <c r="V890" s="65">
        <v>874</v>
      </c>
      <c r="W890" s="69">
        <v>42611</v>
      </c>
      <c r="X890" s="69"/>
      <c r="Y890" s="70" t="s">
        <v>195</v>
      </c>
      <c r="Z890" s="70"/>
      <c r="AA890" s="70"/>
      <c r="AB890" s="71">
        <v>5.5</v>
      </c>
      <c r="AC890" s="64" t="s">
        <v>196</v>
      </c>
      <c r="AD890" s="69">
        <v>42611</v>
      </c>
      <c r="AE890" s="65">
        <v>869</v>
      </c>
      <c r="AF890" s="65">
        <v>12</v>
      </c>
      <c r="AG890" s="66">
        <v>3494.18</v>
      </c>
    </row>
    <row r="891" spans="1:33" x14ac:dyDescent="0.25">
      <c r="A891" s="40">
        <v>886</v>
      </c>
      <c r="B891" s="32">
        <v>42601</v>
      </c>
      <c r="C891" s="33"/>
      <c r="D891" s="31">
        <v>5</v>
      </c>
      <c r="E891" s="99" t="s">
        <v>1</v>
      </c>
      <c r="F891" s="34" t="s">
        <v>24</v>
      </c>
      <c r="G891" s="34" t="s">
        <v>44</v>
      </c>
      <c r="H891" s="35" t="s">
        <v>257</v>
      </c>
      <c r="I891" s="36"/>
      <c r="J891" s="30">
        <v>359.1</v>
      </c>
      <c r="K891" s="32">
        <v>42601</v>
      </c>
      <c r="L891" s="37">
        <v>863</v>
      </c>
      <c r="M891" s="37">
        <v>12</v>
      </c>
      <c r="N891" s="38" t="s">
        <v>509</v>
      </c>
      <c r="O891" s="39">
        <v>2016</v>
      </c>
      <c r="P891" s="42"/>
      <c r="Q891" s="30">
        <v>3240.62</v>
      </c>
      <c r="R891" s="67"/>
      <c r="S891" s="67"/>
      <c r="T891" s="56" t="e">
        <f>IF(#REF!=3,T890-TblDadosCX8[[#This Row],[Valor R$]],IF(#REF!=2,T890+TblDadosCX8[[#This Row],[Valor R$]],TblDadosCX8[[#This Row],[Valor R$]]))</f>
        <v>#REF!</v>
      </c>
      <c r="V891" s="65">
        <v>875</v>
      </c>
      <c r="W891" s="69">
        <v>42611</v>
      </c>
      <c r="X891" s="69"/>
      <c r="Y891" s="70" t="s">
        <v>193</v>
      </c>
      <c r="Z891" s="70"/>
      <c r="AA891" s="70"/>
      <c r="AB891" s="71">
        <v>18</v>
      </c>
      <c r="AC891" s="64" t="s">
        <v>212</v>
      </c>
      <c r="AD891" s="69">
        <v>42611</v>
      </c>
      <c r="AE891" s="65">
        <v>831</v>
      </c>
      <c r="AF891" s="65">
        <v>12</v>
      </c>
      <c r="AG891" s="66">
        <v>3476.18</v>
      </c>
    </row>
    <row r="892" spans="1:33" x14ac:dyDescent="0.25">
      <c r="A892" s="40">
        <v>887</v>
      </c>
      <c r="B892" s="32">
        <v>42601</v>
      </c>
      <c r="C892" s="33"/>
      <c r="D892" s="31">
        <v>5</v>
      </c>
      <c r="E892" s="99" t="s">
        <v>1</v>
      </c>
      <c r="F892" s="34" t="s">
        <v>38</v>
      </c>
      <c r="G892" s="34" t="s">
        <v>83</v>
      </c>
      <c r="H892" s="35" t="s">
        <v>314</v>
      </c>
      <c r="I892" s="36"/>
      <c r="J892" s="30">
        <v>30</v>
      </c>
      <c r="K892" s="32">
        <v>42601</v>
      </c>
      <c r="L892" s="37">
        <v>863</v>
      </c>
      <c r="M892" s="37">
        <v>12</v>
      </c>
      <c r="N892" s="38" t="s">
        <v>509</v>
      </c>
      <c r="O892" s="39">
        <v>2016</v>
      </c>
      <c r="P892" s="42"/>
      <c r="Q892" s="30">
        <v>3210.62</v>
      </c>
      <c r="R892" s="67"/>
      <c r="S892" s="67"/>
      <c r="T892" s="56" t="e">
        <f>IF(#REF!=3,T891-TblDadosCX8[[#This Row],[Valor R$]],IF(#REF!=2,T891+TblDadosCX8[[#This Row],[Valor R$]],TblDadosCX8[[#This Row],[Valor R$]]))</f>
        <v>#REF!</v>
      </c>
      <c r="V892" s="65">
        <v>876</v>
      </c>
      <c r="W892" s="69">
        <v>42611</v>
      </c>
      <c r="X892" s="69"/>
      <c r="Y892" s="70" t="s">
        <v>245</v>
      </c>
      <c r="Z892" s="70"/>
      <c r="AA892" s="70"/>
      <c r="AB892" s="71">
        <v>15</v>
      </c>
      <c r="AC892" s="64" t="s">
        <v>196</v>
      </c>
      <c r="AD892" s="69">
        <v>42611</v>
      </c>
      <c r="AE892" s="65">
        <v>869</v>
      </c>
      <c r="AF892" s="65">
        <v>12</v>
      </c>
      <c r="AG892" s="66">
        <v>3461.18</v>
      </c>
    </row>
    <row r="893" spans="1:33" x14ac:dyDescent="0.25">
      <c r="A893" s="40">
        <v>888</v>
      </c>
      <c r="B893" s="32">
        <v>42604</v>
      </c>
      <c r="C893" s="33"/>
      <c r="D893" s="31">
        <v>5</v>
      </c>
      <c r="E893" s="99" t="s">
        <v>1</v>
      </c>
      <c r="F893" s="34" t="s">
        <v>38</v>
      </c>
      <c r="G893" s="34" t="s">
        <v>18</v>
      </c>
      <c r="H893" s="35" t="s">
        <v>187</v>
      </c>
      <c r="I893" s="36"/>
      <c r="J893" s="30">
        <v>17.68</v>
      </c>
      <c r="K893" s="32">
        <v>42604</v>
      </c>
      <c r="L893" s="37">
        <v>831</v>
      </c>
      <c r="M893" s="37">
        <v>12</v>
      </c>
      <c r="N893" s="38" t="s">
        <v>509</v>
      </c>
      <c r="O893" s="39">
        <v>2016</v>
      </c>
      <c r="P893" s="42"/>
      <c r="Q893" s="30">
        <v>3192.94</v>
      </c>
      <c r="R893" s="67"/>
      <c r="S893" s="67"/>
      <c r="T893" s="56" t="e">
        <f>IF(#REF!=3,T892-TblDadosCX8[[#This Row],[Valor R$]],IF(#REF!=2,T892+TblDadosCX8[[#This Row],[Valor R$]],TblDadosCX8[[#This Row],[Valor R$]]))</f>
        <v>#REF!</v>
      </c>
      <c r="V893" s="65">
        <v>877</v>
      </c>
      <c r="W893" s="69">
        <v>42611</v>
      </c>
      <c r="X893" s="69"/>
      <c r="Y893" s="70" t="s">
        <v>265</v>
      </c>
      <c r="Z893" s="70"/>
      <c r="AA893" s="70"/>
      <c r="AB893" s="71">
        <v>253</v>
      </c>
      <c r="AC893" s="64" t="s">
        <v>266</v>
      </c>
      <c r="AD893" s="69">
        <v>42611</v>
      </c>
      <c r="AE893" s="65">
        <v>480</v>
      </c>
      <c r="AF893" s="65">
        <v>12</v>
      </c>
      <c r="AG893" s="66">
        <v>3208.18</v>
      </c>
    </row>
    <row r="894" spans="1:33" x14ac:dyDescent="0.25">
      <c r="A894" s="40">
        <v>889</v>
      </c>
      <c r="B894" s="32">
        <v>42604</v>
      </c>
      <c r="C894" s="33"/>
      <c r="D894" s="31">
        <v>5</v>
      </c>
      <c r="E894" s="99" t="s">
        <v>1</v>
      </c>
      <c r="F894" s="34" t="s">
        <v>38</v>
      </c>
      <c r="G894" s="34" t="s">
        <v>18</v>
      </c>
      <c r="H894" s="35" t="s">
        <v>193</v>
      </c>
      <c r="I894" s="36"/>
      <c r="J894" s="30">
        <v>35</v>
      </c>
      <c r="K894" s="32">
        <v>42604</v>
      </c>
      <c r="L894" s="37">
        <v>831</v>
      </c>
      <c r="M894" s="37">
        <v>12</v>
      </c>
      <c r="N894" s="38" t="s">
        <v>509</v>
      </c>
      <c r="O894" s="39">
        <v>2016</v>
      </c>
      <c r="P894" s="42"/>
      <c r="Q894" s="30">
        <v>3157.94</v>
      </c>
      <c r="R894" s="67"/>
      <c r="S894" s="67"/>
      <c r="T894" s="56" t="e">
        <f>IF(#REF!=3,T893-TblDadosCX8[[#This Row],[Valor R$]],IF(#REF!=2,T893+TblDadosCX8[[#This Row],[Valor R$]],TblDadosCX8[[#This Row],[Valor R$]]))</f>
        <v>#REF!</v>
      </c>
      <c r="V894" s="65">
        <v>878</v>
      </c>
      <c r="W894" s="69">
        <v>42611</v>
      </c>
      <c r="X894" s="69"/>
      <c r="Y894" s="70" t="s">
        <v>540</v>
      </c>
      <c r="Z894" s="70"/>
      <c r="AA894" s="70"/>
      <c r="AB894" s="71">
        <v>14.8</v>
      </c>
      <c r="AC894" s="64" t="s">
        <v>186</v>
      </c>
      <c r="AD894" s="69">
        <v>42611</v>
      </c>
      <c r="AE894" s="65">
        <v>863</v>
      </c>
      <c r="AF894" s="65">
        <v>12</v>
      </c>
      <c r="AG894" s="66">
        <v>3193.38</v>
      </c>
    </row>
    <row r="895" spans="1:33" x14ac:dyDescent="0.25">
      <c r="A895" s="40">
        <v>890</v>
      </c>
      <c r="B895" s="32">
        <v>42604</v>
      </c>
      <c r="C895" s="33"/>
      <c r="D895" s="31">
        <v>5</v>
      </c>
      <c r="E895" s="99" t="s">
        <v>1</v>
      </c>
      <c r="F895" s="34" t="s">
        <v>38</v>
      </c>
      <c r="G895" s="34" t="s">
        <v>86</v>
      </c>
      <c r="H895" s="35" t="s">
        <v>245</v>
      </c>
      <c r="I895" s="36"/>
      <c r="J895" s="30">
        <v>130</v>
      </c>
      <c r="K895" s="32">
        <v>42604</v>
      </c>
      <c r="L895" s="37">
        <v>869</v>
      </c>
      <c r="M895" s="37">
        <v>12</v>
      </c>
      <c r="N895" s="38" t="s">
        <v>509</v>
      </c>
      <c r="O895" s="39">
        <v>2016</v>
      </c>
      <c r="P895" s="42"/>
      <c r="Q895" s="30">
        <v>3027.94</v>
      </c>
      <c r="R895" s="67"/>
      <c r="S895" s="67"/>
      <c r="T895" s="56" t="e">
        <f>IF(#REF!=3,T894-TblDadosCX8[[#This Row],[Valor R$]],IF(#REF!=2,T894+TblDadosCX8[[#This Row],[Valor R$]],TblDadosCX8[[#This Row],[Valor R$]]))</f>
        <v>#REF!</v>
      </c>
      <c r="V895" s="65">
        <v>879</v>
      </c>
      <c r="W895" s="69">
        <v>42612</v>
      </c>
      <c r="X895" s="69"/>
      <c r="Y895" s="70" t="s">
        <v>220</v>
      </c>
      <c r="Z895" s="70"/>
      <c r="AA895" s="70"/>
      <c r="AB895" s="71">
        <v>17</v>
      </c>
      <c r="AC895" s="64" t="s">
        <v>199</v>
      </c>
      <c r="AD895" s="69">
        <v>42612</v>
      </c>
      <c r="AE895" s="65">
        <v>845</v>
      </c>
      <c r="AF895" s="65">
        <v>12</v>
      </c>
      <c r="AG895" s="66">
        <v>3176.38</v>
      </c>
    </row>
    <row r="896" spans="1:33" x14ac:dyDescent="0.25">
      <c r="A896" s="40">
        <v>891</v>
      </c>
      <c r="B896" s="32">
        <v>42605</v>
      </c>
      <c r="C896" s="33"/>
      <c r="D896" s="31">
        <v>4</v>
      </c>
      <c r="E896" s="99" t="s">
        <v>1</v>
      </c>
      <c r="F896" s="34" t="s">
        <v>6</v>
      </c>
      <c r="G896" s="34" t="s">
        <v>9</v>
      </c>
      <c r="H896" s="35" t="s">
        <v>197</v>
      </c>
      <c r="I896" s="36">
        <v>854373</v>
      </c>
      <c r="J896" s="30">
        <v>70262.34</v>
      </c>
      <c r="K896" s="32">
        <v>42605</v>
      </c>
      <c r="L896" s="37">
        <v>12</v>
      </c>
      <c r="M896" s="37">
        <v>34</v>
      </c>
      <c r="N896" s="38" t="s">
        <v>509</v>
      </c>
      <c r="O896" s="39">
        <v>2016</v>
      </c>
      <c r="P896" s="42"/>
      <c r="Q896" s="30">
        <v>73290.28</v>
      </c>
      <c r="R896" s="67"/>
      <c r="S896" s="67"/>
      <c r="T896" s="56" t="e">
        <f>IF(#REF!=3,T895-TblDadosCX8[[#This Row],[Valor R$]],IF(#REF!=2,T895+TblDadosCX8[[#This Row],[Valor R$]],TblDadosCX8[[#This Row],[Valor R$]]))</f>
        <v>#REF!</v>
      </c>
      <c r="V896" s="65">
        <v>880</v>
      </c>
      <c r="W896" s="69">
        <v>42612</v>
      </c>
      <c r="X896" s="69"/>
      <c r="Y896" s="70" t="s">
        <v>220</v>
      </c>
      <c r="Z896" s="70"/>
      <c r="AA896" s="70"/>
      <c r="AB896" s="71">
        <v>22</v>
      </c>
      <c r="AC896" s="64" t="s">
        <v>199</v>
      </c>
      <c r="AD896" s="69">
        <v>42612</v>
      </c>
      <c r="AE896" s="65">
        <v>845</v>
      </c>
      <c r="AF896" s="65">
        <v>12</v>
      </c>
      <c r="AG896" s="66">
        <v>3154.38</v>
      </c>
    </row>
    <row r="897" spans="1:33" x14ac:dyDescent="0.25">
      <c r="A897" s="40">
        <v>892</v>
      </c>
      <c r="B897" s="32">
        <v>42605</v>
      </c>
      <c r="C897" s="33"/>
      <c r="D897" s="31">
        <v>5</v>
      </c>
      <c r="E897" s="99" t="s">
        <v>1</v>
      </c>
      <c r="F897" s="34" t="s">
        <v>38</v>
      </c>
      <c r="G897" s="34" t="s">
        <v>86</v>
      </c>
      <c r="H897" s="35" t="s">
        <v>195</v>
      </c>
      <c r="I897" s="36"/>
      <c r="J897" s="30">
        <v>5.5</v>
      </c>
      <c r="K897" s="32">
        <v>42605</v>
      </c>
      <c r="L897" s="37">
        <v>869</v>
      </c>
      <c r="M897" s="37">
        <v>12</v>
      </c>
      <c r="N897" s="38" t="s">
        <v>509</v>
      </c>
      <c r="O897" s="39">
        <v>2016</v>
      </c>
      <c r="P897" s="42"/>
      <c r="Q897" s="30">
        <v>73284.78</v>
      </c>
      <c r="R897" s="67"/>
      <c r="S897" s="67"/>
      <c r="T897" s="56" t="e">
        <f>IF(#REF!=3,T896-TblDadosCX8[[#This Row],[Valor R$]],IF(#REF!=2,T896+TblDadosCX8[[#This Row],[Valor R$]],TblDadosCX8[[#This Row],[Valor R$]]))</f>
        <v>#REF!</v>
      </c>
      <c r="V897" s="65">
        <v>881</v>
      </c>
      <c r="W897" s="69">
        <v>42612</v>
      </c>
      <c r="X897" s="69"/>
      <c r="Y897" s="70" t="s">
        <v>220</v>
      </c>
      <c r="Z897" s="70"/>
      <c r="AA897" s="70"/>
      <c r="AB897" s="71">
        <v>22</v>
      </c>
      <c r="AC897" s="64" t="s">
        <v>199</v>
      </c>
      <c r="AD897" s="69">
        <v>42612</v>
      </c>
      <c r="AE897" s="65">
        <v>845</v>
      </c>
      <c r="AF897" s="65">
        <v>12</v>
      </c>
      <c r="AG897" s="66">
        <v>3132.38</v>
      </c>
    </row>
    <row r="898" spans="1:33" x14ac:dyDescent="0.25">
      <c r="A898" s="40">
        <v>893</v>
      </c>
      <c r="B898" s="32">
        <v>42605</v>
      </c>
      <c r="C898" s="33"/>
      <c r="D898" s="31">
        <v>5</v>
      </c>
      <c r="E898" s="99" t="s">
        <v>1</v>
      </c>
      <c r="F898" s="34" t="s">
        <v>38</v>
      </c>
      <c r="G898" s="34" t="s">
        <v>18</v>
      </c>
      <c r="H898" s="35" t="s">
        <v>193</v>
      </c>
      <c r="I898" s="36"/>
      <c r="J898" s="30">
        <v>35</v>
      </c>
      <c r="K898" s="32">
        <v>42605</v>
      </c>
      <c r="L898" s="37">
        <v>831</v>
      </c>
      <c r="M898" s="37">
        <v>12</v>
      </c>
      <c r="N898" s="38" t="s">
        <v>509</v>
      </c>
      <c r="O898" s="39">
        <v>2016</v>
      </c>
      <c r="P898" s="42"/>
      <c r="Q898" s="30">
        <v>73249.78</v>
      </c>
      <c r="R898" s="67"/>
      <c r="S898" s="67"/>
      <c r="T898" s="56" t="e">
        <f>IF(#REF!=3,T897-TblDadosCX8[[#This Row],[Valor R$]],IF(#REF!=2,T897+TblDadosCX8[[#This Row],[Valor R$]],TblDadosCX8[[#This Row],[Valor R$]]))</f>
        <v>#REF!</v>
      </c>
      <c r="V898" s="65">
        <v>882</v>
      </c>
      <c r="W898" s="69">
        <v>42612</v>
      </c>
      <c r="X898" s="69"/>
      <c r="Y898" s="70" t="s">
        <v>220</v>
      </c>
      <c r="Z898" s="70"/>
      <c r="AA898" s="70"/>
      <c r="AB898" s="71">
        <v>27</v>
      </c>
      <c r="AC898" s="64" t="s">
        <v>199</v>
      </c>
      <c r="AD898" s="69">
        <v>42612</v>
      </c>
      <c r="AE898" s="65">
        <v>845</v>
      </c>
      <c r="AF898" s="65">
        <v>12</v>
      </c>
      <c r="AG898" s="66">
        <v>3105.38</v>
      </c>
    </row>
    <row r="899" spans="1:33" x14ac:dyDescent="0.25">
      <c r="A899" s="40">
        <v>894</v>
      </c>
      <c r="B899" s="32">
        <v>42605</v>
      </c>
      <c r="C899" s="33"/>
      <c r="D899" s="31">
        <v>5</v>
      </c>
      <c r="E899" s="99" t="s">
        <v>1</v>
      </c>
      <c r="F899" s="34" t="s">
        <v>215</v>
      </c>
      <c r="G899" s="34" t="s">
        <v>224</v>
      </c>
      <c r="H899" s="35" t="s">
        <v>536</v>
      </c>
      <c r="I899" s="36"/>
      <c r="J899" s="30">
        <v>70262.34</v>
      </c>
      <c r="K899" s="32">
        <v>42605</v>
      </c>
      <c r="L899" s="37">
        <v>402</v>
      </c>
      <c r="M899" s="37">
        <v>12</v>
      </c>
      <c r="N899" s="38" t="s">
        <v>509</v>
      </c>
      <c r="O899" s="39">
        <v>2016</v>
      </c>
      <c r="P899" s="42"/>
      <c r="Q899" s="30">
        <v>2987.44</v>
      </c>
      <c r="R899" s="67"/>
      <c r="S899" s="67"/>
      <c r="T899" s="56" t="e">
        <f>IF(#REF!=3,T898-TblDadosCX8[[#This Row],[Valor R$]],IF(#REF!=2,T898+TblDadosCX8[[#This Row],[Valor R$]],TblDadosCX8[[#This Row],[Valor R$]]))</f>
        <v>#REF!</v>
      </c>
      <c r="V899" s="65">
        <v>883</v>
      </c>
      <c r="W899" s="69">
        <v>42612</v>
      </c>
      <c r="X899" s="69"/>
      <c r="Y899" s="70" t="s">
        <v>220</v>
      </c>
      <c r="Z899" s="70"/>
      <c r="AA899" s="70"/>
      <c r="AB899" s="71">
        <v>27</v>
      </c>
      <c r="AC899" s="64" t="s">
        <v>199</v>
      </c>
      <c r="AD899" s="69">
        <v>42612</v>
      </c>
      <c r="AE899" s="65">
        <v>845</v>
      </c>
      <c r="AF899" s="65">
        <v>12</v>
      </c>
      <c r="AG899" s="66">
        <v>3078.38</v>
      </c>
    </row>
    <row r="900" spans="1:33" x14ac:dyDescent="0.25">
      <c r="A900" s="40">
        <v>895</v>
      </c>
      <c r="B900" s="32">
        <v>42605</v>
      </c>
      <c r="C900" s="33"/>
      <c r="D900" s="31">
        <v>5</v>
      </c>
      <c r="E900" s="99" t="s">
        <v>1</v>
      </c>
      <c r="F900" s="34" t="s">
        <v>38</v>
      </c>
      <c r="G900" s="34" t="s">
        <v>18</v>
      </c>
      <c r="H900" s="35" t="s">
        <v>191</v>
      </c>
      <c r="I900" s="36"/>
      <c r="J900" s="30">
        <v>24.5</v>
      </c>
      <c r="K900" s="32">
        <v>42605</v>
      </c>
      <c r="L900" s="37">
        <v>831</v>
      </c>
      <c r="M900" s="37">
        <v>12</v>
      </c>
      <c r="N900" s="38" t="s">
        <v>509</v>
      </c>
      <c r="O900" s="39">
        <v>2016</v>
      </c>
      <c r="P900" s="42"/>
      <c r="Q900" s="30">
        <v>2962.94</v>
      </c>
      <c r="R900" s="67"/>
      <c r="S900" s="67"/>
      <c r="T900" s="56" t="e">
        <f>IF(#REF!=3,T899-TblDadosCX8[[#This Row],[Valor R$]],IF(#REF!=2,T899+TblDadosCX8[[#This Row],[Valor R$]],TblDadosCX8[[#This Row],[Valor R$]]))</f>
        <v>#REF!</v>
      </c>
      <c r="V900" s="65">
        <v>884</v>
      </c>
      <c r="W900" s="69">
        <v>42612</v>
      </c>
      <c r="X900" s="69"/>
      <c r="Y900" s="70" t="s">
        <v>220</v>
      </c>
      <c r="Z900" s="70"/>
      <c r="AA900" s="70"/>
      <c r="AB900" s="71">
        <v>24.5</v>
      </c>
      <c r="AC900" s="64" t="s">
        <v>199</v>
      </c>
      <c r="AD900" s="69">
        <v>42612</v>
      </c>
      <c r="AE900" s="65">
        <v>845</v>
      </c>
      <c r="AF900" s="65">
        <v>12</v>
      </c>
      <c r="AG900" s="66">
        <v>3053.88</v>
      </c>
    </row>
    <row r="901" spans="1:33" x14ac:dyDescent="0.25">
      <c r="A901" s="40">
        <v>896</v>
      </c>
      <c r="B901" s="32">
        <v>42605</v>
      </c>
      <c r="C901" s="33"/>
      <c r="D901" s="31">
        <v>5</v>
      </c>
      <c r="E901" s="99" t="s">
        <v>1</v>
      </c>
      <c r="F901" s="34" t="s">
        <v>38</v>
      </c>
      <c r="G901" s="34" t="s">
        <v>18</v>
      </c>
      <c r="H901" s="35" t="s">
        <v>191</v>
      </c>
      <c r="I901" s="36"/>
      <c r="J901" s="30">
        <v>24.5</v>
      </c>
      <c r="K901" s="32">
        <v>42605</v>
      </c>
      <c r="L901" s="37">
        <v>831</v>
      </c>
      <c r="M901" s="37">
        <v>12</v>
      </c>
      <c r="N901" s="38" t="s">
        <v>509</v>
      </c>
      <c r="O901" s="39">
        <v>2016</v>
      </c>
      <c r="P901" s="42"/>
      <c r="Q901" s="30">
        <v>2938.44</v>
      </c>
      <c r="R901" s="67"/>
      <c r="S901" s="67"/>
      <c r="T901" s="56" t="e">
        <f>IF(#REF!=3,T900-TblDadosCX8[[#This Row],[Valor R$]],IF(#REF!=2,T900+TblDadosCX8[[#This Row],[Valor R$]],TblDadosCX8[[#This Row],[Valor R$]]))</f>
        <v>#REF!</v>
      </c>
      <c r="V901" s="65">
        <v>885</v>
      </c>
      <c r="W901" s="69">
        <v>42612</v>
      </c>
      <c r="X901" s="69"/>
      <c r="Y901" s="70" t="s">
        <v>220</v>
      </c>
      <c r="Z901" s="70"/>
      <c r="AA901" s="70"/>
      <c r="AB901" s="71">
        <v>29.5</v>
      </c>
      <c r="AC901" s="64" t="s">
        <v>199</v>
      </c>
      <c r="AD901" s="69">
        <v>42612</v>
      </c>
      <c r="AE901" s="65">
        <v>845</v>
      </c>
      <c r="AF901" s="65">
        <v>12</v>
      </c>
      <c r="AG901" s="66">
        <v>3024.38</v>
      </c>
    </row>
    <row r="902" spans="1:33" x14ac:dyDescent="0.25">
      <c r="A902" s="40">
        <v>897</v>
      </c>
      <c r="B902" s="32">
        <v>42606</v>
      </c>
      <c r="C902" s="33"/>
      <c r="D902" s="31">
        <v>5</v>
      </c>
      <c r="E902" s="99" t="s">
        <v>1</v>
      </c>
      <c r="F902" s="34" t="s">
        <v>38</v>
      </c>
      <c r="G902" s="34" t="s">
        <v>75</v>
      </c>
      <c r="H902" s="35" t="s">
        <v>220</v>
      </c>
      <c r="I902" s="36"/>
      <c r="J902" s="30">
        <v>6</v>
      </c>
      <c r="K902" s="32">
        <v>42606</v>
      </c>
      <c r="L902" s="37">
        <v>845</v>
      </c>
      <c r="M902" s="37">
        <v>12</v>
      </c>
      <c r="N902" s="38" t="s">
        <v>509</v>
      </c>
      <c r="O902" s="39">
        <v>2016</v>
      </c>
      <c r="P902" s="42"/>
      <c r="Q902" s="30">
        <v>2932.44</v>
      </c>
      <c r="R902" s="67"/>
      <c r="S902" s="67"/>
      <c r="T902" s="56" t="e">
        <f>IF(#REF!=3,T901-TblDadosCX8[[#This Row],[Valor R$]],IF(#REF!=2,T901+TblDadosCX8[[#This Row],[Valor R$]],TblDadosCX8[[#This Row],[Valor R$]]))</f>
        <v>#REF!</v>
      </c>
      <c r="V902" s="65">
        <v>886</v>
      </c>
      <c r="W902" s="69">
        <v>42612</v>
      </c>
      <c r="X902" s="69"/>
      <c r="Y902" s="70" t="s">
        <v>220</v>
      </c>
      <c r="Z902" s="70"/>
      <c r="AA902" s="70"/>
      <c r="AB902" s="71">
        <v>29.5</v>
      </c>
      <c r="AC902" s="64" t="s">
        <v>199</v>
      </c>
      <c r="AD902" s="69">
        <v>42612</v>
      </c>
      <c r="AE902" s="65">
        <v>845</v>
      </c>
      <c r="AF902" s="65">
        <v>12</v>
      </c>
      <c r="AG902" s="66">
        <v>2994.88</v>
      </c>
    </row>
    <row r="903" spans="1:33" x14ac:dyDescent="0.25">
      <c r="A903" s="40">
        <v>898</v>
      </c>
      <c r="B903" s="32">
        <v>42606</v>
      </c>
      <c r="C903" s="33"/>
      <c r="D903" s="31">
        <v>5</v>
      </c>
      <c r="E903" s="99" t="s">
        <v>1</v>
      </c>
      <c r="F903" s="34" t="s">
        <v>38</v>
      </c>
      <c r="G903" s="34" t="s">
        <v>75</v>
      </c>
      <c r="H903" s="35" t="s">
        <v>220</v>
      </c>
      <c r="I903" s="36"/>
      <c r="J903" s="30">
        <v>6</v>
      </c>
      <c r="K903" s="32">
        <v>42606</v>
      </c>
      <c r="L903" s="37">
        <v>845</v>
      </c>
      <c r="M903" s="37">
        <v>12</v>
      </c>
      <c r="N903" s="38" t="s">
        <v>509</v>
      </c>
      <c r="O903" s="39">
        <v>2016</v>
      </c>
      <c r="P903" s="42"/>
      <c r="Q903" s="30">
        <v>2926.44</v>
      </c>
      <c r="R903" s="67"/>
      <c r="S903" s="67"/>
      <c r="T903" s="56" t="e">
        <f>IF(#REF!=3,T902-TblDadosCX8[[#This Row],[Valor R$]],IF(#REF!=2,T902+TblDadosCX8[[#This Row],[Valor R$]],TblDadosCX8[[#This Row],[Valor R$]]))</f>
        <v>#REF!</v>
      </c>
      <c r="V903" s="65">
        <v>887</v>
      </c>
      <c r="W903" s="69">
        <v>42612</v>
      </c>
      <c r="X903" s="69"/>
      <c r="Y903" s="70" t="s">
        <v>245</v>
      </c>
      <c r="Z903" s="70"/>
      <c r="AA903" s="70"/>
      <c r="AB903" s="71">
        <v>34.68</v>
      </c>
      <c r="AC903" s="64" t="s">
        <v>196</v>
      </c>
      <c r="AD903" s="69">
        <v>42612</v>
      </c>
      <c r="AE903" s="65">
        <v>869</v>
      </c>
      <c r="AF903" s="65">
        <v>12</v>
      </c>
      <c r="AG903" s="66">
        <v>2960.2</v>
      </c>
    </row>
    <row r="904" spans="1:33" x14ac:dyDescent="0.25">
      <c r="A904" s="40">
        <v>899</v>
      </c>
      <c r="B904" s="32">
        <v>42606</v>
      </c>
      <c r="C904" s="33"/>
      <c r="D904" s="31">
        <v>5</v>
      </c>
      <c r="E904" s="99" t="s">
        <v>1</v>
      </c>
      <c r="F904" s="34" t="s">
        <v>38</v>
      </c>
      <c r="G904" s="34" t="s">
        <v>83</v>
      </c>
      <c r="H904" s="35" t="s">
        <v>490</v>
      </c>
      <c r="I904" s="36"/>
      <c r="J904" s="30">
        <v>42.5</v>
      </c>
      <c r="K904" s="32">
        <v>42606</v>
      </c>
      <c r="L904" s="37">
        <v>863</v>
      </c>
      <c r="M904" s="37">
        <v>12</v>
      </c>
      <c r="N904" s="38" t="s">
        <v>509</v>
      </c>
      <c r="O904" s="39">
        <v>2016</v>
      </c>
      <c r="P904" s="42"/>
      <c r="Q904" s="30">
        <v>2883.94</v>
      </c>
      <c r="R904" s="67"/>
      <c r="S904" s="67"/>
      <c r="T904" s="56" t="e">
        <f>IF(#REF!=3,T903-TblDadosCX8[[#This Row],[Valor R$]],IF(#REF!=2,T903+TblDadosCX8[[#This Row],[Valor R$]],TblDadosCX8[[#This Row],[Valor R$]]))</f>
        <v>#REF!</v>
      </c>
      <c r="V904" s="65">
        <v>888</v>
      </c>
      <c r="W904" s="69">
        <v>42612</v>
      </c>
      <c r="X904" s="69"/>
      <c r="Y904" s="70" t="s">
        <v>228</v>
      </c>
      <c r="Z904" s="70"/>
      <c r="AA904" s="70"/>
      <c r="AB904" s="71">
        <v>30</v>
      </c>
      <c r="AC904" s="64" t="s">
        <v>196</v>
      </c>
      <c r="AD904" s="69">
        <v>42612</v>
      </c>
      <c r="AE904" s="65">
        <v>869</v>
      </c>
      <c r="AF904" s="65">
        <v>12</v>
      </c>
      <c r="AG904" s="66">
        <v>2930.2</v>
      </c>
    </row>
    <row r="905" spans="1:33" x14ac:dyDescent="0.25">
      <c r="A905" s="40">
        <v>900</v>
      </c>
      <c r="B905" s="32">
        <v>42606</v>
      </c>
      <c r="C905" s="33"/>
      <c r="D905" s="31">
        <v>5</v>
      </c>
      <c r="E905" s="99" t="s">
        <v>1</v>
      </c>
      <c r="F905" s="34" t="s">
        <v>34</v>
      </c>
      <c r="G905" s="34" t="s">
        <v>63</v>
      </c>
      <c r="H905" s="35" t="s">
        <v>480</v>
      </c>
      <c r="I905" s="36"/>
      <c r="J905" s="30">
        <v>140</v>
      </c>
      <c r="K905" s="32">
        <v>42606</v>
      </c>
      <c r="L905" s="37">
        <v>806</v>
      </c>
      <c r="M905" s="37">
        <v>12</v>
      </c>
      <c r="N905" s="38" t="s">
        <v>509</v>
      </c>
      <c r="O905" s="39">
        <v>2016</v>
      </c>
      <c r="P905" s="42"/>
      <c r="Q905" s="30">
        <v>2743.94</v>
      </c>
      <c r="R905" s="67"/>
      <c r="S905" s="67"/>
      <c r="T905" s="56" t="e">
        <f>IF(#REF!=3,T904-TblDadosCX8[[#This Row],[Valor R$]],IF(#REF!=2,T904+TblDadosCX8[[#This Row],[Valor R$]],TblDadosCX8[[#This Row],[Valor R$]]))</f>
        <v>#REF!</v>
      </c>
      <c r="V905" s="65">
        <v>889</v>
      </c>
      <c r="W905" s="69">
        <v>42612</v>
      </c>
      <c r="X905" s="69"/>
      <c r="Y905" s="70" t="s">
        <v>220</v>
      </c>
      <c r="Z905" s="70"/>
      <c r="AA905" s="70"/>
      <c r="AB905" s="71">
        <v>32</v>
      </c>
      <c r="AC905" s="64" t="s">
        <v>199</v>
      </c>
      <c r="AD905" s="69">
        <v>42612</v>
      </c>
      <c r="AE905" s="65">
        <v>845</v>
      </c>
      <c r="AF905" s="65">
        <v>12</v>
      </c>
      <c r="AG905" s="66">
        <v>2898.2</v>
      </c>
    </row>
    <row r="906" spans="1:33" x14ac:dyDescent="0.25">
      <c r="A906" s="40">
        <v>901</v>
      </c>
      <c r="B906" s="32">
        <v>42606</v>
      </c>
      <c r="C906" s="33"/>
      <c r="D906" s="31">
        <v>5</v>
      </c>
      <c r="E906" s="99" t="s">
        <v>1</v>
      </c>
      <c r="F906" s="34" t="s">
        <v>38</v>
      </c>
      <c r="G906" s="34" t="s">
        <v>75</v>
      </c>
      <c r="H906" s="35" t="s">
        <v>220</v>
      </c>
      <c r="I906" s="36"/>
      <c r="J906" s="30">
        <v>6</v>
      </c>
      <c r="K906" s="32">
        <v>42606</v>
      </c>
      <c r="L906" s="37">
        <v>845</v>
      </c>
      <c r="M906" s="37">
        <v>12</v>
      </c>
      <c r="N906" s="38" t="s">
        <v>509</v>
      </c>
      <c r="O906" s="39">
        <v>2016</v>
      </c>
      <c r="P906" s="42"/>
      <c r="Q906" s="30">
        <v>2737.94</v>
      </c>
      <c r="R906" s="67"/>
      <c r="S906" s="67"/>
      <c r="T906" s="56" t="e">
        <f>IF(#REF!=3,T905-TblDadosCX8[[#This Row],[Valor R$]],IF(#REF!=2,T905+TblDadosCX8[[#This Row],[Valor R$]],TblDadosCX8[[#This Row],[Valor R$]]))</f>
        <v>#REF!</v>
      </c>
      <c r="V906" s="65">
        <v>890</v>
      </c>
      <c r="W906" s="69">
        <v>42612</v>
      </c>
      <c r="X906" s="69"/>
      <c r="Y906" s="70" t="s">
        <v>200</v>
      </c>
      <c r="Z906" s="70"/>
      <c r="AA906" s="70"/>
      <c r="AB906" s="71">
        <v>20</v>
      </c>
      <c r="AC906" s="64" t="s">
        <v>212</v>
      </c>
      <c r="AD906" s="69">
        <v>42612</v>
      </c>
      <c r="AE906" s="65">
        <v>831</v>
      </c>
      <c r="AF906" s="65">
        <v>12</v>
      </c>
      <c r="AG906" s="66">
        <v>2878.2</v>
      </c>
    </row>
    <row r="907" spans="1:33" x14ac:dyDescent="0.25">
      <c r="A907" s="40">
        <v>902</v>
      </c>
      <c r="B907" s="32">
        <v>42606</v>
      </c>
      <c r="C907" s="33"/>
      <c r="D907" s="31">
        <v>5</v>
      </c>
      <c r="E907" s="99" t="s">
        <v>1</v>
      </c>
      <c r="F907" s="34" t="s">
        <v>38</v>
      </c>
      <c r="G907" s="34" t="s">
        <v>83</v>
      </c>
      <c r="H907" s="35" t="s">
        <v>537</v>
      </c>
      <c r="I907" s="36"/>
      <c r="J907" s="30">
        <v>109</v>
      </c>
      <c r="K907" s="32">
        <v>42606</v>
      </c>
      <c r="L907" s="37">
        <v>863</v>
      </c>
      <c r="M907" s="37">
        <v>12</v>
      </c>
      <c r="N907" s="38" t="s">
        <v>509</v>
      </c>
      <c r="O907" s="39">
        <v>2016</v>
      </c>
      <c r="P907" s="42"/>
      <c r="Q907" s="30">
        <v>2628.94</v>
      </c>
      <c r="R907" s="67"/>
      <c r="S907" s="67"/>
      <c r="T907" s="56" t="e">
        <f>IF(#REF!=3,T906-TblDadosCX8[[#This Row],[Valor R$]],IF(#REF!=2,T906+TblDadosCX8[[#This Row],[Valor R$]],TblDadosCX8[[#This Row],[Valor R$]]))</f>
        <v>#REF!</v>
      </c>
      <c r="V907" s="65">
        <v>891</v>
      </c>
      <c r="W907" s="69">
        <v>42612</v>
      </c>
      <c r="X907" s="69"/>
      <c r="Y907" s="70" t="s">
        <v>228</v>
      </c>
      <c r="Z907" s="70"/>
      <c r="AA907" s="70"/>
      <c r="AB907" s="71">
        <v>117.08</v>
      </c>
      <c r="AC907" s="64" t="s">
        <v>196</v>
      </c>
      <c r="AD907" s="69">
        <v>42612</v>
      </c>
      <c r="AE907" s="65">
        <v>869</v>
      </c>
      <c r="AF907" s="65">
        <v>12</v>
      </c>
      <c r="AG907" s="66">
        <v>2761.12</v>
      </c>
    </row>
    <row r="908" spans="1:33" x14ac:dyDescent="0.25">
      <c r="A908" s="40">
        <v>903</v>
      </c>
      <c r="B908" s="32">
        <v>42606</v>
      </c>
      <c r="C908" s="33"/>
      <c r="D908" s="31">
        <v>5</v>
      </c>
      <c r="E908" s="99" t="s">
        <v>1</v>
      </c>
      <c r="F908" s="34" t="s">
        <v>38</v>
      </c>
      <c r="G908" s="34" t="s">
        <v>75</v>
      </c>
      <c r="H908" s="35" t="s">
        <v>379</v>
      </c>
      <c r="I908" s="36"/>
      <c r="J908" s="30">
        <v>16.25</v>
      </c>
      <c r="K908" s="32">
        <v>42606</v>
      </c>
      <c r="L908" s="37">
        <v>845</v>
      </c>
      <c r="M908" s="37">
        <v>12</v>
      </c>
      <c r="N908" s="38" t="s">
        <v>509</v>
      </c>
      <c r="O908" s="39">
        <v>2016</v>
      </c>
      <c r="P908" s="42"/>
      <c r="Q908" s="30">
        <v>2612.69</v>
      </c>
      <c r="R908" s="67"/>
      <c r="S908" s="67"/>
      <c r="T908" s="56" t="e">
        <f>IF(#REF!=3,T907-TblDadosCX8[[#This Row],[Valor R$]],IF(#REF!=2,T907+TblDadosCX8[[#This Row],[Valor R$]],TblDadosCX8[[#This Row],[Valor R$]]))</f>
        <v>#REF!</v>
      </c>
      <c r="V908" s="65">
        <v>892</v>
      </c>
      <c r="W908" s="69">
        <v>42612</v>
      </c>
      <c r="X908" s="69"/>
      <c r="Y908" s="70" t="s">
        <v>225</v>
      </c>
      <c r="Z908" s="70"/>
      <c r="AA908" s="70"/>
      <c r="AB908" s="71">
        <v>92.63</v>
      </c>
      <c r="AC908" s="64" t="s">
        <v>212</v>
      </c>
      <c r="AD908" s="69">
        <v>42612</v>
      </c>
      <c r="AE908" s="65">
        <v>831</v>
      </c>
      <c r="AF908" s="65">
        <v>12</v>
      </c>
      <c r="AG908" s="66">
        <v>2668.49</v>
      </c>
    </row>
    <row r="909" spans="1:33" x14ac:dyDescent="0.25">
      <c r="A909" s="40">
        <v>904</v>
      </c>
      <c r="B909" s="32">
        <v>42607</v>
      </c>
      <c r="C909" s="33"/>
      <c r="D909" s="31">
        <v>4</v>
      </c>
      <c r="E909" s="99" t="s">
        <v>1</v>
      </c>
      <c r="F909" s="34" t="s">
        <v>6</v>
      </c>
      <c r="G909" s="34" t="s">
        <v>9</v>
      </c>
      <c r="H909" s="35" t="s">
        <v>197</v>
      </c>
      <c r="I909" s="36">
        <v>854374</v>
      </c>
      <c r="J909" s="30">
        <v>12871.21</v>
      </c>
      <c r="K909" s="32">
        <v>42607</v>
      </c>
      <c r="L909" s="37">
        <v>12</v>
      </c>
      <c r="M909" s="37">
        <v>34</v>
      </c>
      <c r="N909" s="38" t="s">
        <v>509</v>
      </c>
      <c r="O909" s="39">
        <v>2016</v>
      </c>
      <c r="P909" s="42"/>
      <c r="Q909" s="30">
        <v>15483.9</v>
      </c>
      <c r="R909" s="67"/>
      <c r="S909" s="67"/>
      <c r="T909" s="56" t="e">
        <f>IF(#REF!=3,T908-TblDadosCX8[[#This Row],[Valor R$]],IF(#REF!=2,T908+TblDadosCX8[[#This Row],[Valor R$]],TblDadosCX8[[#This Row],[Valor R$]]))</f>
        <v>#REF!</v>
      </c>
      <c r="V909" s="65">
        <v>893</v>
      </c>
      <c r="W909" s="69">
        <v>42612</v>
      </c>
      <c r="X909" s="69"/>
      <c r="Y909" s="70" t="s">
        <v>225</v>
      </c>
      <c r="Z909" s="70"/>
      <c r="AA909" s="70"/>
      <c r="AB909" s="71">
        <v>20.57</v>
      </c>
      <c r="AC909" s="64" t="s">
        <v>212</v>
      </c>
      <c r="AD909" s="69">
        <v>42612</v>
      </c>
      <c r="AE909" s="65">
        <v>831</v>
      </c>
      <c r="AF909" s="65">
        <v>12</v>
      </c>
      <c r="AG909" s="66">
        <v>2647.92</v>
      </c>
    </row>
    <row r="910" spans="1:33" x14ac:dyDescent="0.25">
      <c r="A910" s="40">
        <v>905</v>
      </c>
      <c r="B910" s="32">
        <v>42607</v>
      </c>
      <c r="C910" s="33"/>
      <c r="D910" s="31">
        <v>4</v>
      </c>
      <c r="E910" s="99" t="s">
        <v>1</v>
      </c>
      <c r="F910" s="34" t="s">
        <v>6</v>
      </c>
      <c r="G910" s="34" t="s">
        <v>9</v>
      </c>
      <c r="H910" s="35" t="s">
        <v>197</v>
      </c>
      <c r="I910" s="36">
        <v>854375</v>
      </c>
      <c r="J910" s="30">
        <v>600</v>
      </c>
      <c r="K910" s="32">
        <v>42607</v>
      </c>
      <c r="L910" s="37">
        <v>12</v>
      </c>
      <c r="M910" s="37">
        <v>34</v>
      </c>
      <c r="N910" s="38" t="s">
        <v>509</v>
      </c>
      <c r="O910" s="39">
        <v>2016</v>
      </c>
      <c r="P910" s="42"/>
      <c r="Q910" s="30">
        <v>16083.9</v>
      </c>
      <c r="R910" s="67"/>
      <c r="S910" s="67"/>
      <c r="T910" s="56" t="e">
        <f>IF(#REF!=3,T909-TblDadosCX8[[#This Row],[Valor R$]],IF(#REF!=2,T909+TblDadosCX8[[#This Row],[Valor R$]],TblDadosCX8[[#This Row],[Valor R$]]))</f>
        <v>#REF!</v>
      </c>
      <c r="V910" s="65">
        <v>894</v>
      </c>
      <c r="W910" s="69">
        <v>42612</v>
      </c>
      <c r="X910" s="69"/>
      <c r="Y910" s="70" t="s">
        <v>197</v>
      </c>
      <c r="Z910" s="70">
        <v>854377</v>
      </c>
      <c r="AA910" s="70"/>
      <c r="AB910" s="71">
        <v>4967.8900000000003</v>
      </c>
      <c r="AC910" s="64" t="s">
        <v>9</v>
      </c>
      <c r="AD910" s="69">
        <v>42612</v>
      </c>
      <c r="AE910" s="65">
        <v>12</v>
      </c>
      <c r="AF910" s="65">
        <v>34</v>
      </c>
      <c r="AG910" s="66">
        <v>7615.81</v>
      </c>
    </row>
    <row r="911" spans="1:33" x14ac:dyDescent="0.25">
      <c r="A911" s="40">
        <v>906</v>
      </c>
      <c r="B911" s="32">
        <v>42607</v>
      </c>
      <c r="C911" s="33"/>
      <c r="D911" s="31">
        <v>5</v>
      </c>
      <c r="E911" s="99" t="s">
        <v>1</v>
      </c>
      <c r="F911" s="34" t="s">
        <v>38</v>
      </c>
      <c r="G911" s="34" t="s">
        <v>18</v>
      </c>
      <c r="H911" s="35" t="s">
        <v>538</v>
      </c>
      <c r="I911" s="36"/>
      <c r="J911" s="30">
        <v>43.5</v>
      </c>
      <c r="K911" s="32">
        <v>42607</v>
      </c>
      <c r="L911" s="37">
        <v>831</v>
      </c>
      <c r="M911" s="37">
        <v>12</v>
      </c>
      <c r="N911" s="38" t="s">
        <v>509</v>
      </c>
      <c r="O911" s="39">
        <v>2016</v>
      </c>
      <c r="P911" s="42"/>
      <c r="Q911" s="30">
        <v>16040.4</v>
      </c>
      <c r="R911" s="67"/>
      <c r="S911" s="67"/>
      <c r="T911" s="56" t="e">
        <f>IF(#REF!=3,T910-TblDadosCX8[[#This Row],[Valor R$]],IF(#REF!=2,T910+TblDadosCX8[[#This Row],[Valor R$]],TblDadosCX8[[#This Row],[Valor R$]]))</f>
        <v>#REF!</v>
      </c>
      <c r="V911" s="65">
        <v>895</v>
      </c>
      <c r="W911" s="69">
        <v>42612</v>
      </c>
      <c r="X911" s="69"/>
      <c r="Y911" s="70" t="s">
        <v>197</v>
      </c>
      <c r="Z911" s="70">
        <v>854378</v>
      </c>
      <c r="AA911" s="70"/>
      <c r="AB911" s="71">
        <v>6569.5</v>
      </c>
      <c r="AC911" s="64" t="s">
        <v>9</v>
      </c>
      <c r="AD911" s="69">
        <v>42612</v>
      </c>
      <c r="AE911" s="65">
        <v>12</v>
      </c>
      <c r="AF911" s="65">
        <v>34</v>
      </c>
      <c r="AG911" s="66">
        <v>14185.31</v>
      </c>
    </row>
    <row r="912" spans="1:33" x14ac:dyDescent="0.25">
      <c r="A912" s="40">
        <v>907</v>
      </c>
      <c r="B912" s="32">
        <v>42607</v>
      </c>
      <c r="C912" s="33"/>
      <c r="D912" s="31">
        <v>5</v>
      </c>
      <c r="E912" s="99" t="s">
        <v>1</v>
      </c>
      <c r="F912" s="34" t="s">
        <v>38</v>
      </c>
      <c r="G912" s="34" t="s">
        <v>18</v>
      </c>
      <c r="H912" s="35" t="s">
        <v>187</v>
      </c>
      <c r="I912" s="36"/>
      <c r="J912" s="30">
        <v>5.89</v>
      </c>
      <c r="K912" s="32">
        <v>42607</v>
      </c>
      <c r="L912" s="37">
        <v>831</v>
      </c>
      <c r="M912" s="37">
        <v>12</v>
      </c>
      <c r="N912" s="38" t="s">
        <v>509</v>
      </c>
      <c r="O912" s="39">
        <v>2016</v>
      </c>
      <c r="P912" s="42"/>
      <c r="Q912" s="30">
        <v>16034.51</v>
      </c>
      <c r="R912" s="67"/>
      <c r="S912" s="67"/>
      <c r="T912" s="56" t="e">
        <f>IF(#REF!=3,T911-TblDadosCX8[[#This Row],[Valor R$]],IF(#REF!=2,T911+TblDadosCX8[[#This Row],[Valor R$]],TblDadosCX8[[#This Row],[Valor R$]]))</f>
        <v>#REF!</v>
      </c>
      <c r="V912" s="65">
        <v>896</v>
      </c>
      <c r="W912" s="69">
        <v>42612</v>
      </c>
      <c r="X912" s="69"/>
      <c r="Y912" s="70" t="s">
        <v>276</v>
      </c>
      <c r="Z912" s="70"/>
      <c r="AA912" s="70"/>
      <c r="AB912" s="71">
        <v>6569.5</v>
      </c>
      <c r="AC912" s="64" t="s">
        <v>277</v>
      </c>
      <c r="AD912" s="69">
        <v>42612</v>
      </c>
      <c r="AE912" s="65">
        <v>402</v>
      </c>
      <c r="AF912" s="65">
        <v>12</v>
      </c>
      <c r="AG912" s="66">
        <v>7615.81</v>
      </c>
    </row>
    <row r="913" spans="1:33" x14ac:dyDescent="0.25">
      <c r="A913" s="40">
        <v>908</v>
      </c>
      <c r="B913" s="32">
        <v>42607</v>
      </c>
      <c r="C913" s="33"/>
      <c r="D913" s="31">
        <v>5</v>
      </c>
      <c r="E913" s="99" t="s">
        <v>1</v>
      </c>
      <c r="F913" s="34" t="s">
        <v>38</v>
      </c>
      <c r="G913" s="34" t="s">
        <v>18</v>
      </c>
      <c r="H913" s="35" t="s">
        <v>187</v>
      </c>
      <c r="I913" s="36"/>
      <c r="J913" s="30">
        <v>5.99</v>
      </c>
      <c r="K913" s="32">
        <v>42607</v>
      </c>
      <c r="L913" s="37">
        <v>831</v>
      </c>
      <c r="M913" s="37">
        <v>12</v>
      </c>
      <c r="N913" s="38" t="s">
        <v>509</v>
      </c>
      <c r="O913" s="39">
        <v>2016</v>
      </c>
      <c r="P913" s="42"/>
      <c r="Q913" s="30">
        <v>16028.52</v>
      </c>
      <c r="R913" s="67"/>
      <c r="S913" s="67"/>
      <c r="T913" s="56" t="e">
        <f>IF(#REF!=3,T912-TblDadosCX8[[#This Row],[Valor R$]],IF(#REF!=2,T912+TblDadosCX8[[#This Row],[Valor R$]],TblDadosCX8[[#This Row],[Valor R$]]))</f>
        <v>#REF!</v>
      </c>
      <c r="V913" s="65">
        <v>897</v>
      </c>
      <c r="W913" s="69">
        <v>42612</v>
      </c>
      <c r="X913" s="69"/>
      <c r="Y913" s="70" t="s">
        <v>348</v>
      </c>
      <c r="Z913" s="70"/>
      <c r="AA913" s="70"/>
      <c r="AB913" s="71">
        <v>386.61</v>
      </c>
      <c r="AC913" s="64" t="s">
        <v>227</v>
      </c>
      <c r="AD913" s="69">
        <v>42612</v>
      </c>
      <c r="AE913" s="65">
        <v>426</v>
      </c>
      <c r="AF913" s="65">
        <v>12</v>
      </c>
      <c r="AG913" s="66">
        <v>7229.2</v>
      </c>
    </row>
    <row r="914" spans="1:33" x14ac:dyDescent="0.25">
      <c r="A914" s="40">
        <v>909</v>
      </c>
      <c r="B914" s="32">
        <v>42607</v>
      </c>
      <c r="C914" s="33"/>
      <c r="D914" s="31">
        <v>5</v>
      </c>
      <c r="E914" s="99" t="s">
        <v>1</v>
      </c>
      <c r="F914" s="34" t="s">
        <v>38</v>
      </c>
      <c r="G914" s="34" t="s">
        <v>86</v>
      </c>
      <c r="H914" s="35" t="s">
        <v>195</v>
      </c>
      <c r="I914" s="36"/>
      <c r="J914" s="30">
        <v>5.5</v>
      </c>
      <c r="K914" s="32">
        <v>42607</v>
      </c>
      <c r="L914" s="37">
        <v>869</v>
      </c>
      <c r="M914" s="37">
        <v>12</v>
      </c>
      <c r="N914" s="38" t="s">
        <v>509</v>
      </c>
      <c r="O914" s="39">
        <v>2016</v>
      </c>
      <c r="P914" s="42"/>
      <c r="Q914" s="30">
        <v>16023.02</v>
      </c>
      <c r="R914" s="67"/>
      <c r="S914" s="67"/>
      <c r="T914" s="56" t="e">
        <f>IF(#REF!=3,T913-TblDadosCX8[[#This Row],[Valor R$]],IF(#REF!=2,T913+TblDadosCX8[[#This Row],[Valor R$]],TblDadosCX8[[#This Row],[Valor R$]]))</f>
        <v>#REF!</v>
      </c>
      <c r="V914" s="65">
        <v>898</v>
      </c>
      <c r="W914" s="69">
        <v>42612</v>
      </c>
      <c r="X914" s="69"/>
      <c r="Y914" s="70" t="s">
        <v>541</v>
      </c>
      <c r="Z914" s="70"/>
      <c r="AA914" s="70"/>
      <c r="AB914" s="71">
        <v>3801.13</v>
      </c>
      <c r="AC914" s="64" t="s">
        <v>227</v>
      </c>
      <c r="AD914" s="69">
        <v>42612</v>
      </c>
      <c r="AE914" s="65">
        <v>426</v>
      </c>
      <c r="AF914" s="65">
        <v>12</v>
      </c>
      <c r="AG914" s="66">
        <v>3428.07</v>
      </c>
    </row>
    <row r="915" spans="1:33" x14ac:dyDescent="0.25">
      <c r="A915" s="40">
        <v>910</v>
      </c>
      <c r="B915" s="32">
        <v>42607</v>
      </c>
      <c r="C915" s="33"/>
      <c r="D915" s="31">
        <v>5</v>
      </c>
      <c r="E915" s="99" t="s">
        <v>1</v>
      </c>
      <c r="F915" s="34" t="s">
        <v>38</v>
      </c>
      <c r="G915" s="34" t="s">
        <v>18</v>
      </c>
      <c r="H915" s="35" t="s">
        <v>311</v>
      </c>
      <c r="I915" s="36"/>
      <c r="J915" s="30">
        <v>20</v>
      </c>
      <c r="K915" s="32">
        <v>42607</v>
      </c>
      <c r="L915" s="37">
        <v>831</v>
      </c>
      <c r="M915" s="37">
        <v>12</v>
      </c>
      <c r="N915" s="38" t="s">
        <v>509</v>
      </c>
      <c r="O915" s="39">
        <v>2016</v>
      </c>
      <c r="P915" s="42"/>
      <c r="Q915" s="30">
        <v>16003.02</v>
      </c>
      <c r="R915" s="67"/>
      <c r="S915" s="67"/>
      <c r="T915" s="56" t="e">
        <f>IF(#REF!=3,T914-TblDadosCX8[[#This Row],[Valor R$]],IF(#REF!=2,T914+TblDadosCX8[[#This Row],[Valor R$]],TblDadosCX8[[#This Row],[Valor R$]]))</f>
        <v>#REF!</v>
      </c>
      <c r="V915" s="65">
        <v>899</v>
      </c>
      <c r="W915" s="69">
        <v>42612</v>
      </c>
      <c r="X915" s="69"/>
      <c r="Y915" s="70" t="s">
        <v>542</v>
      </c>
      <c r="Z915" s="70"/>
      <c r="AA915" s="70"/>
      <c r="AB915" s="71">
        <v>4.49</v>
      </c>
      <c r="AC915" s="64" t="s">
        <v>212</v>
      </c>
      <c r="AD915" s="69">
        <v>42612</v>
      </c>
      <c r="AE915" s="65">
        <v>831</v>
      </c>
      <c r="AF915" s="65">
        <v>12</v>
      </c>
      <c r="AG915" s="66">
        <v>3423.58</v>
      </c>
    </row>
    <row r="916" spans="1:33" x14ac:dyDescent="0.25">
      <c r="A916" s="40">
        <v>911</v>
      </c>
      <c r="B916" s="32">
        <v>42607</v>
      </c>
      <c r="C916" s="33"/>
      <c r="D916" s="31">
        <v>5</v>
      </c>
      <c r="E916" s="99" t="s">
        <v>1</v>
      </c>
      <c r="F916" s="34" t="s">
        <v>215</v>
      </c>
      <c r="G916" s="34" t="s">
        <v>214</v>
      </c>
      <c r="H916" s="35" t="s">
        <v>325</v>
      </c>
      <c r="I916" s="36"/>
      <c r="J916" s="30">
        <v>12871.21</v>
      </c>
      <c r="K916" s="32">
        <v>42607</v>
      </c>
      <c r="L916" s="37">
        <v>402</v>
      </c>
      <c r="M916" s="37">
        <v>12</v>
      </c>
      <c r="N916" s="38" t="s">
        <v>509</v>
      </c>
      <c r="O916" s="39">
        <v>2016</v>
      </c>
      <c r="P916" s="42"/>
      <c r="Q916" s="30">
        <v>3131.81</v>
      </c>
      <c r="R916" s="67"/>
      <c r="S916" s="67"/>
      <c r="T916" s="56" t="e">
        <f>IF(#REF!=3,T915-TblDadosCX8[[#This Row],[Valor R$]],IF(#REF!=2,T915+TblDadosCX8[[#This Row],[Valor R$]],TblDadosCX8[[#This Row],[Valor R$]]))</f>
        <v>#REF!</v>
      </c>
      <c r="V916" s="65">
        <v>900</v>
      </c>
      <c r="W916" s="69">
        <v>42612</v>
      </c>
      <c r="X916" s="69"/>
      <c r="Y916" s="70" t="s">
        <v>543</v>
      </c>
      <c r="Z916" s="70"/>
      <c r="AA916" s="70"/>
      <c r="AB916" s="71">
        <v>4.49</v>
      </c>
      <c r="AC916" s="64" t="s">
        <v>212</v>
      </c>
      <c r="AD916" s="69">
        <v>42612</v>
      </c>
      <c r="AE916" s="65">
        <v>831</v>
      </c>
      <c r="AF916" s="65">
        <v>12</v>
      </c>
      <c r="AG916" s="66">
        <v>3419.09</v>
      </c>
    </row>
    <row r="917" spans="1:33" x14ac:dyDescent="0.25">
      <c r="A917" s="40">
        <v>912</v>
      </c>
      <c r="B917" s="32">
        <v>42608</v>
      </c>
      <c r="C917" s="33"/>
      <c r="D917" s="31">
        <v>4</v>
      </c>
      <c r="E917" s="99" t="s">
        <v>1</v>
      </c>
      <c r="F917" s="34" t="s">
        <v>6</v>
      </c>
      <c r="G917" s="34" t="s">
        <v>9</v>
      </c>
      <c r="H917" s="35" t="s">
        <v>519</v>
      </c>
      <c r="I917" s="36">
        <v>854376</v>
      </c>
      <c r="J917" s="30">
        <v>1000</v>
      </c>
      <c r="K917" s="32">
        <v>42608</v>
      </c>
      <c r="L917" s="37">
        <v>12</v>
      </c>
      <c r="M917" s="37">
        <v>34</v>
      </c>
      <c r="N917" s="38" t="s">
        <v>509</v>
      </c>
      <c r="O917" s="39">
        <v>2016</v>
      </c>
      <c r="P917" s="42"/>
      <c r="Q917" s="30">
        <v>4131.8100000000004</v>
      </c>
      <c r="R917" s="67"/>
      <c r="S917" s="67"/>
      <c r="T917" s="56" t="e">
        <f>IF(#REF!=3,T916-TblDadosCX8[[#This Row],[Valor R$]],IF(#REF!=2,T916+TblDadosCX8[[#This Row],[Valor R$]],TblDadosCX8[[#This Row],[Valor R$]]))</f>
        <v>#REF!</v>
      </c>
      <c r="V917" s="65">
        <v>901</v>
      </c>
      <c r="W917" s="69">
        <v>42612</v>
      </c>
      <c r="X917" s="69"/>
      <c r="Y917" s="70" t="s">
        <v>544</v>
      </c>
      <c r="Z917" s="70"/>
      <c r="AA917" s="70"/>
      <c r="AB917" s="71">
        <v>22</v>
      </c>
      <c r="AC917" s="64" t="s">
        <v>199</v>
      </c>
      <c r="AD917" s="69">
        <v>42612</v>
      </c>
      <c r="AE917" s="65">
        <v>845</v>
      </c>
      <c r="AF917" s="65">
        <v>12</v>
      </c>
      <c r="AG917" s="66">
        <v>3397.09</v>
      </c>
    </row>
    <row r="918" spans="1:33" x14ac:dyDescent="0.25">
      <c r="A918" s="40">
        <v>913</v>
      </c>
      <c r="B918" s="32">
        <v>42608</v>
      </c>
      <c r="C918" s="33"/>
      <c r="D918" s="31">
        <v>5</v>
      </c>
      <c r="E918" s="99" t="s">
        <v>1</v>
      </c>
      <c r="F918" s="34" t="s">
        <v>38</v>
      </c>
      <c r="G918" s="34" t="s">
        <v>18</v>
      </c>
      <c r="H918" s="35" t="s">
        <v>191</v>
      </c>
      <c r="I918" s="36"/>
      <c r="J918" s="30">
        <v>130.19</v>
      </c>
      <c r="K918" s="32">
        <v>42608</v>
      </c>
      <c r="L918" s="37">
        <v>831</v>
      </c>
      <c r="M918" s="37">
        <v>12</v>
      </c>
      <c r="N918" s="38" t="s">
        <v>509</v>
      </c>
      <c r="O918" s="39">
        <v>2016</v>
      </c>
      <c r="P918" s="42"/>
      <c r="Q918" s="30">
        <v>4001.62</v>
      </c>
      <c r="R918" s="67"/>
      <c r="S918" s="67"/>
      <c r="T918" s="56" t="e">
        <f>IF(#REF!=3,T917-TblDadosCX8[[#This Row],[Valor R$]],IF(#REF!=2,T917+TblDadosCX8[[#This Row],[Valor R$]],TblDadosCX8[[#This Row],[Valor R$]]))</f>
        <v>#REF!</v>
      </c>
      <c r="V918" s="65">
        <v>902</v>
      </c>
      <c r="W918" s="69">
        <v>42612</v>
      </c>
      <c r="X918" s="69"/>
      <c r="Y918" s="70" t="s">
        <v>545</v>
      </c>
      <c r="Z918" s="70"/>
      <c r="AA918" s="70"/>
      <c r="AB918" s="71">
        <v>1326.35</v>
      </c>
      <c r="AC918" s="64" t="s">
        <v>227</v>
      </c>
      <c r="AD918" s="69">
        <v>42612</v>
      </c>
      <c r="AE918" s="65">
        <v>426</v>
      </c>
      <c r="AF918" s="65">
        <v>12</v>
      </c>
      <c r="AG918" s="66">
        <v>2070.7399999999998</v>
      </c>
    </row>
    <row r="919" spans="1:33" x14ac:dyDescent="0.25">
      <c r="A919" s="40">
        <v>914</v>
      </c>
      <c r="B919" s="32">
        <v>42608</v>
      </c>
      <c r="C919" s="33"/>
      <c r="D919" s="31">
        <v>5</v>
      </c>
      <c r="E919" s="99" t="s">
        <v>1</v>
      </c>
      <c r="F919" s="34" t="s">
        <v>38</v>
      </c>
      <c r="G919" s="34" t="s">
        <v>75</v>
      </c>
      <c r="H919" s="35" t="s">
        <v>220</v>
      </c>
      <c r="I919" s="36"/>
      <c r="J919" s="30">
        <v>16.25</v>
      </c>
      <c r="K919" s="32">
        <v>42608</v>
      </c>
      <c r="L919" s="37">
        <v>845</v>
      </c>
      <c r="M919" s="37">
        <v>12</v>
      </c>
      <c r="N919" s="38" t="s">
        <v>509</v>
      </c>
      <c r="O919" s="39">
        <v>2016</v>
      </c>
      <c r="P919" s="42"/>
      <c r="Q919" s="30">
        <v>3985.37</v>
      </c>
      <c r="R919" s="67"/>
      <c r="S919" s="67"/>
      <c r="T919" s="56" t="e">
        <f>IF(#REF!=3,T918-TblDadosCX8[[#This Row],[Valor R$]],IF(#REF!=2,T918+TblDadosCX8[[#This Row],[Valor R$]],TblDadosCX8[[#This Row],[Valor R$]]))</f>
        <v>#REF!</v>
      </c>
      <c r="V919" s="65">
        <v>903</v>
      </c>
      <c r="W919" s="69">
        <v>42613</v>
      </c>
      <c r="X919" s="69"/>
      <c r="Y919" s="70" t="s">
        <v>546</v>
      </c>
      <c r="Z919" s="70"/>
      <c r="AA919" s="70"/>
      <c r="AB919" s="71">
        <v>70</v>
      </c>
      <c r="AC919" s="64" t="s">
        <v>186</v>
      </c>
      <c r="AD919" s="69">
        <v>42613</v>
      </c>
      <c r="AE919" s="65">
        <v>863</v>
      </c>
      <c r="AF919" s="65">
        <v>12</v>
      </c>
      <c r="AG919" s="66">
        <v>2000.74</v>
      </c>
    </row>
    <row r="920" spans="1:33" x14ac:dyDescent="0.25">
      <c r="A920" s="40">
        <v>915</v>
      </c>
      <c r="B920" s="32">
        <v>42608</v>
      </c>
      <c r="C920" s="33"/>
      <c r="D920" s="31">
        <v>5</v>
      </c>
      <c r="E920" s="99" t="s">
        <v>1</v>
      </c>
      <c r="F920" s="34" t="s">
        <v>38</v>
      </c>
      <c r="G920" s="34" t="s">
        <v>18</v>
      </c>
      <c r="H920" s="35" t="s">
        <v>187</v>
      </c>
      <c r="I920" s="36"/>
      <c r="J920" s="30">
        <v>128.63</v>
      </c>
      <c r="K920" s="32">
        <v>42608</v>
      </c>
      <c r="L920" s="37">
        <v>831</v>
      </c>
      <c r="M920" s="37">
        <v>12</v>
      </c>
      <c r="N920" s="38" t="s">
        <v>509</v>
      </c>
      <c r="O920" s="39">
        <v>2016</v>
      </c>
      <c r="P920" s="42"/>
      <c r="Q920" s="30">
        <v>3856.74</v>
      </c>
      <c r="R920" s="67"/>
      <c r="S920" s="67"/>
      <c r="T920" s="56" t="e">
        <f>IF(#REF!=3,T919-TblDadosCX8[[#This Row],[Valor R$]],IF(#REF!=2,T919+TblDadosCX8[[#This Row],[Valor R$]],TblDadosCX8[[#This Row],[Valor R$]]))</f>
        <v>#REF!</v>
      </c>
      <c r="V920" s="65">
        <v>904</v>
      </c>
      <c r="W920" s="69">
        <v>42613</v>
      </c>
      <c r="X920" s="69"/>
      <c r="Y920" s="70" t="s">
        <v>547</v>
      </c>
      <c r="Z920" s="70"/>
      <c r="AA920" s="70"/>
      <c r="AB920" s="71">
        <v>15</v>
      </c>
      <c r="AC920" s="64" t="s">
        <v>199</v>
      </c>
      <c r="AD920" s="69">
        <v>42613</v>
      </c>
      <c r="AE920" s="65">
        <v>845</v>
      </c>
      <c r="AF920" s="65">
        <v>12</v>
      </c>
      <c r="AG920" s="66">
        <v>1985.74</v>
      </c>
    </row>
    <row r="921" spans="1:33" x14ac:dyDescent="0.25">
      <c r="A921" s="40">
        <v>916</v>
      </c>
      <c r="B921" s="32">
        <v>42608</v>
      </c>
      <c r="C921" s="33"/>
      <c r="D921" s="31">
        <v>5</v>
      </c>
      <c r="E921" s="99" t="s">
        <v>1</v>
      </c>
      <c r="F921" s="34" t="s">
        <v>38</v>
      </c>
      <c r="G921" s="34" t="s">
        <v>18</v>
      </c>
      <c r="H921" s="35" t="s">
        <v>193</v>
      </c>
      <c r="I921" s="36"/>
      <c r="J921" s="30">
        <v>35</v>
      </c>
      <c r="K921" s="32">
        <v>42608</v>
      </c>
      <c r="L921" s="37">
        <v>831</v>
      </c>
      <c r="M921" s="37">
        <v>12</v>
      </c>
      <c r="N921" s="38" t="s">
        <v>509</v>
      </c>
      <c r="O921" s="39">
        <v>2016</v>
      </c>
      <c r="P921" s="42"/>
      <c r="Q921" s="30">
        <v>3821.74</v>
      </c>
      <c r="R921" s="67"/>
      <c r="S921" s="67"/>
      <c r="T921" s="56" t="e">
        <f>IF(#REF!=3,T920-TblDadosCX8[[#This Row],[Valor R$]],IF(#REF!=2,T920+TblDadosCX8[[#This Row],[Valor R$]],TblDadosCX8[[#This Row],[Valor R$]]))</f>
        <v>#REF!</v>
      </c>
      <c r="V921" s="65">
        <v>905</v>
      </c>
      <c r="W921" s="69">
        <v>42613</v>
      </c>
      <c r="X921" s="69"/>
      <c r="Y921" s="70" t="s">
        <v>534</v>
      </c>
      <c r="Z921" s="70"/>
      <c r="AA921" s="70"/>
      <c r="AB921" s="71">
        <v>35</v>
      </c>
      <c r="AC921" s="64" t="s">
        <v>212</v>
      </c>
      <c r="AD921" s="69">
        <v>42613</v>
      </c>
      <c r="AE921" s="65">
        <v>831</v>
      </c>
      <c r="AF921" s="65">
        <v>12</v>
      </c>
      <c r="AG921" s="66">
        <v>1950.74</v>
      </c>
    </row>
    <row r="922" spans="1:33" x14ac:dyDescent="0.25">
      <c r="A922" s="40">
        <v>917</v>
      </c>
      <c r="B922" s="32">
        <v>42608</v>
      </c>
      <c r="C922" s="33"/>
      <c r="D922" s="31">
        <v>5</v>
      </c>
      <c r="E922" s="99" t="s">
        <v>1</v>
      </c>
      <c r="F922" s="34" t="s">
        <v>38</v>
      </c>
      <c r="G922" s="34" t="s">
        <v>83</v>
      </c>
      <c r="H922" s="35" t="s">
        <v>539</v>
      </c>
      <c r="I922" s="36"/>
      <c r="J922" s="30">
        <v>200</v>
      </c>
      <c r="K922" s="32">
        <v>42608</v>
      </c>
      <c r="L922" s="37">
        <v>863</v>
      </c>
      <c r="M922" s="37">
        <v>12</v>
      </c>
      <c r="N922" s="38" t="s">
        <v>509</v>
      </c>
      <c r="O922" s="39">
        <v>2016</v>
      </c>
      <c r="P922" s="42"/>
      <c r="Q922" s="30">
        <v>3621.74</v>
      </c>
      <c r="R922" s="67"/>
      <c r="S922" s="67"/>
      <c r="T922" s="56" t="e">
        <f>IF(#REF!=3,T921-TblDadosCX8[[#This Row],[Valor R$]],IF(#REF!=2,T921+TblDadosCX8[[#This Row],[Valor R$]],TblDadosCX8[[#This Row],[Valor R$]]))</f>
        <v>#REF!</v>
      </c>
      <c r="V922" s="65">
        <v>906</v>
      </c>
      <c r="W922" s="69">
        <v>42613</v>
      </c>
      <c r="X922" s="69"/>
      <c r="Y922" s="70" t="s">
        <v>256</v>
      </c>
      <c r="Z922" s="70"/>
      <c r="AA922" s="70"/>
      <c r="AB922" s="71">
        <v>3.8</v>
      </c>
      <c r="AC922" s="64" t="s">
        <v>186</v>
      </c>
      <c r="AD922" s="69">
        <v>42613</v>
      </c>
      <c r="AE922" s="65">
        <v>863</v>
      </c>
      <c r="AF922" s="65">
        <v>12</v>
      </c>
      <c r="AG922" s="66">
        <v>1946.94</v>
      </c>
    </row>
    <row r="923" spans="1:33" x14ac:dyDescent="0.25">
      <c r="A923" s="40">
        <v>918</v>
      </c>
      <c r="B923" s="32">
        <v>42611</v>
      </c>
      <c r="C923" s="33"/>
      <c r="D923" s="31">
        <v>5</v>
      </c>
      <c r="E923" s="99" t="s">
        <v>1</v>
      </c>
      <c r="F923" s="34" t="s">
        <v>38</v>
      </c>
      <c r="G923" s="34" t="s">
        <v>86</v>
      </c>
      <c r="H923" s="35" t="s">
        <v>195</v>
      </c>
      <c r="I923" s="36"/>
      <c r="J923" s="30">
        <v>5.5</v>
      </c>
      <c r="K923" s="32">
        <v>42611</v>
      </c>
      <c r="L923" s="37">
        <v>869</v>
      </c>
      <c r="M923" s="37">
        <v>12</v>
      </c>
      <c r="N923" s="38" t="s">
        <v>509</v>
      </c>
      <c r="O923" s="39">
        <v>2016</v>
      </c>
      <c r="P923" s="42"/>
      <c r="Q923" s="30">
        <v>3616.24</v>
      </c>
      <c r="R923" s="67"/>
      <c r="S923" s="67"/>
      <c r="T923" s="56" t="e">
        <f>IF(#REF!=3,T922-TblDadosCX8[[#This Row],[Valor R$]],IF(#REF!=2,T922+TblDadosCX8[[#This Row],[Valor R$]],TblDadosCX8[[#This Row],[Valor R$]]))</f>
        <v>#REF!</v>
      </c>
      <c r="V923" s="65">
        <v>907</v>
      </c>
      <c r="W923" s="69">
        <v>42614</v>
      </c>
      <c r="X923" s="69"/>
      <c r="Y923" s="70" t="s">
        <v>197</v>
      </c>
      <c r="Z923" s="70">
        <v>854379</v>
      </c>
      <c r="AA923" s="70"/>
      <c r="AB923" s="71">
        <v>850</v>
      </c>
      <c r="AC923" s="64" t="s">
        <v>9</v>
      </c>
      <c r="AD923" s="69">
        <v>42614</v>
      </c>
      <c r="AE923" s="65">
        <v>12</v>
      </c>
      <c r="AF923" s="65">
        <v>34</v>
      </c>
      <c r="AG923" s="66">
        <v>2796.94</v>
      </c>
    </row>
    <row r="924" spans="1:33" x14ac:dyDescent="0.25">
      <c r="A924" s="40">
        <v>919</v>
      </c>
      <c r="B924" s="32">
        <v>42611</v>
      </c>
      <c r="C924" s="33"/>
      <c r="D924" s="31">
        <v>5</v>
      </c>
      <c r="E924" s="99" t="s">
        <v>1</v>
      </c>
      <c r="F924" s="34" t="s">
        <v>38</v>
      </c>
      <c r="G924" s="34" t="s">
        <v>18</v>
      </c>
      <c r="H924" s="35" t="s">
        <v>193</v>
      </c>
      <c r="I924" s="36"/>
      <c r="J924" s="30">
        <v>18</v>
      </c>
      <c r="K924" s="32">
        <v>42611</v>
      </c>
      <c r="L924" s="37">
        <v>831</v>
      </c>
      <c r="M924" s="37">
        <v>12</v>
      </c>
      <c r="N924" s="38" t="s">
        <v>509</v>
      </c>
      <c r="O924" s="39">
        <v>2016</v>
      </c>
      <c r="P924" s="42"/>
      <c r="Q924" s="30">
        <v>3598.24</v>
      </c>
      <c r="R924" s="67"/>
      <c r="S924" s="67"/>
      <c r="T924" s="56" t="e">
        <f>IF(#REF!=3,T923-TblDadosCX8[[#This Row],[Valor R$]],IF(#REF!=2,T923+TblDadosCX8[[#This Row],[Valor R$]],TblDadosCX8[[#This Row],[Valor R$]]))</f>
        <v>#REF!</v>
      </c>
      <c r="V924" s="65">
        <v>908</v>
      </c>
      <c r="W924" s="69">
        <v>42614</v>
      </c>
      <c r="X924" s="69"/>
      <c r="Y924" s="70" t="s">
        <v>197</v>
      </c>
      <c r="Z924" s="70">
        <v>854380</v>
      </c>
      <c r="AA924" s="70"/>
      <c r="AB924" s="71">
        <v>1560.4</v>
      </c>
      <c r="AC924" s="64" t="s">
        <v>9</v>
      </c>
      <c r="AD924" s="69">
        <v>42614</v>
      </c>
      <c r="AE924" s="65">
        <v>12</v>
      </c>
      <c r="AF924" s="65">
        <v>34</v>
      </c>
      <c r="AG924" s="66">
        <v>4357.34</v>
      </c>
    </row>
    <row r="925" spans="1:33" x14ac:dyDescent="0.25">
      <c r="A925" s="40">
        <v>920</v>
      </c>
      <c r="B925" s="32">
        <v>42611</v>
      </c>
      <c r="C925" s="33"/>
      <c r="D925" s="31">
        <v>5</v>
      </c>
      <c r="E925" s="99" t="s">
        <v>1</v>
      </c>
      <c r="F925" s="34" t="s">
        <v>38</v>
      </c>
      <c r="G925" s="34" t="s">
        <v>86</v>
      </c>
      <c r="H925" s="35" t="s">
        <v>245</v>
      </c>
      <c r="I925" s="36"/>
      <c r="J925" s="30">
        <v>15</v>
      </c>
      <c r="K925" s="32">
        <v>42611</v>
      </c>
      <c r="L925" s="37">
        <v>869</v>
      </c>
      <c r="M925" s="37">
        <v>12</v>
      </c>
      <c r="N925" s="38" t="s">
        <v>509</v>
      </c>
      <c r="O925" s="39">
        <v>2016</v>
      </c>
      <c r="P925" s="42"/>
      <c r="Q925" s="30">
        <v>3583.24</v>
      </c>
      <c r="R925" s="67"/>
      <c r="S925" s="67"/>
      <c r="T925" s="56" t="e">
        <f>IF(#REF!=3,T924-TblDadosCX8[[#This Row],[Valor R$]],IF(#REF!=2,T924+TblDadosCX8[[#This Row],[Valor R$]],TblDadosCX8[[#This Row],[Valor R$]]))</f>
        <v>#REF!</v>
      </c>
      <c r="V925" s="65">
        <v>909</v>
      </c>
      <c r="W925" s="69">
        <v>42614</v>
      </c>
      <c r="X925" s="69"/>
      <c r="Y925" s="70" t="s">
        <v>519</v>
      </c>
      <c r="Z925" s="70">
        <v>854381</v>
      </c>
      <c r="AA925" s="70"/>
      <c r="AB925" s="71">
        <v>464.6</v>
      </c>
      <c r="AC925" s="64" t="s">
        <v>9</v>
      </c>
      <c r="AD925" s="69">
        <v>42614</v>
      </c>
      <c r="AE925" s="65">
        <v>12</v>
      </c>
      <c r="AF925" s="65">
        <v>34</v>
      </c>
      <c r="AG925" s="66">
        <v>4821.9399999999996</v>
      </c>
    </row>
    <row r="926" spans="1:33" x14ac:dyDescent="0.25">
      <c r="A926" s="40">
        <v>921</v>
      </c>
      <c r="B926" s="32">
        <v>42611</v>
      </c>
      <c r="C926" s="33"/>
      <c r="D926" s="31">
        <v>5</v>
      </c>
      <c r="E926" s="99" t="s">
        <v>1</v>
      </c>
      <c r="F926" s="34" t="s">
        <v>30</v>
      </c>
      <c r="G926" s="34" t="s">
        <v>59</v>
      </c>
      <c r="H926" s="35" t="s">
        <v>265</v>
      </c>
      <c r="I926" s="36"/>
      <c r="J926" s="30">
        <v>253</v>
      </c>
      <c r="K926" s="32">
        <v>42611</v>
      </c>
      <c r="L926" s="37">
        <v>480</v>
      </c>
      <c r="M926" s="37">
        <v>12</v>
      </c>
      <c r="N926" s="38" t="s">
        <v>509</v>
      </c>
      <c r="O926" s="39">
        <v>2016</v>
      </c>
      <c r="P926" s="42"/>
      <c r="Q926" s="30">
        <v>3330.24</v>
      </c>
      <c r="R926" s="67"/>
      <c r="S926" s="67"/>
      <c r="T926" s="56" t="e">
        <f>IF(#REF!=3,T925-TblDadosCX8[[#This Row],[Valor R$]],IF(#REF!=2,T925+TblDadosCX8[[#This Row],[Valor R$]],TblDadosCX8[[#This Row],[Valor R$]]))</f>
        <v>#REF!</v>
      </c>
      <c r="V926" s="65">
        <v>910</v>
      </c>
      <c r="W926" s="69">
        <v>42614</v>
      </c>
      <c r="X926" s="69"/>
      <c r="Y926" s="70" t="s">
        <v>316</v>
      </c>
      <c r="Z926" s="70"/>
      <c r="AA926" s="70"/>
      <c r="AB926" s="71">
        <v>20</v>
      </c>
      <c r="AC926" s="64" t="s">
        <v>186</v>
      </c>
      <c r="AD926" s="69">
        <v>42614</v>
      </c>
      <c r="AE926" s="65">
        <v>863</v>
      </c>
      <c r="AF926" s="65">
        <v>12</v>
      </c>
      <c r="AG926" s="66">
        <v>4801.9399999999996</v>
      </c>
    </row>
    <row r="927" spans="1:33" x14ac:dyDescent="0.25">
      <c r="A927" s="40">
        <v>922</v>
      </c>
      <c r="B927" s="32">
        <v>42611</v>
      </c>
      <c r="C927" s="33"/>
      <c r="D927" s="31">
        <v>5</v>
      </c>
      <c r="E927" s="99" t="s">
        <v>1</v>
      </c>
      <c r="F927" s="34" t="s">
        <v>38</v>
      </c>
      <c r="G927" s="34" t="s">
        <v>83</v>
      </c>
      <c r="H927" s="35" t="s">
        <v>540</v>
      </c>
      <c r="I927" s="36"/>
      <c r="J927" s="30">
        <v>14.8</v>
      </c>
      <c r="K927" s="32">
        <v>42611</v>
      </c>
      <c r="L927" s="37">
        <v>863</v>
      </c>
      <c r="M927" s="37">
        <v>12</v>
      </c>
      <c r="N927" s="38" t="s">
        <v>509</v>
      </c>
      <c r="O927" s="39">
        <v>2016</v>
      </c>
      <c r="P927" s="42"/>
      <c r="Q927" s="30">
        <v>3315.44</v>
      </c>
      <c r="R927" s="67"/>
      <c r="S927" s="67"/>
      <c r="T927" s="56" t="e">
        <f>IF(#REF!=3,T926-TblDadosCX8[[#This Row],[Valor R$]],IF(#REF!=2,T926+TblDadosCX8[[#This Row],[Valor R$]],TblDadosCX8[[#This Row],[Valor R$]]))</f>
        <v>#REF!</v>
      </c>
      <c r="V927" s="65">
        <v>911</v>
      </c>
      <c r="W927" s="69">
        <v>42614</v>
      </c>
      <c r="X927" s="69"/>
      <c r="Y927" s="70" t="s">
        <v>193</v>
      </c>
      <c r="Z927" s="70"/>
      <c r="AA927" s="70"/>
      <c r="AB927" s="71">
        <v>35</v>
      </c>
      <c r="AC927" s="64" t="s">
        <v>212</v>
      </c>
      <c r="AD927" s="69">
        <v>42614</v>
      </c>
      <c r="AE927" s="65">
        <v>831</v>
      </c>
      <c r="AF927" s="65">
        <v>12</v>
      </c>
      <c r="AG927" s="66">
        <v>4766.9399999999996</v>
      </c>
    </row>
    <row r="928" spans="1:33" x14ac:dyDescent="0.25">
      <c r="A928" s="40">
        <v>923</v>
      </c>
      <c r="B928" s="32">
        <v>42612</v>
      </c>
      <c r="C928" s="33"/>
      <c r="D928" s="31">
        <v>4</v>
      </c>
      <c r="E928" s="99" t="s">
        <v>1</v>
      </c>
      <c r="F928" s="34" t="s">
        <v>6</v>
      </c>
      <c r="G928" s="34" t="s">
        <v>9</v>
      </c>
      <c r="H928" s="35" t="s">
        <v>197</v>
      </c>
      <c r="I928" s="36">
        <v>854377</v>
      </c>
      <c r="J928" s="30">
        <v>4967.8900000000003</v>
      </c>
      <c r="K928" s="32">
        <v>42612</v>
      </c>
      <c r="L928" s="37">
        <v>12</v>
      </c>
      <c r="M928" s="37">
        <v>34</v>
      </c>
      <c r="N928" s="38" t="s">
        <v>509</v>
      </c>
      <c r="O928" s="39">
        <v>2016</v>
      </c>
      <c r="P928" s="42"/>
      <c r="Q928" s="30">
        <v>8283.33</v>
      </c>
      <c r="R928" s="67"/>
      <c r="S928" s="67"/>
      <c r="T928" s="56" t="e">
        <f>IF(#REF!=3,T927-TblDadosCX8[[#This Row],[Valor R$]],IF(#REF!=2,T927+TblDadosCX8[[#This Row],[Valor R$]],TblDadosCX8[[#This Row],[Valor R$]]))</f>
        <v>#REF!</v>
      </c>
      <c r="V928" s="65">
        <v>912</v>
      </c>
      <c r="W928" s="69">
        <v>42614</v>
      </c>
      <c r="X928" s="69"/>
      <c r="Y928" s="70" t="s">
        <v>305</v>
      </c>
      <c r="Z928" s="70"/>
      <c r="AA928" s="70"/>
      <c r="AB928" s="71">
        <v>59.9</v>
      </c>
      <c r="AC928" s="64" t="s">
        <v>186</v>
      </c>
      <c r="AD928" s="69">
        <v>42614</v>
      </c>
      <c r="AE928" s="65">
        <v>863</v>
      </c>
      <c r="AF928" s="65">
        <v>12</v>
      </c>
      <c r="AG928" s="66">
        <v>4707.04</v>
      </c>
    </row>
    <row r="929" spans="1:33" x14ac:dyDescent="0.25">
      <c r="A929" s="40">
        <v>924</v>
      </c>
      <c r="B929" s="32">
        <v>42612</v>
      </c>
      <c r="C929" s="33"/>
      <c r="D929" s="31">
        <v>4</v>
      </c>
      <c r="E929" s="99" t="s">
        <v>1</v>
      </c>
      <c r="F929" s="34" t="s">
        <v>6</v>
      </c>
      <c r="G929" s="34" t="s">
        <v>9</v>
      </c>
      <c r="H929" s="35" t="s">
        <v>197</v>
      </c>
      <c r="I929" s="36">
        <v>854378</v>
      </c>
      <c r="J929" s="30">
        <v>6569.5</v>
      </c>
      <c r="K929" s="32">
        <v>42612</v>
      </c>
      <c r="L929" s="37">
        <v>12</v>
      </c>
      <c r="M929" s="37">
        <v>34</v>
      </c>
      <c r="N929" s="38" t="s">
        <v>509</v>
      </c>
      <c r="O929" s="39">
        <v>2016</v>
      </c>
      <c r="P929" s="42"/>
      <c r="Q929" s="30">
        <v>14852.83</v>
      </c>
      <c r="R929" s="67"/>
      <c r="S929" s="67"/>
      <c r="T929" s="56" t="e">
        <f>IF(#REF!=3,T928-TblDadosCX8[[#This Row],[Valor R$]],IF(#REF!=2,T928+TblDadosCX8[[#This Row],[Valor R$]],TblDadosCX8[[#This Row],[Valor R$]]))</f>
        <v>#REF!</v>
      </c>
      <c r="V929" s="65">
        <v>913</v>
      </c>
      <c r="W929" s="69">
        <v>42614</v>
      </c>
      <c r="X929" s="69"/>
      <c r="Y929" s="70" t="s">
        <v>549</v>
      </c>
      <c r="Z929" s="70"/>
      <c r="AA929" s="70"/>
      <c r="AB929" s="71">
        <v>464.6</v>
      </c>
      <c r="AC929" s="64" t="s">
        <v>358</v>
      </c>
      <c r="AD929" s="69">
        <v>42614</v>
      </c>
      <c r="AE929" s="65">
        <v>849</v>
      </c>
      <c r="AF929" s="65">
        <v>12</v>
      </c>
      <c r="AG929" s="66">
        <v>4242.4399999999996</v>
      </c>
    </row>
    <row r="930" spans="1:33" x14ac:dyDescent="0.25">
      <c r="A930" s="40">
        <v>925</v>
      </c>
      <c r="B930" s="32">
        <v>42612</v>
      </c>
      <c r="C930" s="33"/>
      <c r="D930" s="31">
        <v>5</v>
      </c>
      <c r="E930" s="99" t="s">
        <v>1</v>
      </c>
      <c r="F930" s="34" t="s">
        <v>38</v>
      </c>
      <c r="G930" s="34" t="s">
        <v>75</v>
      </c>
      <c r="H930" s="35" t="s">
        <v>220</v>
      </c>
      <c r="I930" s="36"/>
      <c r="J930" s="30">
        <v>17</v>
      </c>
      <c r="K930" s="32">
        <v>42612</v>
      </c>
      <c r="L930" s="37">
        <v>845</v>
      </c>
      <c r="M930" s="37">
        <v>12</v>
      </c>
      <c r="N930" s="38" t="s">
        <v>509</v>
      </c>
      <c r="O930" s="39">
        <v>2016</v>
      </c>
      <c r="P930" s="42"/>
      <c r="Q930" s="30">
        <v>14835.83</v>
      </c>
      <c r="R930" s="67"/>
      <c r="S930" s="67"/>
      <c r="T930" s="56" t="e">
        <f>IF(#REF!=3,T929-TblDadosCX8[[#This Row],[Valor R$]],IF(#REF!=2,T929+TblDadosCX8[[#This Row],[Valor R$]],TblDadosCX8[[#This Row],[Valor R$]]))</f>
        <v>#REF!</v>
      </c>
      <c r="V930" s="65">
        <v>914</v>
      </c>
      <c r="W930" s="69">
        <v>42614</v>
      </c>
      <c r="X930" s="69"/>
      <c r="Y930" s="70" t="s">
        <v>550</v>
      </c>
      <c r="Z930" s="70"/>
      <c r="AA930" s="70"/>
      <c r="AB930" s="71">
        <v>850</v>
      </c>
      <c r="AC930" s="64" t="s">
        <v>196</v>
      </c>
      <c r="AD930" s="69">
        <v>42614</v>
      </c>
      <c r="AE930" s="65">
        <v>869</v>
      </c>
      <c r="AF930" s="65">
        <v>12</v>
      </c>
      <c r="AG930" s="66">
        <v>3392.44</v>
      </c>
    </row>
    <row r="931" spans="1:33" x14ac:dyDescent="0.25">
      <c r="A931" s="40">
        <v>926</v>
      </c>
      <c r="B931" s="32">
        <v>42612</v>
      </c>
      <c r="C931" s="33"/>
      <c r="D931" s="31">
        <v>5</v>
      </c>
      <c r="E931" s="99" t="s">
        <v>1</v>
      </c>
      <c r="F931" s="34" t="s">
        <v>38</v>
      </c>
      <c r="G931" s="34" t="s">
        <v>75</v>
      </c>
      <c r="H931" s="35" t="s">
        <v>220</v>
      </c>
      <c r="I931" s="36"/>
      <c r="J931" s="30">
        <v>22</v>
      </c>
      <c r="K931" s="32">
        <v>42612</v>
      </c>
      <c r="L931" s="37">
        <v>845</v>
      </c>
      <c r="M931" s="37">
        <v>12</v>
      </c>
      <c r="N931" s="38" t="s">
        <v>509</v>
      </c>
      <c r="O931" s="39">
        <v>2016</v>
      </c>
      <c r="P931" s="42"/>
      <c r="Q931" s="30">
        <v>14813.83</v>
      </c>
      <c r="R931" s="67"/>
      <c r="S931" s="67"/>
      <c r="T931" s="56" t="e">
        <f>IF(#REF!=3,T930-TblDadosCX8[[#This Row],[Valor R$]],IF(#REF!=2,T930+TblDadosCX8[[#This Row],[Valor R$]],TblDadosCX8[[#This Row],[Valor R$]]))</f>
        <v>#REF!</v>
      </c>
      <c r="V931" s="65">
        <v>915</v>
      </c>
      <c r="W931" s="69">
        <v>42614</v>
      </c>
      <c r="X931" s="69"/>
      <c r="Y931" s="70" t="s">
        <v>502</v>
      </c>
      <c r="Z931" s="70"/>
      <c r="AA931" s="70"/>
      <c r="AB931" s="71">
        <v>1560</v>
      </c>
      <c r="AC931" s="64" t="s">
        <v>212</v>
      </c>
      <c r="AD931" s="69">
        <v>42614</v>
      </c>
      <c r="AE931" s="65">
        <v>831</v>
      </c>
      <c r="AF931" s="65">
        <v>12</v>
      </c>
      <c r="AG931" s="66">
        <v>1832.44</v>
      </c>
    </row>
    <row r="932" spans="1:33" x14ac:dyDescent="0.25">
      <c r="A932" s="40">
        <v>927</v>
      </c>
      <c r="B932" s="32">
        <v>42612</v>
      </c>
      <c r="C932" s="33"/>
      <c r="D932" s="31">
        <v>5</v>
      </c>
      <c r="E932" s="99" t="s">
        <v>1</v>
      </c>
      <c r="F932" s="34" t="s">
        <v>38</v>
      </c>
      <c r="G932" s="34" t="s">
        <v>75</v>
      </c>
      <c r="H932" s="35" t="s">
        <v>220</v>
      </c>
      <c r="I932" s="36"/>
      <c r="J932" s="30">
        <v>22</v>
      </c>
      <c r="K932" s="32">
        <v>42612</v>
      </c>
      <c r="L932" s="37">
        <v>845</v>
      </c>
      <c r="M932" s="37">
        <v>12</v>
      </c>
      <c r="N932" s="38" t="s">
        <v>509</v>
      </c>
      <c r="O932" s="39">
        <v>2016</v>
      </c>
      <c r="P932" s="42"/>
      <c r="Q932" s="30">
        <v>14791.83</v>
      </c>
      <c r="R932" s="67"/>
      <c r="S932" s="67"/>
      <c r="T932" s="56" t="e">
        <f>IF(#REF!=3,T931-TblDadosCX8[[#This Row],[Valor R$]],IF(#REF!=2,T931+TblDadosCX8[[#This Row],[Valor R$]],TblDadosCX8[[#This Row],[Valor R$]]))</f>
        <v>#REF!</v>
      </c>
      <c r="V932" s="65">
        <v>916</v>
      </c>
      <c r="W932" s="69">
        <v>42614</v>
      </c>
      <c r="X932" s="69"/>
      <c r="Y932" s="70" t="s">
        <v>551</v>
      </c>
      <c r="Z932" s="70"/>
      <c r="AA932" s="70"/>
      <c r="AB932" s="71">
        <v>256</v>
      </c>
      <c r="AC932" s="64" t="s">
        <v>196</v>
      </c>
      <c r="AD932" s="69">
        <v>42614</v>
      </c>
      <c r="AE932" s="65">
        <v>869</v>
      </c>
      <c r="AF932" s="65">
        <v>12</v>
      </c>
      <c r="AG932" s="66">
        <v>1576.44</v>
      </c>
    </row>
    <row r="933" spans="1:33" x14ac:dyDescent="0.25">
      <c r="A933" s="40">
        <v>928</v>
      </c>
      <c r="B933" s="32">
        <v>42612</v>
      </c>
      <c r="C933" s="33"/>
      <c r="D933" s="31">
        <v>5</v>
      </c>
      <c r="E933" s="99" t="s">
        <v>1</v>
      </c>
      <c r="F933" s="34" t="s">
        <v>38</v>
      </c>
      <c r="G933" s="34" t="s">
        <v>75</v>
      </c>
      <c r="H933" s="35" t="s">
        <v>220</v>
      </c>
      <c r="I933" s="36"/>
      <c r="J933" s="30">
        <v>27</v>
      </c>
      <c r="K933" s="32">
        <v>42612</v>
      </c>
      <c r="L933" s="37">
        <v>845</v>
      </c>
      <c r="M933" s="37">
        <v>12</v>
      </c>
      <c r="N933" s="38" t="s">
        <v>509</v>
      </c>
      <c r="O933" s="39">
        <v>2016</v>
      </c>
      <c r="P933" s="42"/>
      <c r="Q933" s="30">
        <v>14764.83</v>
      </c>
      <c r="R933" s="67"/>
      <c r="S933" s="67"/>
      <c r="T933" s="56" t="e">
        <f>IF(#REF!=3,T932-TblDadosCX8[[#This Row],[Valor R$]],IF(#REF!=2,T932+TblDadosCX8[[#This Row],[Valor R$]],TblDadosCX8[[#This Row],[Valor R$]]))</f>
        <v>#REF!</v>
      </c>
      <c r="V933" s="65">
        <v>917</v>
      </c>
      <c r="W933" s="69">
        <v>42615</v>
      </c>
      <c r="X933" s="69"/>
      <c r="Y933" s="70" t="s">
        <v>197</v>
      </c>
      <c r="Z933" s="70">
        <v>854382</v>
      </c>
      <c r="AA933" s="70"/>
      <c r="AB933" s="71">
        <v>1560.13</v>
      </c>
      <c r="AC933" s="64" t="s">
        <v>9</v>
      </c>
      <c r="AD933" s="69">
        <v>42615</v>
      </c>
      <c r="AE933" s="65">
        <v>12</v>
      </c>
      <c r="AF933" s="65">
        <v>34</v>
      </c>
      <c r="AG933" s="66">
        <v>3136.57</v>
      </c>
    </row>
    <row r="934" spans="1:33" x14ac:dyDescent="0.25">
      <c r="A934" s="40">
        <v>929</v>
      </c>
      <c r="B934" s="32">
        <v>42612</v>
      </c>
      <c r="C934" s="33"/>
      <c r="D934" s="31">
        <v>5</v>
      </c>
      <c r="E934" s="99" t="s">
        <v>1</v>
      </c>
      <c r="F934" s="34" t="s">
        <v>38</v>
      </c>
      <c r="G934" s="34" t="s">
        <v>75</v>
      </c>
      <c r="H934" s="35" t="s">
        <v>220</v>
      </c>
      <c r="I934" s="36"/>
      <c r="J934" s="30">
        <v>27</v>
      </c>
      <c r="K934" s="32">
        <v>42612</v>
      </c>
      <c r="L934" s="37">
        <v>845</v>
      </c>
      <c r="M934" s="37">
        <v>12</v>
      </c>
      <c r="N934" s="38" t="s">
        <v>509</v>
      </c>
      <c r="O934" s="39">
        <v>2016</v>
      </c>
      <c r="P934" s="42"/>
      <c r="Q934" s="30">
        <v>14737.83</v>
      </c>
      <c r="R934" s="67"/>
      <c r="S934" s="67"/>
      <c r="T934" s="56" t="e">
        <f>IF(#REF!=3,T933-TblDadosCX8[[#This Row],[Valor R$]],IF(#REF!=2,T933+TblDadosCX8[[#This Row],[Valor R$]],TblDadosCX8[[#This Row],[Valor R$]]))</f>
        <v>#REF!</v>
      </c>
      <c r="V934" s="65">
        <v>918</v>
      </c>
      <c r="W934" s="69">
        <v>42615</v>
      </c>
      <c r="X934" s="69"/>
      <c r="Y934" s="70" t="s">
        <v>187</v>
      </c>
      <c r="Z934" s="70"/>
      <c r="AA934" s="70"/>
      <c r="AB934" s="71">
        <v>22.32</v>
      </c>
      <c r="AC934" s="64" t="s">
        <v>212</v>
      </c>
      <c r="AD934" s="69">
        <v>42615</v>
      </c>
      <c r="AE934" s="65">
        <v>831</v>
      </c>
      <c r="AF934" s="65">
        <v>12</v>
      </c>
      <c r="AG934" s="66">
        <v>3114.25</v>
      </c>
    </row>
    <row r="935" spans="1:33" x14ac:dyDescent="0.25">
      <c r="A935" s="40">
        <v>930</v>
      </c>
      <c r="B935" s="32">
        <v>42612</v>
      </c>
      <c r="C935" s="33"/>
      <c r="D935" s="31">
        <v>5</v>
      </c>
      <c r="E935" s="99" t="s">
        <v>1</v>
      </c>
      <c r="F935" s="34" t="s">
        <v>38</v>
      </c>
      <c r="G935" s="34" t="s">
        <v>75</v>
      </c>
      <c r="H935" s="35" t="s">
        <v>220</v>
      </c>
      <c r="I935" s="36"/>
      <c r="J935" s="30">
        <v>24.5</v>
      </c>
      <c r="K935" s="32">
        <v>42612</v>
      </c>
      <c r="L935" s="37">
        <v>845</v>
      </c>
      <c r="M935" s="37">
        <v>12</v>
      </c>
      <c r="N935" s="38" t="s">
        <v>509</v>
      </c>
      <c r="O935" s="39">
        <v>2016</v>
      </c>
      <c r="P935" s="42"/>
      <c r="Q935" s="30">
        <v>14713.33</v>
      </c>
      <c r="R935" s="67"/>
      <c r="S935" s="67"/>
      <c r="T935" s="56" t="e">
        <f>IF(#REF!=3,T934-TblDadosCX8[[#This Row],[Valor R$]],IF(#REF!=2,T934+TblDadosCX8[[#This Row],[Valor R$]],TblDadosCX8[[#This Row],[Valor R$]]))</f>
        <v>#REF!</v>
      </c>
      <c r="V935" s="65">
        <v>919</v>
      </c>
      <c r="W935" s="69">
        <v>42615</v>
      </c>
      <c r="X935" s="69"/>
      <c r="Y935" s="70" t="s">
        <v>228</v>
      </c>
      <c r="Z935" s="70"/>
      <c r="AA935" s="70"/>
      <c r="AB935" s="71">
        <v>20</v>
      </c>
      <c r="AC935" s="64" t="s">
        <v>196</v>
      </c>
      <c r="AD935" s="69">
        <v>42615</v>
      </c>
      <c r="AE935" s="65">
        <v>869</v>
      </c>
      <c r="AF935" s="65">
        <v>12</v>
      </c>
      <c r="AG935" s="66">
        <v>3094.25</v>
      </c>
    </row>
    <row r="936" spans="1:33" x14ac:dyDescent="0.25">
      <c r="A936" s="40">
        <v>931</v>
      </c>
      <c r="B936" s="32">
        <v>42612</v>
      </c>
      <c r="C936" s="33"/>
      <c r="D936" s="31">
        <v>5</v>
      </c>
      <c r="E936" s="99" t="s">
        <v>1</v>
      </c>
      <c r="F936" s="34" t="s">
        <v>38</v>
      </c>
      <c r="G936" s="34" t="s">
        <v>75</v>
      </c>
      <c r="H936" s="35" t="s">
        <v>220</v>
      </c>
      <c r="I936" s="36"/>
      <c r="J936" s="30">
        <v>29.5</v>
      </c>
      <c r="K936" s="32">
        <v>42612</v>
      </c>
      <c r="L936" s="37">
        <v>845</v>
      </c>
      <c r="M936" s="37">
        <v>12</v>
      </c>
      <c r="N936" s="38" t="s">
        <v>509</v>
      </c>
      <c r="O936" s="39">
        <v>2016</v>
      </c>
      <c r="P936" s="42"/>
      <c r="Q936" s="30">
        <v>14683.83</v>
      </c>
      <c r="R936" s="67"/>
      <c r="S936" s="67"/>
      <c r="T936" s="56" t="e">
        <f>IF(#REF!=3,T935-TblDadosCX8[[#This Row],[Valor R$]],IF(#REF!=2,T935+TblDadosCX8[[#This Row],[Valor R$]],TblDadosCX8[[#This Row],[Valor R$]]))</f>
        <v>#REF!</v>
      </c>
      <c r="V936" s="65">
        <v>920</v>
      </c>
      <c r="W936" s="69">
        <v>42615</v>
      </c>
      <c r="X936" s="69"/>
      <c r="Y936" s="70" t="s">
        <v>552</v>
      </c>
      <c r="Z936" s="70"/>
      <c r="AA936" s="70"/>
      <c r="AB936" s="71">
        <v>809.53</v>
      </c>
      <c r="AC936" s="64" t="s">
        <v>224</v>
      </c>
      <c r="AD936" s="69">
        <v>42615</v>
      </c>
      <c r="AE936" s="65">
        <v>402</v>
      </c>
      <c r="AF936" s="65">
        <v>12</v>
      </c>
      <c r="AG936" s="66">
        <v>2284.7199999999998</v>
      </c>
    </row>
    <row r="937" spans="1:33" x14ac:dyDescent="0.25">
      <c r="A937" s="40">
        <v>932</v>
      </c>
      <c r="B937" s="32">
        <v>42612</v>
      </c>
      <c r="C937" s="33"/>
      <c r="D937" s="31">
        <v>5</v>
      </c>
      <c r="E937" s="99" t="s">
        <v>1</v>
      </c>
      <c r="F937" s="34" t="s">
        <v>38</v>
      </c>
      <c r="G937" s="34" t="s">
        <v>75</v>
      </c>
      <c r="H937" s="35" t="s">
        <v>220</v>
      </c>
      <c r="I937" s="36"/>
      <c r="J937" s="30">
        <v>29.5</v>
      </c>
      <c r="K937" s="32">
        <v>42612</v>
      </c>
      <c r="L937" s="37">
        <v>845</v>
      </c>
      <c r="M937" s="37">
        <v>12</v>
      </c>
      <c r="N937" s="38" t="s">
        <v>509</v>
      </c>
      <c r="O937" s="39">
        <v>2016</v>
      </c>
      <c r="P937" s="42"/>
      <c r="Q937" s="30">
        <v>14654.33</v>
      </c>
      <c r="R937" s="67"/>
      <c r="S937" s="67"/>
      <c r="T937" s="56" t="e">
        <f>IF(#REF!=3,T936-TblDadosCX8[[#This Row],[Valor R$]],IF(#REF!=2,T936+TblDadosCX8[[#This Row],[Valor R$]],TblDadosCX8[[#This Row],[Valor R$]]))</f>
        <v>#REF!</v>
      </c>
      <c r="V937" s="65">
        <v>921</v>
      </c>
      <c r="W937" s="69">
        <v>42615</v>
      </c>
      <c r="X937" s="69"/>
      <c r="Y937" s="70" t="s">
        <v>553</v>
      </c>
      <c r="Z937" s="70"/>
      <c r="AA937" s="70"/>
      <c r="AB937" s="71">
        <v>750.6</v>
      </c>
      <c r="AC937" s="64" t="s">
        <v>224</v>
      </c>
      <c r="AD937" s="69">
        <v>42615</v>
      </c>
      <c r="AE937" s="65">
        <v>402</v>
      </c>
      <c r="AF937" s="65">
        <v>12</v>
      </c>
      <c r="AG937" s="66">
        <v>1534.12</v>
      </c>
    </row>
    <row r="938" spans="1:33" x14ac:dyDescent="0.25">
      <c r="A938" s="40">
        <v>933</v>
      </c>
      <c r="B938" s="32">
        <v>42612</v>
      </c>
      <c r="C938" s="33"/>
      <c r="D938" s="31">
        <v>5</v>
      </c>
      <c r="E938" s="99" t="s">
        <v>1</v>
      </c>
      <c r="F938" s="34" t="s">
        <v>38</v>
      </c>
      <c r="G938" s="34" t="s">
        <v>86</v>
      </c>
      <c r="H938" s="35" t="s">
        <v>245</v>
      </c>
      <c r="I938" s="36"/>
      <c r="J938" s="30">
        <v>34.68</v>
      </c>
      <c r="K938" s="32">
        <v>42612</v>
      </c>
      <c r="L938" s="37">
        <v>869</v>
      </c>
      <c r="M938" s="37">
        <v>12</v>
      </c>
      <c r="N938" s="38" t="s">
        <v>509</v>
      </c>
      <c r="O938" s="39">
        <v>2016</v>
      </c>
      <c r="P938" s="42"/>
      <c r="Q938" s="30">
        <v>14619.65</v>
      </c>
      <c r="R938" s="67"/>
      <c r="S938" s="67"/>
      <c r="T938" s="56" t="e">
        <f>IF(#REF!=3,T937-TblDadosCX8[[#This Row],[Valor R$]],IF(#REF!=2,T937+TblDadosCX8[[#This Row],[Valor R$]],TblDadosCX8[[#This Row],[Valor R$]]))</f>
        <v>#REF!</v>
      </c>
      <c r="V938" s="65">
        <v>922</v>
      </c>
      <c r="W938" s="69">
        <v>42618</v>
      </c>
      <c r="X938" s="69"/>
      <c r="Y938" s="70" t="s">
        <v>197</v>
      </c>
      <c r="Z938" s="70">
        <v>854383</v>
      </c>
      <c r="AA938" s="70"/>
      <c r="AB938" s="71">
        <v>10763.25</v>
      </c>
      <c r="AC938" s="64" t="s">
        <v>9</v>
      </c>
      <c r="AD938" s="69">
        <v>42618</v>
      </c>
      <c r="AE938" s="65">
        <v>12</v>
      </c>
      <c r="AF938" s="65">
        <v>34</v>
      </c>
      <c r="AG938" s="66">
        <v>12297.37</v>
      </c>
    </row>
    <row r="939" spans="1:33" x14ac:dyDescent="0.25">
      <c r="A939" s="40">
        <v>934</v>
      </c>
      <c r="B939" s="32">
        <v>42612</v>
      </c>
      <c r="C939" s="33"/>
      <c r="D939" s="31">
        <v>5</v>
      </c>
      <c r="E939" s="99" t="s">
        <v>1</v>
      </c>
      <c r="F939" s="34" t="s">
        <v>38</v>
      </c>
      <c r="G939" s="34" t="s">
        <v>86</v>
      </c>
      <c r="H939" s="35" t="s">
        <v>228</v>
      </c>
      <c r="I939" s="36"/>
      <c r="J939" s="30">
        <v>30</v>
      </c>
      <c r="K939" s="32">
        <v>42612</v>
      </c>
      <c r="L939" s="37">
        <v>869</v>
      </c>
      <c r="M939" s="37">
        <v>12</v>
      </c>
      <c r="N939" s="38" t="s">
        <v>509</v>
      </c>
      <c r="O939" s="39">
        <v>2016</v>
      </c>
      <c r="P939" s="42"/>
      <c r="Q939" s="30">
        <v>14589.65</v>
      </c>
      <c r="R939" s="67"/>
      <c r="S939" s="67"/>
      <c r="T939" s="56" t="e">
        <f>IF(#REF!=3,T938-TblDadosCX8[[#This Row],[Valor R$]],IF(#REF!=2,T938+TblDadosCX8[[#This Row],[Valor R$]],TblDadosCX8[[#This Row],[Valor R$]]))</f>
        <v>#REF!</v>
      </c>
      <c r="V939" s="65">
        <v>923</v>
      </c>
      <c r="W939" s="69">
        <v>42618</v>
      </c>
      <c r="X939" s="69"/>
      <c r="Y939" s="70" t="s">
        <v>197</v>
      </c>
      <c r="Z939" s="70">
        <v>854384</v>
      </c>
      <c r="AA939" s="70"/>
      <c r="AB939" s="71">
        <v>1000</v>
      </c>
      <c r="AC939" s="64" t="s">
        <v>9</v>
      </c>
      <c r="AD939" s="69">
        <v>42618</v>
      </c>
      <c r="AE939" s="65">
        <v>12</v>
      </c>
      <c r="AF939" s="65">
        <v>34</v>
      </c>
      <c r="AG939" s="66">
        <v>13297.37</v>
      </c>
    </row>
    <row r="940" spans="1:33" x14ac:dyDescent="0.25">
      <c r="A940" s="40">
        <v>935</v>
      </c>
      <c r="B940" s="32">
        <v>42612</v>
      </c>
      <c r="C940" s="33"/>
      <c r="D940" s="31">
        <v>5</v>
      </c>
      <c r="E940" s="99" t="s">
        <v>1</v>
      </c>
      <c r="F940" s="34" t="s">
        <v>38</v>
      </c>
      <c r="G940" s="34" t="s">
        <v>75</v>
      </c>
      <c r="H940" s="35" t="s">
        <v>220</v>
      </c>
      <c r="I940" s="36"/>
      <c r="J940" s="30">
        <v>32</v>
      </c>
      <c r="K940" s="32">
        <v>42612</v>
      </c>
      <c r="L940" s="37">
        <v>845</v>
      </c>
      <c r="M940" s="37">
        <v>12</v>
      </c>
      <c r="N940" s="38" t="s">
        <v>509</v>
      </c>
      <c r="O940" s="39">
        <v>2016</v>
      </c>
      <c r="P940" s="42"/>
      <c r="Q940" s="30">
        <v>14557.65</v>
      </c>
      <c r="R940" s="67"/>
      <c r="S940" s="67"/>
      <c r="T940" s="56" t="e">
        <f>IF(#REF!=3,T939-TblDadosCX8[[#This Row],[Valor R$]],IF(#REF!=2,T939+TblDadosCX8[[#This Row],[Valor R$]],TblDadosCX8[[#This Row],[Valor R$]]))</f>
        <v>#REF!</v>
      </c>
      <c r="V940" s="65">
        <v>924</v>
      </c>
      <c r="W940" s="69">
        <v>42618</v>
      </c>
      <c r="X940" s="69"/>
      <c r="Y940" s="70" t="s">
        <v>256</v>
      </c>
      <c r="Z940" s="70"/>
      <c r="AA940" s="70"/>
      <c r="AB940" s="71">
        <v>552</v>
      </c>
      <c r="AC940" s="64" t="s">
        <v>283</v>
      </c>
      <c r="AD940" s="69">
        <v>42618</v>
      </c>
      <c r="AE940" s="65">
        <v>867</v>
      </c>
      <c r="AF940" s="65">
        <v>12</v>
      </c>
      <c r="AG940" s="66">
        <v>12745.37</v>
      </c>
    </row>
    <row r="941" spans="1:33" x14ac:dyDescent="0.25">
      <c r="A941" s="40">
        <v>936</v>
      </c>
      <c r="B941" s="32">
        <v>42612</v>
      </c>
      <c r="C941" s="33"/>
      <c r="D941" s="31">
        <v>5</v>
      </c>
      <c r="E941" s="99" t="s">
        <v>1</v>
      </c>
      <c r="F941" s="34" t="s">
        <v>38</v>
      </c>
      <c r="G941" s="34" t="s">
        <v>18</v>
      </c>
      <c r="H941" s="35" t="s">
        <v>200</v>
      </c>
      <c r="I941" s="36"/>
      <c r="J941" s="30">
        <v>20</v>
      </c>
      <c r="K941" s="32">
        <v>42612</v>
      </c>
      <c r="L941" s="37">
        <v>831</v>
      </c>
      <c r="M941" s="37">
        <v>12</v>
      </c>
      <c r="N941" s="38" t="s">
        <v>509</v>
      </c>
      <c r="O941" s="39">
        <v>2016</v>
      </c>
      <c r="P941" s="42"/>
      <c r="Q941" s="30">
        <v>14537.65</v>
      </c>
      <c r="R941" s="67"/>
      <c r="S941" s="67"/>
      <c r="T941" s="56" t="e">
        <f>IF(#REF!=3,T940-TblDadosCX8[[#This Row],[Valor R$]],IF(#REF!=2,T940+TblDadosCX8[[#This Row],[Valor R$]],TblDadosCX8[[#This Row],[Valor R$]]))</f>
        <v>#REF!</v>
      </c>
      <c r="V941" s="65">
        <v>925</v>
      </c>
      <c r="W941" s="69">
        <v>42618</v>
      </c>
      <c r="X941" s="69"/>
      <c r="Y941" s="70" t="s">
        <v>486</v>
      </c>
      <c r="Z941" s="70"/>
      <c r="AA941" s="70"/>
      <c r="AB941" s="71">
        <v>1017.32</v>
      </c>
      <c r="AC941" s="64" t="s">
        <v>273</v>
      </c>
      <c r="AD941" s="69">
        <v>42618</v>
      </c>
      <c r="AE941" s="65">
        <v>475</v>
      </c>
      <c r="AF941" s="65">
        <v>12</v>
      </c>
      <c r="AG941" s="66">
        <v>11728.05</v>
      </c>
    </row>
    <row r="942" spans="1:33" x14ac:dyDescent="0.25">
      <c r="A942" s="40">
        <v>937</v>
      </c>
      <c r="B942" s="32">
        <v>42612</v>
      </c>
      <c r="C942" s="33"/>
      <c r="D942" s="31">
        <v>5</v>
      </c>
      <c r="E942" s="99" t="s">
        <v>1</v>
      </c>
      <c r="F942" s="34" t="s">
        <v>38</v>
      </c>
      <c r="G942" s="34" t="s">
        <v>86</v>
      </c>
      <c r="H942" s="35" t="s">
        <v>228</v>
      </c>
      <c r="I942" s="36"/>
      <c r="J942" s="30">
        <v>117.08</v>
      </c>
      <c r="K942" s="32">
        <v>42612</v>
      </c>
      <c r="L942" s="37">
        <v>869</v>
      </c>
      <c r="M942" s="37">
        <v>12</v>
      </c>
      <c r="N942" s="38" t="s">
        <v>509</v>
      </c>
      <c r="O942" s="39">
        <v>2016</v>
      </c>
      <c r="P942" s="42"/>
      <c r="Q942" s="30">
        <v>14420.57</v>
      </c>
      <c r="R942" s="67"/>
      <c r="S942" s="67"/>
      <c r="T942" s="56" t="e">
        <f>IF(#REF!=3,T941-TblDadosCX8[[#This Row],[Valor R$]],IF(#REF!=2,T941+TblDadosCX8[[#This Row],[Valor R$]],TblDadosCX8[[#This Row],[Valor R$]]))</f>
        <v>#REF!</v>
      </c>
      <c r="V942" s="65">
        <v>926</v>
      </c>
      <c r="W942" s="69">
        <v>42618</v>
      </c>
      <c r="X942" s="69"/>
      <c r="Y942" s="70" t="s">
        <v>274</v>
      </c>
      <c r="Z942" s="70"/>
      <c r="AA942" s="70"/>
      <c r="AB942" s="71">
        <v>1763.06</v>
      </c>
      <c r="AC942" s="64" t="s">
        <v>275</v>
      </c>
      <c r="AD942" s="69">
        <v>42618</v>
      </c>
      <c r="AE942" s="65">
        <v>842</v>
      </c>
      <c r="AF942" s="65">
        <v>12</v>
      </c>
      <c r="AG942" s="66">
        <v>9964.99</v>
      </c>
    </row>
    <row r="943" spans="1:33" x14ac:dyDescent="0.25">
      <c r="A943" s="40">
        <v>938</v>
      </c>
      <c r="B943" s="32">
        <v>42612</v>
      </c>
      <c r="C943" s="33"/>
      <c r="D943" s="31">
        <v>5</v>
      </c>
      <c r="E943" s="99" t="s">
        <v>1</v>
      </c>
      <c r="F943" s="34" t="s">
        <v>38</v>
      </c>
      <c r="G943" s="34" t="s">
        <v>18</v>
      </c>
      <c r="H943" s="35" t="s">
        <v>225</v>
      </c>
      <c r="I943" s="36"/>
      <c r="J943" s="30">
        <v>92.63</v>
      </c>
      <c r="K943" s="32">
        <v>42612</v>
      </c>
      <c r="L943" s="37">
        <v>831</v>
      </c>
      <c r="M943" s="37">
        <v>12</v>
      </c>
      <c r="N943" s="38" t="s">
        <v>509</v>
      </c>
      <c r="O943" s="39">
        <v>2016</v>
      </c>
      <c r="P943" s="42"/>
      <c r="Q943" s="30">
        <v>14327.94</v>
      </c>
      <c r="R943" s="67"/>
      <c r="S943" s="67"/>
      <c r="T943" s="56" t="e">
        <f>IF(#REF!=3,T942-TblDadosCX8[[#This Row],[Valor R$]],IF(#REF!=2,T942+TblDadosCX8[[#This Row],[Valor R$]],TblDadosCX8[[#This Row],[Valor R$]]))</f>
        <v>#REF!</v>
      </c>
      <c r="V943" s="65">
        <v>927</v>
      </c>
      <c r="W943" s="69">
        <v>42618</v>
      </c>
      <c r="X943" s="69"/>
      <c r="Y943" s="70" t="s">
        <v>270</v>
      </c>
      <c r="Z943" s="70"/>
      <c r="AA943" s="70"/>
      <c r="AB943" s="71">
        <v>4854.54</v>
      </c>
      <c r="AC943" s="64" t="s">
        <v>271</v>
      </c>
      <c r="AD943" s="69">
        <v>42618</v>
      </c>
      <c r="AE943" s="65">
        <v>476</v>
      </c>
      <c r="AF943" s="65">
        <v>12</v>
      </c>
      <c r="AG943" s="66">
        <v>5110.45</v>
      </c>
    </row>
    <row r="944" spans="1:33" x14ac:dyDescent="0.25">
      <c r="A944" s="40">
        <v>939</v>
      </c>
      <c r="B944" s="32">
        <v>42612</v>
      </c>
      <c r="C944" s="33"/>
      <c r="D944" s="31">
        <v>5</v>
      </c>
      <c r="E944" s="99" t="s">
        <v>1</v>
      </c>
      <c r="F944" s="34" t="s">
        <v>38</v>
      </c>
      <c r="G944" s="34" t="s">
        <v>18</v>
      </c>
      <c r="H944" s="35" t="s">
        <v>225</v>
      </c>
      <c r="I944" s="36"/>
      <c r="J944" s="30">
        <v>20.57</v>
      </c>
      <c r="K944" s="32">
        <v>42612</v>
      </c>
      <c r="L944" s="37">
        <v>831</v>
      </c>
      <c r="M944" s="37">
        <v>12</v>
      </c>
      <c r="N944" s="38" t="s">
        <v>509</v>
      </c>
      <c r="O944" s="39">
        <v>2016</v>
      </c>
      <c r="P944" s="42"/>
      <c r="Q944" s="30">
        <v>14307.37</v>
      </c>
      <c r="R944" s="67"/>
      <c r="S944" s="67"/>
      <c r="T944" s="56" t="e">
        <f>IF(#REF!=3,T943-TblDadosCX8[[#This Row],[Valor R$]],IF(#REF!=2,T943+TblDadosCX8[[#This Row],[Valor R$]],TblDadosCX8[[#This Row],[Valor R$]]))</f>
        <v>#REF!</v>
      </c>
      <c r="V944" s="65">
        <v>928</v>
      </c>
      <c r="W944" s="69">
        <v>42618</v>
      </c>
      <c r="X944" s="69"/>
      <c r="Y944" s="70" t="s">
        <v>288</v>
      </c>
      <c r="Z944" s="70"/>
      <c r="AA944" s="70"/>
      <c r="AB944" s="71">
        <v>211.5</v>
      </c>
      <c r="AC944" s="64" t="s">
        <v>289</v>
      </c>
      <c r="AD944" s="69">
        <v>42618</v>
      </c>
      <c r="AE944" s="65">
        <v>860</v>
      </c>
      <c r="AF944" s="65">
        <v>12</v>
      </c>
      <c r="AG944" s="66">
        <v>4898.95</v>
      </c>
    </row>
    <row r="945" spans="1:33" x14ac:dyDescent="0.25">
      <c r="A945" s="40">
        <v>940</v>
      </c>
      <c r="B945" s="32">
        <v>42612</v>
      </c>
      <c r="C945" s="33"/>
      <c r="D945" s="31">
        <v>5</v>
      </c>
      <c r="E945" s="99" t="s">
        <v>1</v>
      </c>
      <c r="F945" s="34" t="s">
        <v>24</v>
      </c>
      <c r="G945" s="34" t="s">
        <v>277</v>
      </c>
      <c r="H945" s="35" t="s">
        <v>276</v>
      </c>
      <c r="I945" s="36"/>
      <c r="J945" s="30">
        <v>6569.5</v>
      </c>
      <c r="K945" s="32">
        <v>42612</v>
      </c>
      <c r="L945" s="37">
        <v>402</v>
      </c>
      <c r="M945" s="37">
        <v>12</v>
      </c>
      <c r="N945" s="38" t="s">
        <v>509</v>
      </c>
      <c r="O945" s="39">
        <v>2016</v>
      </c>
      <c r="P945" s="42"/>
      <c r="Q945" s="30">
        <v>7737.87</v>
      </c>
      <c r="R945" s="67"/>
      <c r="S945" s="67"/>
      <c r="T945" s="56" t="e">
        <f>IF(#REF!=3,T944-TblDadosCX8[[#This Row],[Valor R$]],IF(#REF!=2,T944+TblDadosCX8[[#This Row],[Valor R$]],TblDadosCX8[[#This Row],[Valor R$]]))</f>
        <v>#REF!</v>
      </c>
      <c r="V945" s="65">
        <v>929</v>
      </c>
      <c r="W945" s="69">
        <v>42618</v>
      </c>
      <c r="X945" s="69"/>
      <c r="Y945" s="70" t="s">
        <v>487</v>
      </c>
      <c r="Z945" s="70"/>
      <c r="AA945" s="70"/>
      <c r="AB945" s="71">
        <v>1914.83</v>
      </c>
      <c r="AC945" s="64" t="s">
        <v>269</v>
      </c>
      <c r="AD945" s="69">
        <v>42618</v>
      </c>
      <c r="AE945" s="65">
        <v>870</v>
      </c>
      <c r="AF945" s="65">
        <v>12</v>
      </c>
      <c r="AG945" s="66">
        <v>2984.12</v>
      </c>
    </row>
    <row r="946" spans="1:33" x14ac:dyDescent="0.25">
      <c r="A946" s="40">
        <v>941</v>
      </c>
      <c r="B946" s="32">
        <v>42612</v>
      </c>
      <c r="C946" s="33"/>
      <c r="D946" s="31">
        <v>5</v>
      </c>
      <c r="E946" s="99" t="s">
        <v>1</v>
      </c>
      <c r="F946" s="34" t="s">
        <v>26</v>
      </c>
      <c r="G946" s="34" t="s">
        <v>227</v>
      </c>
      <c r="H946" s="35" t="s">
        <v>348</v>
      </c>
      <c r="I946" s="36"/>
      <c r="J946" s="30">
        <v>386.61</v>
      </c>
      <c r="K946" s="32">
        <v>42612</v>
      </c>
      <c r="L946" s="37">
        <v>426</v>
      </c>
      <c r="M946" s="37">
        <v>12</v>
      </c>
      <c r="N946" s="38" t="s">
        <v>509</v>
      </c>
      <c r="O946" s="39">
        <v>2016</v>
      </c>
      <c r="P946" s="42"/>
      <c r="Q946" s="30">
        <v>7351.26</v>
      </c>
      <c r="R946" s="67"/>
      <c r="S946" s="67"/>
      <c r="T946" s="56" t="e">
        <f>IF(#REF!=3,T945-TblDadosCX8[[#This Row],[Valor R$]],IF(#REF!=2,T945+TblDadosCX8[[#This Row],[Valor R$]],TblDadosCX8[[#This Row],[Valor R$]]))</f>
        <v>#REF!</v>
      </c>
      <c r="V946" s="65">
        <v>930</v>
      </c>
      <c r="W946" s="69">
        <v>42618</v>
      </c>
      <c r="X946" s="69"/>
      <c r="Y946" s="70" t="s">
        <v>554</v>
      </c>
      <c r="Z946" s="70"/>
      <c r="AA946" s="70"/>
      <c r="AB946" s="71">
        <v>300</v>
      </c>
      <c r="AC946" s="64" t="s">
        <v>186</v>
      </c>
      <c r="AD946" s="69">
        <v>42618</v>
      </c>
      <c r="AE946" s="65">
        <v>863</v>
      </c>
      <c r="AF946" s="65">
        <v>12</v>
      </c>
      <c r="AG946" s="66">
        <v>2684.12</v>
      </c>
    </row>
    <row r="947" spans="1:33" x14ac:dyDescent="0.25">
      <c r="A947" s="40">
        <v>942</v>
      </c>
      <c r="B947" s="32">
        <v>42612</v>
      </c>
      <c r="C947" s="33"/>
      <c r="D947" s="31">
        <v>5</v>
      </c>
      <c r="E947" s="99" t="s">
        <v>1</v>
      </c>
      <c r="F947" s="34" t="s">
        <v>26</v>
      </c>
      <c r="G947" s="34" t="s">
        <v>227</v>
      </c>
      <c r="H947" s="35" t="s">
        <v>541</v>
      </c>
      <c r="I947" s="36"/>
      <c r="J947" s="30">
        <v>3801.13</v>
      </c>
      <c r="K947" s="32">
        <v>42612</v>
      </c>
      <c r="L947" s="37">
        <v>426</v>
      </c>
      <c r="M947" s="37">
        <v>12</v>
      </c>
      <c r="N947" s="38" t="s">
        <v>509</v>
      </c>
      <c r="O947" s="39">
        <v>2016</v>
      </c>
      <c r="P947" s="42"/>
      <c r="Q947" s="30">
        <v>3550.13</v>
      </c>
      <c r="R947" s="67"/>
      <c r="S947" s="67"/>
      <c r="T947" s="56" t="e">
        <f>IF(#REF!=3,T946-TblDadosCX8[[#This Row],[Valor R$]],IF(#REF!=2,T946+TblDadosCX8[[#This Row],[Valor R$]],TblDadosCX8[[#This Row],[Valor R$]]))</f>
        <v>#REF!</v>
      </c>
      <c r="V947" s="65">
        <v>931</v>
      </c>
      <c r="W947" s="69">
        <v>42618</v>
      </c>
      <c r="X947" s="69"/>
      <c r="Y947" s="70" t="s">
        <v>220</v>
      </c>
      <c r="Z947" s="70"/>
      <c r="AA947" s="70"/>
      <c r="AB947" s="71">
        <v>150</v>
      </c>
      <c r="AC947" s="64" t="s">
        <v>199</v>
      </c>
      <c r="AD947" s="69">
        <v>42618</v>
      </c>
      <c r="AE947" s="65">
        <v>845</v>
      </c>
      <c r="AF947" s="65">
        <v>12</v>
      </c>
      <c r="AG947" s="66">
        <v>2534.12</v>
      </c>
    </row>
    <row r="948" spans="1:33" x14ac:dyDescent="0.25">
      <c r="A948" s="40">
        <v>943</v>
      </c>
      <c r="B948" s="32">
        <v>42612</v>
      </c>
      <c r="C948" s="33"/>
      <c r="D948" s="31">
        <v>5</v>
      </c>
      <c r="E948" s="99" t="s">
        <v>1</v>
      </c>
      <c r="F948" s="34" t="s">
        <v>38</v>
      </c>
      <c r="G948" s="34" t="s">
        <v>18</v>
      </c>
      <c r="H948" s="35" t="s">
        <v>542</v>
      </c>
      <c r="I948" s="36"/>
      <c r="J948" s="30">
        <v>4.49</v>
      </c>
      <c r="K948" s="32">
        <v>42612</v>
      </c>
      <c r="L948" s="37">
        <v>831</v>
      </c>
      <c r="M948" s="37">
        <v>12</v>
      </c>
      <c r="N948" s="38" t="s">
        <v>509</v>
      </c>
      <c r="O948" s="39">
        <v>2016</v>
      </c>
      <c r="P948" s="42"/>
      <c r="Q948" s="30">
        <v>3545.64</v>
      </c>
      <c r="R948" s="67"/>
      <c r="S948" s="67"/>
      <c r="T948" s="56" t="e">
        <f>IF(#REF!=3,T947-TblDadosCX8[[#This Row],[Valor R$]],IF(#REF!=2,T947+TblDadosCX8[[#This Row],[Valor R$]],TblDadosCX8[[#This Row],[Valor R$]]))</f>
        <v>#REF!</v>
      </c>
      <c r="V948" s="65">
        <v>932</v>
      </c>
      <c r="W948" s="69">
        <v>42619</v>
      </c>
      <c r="X948" s="69"/>
      <c r="Y948" s="70" t="s">
        <v>187</v>
      </c>
      <c r="Z948" s="70"/>
      <c r="AA948" s="70"/>
      <c r="AB948" s="71">
        <v>9.18</v>
      </c>
      <c r="AC948" s="64" t="s">
        <v>212</v>
      </c>
      <c r="AD948" s="69">
        <v>42619</v>
      </c>
      <c r="AE948" s="65">
        <v>831</v>
      </c>
      <c r="AF948" s="65">
        <v>12</v>
      </c>
      <c r="AG948" s="66">
        <v>2524.94</v>
      </c>
    </row>
    <row r="949" spans="1:33" x14ac:dyDescent="0.25">
      <c r="A949" s="40">
        <v>944</v>
      </c>
      <c r="B949" s="32">
        <v>42612</v>
      </c>
      <c r="C949" s="33"/>
      <c r="D949" s="31">
        <v>5</v>
      </c>
      <c r="E949" s="99" t="s">
        <v>1</v>
      </c>
      <c r="F949" s="34" t="s">
        <v>38</v>
      </c>
      <c r="G949" s="34" t="s">
        <v>18</v>
      </c>
      <c r="H949" s="35" t="s">
        <v>543</v>
      </c>
      <c r="I949" s="36"/>
      <c r="J949" s="30">
        <v>4.49</v>
      </c>
      <c r="K949" s="32">
        <v>42612</v>
      </c>
      <c r="L949" s="37">
        <v>831</v>
      </c>
      <c r="M949" s="37">
        <v>12</v>
      </c>
      <c r="N949" s="38" t="s">
        <v>509</v>
      </c>
      <c r="O949" s="39">
        <v>2016</v>
      </c>
      <c r="P949" s="42"/>
      <c r="Q949" s="30">
        <v>3541.15</v>
      </c>
      <c r="R949" s="67"/>
      <c r="S949" s="67"/>
      <c r="T949" s="56" t="e">
        <f>IF(#REF!=3,T948-TblDadosCX8[[#This Row],[Valor R$]],IF(#REF!=2,T948+TblDadosCX8[[#This Row],[Valor R$]],TblDadosCX8[[#This Row],[Valor R$]]))</f>
        <v>#REF!</v>
      </c>
      <c r="V949" s="65">
        <v>933</v>
      </c>
      <c r="W949" s="69">
        <v>42619</v>
      </c>
      <c r="X949" s="69"/>
      <c r="Y949" s="70" t="s">
        <v>187</v>
      </c>
      <c r="Z949" s="70"/>
      <c r="AA949" s="70"/>
      <c r="AB949" s="71">
        <v>16.73</v>
      </c>
      <c r="AC949" s="64" t="s">
        <v>212</v>
      </c>
      <c r="AD949" s="69">
        <v>42619</v>
      </c>
      <c r="AE949" s="65">
        <v>831</v>
      </c>
      <c r="AF949" s="65">
        <v>12</v>
      </c>
      <c r="AG949" s="66">
        <v>2508.21</v>
      </c>
    </row>
    <row r="950" spans="1:33" x14ac:dyDescent="0.25">
      <c r="A950" s="40">
        <v>945</v>
      </c>
      <c r="B950" s="32">
        <v>42612</v>
      </c>
      <c r="C950" s="33"/>
      <c r="D950" s="31">
        <v>5</v>
      </c>
      <c r="E950" s="99" t="s">
        <v>1</v>
      </c>
      <c r="F950" s="34" t="s">
        <v>38</v>
      </c>
      <c r="G950" s="34" t="s">
        <v>75</v>
      </c>
      <c r="H950" s="35" t="s">
        <v>544</v>
      </c>
      <c r="I950" s="36"/>
      <c r="J950" s="30">
        <v>22</v>
      </c>
      <c r="K950" s="32">
        <v>42612</v>
      </c>
      <c r="L950" s="37">
        <v>845</v>
      </c>
      <c r="M950" s="37">
        <v>12</v>
      </c>
      <c r="N950" s="38" t="s">
        <v>509</v>
      </c>
      <c r="O950" s="39">
        <v>2016</v>
      </c>
      <c r="P950" s="42"/>
      <c r="Q950" s="30">
        <v>3519.15</v>
      </c>
      <c r="R950" s="67"/>
      <c r="S950" s="67"/>
      <c r="T950" s="56" t="e">
        <f>IF(#REF!=3,T949-TblDadosCX8[[#This Row],[Valor R$]],IF(#REF!=2,T949+TblDadosCX8[[#This Row],[Valor R$]],TblDadosCX8[[#This Row],[Valor R$]]))</f>
        <v>#REF!</v>
      </c>
      <c r="V950" s="65">
        <v>934</v>
      </c>
      <c r="W950" s="69">
        <v>42619</v>
      </c>
      <c r="X950" s="69"/>
      <c r="Y950" s="70" t="s">
        <v>220</v>
      </c>
      <c r="Z950" s="70"/>
      <c r="AA950" s="70"/>
      <c r="AB950" s="71">
        <v>15</v>
      </c>
      <c r="AC950" s="64" t="s">
        <v>199</v>
      </c>
      <c r="AD950" s="69">
        <v>42619</v>
      </c>
      <c r="AE950" s="65">
        <v>845</v>
      </c>
      <c r="AF950" s="65">
        <v>12</v>
      </c>
      <c r="AG950" s="66">
        <v>2493.21</v>
      </c>
    </row>
    <row r="951" spans="1:33" x14ac:dyDescent="0.25">
      <c r="A951" s="40">
        <v>946</v>
      </c>
      <c r="B951" s="32">
        <v>42612</v>
      </c>
      <c r="C951" s="33"/>
      <c r="D951" s="31">
        <v>5</v>
      </c>
      <c r="E951" s="99" t="s">
        <v>1</v>
      </c>
      <c r="F951" s="34" t="s">
        <v>26</v>
      </c>
      <c r="G951" s="34" t="s">
        <v>227</v>
      </c>
      <c r="H951" s="35" t="s">
        <v>545</v>
      </c>
      <c r="I951" s="36"/>
      <c r="J951" s="30">
        <v>1326.35</v>
      </c>
      <c r="K951" s="32">
        <v>42612</v>
      </c>
      <c r="L951" s="37">
        <v>426</v>
      </c>
      <c r="M951" s="37">
        <v>12</v>
      </c>
      <c r="N951" s="38" t="s">
        <v>509</v>
      </c>
      <c r="O951" s="39">
        <v>2016</v>
      </c>
      <c r="P951" s="42"/>
      <c r="Q951" s="30">
        <v>2192.8000000000002</v>
      </c>
      <c r="R951" s="67"/>
      <c r="S951" s="67"/>
      <c r="T951" s="56" t="e">
        <f>IF(#REF!=3,T950-TblDadosCX8[[#This Row],[Valor R$]],IF(#REF!=2,T950+TblDadosCX8[[#This Row],[Valor R$]],TblDadosCX8[[#This Row],[Valor R$]]))</f>
        <v>#REF!</v>
      </c>
      <c r="V951" s="65">
        <v>935</v>
      </c>
      <c r="W951" s="69">
        <v>42619</v>
      </c>
      <c r="X951" s="69"/>
      <c r="Y951" s="70" t="s">
        <v>555</v>
      </c>
      <c r="Z951" s="70"/>
      <c r="AA951" s="70"/>
      <c r="AB951" s="71">
        <v>900</v>
      </c>
      <c r="AC951" s="64" t="s">
        <v>186</v>
      </c>
      <c r="AD951" s="69">
        <v>42619</v>
      </c>
      <c r="AE951" s="65">
        <v>863</v>
      </c>
      <c r="AF951" s="65">
        <v>12</v>
      </c>
      <c r="AG951" s="66">
        <v>1593.21</v>
      </c>
    </row>
    <row r="952" spans="1:33" x14ac:dyDescent="0.25">
      <c r="A952" s="40">
        <v>947</v>
      </c>
      <c r="B952" s="32">
        <v>42613</v>
      </c>
      <c r="C952" s="33"/>
      <c r="D952" s="31">
        <v>5</v>
      </c>
      <c r="E952" s="99" t="s">
        <v>1</v>
      </c>
      <c r="F952" s="34" t="s">
        <v>38</v>
      </c>
      <c r="G952" s="34" t="s">
        <v>83</v>
      </c>
      <c r="H952" s="35" t="s">
        <v>546</v>
      </c>
      <c r="I952" s="36"/>
      <c r="J952" s="30">
        <v>70</v>
      </c>
      <c r="K952" s="32">
        <v>42613</v>
      </c>
      <c r="L952" s="37">
        <v>863</v>
      </c>
      <c r="M952" s="37">
        <v>12</v>
      </c>
      <c r="N952" s="38" t="s">
        <v>509</v>
      </c>
      <c r="O952" s="39">
        <v>2016</v>
      </c>
      <c r="P952" s="42"/>
      <c r="Q952" s="30">
        <v>2122.8000000000002</v>
      </c>
      <c r="R952" s="67"/>
      <c r="S952" s="67"/>
      <c r="T952" s="56" t="e">
        <f>IF(#REF!=3,T951-TblDadosCX8[[#This Row],[Valor R$]],IF(#REF!=2,T951+TblDadosCX8[[#This Row],[Valor R$]],TblDadosCX8[[#This Row],[Valor R$]]))</f>
        <v>#REF!</v>
      </c>
      <c r="V952" s="65">
        <v>936</v>
      </c>
      <c r="W952" s="69">
        <v>42621</v>
      </c>
      <c r="X952" s="69"/>
      <c r="Y952" s="70" t="s">
        <v>228</v>
      </c>
      <c r="Z952" s="70"/>
      <c r="AA952" s="70"/>
      <c r="AB952" s="71">
        <v>23.5</v>
      </c>
      <c r="AC952" s="64" t="s">
        <v>196</v>
      </c>
      <c r="AD952" s="69">
        <v>42621</v>
      </c>
      <c r="AE952" s="65">
        <v>869</v>
      </c>
      <c r="AF952" s="65">
        <v>12</v>
      </c>
      <c r="AG952" s="66">
        <v>1569.71</v>
      </c>
    </row>
    <row r="953" spans="1:33" x14ac:dyDescent="0.25">
      <c r="A953" s="40">
        <v>948</v>
      </c>
      <c r="B953" s="32">
        <v>42613</v>
      </c>
      <c r="C953" s="33"/>
      <c r="D953" s="31">
        <v>5</v>
      </c>
      <c r="E953" s="99" t="s">
        <v>1</v>
      </c>
      <c r="F953" s="34" t="s">
        <v>38</v>
      </c>
      <c r="G953" s="34" t="s">
        <v>75</v>
      </c>
      <c r="H953" s="35" t="s">
        <v>547</v>
      </c>
      <c r="I953" s="36"/>
      <c r="J953" s="30">
        <v>15</v>
      </c>
      <c r="K953" s="32">
        <v>42613</v>
      </c>
      <c r="L953" s="37">
        <v>845</v>
      </c>
      <c r="M953" s="37">
        <v>12</v>
      </c>
      <c r="N953" s="38" t="s">
        <v>509</v>
      </c>
      <c r="O953" s="39">
        <v>2016</v>
      </c>
      <c r="P953" s="42"/>
      <c r="Q953" s="30">
        <v>2107.8000000000002</v>
      </c>
      <c r="R953" s="67"/>
      <c r="S953" s="67"/>
      <c r="T953" s="56" t="e">
        <f>IF(#REF!=3,T952-TblDadosCX8[[#This Row],[Valor R$]],IF(#REF!=2,T952+TblDadosCX8[[#This Row],[Valor R$]],TblDadosCX8[[#This Row],[Valor R$]]))</f>
        <v>#REF!</v>
      </c>
      <c r="V953" s="65">
        <v>937</v>
      </c>
      <c r="W953" s="69">
        <v>42621</v>
      </c>
      <c r="X953" s="69"/>
      <c r="Y953" s="70" t="s">
        <v>245</v>
      </c>
      <c r="Z953" s="70"/>
      <c r="AA953" s="70"/>
      <c r="AB953" s="71">
        <v>23</v>
      </c>
      <c r="AC953" s="64" t="s">
        <v>196</v>
      </c>
      <c r="AD953" s="69">
        <v>42621</v>
      </c>
      <c r="AE953" s="65">
        <v>869</v>
      </c>
      <c r="AF953" s="65">
        <v>12</v>
      </c>
      <c r="AG953" s="66">
        <v>1546.71</v>
      </c>
    </row>
    <row r="954" spans="1:33" x14ac:dyDescent="0.25">
      <c r="A954" s="40">
        <v>949</v>
      </c>
      <c r="B954" s="32">
        <v>42613</v>
      </c>
      <c r="C954" s="33"/>
      <c r="D954" s="31">
        <v>5</v>
      </c>
      <c r="E954" s="99" t="s">
        <v>1</v>
      </c>
      <c r="F954" s="34" t="s">
        <v>38</v>
      </c>
      <c r="G954" s="34" t="s">
        <v>18</v>
      </c>
      <c r="H954" s="35" t="s">
        <v>534</v>
      </c>
      <c r="I954" s="36"/>
      <c r="J954" s="30">
        <v>35</v>
      </c>
      <c r="K954" s="32">
        <v>42613</v>
      </c>
      <c r="L954" s="37">
        <v>831</v>
      </c>
      <c r="M954" s="37">
        <v>12</v>
      </c>
      <c r="N954" s="38" t="s">
        <v>509</v>
      </c>
      <c r="O954" s="39">
        <v>2016</v>
      </c>
      <c r="P954" s="42"/>
      <c r="Q954" s="30">
        <v>2072.8000000000002</v>
      </c>
      <c r="R954" s="67"/>
      <c r="S954" s="67"/>
      <c r="T954" s="56" t="e">
        <f>IF(#REF!=3,T953-TblDadosCX8[[#This Row],[Valor R$]],IF(#REF!=2,T953+TblDadosCX8[[#This Row],[Valor R$]],TblDadosCX8[[#This Row],[Valor R$]]))</f>
        <v>#REF!</v>
      </c>
      <c r="V954" s="65">
        <v>938</v>
      </c>
      <c r="W954" s="69">
        <v>42622</v>
      </c>
      <c r="X954" s="69"/>
      <c r="Y954" s="70" t="s">
        <v>197</v>
      </c>
      <c r="Z954" s="70">
        <v>854385</v>
      </c>
      <c r="AA954" s="70"/>
      <c r="AB954" s="71">
        <v>363.83</v>
      </c>
      <c r="AC954" s="64" t="s">
        <v>9</v>
      </c>
      <c r="AD954" s="69">
        <v>42622</v>
      </c>
      <c r="AE954" s="65">
        <v>12</v>
      </c>
      <c r="AF954" s="65">
        <v>34</v>
      </c>
      <c r="AG954" s="66">
        <v>1910.54</v>
      </c>
    </row>
    <row r="955" spans="1:33" x14ac:dyDescent="0.25">
      <c r="A955" s="40">
        <v>950</v>
      </c>
      <c r="B955" s="32">
        <v>42613</v>
      </c>
      <c r="C955" s="33"/>
      <c r="D955" s="31">
        <v>5</v>
      </c>
      <c r="E955" s="99" t="s">
        <v>1</v>
      </c>
      <c r="F955" s="34" t="s">
        <v>38</v>
      </c>
      <c r="G955" s="34" t="s">
        <v>83</v>
      </c>
      <c r="H955" s="35" t="s">
        <v>256</v>
      </c>
      <c r="I955" s="36"/>
      <c r="J955" s="30">
        <v>3.8</v>
      </c>
      <c r="K955" s="32">
        <v>42613</v>
      </c>
      <c r="L955" s="37">
        <v>863</v>
      </c>
      <c r="M955" s="37">
        <v>12</v>
      </c>
      <c r="N955" s="38" t="s">
        <v>509</v>
      </c>
      <c r="O955" s="39">
        <v>2016</v>
      </c>
      <c r="P955" s="42"/>
      <c r="Q955" s="30">
        <v>2069</v>
      </c>
      <c r="R955" s="67"/>
      <c r="S955" s="67"/>
      <c r="T955" s="56" t="e">
        <f>IF(#REF!=3,T954-TblDadosCX8[[#This Row],[Valor R$]],IF(#REF!=2,T954+TblDadosCX8[[#This Row],[Valor R$]],TblDadosCX8[[#This Row],[Valor R$]]))</f>
        <v>#REF!</v>
      </c>
      <c r="V955" s="65">
        <v>939</v>
      </c>
      <c r="W955" s="69">
        <v>42622</v>
      </c>
      <c r="X955" s="69"/>
      <c r="Y955" s="70" t="s">
        <v>195</v>
      </c>
      <c r="Z955" s="70"/>
      <c r="AA955" s="70"/>
      <c r="AB955" s="71">
        <v>5.5</v>
      </c>
      <c r="AC955" s="64" t="s">
        <v>196</v>
      </c>
      <c r="AD955" s="69">
        <v>42622</v>
      </c>
      <c r="AE955" s="65">
        <v>869</v>
      </c>
      <c r="AF955" s="65">
        <v>12</v>
      </c>
      <c r="AG955" s="66">
        <v>1905.04</v>
      </c>
    </row>
    <row r="956" spans="1:33" x14ac:dyDescent="0.25">
      <c r="A956" s="40">
        <v>951</v>
      </c>
      <c r="B956" s="32">
        <v>42613</v>
      </c>
      <c r="C956" s="33"/>
      <c r="D956" s="31">
        <v>10</v>
      </c>
      <c r="E956" s="99" t="s">
        <v>1</v>
      </c>
      <c r="F956" s="34"/>
      <c r="G956" s="34"/>
      <c r="H956" s="35" t="s">
        <v>640</v>
      </c>
      <c r="I956" s="36"/>
      <c r="J956" s="30">
        <v>2069</v>
      </c>
      <c r="K956" s="32">
        <v>42613</v>
      </c>
      <c r="L956" s="37"/>
      <c r="M956" s="37"/>
      <c r="N956" s="38" t="s">
        <v>509</v>
      </c>
      <c r="O956" s="39">
        <v>2016</v>
      </c>
      <c r="P956" s="42"/>
      <c r="Q956" s="30">
        <v>2069</v>
      </c>
      <c r="R956" s="67"/>
      <c r="S956" s="67"/>
      <c r="T956" s="56" t="e">
        <f>IF(#REF!=3,T955-TblDadosCX8[[#This Row],[Valor R$]],IF(#REF!=2,T955+TblDadosCX8[[#This Row],[Valor R$]],TblDadosCX8[[#This Row],[Valor R$]]))</f>
        <v>#REF!</v>
      </c>
      <c r="V956" s="65">
        <v>940</v>
      </c>
      <c r="W956" s="69">
        <v>42622</v>
      </c>
      <c r="X956" s="69"/>
      <c r="Y956" s="70" t="s">
        <v>193</v>
      </c>
      <c r="Z956" s="70"/>
      <c r="AA956" s="70"/>
      <c r="AB956" s="71">
        <v>35</v>
      </c>
      <c r="AC956" s="64" t="s">
        <v>186</v>
      </c>
      <c r="AD956" s="69">
        <v>42622</v>
      </c>
      <c r="AE956" s="65">
        <v>863</v>
      </c>
      <c r="AF956" s="65">
        <v>12</v>
      </c>
      <c r="AG956" s="66">
        <v>1870.04</v>
      </c>
    </row>
    <row r="957" spans="1:33" x14ac:dyDescent="0.25">
      <c r="A957" s="40">
        <v>952</v>
      </c>
      <c r="B957" s="32">
        <v>42613</v>
      </c>
      <c r="C957" s="33"/>
      <c r="D957" s="31">
        <v>11</v>
      </c>
      <c r="E957" s="99" t="s">
        <v>2</v>
      </c>
      <c r="F957" s="34"/>
      <c r="G957" s="34"/>
      <c r="H957" s="35" t="s">
        <v>640</v>
      </c>
      <c r="I957" s="36"/>
      <c r="J957" s="30">
        <v>1000</v>
      </c>
      <c r="K957" s="32">
        <v>42613</v>
      </c>
      <c r="L957" s="37"/>
      <c r="M957" s="37"/>
      <c r="N957" s="38" t="s">
        <v>509</v>
      </c>
      <c r="O957" s="39">
        <v>2016</v>
      </c>
      <c r="P957" s="42"/>
      <c r="Q957" s="30">
        <v>1000</v>
      </c>
      <c r="R957" s="67"/>
      <c r="S957" s="67"/>
      <c r="T957" s="56" t="e">
        <f>IF(#REF!=3,T956-TblDadosCX8[[#This Row],[Valor R$]],IF(#REF!=2,T956+TblDadosCX8[[#This Row],[Valor R$]],TblDadosCX8[[#This Row],[Valor R$]]))</f>
        <v>#REF!</v>
      </c>
      <c r="V957" s="65">
        <v>941</v>
      </c>
      <c r="W957" s="69">
        <v>42622</v>
      </c>
      <c r="X957" s="69"/>
      <c r="Y957" s="70" t="s">
        <v>412</v>
      </c>
      <c r="Z957" s="70"/>
      <c r="AA957" s="70"/>
      <c r="AB957" s="71">
        <v>32.5</v>
      </c>
      <c r="AC957" s="64" t="s">
        <v>242</v>
      </c>
      <c r="AD957" s="69">
        <v>42622</v>
      </c>
      <c r="AE957" s="65">
        <v>858</v>
      </c>
      <c r="AF957" s="65">
        <v>12</v>
      </c>
      <c r="AG957" s="66">
        <v>1837.54</v>
      </c>
    </row>
    <row r="958" spans="1:33" x14ac:dyDescent="0.25">
      <c r="A958" s="40">
        <v>953</v>
      </c>
      <c r="B958" s="32">
        <v>42613</v>
      </c>
      <c r="C958" s="33"/>
      <c r="D958" s="31">
        <v>12</v>
      </c>
      <c r="E958" s="99" t="s">
        <v>3</v>
      </c>
      <c r="F958" s="34"/>
      <c r="G958" s="34"/>
      <c r="H958" s="35" t="s">
        <v>640</v>
      </c>
      <c r="I958" s="36"/>
      <c r="J958" s="30">
        <v>2000</v>
      </c>
      <c r="K958" s="32">
        <v>42613</v>
      </c>
      <c r="L958" s="37"/>
      <c r="M958" s="37"/>
      <c r="N958" s="38" t="s">
        <v>509</v>
      </c>
      <c r="O958" s="39">
        <v>2016</v>
      </c>
      <c r="P958" s="42"/>
      <c r="Q958" s="30">
        <v>2000</v>
      </c>
      <c r="R958" s="67"/>
      <c r="S958" s="67"/>
      <c r="T958" s="56" t="e">
        <f>IF(#REF!=3,T957-TblDadosCX8[[#This Row],[Valor R$]],IF(#REF!=2,T957+TblDadosCX8[[#This Row],[Valor R$]],TblDadosCX8[[#This Row],[Valor R$]]))</f>
        <v>#REF!</v>
      </c>
      <c r="V958" s="65">
        <v>942</v>
      </c>
      <c r="W958" s="69">
        <v>42622</v>
      </c>
      <c r="X958" s="69"/>
      <c r="Y958" s="70" t="s">
        <v>230</v>
      </c>
      <c r="Z958" s="70"/>
      <c r="AA958" s="70"/>
      <c r="AB958" s="71">
        <v>363.83</v>
      </c>
      <c r="AC958" s="64" t="s">
        <v>231</v>
      </c>
      <c r="AD958" s="69">
        <v>42622</v>
      </c>
      <c r="AE958" s="65">
        <v>806</v>
      </c>
      <c r="AF958" s="65">
        <v>12</v>
      </c>
      <c r="AG958" s="66">
        <v>1473.71</v>
      </c>
    </row>
    <row r="959" spans="1:33" x14ac:dyDescent="0.25">
      <c r="A959" s="40">
        <v>954</v>
      </c>
      <c r="B959" s="32">
        <v>42614</v>
      </c>
      <c r="C959" s="33"/>
      <c r="D959" s="31">
        <v>1</v>
      </c>
      <c r="E959" s="99" t="s">
        <v>1</v>
      </c>
      <c r="F959" s="34"/>
      <c r="G959" s="34"/>
      <c r="H959" s="35" t="s">
        <v>632</v>
      </c>
      <c r="I959" s="36"/>
      <c r="J959" s="30">
        <v>2069</v>
      </c>
      <c r="K959" s="32">
        <v>42614</v>
      </c>
      <c r="L959" s="37"/>
      <c r="M959" s="37"/>
      <c r="N959" s="38" t="s">
        <v>548</v>
      </c>
      <c r="O959" s="39">
        <v>2016</v>
      </c>
      <c r="P959" s="42"/>
      <c r="Q959" s="30">
        <v>2069</v>
      </c>
      <c r="R959" s="67"/>
      <c r="S959" s="67"/>
      <c r="T959" s="56" t="e">
        <f>IF(#REF!=3,T958-TblDadosCX8[[#This Row],[Valor R$]],IF(#REF!=2,T958+TblDadosCX8[[#This Row],[Valor R$]],TblDadosCX8[[#This Row],[Valor R$]]))</f>
        <v>#REF!</v>
      </c>
      <c r="V959" s="65">
        <v>943</v>
      </c>
      <c r="W959" s="69">
        <v>42622</v>
      </c>
      <c r="X959" s="69"/>
      <c r="Y959" s="70" t="s">
        <v>556</v>
      </c>
      <c r="Z959" s="70"/>
      <c r="AA959" s="70"/>
      <c r="AB959" s="71">
        <v>130</v>
      </c>
      <c r="AC959" s="64" t="s">
        <v>196</v>
      </c>
      <c r="AD959" s="69">
        <v>42622</v>
      </c>
      <c r="AE959" s="65">
        <v>869</v>
      </c>
      <c r="AF959" s="65">
        <v>12</v>
      </c>
      <c r="AG959" s="66">
        <v>1343.71</v>
      </c>
    </row>
    <row r="960" spans="1:33" x14ac:dyDescent="0.25">
      <c r="A960" s="40">
        <v>955</v>
      </c>
      <c r="B960" s="32">
        <v>42614</v>
      </c>
      <c r="C960" s="33"/>
      <c r="D960" s="31">
        <v>2</v>
      </c>
      <c r="E960" s="99" t="s">
        <v>2</v>
      </c>
      <c r="F960" s="34"/>
      <c r="G960" s="34"/>
      <c r="H960" s="35" t="s">
        <v>632</v>
      </c>
      <c r="I960" s="36"/>
      <c r="J960" s="30">
        <v>1000</v>
      </c>
      <c r="K960" s="32">
        <v>42614</v>
      </c>
      <c r="L960" s="37"/>
      <c r="M960" s="37"/>
      <c r="N960" s="38" t="s">
        <v>548</v>
      </c>
      <c r="O960" s="39">
        <v>2016</v>
      </c>
      <c r="P960" s="42"/>
      <c r="Q960" s="30">
        <v>1000</v>
      </c>
      <c r="R960" s="67"/>
      <c r="S960" s="67"/>
      <c r="T960" s="56" t="e">
        <f>IF(#REF!=3,T959-TblDadosCX8[[#This Row],[Valor R$]],IF(#REF!=2,T959+TblDadosCX8[[#This Row],[Valor R$]],TblDadosCX8[[#This Row],[Valor R$]]))</f>
        <v>#REF!</v>
      </c>
      <c r="V960" s="65">
        <v>944</v>
      </c>
      <c r="W960" s="69">
        <v>42625</v>
      </c>
      <c r="X960" s="69"/>
      <c r="Y960" s="70" t="s">
        <v>187</v>
      </c>
      <c r="Z960" s="70"/>
      <c r="AA960" s="70"/>
      <c r="AB960" s="71">
        <v>9.2799999999999994</v>
      </c>
      <c r="AC960" s="64" t="s">
        <v>212</v>
      </c>
      <c r="AD960" s="69">
        <v>42625</v>
      </c>
      <c r="AE960" s="65">
        <v>831</v>
      </c>
      <c r="AF960" s="65">
        <v>12</v>
      </c>
      <c r="AG960" s="66">
        <v>1334.43</v>
      </c>
    </row>
    <row r="961" spans="1:33" x14ac:dyDescent="0.25">
      <c r="A961" s="40">
        <v>956</v>
      </c>
      <c r="B961" s="32">
        <v>42614</v>
      </c>
      <c r="C961" s="33"/>
      <c r="D961" s="31">
        <v>3</v>
      </c>
      <c r="E961" s="99" t="s">
        <v>3</v>
      </c>
      <c r="F961" s="34"/>
      <c r="G961" s="34"/>
      <c r="H961" s="35" t="s">
        <v>632</v>
      </c>
      <c r="I961" s="36"/>
      <c r="J961" s="30">
        <v>2000</v>
      </c>
      <c r="K961" s="32">
        <v>42614</v>
      </c>
      <c r="L961" s="37"/>
      <c r="M961" s="37"/>
      <c r="N961" s="38" t="s">
        <v>548</v>
      </c>
      <c r="O961" s="39">
        <v>2016</v>
      </c>
      <c r="P961" s="42"/>
      <c r="Q961" s="30">
        <v>2000</v>
      </c>
      <c r="R961" s="67"/>
      <c r="S961" s="67"/>
      <c r="T961" s="56" t="e">
        <f>IF(#REF!=3,T960-TblDadosCX8[[#This Row],[Valor R$]],IF(#REF!=2,T960+TblDadosCX8[[#This Row],[Valor R$]],TblDadosCX8[[#This Row],[Valor R$]]))</f>
        <v>#REF!</v>
      </c>
      <c r="V961" s="65">
        <v>945</v>
      </c>
      <c r="W961" s="69">
        <v>42626</v>
      </c>
      <c r="X961" s="69"/>
      <c r="Y961" s="70" t="s">
        <v>228</v>
      </c>
      <c r="Z961" s="70"/>
      <c r="AA961" s="70"/>
      <c r="AB961" s="71">
        <v>130</v>
      </c>
      <c r="AC961" s="64" t="s">
        <v>196</v>
      </c>
      <c r="AD961" s="69">
        <v>42626</v>
      </c>
      <c r="AE961" s="65">
        <v>869</v>
      </c>
      <c r="AF961" s="65">
        <v>12</v>
      </c>
      <c r="AG961" s="66">
        <v>1204.43</v>
      </c>
    </row>
    <row r="962" spans="1:33" x14ac:dyDescent="0.25">
      <c r="A962" s="40">
        <v>957</v>
      </c>
      <c r="B962" s="32">
        <v>42614</v>
      </c>
      <c r="C962" s="33"/>
      <c r="D962" s="31">
        <v>4</v>
      </c>
      <c r="E962" s="99" t="s">
        <v>1</v>
      </c>
      <c r="F962" s="34" t="s">
        <v>6</v>
      </c>
      <c r="G962" s="34" t="s">
        <v>9</v>
      </c>
      <c r="H962" s="35" t="s">
        <v>197</v>
      </c>
      <c r="I962" s="36">
        <v>854379</v>
      </c>
      <c r="J962" s="30">
        <v>850</v>
      </c>
      <c r="K962" s="32">
        <v>42614</v>
      </c>
      <c r="L962" s="37">
        <v>12</v>
      </c>
      <c r="M962" s="37">
        <v>34</v>
      </c>
      <c r="N962" s="38" t="s">
        <v>548</v>
      </c>
      <c r="O962" s="39">
        <v>2016</v>
      </c>
      <c r="P962" s="42"/>
      <c r="Q962" s="30">
        <v>2919</v>
      </c>
      <c r="R962" s="67"/>
      <c r="S962" s="67"/>
      <c r="T962" s="56" t="e">
        <f>IF(#REF!=3,T961-TblDadosCX8[[#This Row],[Valor R$]],IF(#REF!=2,T961+TblDadosCX8[[#This Row],[Valor R$]],TblDadosCX8[[#This Row],[Valor R$]]))</f>
        <v>#REF!</v>
      </c>
      <c r="V962" s="65">
        <v>946</v>
      </c>
      <c r="W962" s="69">
        <v>42626</v>
      </c>
      <c r="X962" s="69"/>
      <c r="Y962" s="70" t="s">
        <v>502</v>
      </c>
      <c r="Z962" s="70"/>
      <c r="AA962" s="70"/>
      <c r="AB962" s="71">
        <v>172.9</v>
      </c>
      <c r="AC962" s="64" t="s">
        <v>212</v>
      </c>
      <c r="AD962" s="69">
        <v>42626</v>
      </c>
      <c r="AE962" s="65">
        <v>831</v>
      </c>
      <c r="AF962" s="65">
        <v>12</v>
      </c>
      <c r="AG962" s="66">
        <v>1031.53</v>
      </c>
    </row>
    <row r="963" spans="1:33" x14ac:dyDescent="0.25">
      <c r="A963" s="40">
        <v>958</v>
      </c>
      <c r="B963" s="32">
        <v>42614</v>
      </c>
      <c r="C963" s="33"/>
      <c r="D963" s="31">
        <v>4</v>
      </c>
      <c r="E963" s="99" t="s">
        <v>1</v>
      </c>
      <c r="F963" s="34" t="s">
        <v>6</v>
      </c>
      <c r="G963" s="34" t="s">
        <v>9</v>
      </c>
      <c r="H963" s="35" t="s">
        <v>197</v>
      </c>
      <c r="I963" s="36">
        <v>854380</v>
      </c>
      <c r="J963" s="30">
        <v>1560.4</v>
      </c>
      <c r="K963" s="32">
        <v>42614</v>
      </c>
      <c r="L963" s="37">
        <v>12</v>
      </c>
      <c r="M963" s="37">
        <v>34</v>
      </c>
      <c r="N963" s="38" t="s">
        <v>548</v>
      </c>
      <c r="O963" s="39">
        <v>2016</v>
      </c>
      <c r="P963" s="42"/>
      <c r="Q963" s="30">
        <v>4479.3999999999996</v>
      </c>
      <c r="R963" s="67"/>
      <c r="S963" s="67"/>
      <c r="T963" s="56" t="e">
        <f>IF(#REF!=3,T962-TblDadosCX8[[#This Row],[Valor R$]],IF(#REF!=2,T962+TblDadosCX8[[#This Row],[Valor R$]],TblDadosCX8[[#This Row],[Valor R$]]))</f>
        <v>#REF!</v>
      </c>
      <c r="V963" s="65">
        <v>947</v>
      </c>
      <c r="W963" s="69">
        <v>42626</v>
      </c>
      <c r="X963" s="69"/>
      <c r="Y963" s="70" t="s">
        <v>197</v>
      </c>
      <c r="Z963" s="70">
        <v>854392</v>
      </c>
      <c r="AA963" s="70"/>
      <c r="AB963" s="71">
        <v>4550</v>
      </c>
      <c r="AC963" s="64" t="s">
        <v>9</v>
      </c>
      <c r="AD963" s="69">
        <v>42626</v>
      </c>
      <c r="AE963" s="65">
        <v>12</v>
      </c>
      <c r="AF963" s="65">
        <v>34</v>
      </c>
      <c r="AG963" s="66">
        <v>5581.53</v>
      </c>
    </row>
    <row r="964" spans="1:33" x14ac:dyDescent="0.25">
      <c r="A964" s="40">
        <v>959</v>
      </c>
      <c r="B964" s="32">
        <v>42614</v>
      </c>
      <c r="C964" s="33"/>
      <c r="D964" s="31">
        <v>4</v>
      </c>
      <c r="E964" s="99" t="s">
        <v>1</v>
      </c>
      <c r="F964" s="34" t="s">
        <v>6</v>
      </c>
      <c r="G964" s="34" t="s">
        <v>9</v>
      </c>
      <c r="H964" s="35" t="s">
        <v>519</v>
      </c>
      <c r="I964" s="36">
        <v>854381</v>
      </c>
      <c r="J964" s="30">
        <v>464.6</v>
      </c>
      <c r="K964" s="32">
        <v>42614</v>
      </c>
      <c r="L964" s="37">
        <v>12</v>
      </c>
      <c r="M964" s="37">
        <v>34</v>
      </c>
      <c r="N964" s="38" t="s">
        <v>548</v>
      </c>
      <c r="O964" s="39">
        <v>2016</v>
      </c>
      <c r="P964" s="42"/>
      <c r="Q964" s="30">
        <v>4944</v>
      </c>
      <c r="R964" s="67"/>
      <c r="S964" s="67"/>
      <c r="T964" s="56" t="e">
        <f>IF(#REF!=3,T963-TblDadosCX8[[#This Row],[Valor R$]],IF(#REF!=2,T963+TblDadosCX8[[#This Row],[Valor R$]],TblDadosCX8[[#This Row],[Valor R$]]))</f>
        <v>#REF!</v>
      </c>
      <c r="V964" s="65">
        <v>948</v>
      </c>
      <c r="W964" s="69">
        <v>42627</v>
      </c>
      <c r="X964" s="69"/>
      <c r="Y964" s="70" t="s">
        <v>197</v>
      </c>
      <c r="Z964" s="70">
        <v>854388</v>
      </c>
      <c r="AA964" s="70"/>
      <c r="AB964" s="71">
        <v>67372.89</v>
      </c>
      <c r="AC964" s="64" t="s">
        <v>9</v>
      </c>
      <c r="AD964" s="69">
        <v>42627</v>
      </c>
      <c r="AE964" s="65">
        <v>12</v>
      </c>
      <c r="AF964" s="65">
        <v>34</v>
      </c>
      <c r="AG964" s="66">
        <v>72954.42</v>
      </c>
    </row>
    <row r="965" spans="1:33" x14ac:dyDescent="0.25">
      <c r="A965" s="40">
        <v>960</v>
      </c>
      <c r="B965" s="32">
        <v>42614</v>
      </c>
      <c r="C965" s="33"/>
      <c r="D965" s="31">
        <v>5</v>
      </c>
      <c r="E965" s="99" t="s">
        <v>1</v>
      </c>
      <c r="F965" s="34" t="s">
        <v>38</v>
      </c>
      <c r="G965" s="34" t="s">
        <v>83</v>
      </c>
      <c r="H965" s="35" t="s">
        <v>316</v>
      </c>
      <c r="I965" s="36"/>
      <c r="J965" s="30">
        <v>20</v>
      </c>
      <c r="K965" s="32">
        <v>42614</v>
      </c>
      <c r="L965" s="37">
        <v>863</v>
      </c>
      <c r="M965" s="37">
        <v>12</v>
      </c>
      <c r="N965" s="38" t="s">
        <v>548</v>
      </c>
      <c r="O965" s="39">
        <v>2016</v>
      </c>
      <c r="P965" s="42"/>
      <c r="Q965" s="30">
        <v>4924</v>
      </c>
      <c r="R965" s="67"/>
      <c r="S965" s="67"/>
      <c r="T965" s="56" t="e">
        <f>IF(#REF!=3,T964-TblDadosCX8[[#This Row],[Valor R$]],IF(#REF!=2,T964+TblDadosCX8[[#This Row],[Valor R$]],TblDadosCX8[[#This Row],[Valor R$]]))</f>
        <v>#REF!</v>
      </c>
      <c r="V965" s="65">
        <v>949</v>
      </c>
      <c r="W965" s="69">
        <v>42627</v>
      </c>
      <c r="X965" s="69"/>
      <c r="Y965" s="70" t="s">
        <v>197</v>
      </c>
      <c r="Z965" s="70">
        <v>854389</v>
      </c>
      <c r="AA965" s="70"/>
      <c r="AB965" s="71">
        <v>1150</v>
      </c>
      <c r="AC965" s="64" t="s">
        <v>9</v>
      </c>
      <c r="AD965" s="69">
        <v>42627</v>
      </c>
      <c r="AE965" s="65">
        <v>12</v>
      </c>
      <c r="AF965" s="65">
        <v>34</v>
      </c>
      <c r="AG965" s="66">
        <v>74104.42</v>
      </c>
    </row>
    <row r="966" spans="1:33" x14ac:dyDescent="0.25">
      <c r="A966" s="40">
        <v>961</v>
      </c>
      <c r="B966" s="32">
        <v>42614</v>
      </c>
      <c r="C966" s="33"/>
      <c r="D966" s="31">
        <v>5</v>
      </c>
      <c r="E966" s="99" t="s">
        <v>1</v>
      </c>
      <c r="F966" s="34" t="s">
        <v>38</v>
      </c>
      <c r="G966" s="34" t="s">
        <v>18</v>
      </c>
      <c r="H966" s="35" t="s">
        <v>193</v>
      </c>
      <c r="I966" s="36"/>
      <c r="J966" s="30">
        <v>35</v>
      </c>
      <c r="K966" s="32">
        <v>42614</v>
      </c>
      <c r="L966" s="37">
        <v>831</v>
      </c>
      <c r="M966" s="37">
        <v>12</v>
      </c>
      <c r="N966" s="38" t="s">
        <v>548</v>
      </c>
      <c r="O966" s="39">
        <v>2016</v>
      </c>
      <c r="P966" s="42"/>
      <c r="Q966" s="30">
        <v>4889</v>
      </c>
      <c r="R966" s="67"/>
      <c r="S966" s="67"/>
      <c r="T966" s="56" t="e">
        <f>IF(#REF!=3,T965-TblDadosCX8[[#This Row],[Valor R$]],IF(#REF!=2,T965+TblDadosCX8[[#This Row],[Valor R$]],TblDadosCX8[[#This Row],[Valor R$]]))</f>
        <v>#REF!</v>
      </c>
      <c r="V966" s="65">
        <v>950</v>
      </c>
      <c r="W966" s="69">
        <v>42627</v>
      </c>
      <c r="X966" s="69"/>
      <c r="Y966" s="70" t="s">
        <v>481</v>
      </c>
      <c r="Z966" s="70"/>
      <c r="AA966" s="70"/>
      <c r="AB966" s="71">
        <v>11.98</v>
      </c>
      <c r="AC966" s="64" t="s">
        <v>212</v>
      </c>
      <c r="AD966" s="69">
        <v>42627</v>
      </c>
      <c r="AE966" s="65">
        <v>831</v>
      </c>
      <c r="AF966" s="65">
        <v>12</v>
      </c>
      <c r="AG966" s="66">
        <v>74092.44</v>
      </c>
    </row>
    <row r="967" spans="1:33" x14ac:dyDescent="0.25">
      <c r="A967" s="40">
        <v>962</v>
      </c>
      <c r="B967" s="32">
        <v>42614</v>
      </c>
      <c r="C967" s="33"/>
      <c r="D967" s="31">
        <v>5</v>
      </c>
      <c r="E967" s="99" t="s">
        <v>1</v>
      </c>
      <c r="F967" s="34" t="s">
        <v>38</v>
      </c>
      <c r="G967" s="34" t="s">
        <v>83</v>
      </c>
      <c r="H967" s="35" t="s">
        <v>305</v>
      </c>
      <c r="I967" s="36"/>
      <c r="J967" s="30">
        <v>59.9</v>
      </c>
      <c r="K967" s="32">
        <v>42614</v>
      </c>
      <c r="L967" s="37">
        <v>863</v>
      </c>
      <c r="M967" s="37">
        <v>12</v>
      </c>
      <c r="N967" s="38" t="s">
        <v>548</v>
      </c>
      <c r="O967" s="39">
        <v>2016</v>
      </c>
      <c r="P967" s="42"/>
      <c r="Q967" s="30">
        <v>4829.1000000000004</v>
      </c>
      <c r="R967" s="67"/>
      <c r="S967" s="67"/>
      <c r="T967" s="56" t="e">
        <f>IF(#REF!=3,T966-TblDadosCX8[[#This Row],[Valor R$]],IF(#REF!=2,T966+TblDadosCX8[[#This Row],[Valor R$]],TblDadosCX8[[#This Row],[Valor R$]]))</f>
        <v>#REF!</v>
      </c>
      <c r="V967" s="65">
        <v>951</v>
      </c>
      <c r="W967" s="69">
        <v>42627</v>
      </c>
      <c r="X967" s="69"/>
      <c r="Y967" s="70" t="s">
        <v>216</v>
      </c>
      <c r="Z967" s="70"/>
      <c r="AA967" s="70"/>
      <c r="AB967" s="71">
        <v>175.87</v>
      </c>
      <c r="AC967" s="64" t="s">
        <v>186</v>
      </c>
      <c r="AD967" s="69">
        <v>42627</v>
      </c>
      <c r="AE967" s="65">
        <v>863</v>
      </c>
      <c r="AF967" s="65">
        <v>12</v>
      </c>
      <c r="AG967" s="66">
        <v>73916.570000000007</v>
      </c>
    </row>
    <row r="968" spans="1:33" x14ac:dyDescent="0.25">
      <c r="A968" s="40">
        <v>963</v>
      </c>
      <c r="B968" s="32">
        <v>42614</v>
      </c>
      <c r="C968" s="33"/>
      <c r="D968" s="31">
        <v>5</v>
      </c>
      <c r="E968" s="99" t="s">
        <v>1</v>
      </c>
      <c r="F968" s="34" t="s">
        <v>38</v>
      </c>
      <c r="G968" s="34" t="s">
        <v>77</v>
      </c>
      <c r="H968" s="35" t="s">
        <v>549</v>
      </c>
      <c r="I968" s="36"/>
      <c r="J968" s="30">
        <v>464.6</v>
      </c>
      <c r="K968" s="32">
        <v>42614</v>
      </c>
      <c r="L968" s="37">
        <v>849</v>
      </c>
      <c r="M968" s="37">
        <v>12</v>
      </c>
      <c r="N968" s="38" t="s">
        <v>548</v>
      </c>
      <c r="O968" s="39">
        <v>2016</v>
      </c>
      <c r="P968" s="42"/>
      <c r="Q968" s="30">
        <v>4364.5</v>
      </c>
      <c r="R968" s="67"/>
      <c r="S968" s="67"/>
      <c r="T968" s="56" t="e">
        <f>IF(#REF!=3,T967-TblDadosCX8[[#This Row],[Valor R$]],IF(#REF!=2,T967+TblDadosCX8[[#This Row],[Valor R$]],TblDadosCX8[[#This Row],[Valor R$]]))</f>
        <v>#REF!</v>
      </c>
      <c r="V968" s="65">
        <v>952</v>
      </c>
      <c r="W968" s="69">
        <v>42627</v>
      </c>
      <c r="X968" s="69"/>
      <c r="Y968" s="70" t="s">
        <v>256</v>
      </c>
      <c r="Z968" s="70"/>
      <c r="AA968" s="70"/>
      <c r="AB968" s="71">
        <v>197.9</v>
      </c>
      <c r="AC968" s="64" t="s">
        <v>186</v>
      </c>
      <c r="AD968" s="69">
        <v>42627</v>
      </c>
      <c r="AE968" s="65">
        <v>863</v>
      </c>
      <c r="AF968" s="65">
        <v>12</v>
      </c>
      <c r="AG968" s="66">
        <v>73718.67</v>
      </c>
    </row>
    <row r="969" spans="1:33" x14ac:dyDescent="0.25">
      <c r="A969" s="40">
        <v>964</v>
      </c>
      <c r="B969" s="32">
        <v>42614</v>
      </c>
      <c r="C969" s="33"/>
      <c r="D969" s="31">
        <v>5</v>
      </c>
      <c r="E969" s="99" t="s">
        <v>1</v>
      </c>
      <c r="F969" s="34" t="s">
        <v>38</v>
      </c>
      <c r="G969" s="34" t="s">
        <v>86</v>
      </c>
      <c r="H969" s="35" t="s">
        <v>550</v>
      </c>
      <c r="I969" s="36"/>
      <c r="J969" s="30">
        <v>850</v>
      </c>
      <c r="K969" s="32">
        <v>42614</v>
      </c>
      <c r="L969" s="37">
        <v>869</v>
      </c>
      <c r="M969" s="37">
        <v>12</v>
      </c>
      <c r="N969" s="38" t="s">
        <v>548</v>
      </c>
      <c r="O969" s="39">
        <v>2016</v>
      </c>
      <c r="P969" s="42"/>
      <c r="Q969" s="30">
        <v>3514.5</v>
      </c>
      <c r="R969" s="67"/>
      <c r="S969" s="67"/>
      <c r="T969" s="56" t="e">
        <f>IF(#REF!=3,T968-TblDadosCX8[[#This Row],[Valor R$]],IF(#REF!=2,T968+TblDadosCX8[[#This Row],[Valor R$]],TblDadosCX8[[#This Row],[Valor R$]]))</f>
        <v>#REF!</v>
      </c>
      <c r="V969" s="65">
        <v>953</v>
      </c>
      <c r="W969" s="69">
        <v>42627</v>
      </c>
      <c r="X969" s="69"/>
      <c r="Y969" s="70" t="s">
        <v>245</v>
      </c>
      <c r="Z969" s="70"/>
      <c r="AA969" s="70"/>
      <c r="AB969" s="71">
        <v>75</v>
      </c>
      <c r="AC969" s="64" t="s">
        <v>196</v>
      </c>
      <c r="AD969" s="69">
        <v>42627</v>
      </c>
      <c r="AE969" s="65">
        <v>869</v>
      </c>
      <c r="AF969" s="65">
        <v>12</v>
      </c>
      <c r="AG969" s="66">
        <v>73643.67</v>
      </c>
    </row>
    <row r="970" spans="1:33" x14ac:dyDescent="0.25">
      <c r="A970" s="40">
        <v>965</v>
      </c>
      <c r="B970" s="32">
        <v>42614</v>
      </c>
      <c r="C970" s="33"/>
      <c r="D970" s="31">
        <v>5</v>
      </c>
      <c r="E970" s="99" t="s">
        <v>1</v>
      </c>
      <c r="F970" s="34" t="s">
        <v>38</v>
      </c>
      <c r="G970" s="34" t="s">
        <v>18</v>
      </c>
      <c r="H970" s="35" t="s">
        <v>502</v>
      </c>
      <c r="I970" s="36"/>
      <c r="J970" s="30">
        <v>1560</v>
      </c>
      <c r="K970" s="32">
        <v>42614</v>
      </c>
      <c r="L970" s="37">
        <v>831</v>
      </c>
      <c r="M970" s="37">
        <v>12</v>
      </c>
      <c r="N970" s="38" t="s">
        <v>548</v>
      </c>
      <c r="O970" s="39">
        <v>2016</v>
      </c>
      <c r="P970" s="42"/>
      <c r="Q970" s="30">
        <v>1954.5</v>
      </c>
      <c r="R970" s="67"/>
      <c r="S970" s="67"/>
      <c r="T970" s="56" t="e">
        <f>IF(#REF!=3,T969-TblDadosCX8[[#This Row],[Valor R$]],IF(#REF!=2,T969+TblDadosCX8[[#This Row],[Valor R$]],TblDadosCX8[[#This Row],[Valor R$]]))</f>
        <v>#REF!</v>
      </c>
      <c r="V970" s="65">
        <v>954</v>
      </c>
      <c r="W970" s="69">
        <v>42627</v>
      </c>
      <c r="X970" s="69"/>
      <c r="Y970" s="70" t="s">
        <v>557</v>
      </c>
      <c r="Z970" s="70"/>
      <c r="AA970" s="70"/>
      <c r="AB970" s="71">
        <v>120</v>
      </c>
      <c r="AC970" s="64" t="s">
        <v>212</v>
      </c>
      <c r="AD970" s="69">
        <v>42627</v>
      </c>
      <c r="AE970" s="65">
        <v>831</v>
      </c>
      <c r="AF970" s="65">
        <v>12</v>
      </c>
      <c r="AG970" s="66">
        <v>73523.67</v>
      </c>
    </row>
    <row r="971" spans="1:33" x14ac:dyDescent="0.25">
      <c r="A971" s="40">
        <v>966</v>
      </c>
      <c r="B971" s="32">
        <v>42614</v>
      </c>
      <c r="C971" s="33"/>
      <c r="D971" s="31">
        <v>5</v>
      </c>
      <c r="E971" s="99" t="s">
        <v>1</v>
      </c>
      <c r="F971" s="34" t="s">
        <v>38</v>
      </c>
      <c r="G971" s="34" t="s">
        <v>86</v>
      </c>
      <c r="H971" s="35" t="s">
        <v>551</v>
      </c>
      <c r="I971" s="36"/>
      <c r="J971" s="30">
        <v>256</v>
      </c>
      <c r="K971" s="32">
        <v>42614</v>
      </c>
      <c r="L971" s="37">
        <v>869</v>
      </c>
      <c r="M971" s="37">
        <v>12</v>
      </c>
      <c r="N971" s="38" t="s">
        <v>548</v>
      </c>
      <c r="O971" s="39">
        <v>2016</v>
      </c>
      <c r="P971" s="42"/>
      <c r="Q971" s="30">
        <v>1698.5</v>
      </c>
      <c r="R971" s="67"/>
      <c r="S971" s="67"/>
      <c r="T971" s="56" t="e">
        <f>IF(#REF!=3,T970-TblDadosCX8[[#This Row],[Valor R$]],IF(#REF!=2,T970+TblDadosCX8[[#This Row],[Valor R$]],TblDadosCX8[[#This Row],[Valor R$]]))</f>
        <v>#REF!</v>
      </c>
      <c r="V971" s="65">
        <v>955</v>
      </c>
      <c r="W971" s="69">
        <v>42627</v>
      </c>
      <c r="X971" s="69"/>
      <c r="Y971" s="70" t="s">
        <v>444</v>
      </c>
      <c r="Z971" s="70"/>
      <c r="AA971" s="70"/>
      <c r="AB971" s="71">
        <v>3982</v>
      </c>
      <c r="AC971" s="64" t="s">
        <v>227</v>
      </c>
      <c r="AD971" s="69">
        <v>42627</v>
      </c>
      <c r="AE971" s="65">
        <v>426</v>
      </c>
      <c r="AF971" s="65">
        <v>12</v>
      </c>
      <c r="AG971" s="66">
        <v>69541.67</v>
      </c>
    </row>
    <row r="972" spans="1:33" x14ac:dyDescent="0.25">
      <c r="A972" s="40">
        <v>967</v>
      </c>
      <c r="B972" s="32">
        <v>42615</v>
      </c>
      <c r="C972" s="33"/>
      <c r="D972" s="31">
        <v>4</v>
      </c>
      <c r="E972" s="99" t="s">
        <v>1</v>
      </c>
      <c r="F972" s="34" t="s">
        <v>6</v>
      </c>
      <c r="G972" s="34" t="s">
        <v>9</v>
      </c>
      <c r="H972" s="35" t="s">
        <v>197</v>
      </c>
      <c r="I972" s="36">
        <v>854382</v>
      </c>
      <c r="J972" s="30">
        <v>1560.13</v>
      </c>
      <c r="K972" s="32">
        <v>42615</v>
      </c>
      <c r="L972" s="37">
        <v>12</v>
      </c>
      <c r="M972" s="37">
        <v>34</v>
      </c>
      <c r="N972" s="38" t="s">
        <v>548</v>
      </c>
      <c r="O972" s="39">
        <v>2016</v>
      </c>
      <c r="P972" s="42"/>
      <c r="Q972" s="30">
        <v>3258.63</v>
      </c>
      <c r="R972" s="67"/>
      <c r="S972" s="67"/>
      <c r="T972" s="56" t="e">
        <f>IF(#REF!=3,T971-TblDadosCX8[[#This Row],[Valor R$]],IF(#REF!=2,T971+TblDadosCX8[[#This Row],[Valor R$]],TblDadosCX8[[#This Row],[Valor R$]]))</f>
        <v>#REF!</v>
      </c>
      <c r="V972" s="65">
        <v>956</v>
      </c>
      <c r="W972" s="69">
        <v>42627</v>
      </c>
      <c r="X972" s="69"/>
      <c r="Y972" s="70" t="s">
        <v>558</v>
      </c>
      <c r="Z972" s="70"/>
      <c r="AA972" s="70"/>
      <c r="AB972" s="71">
        <v>67372.89</v>
      </c>
      <c r="AC972" s="64" t="s">
        <v>224</v>
      </c>
      <c r="AD972" s="69">
        <v>42627</v>
      </c>
      <c r="AE972" s="65">
        <v>402</v>
      </c>
      <c r="AF972" s="65">
        <v>12</v>
      </c>
      <c r="AG972" s="66">
        <v>2168.7800000000002</v>
      </c>
    </row>
    <row r="973" spans="1:33" x14ac:dyDescent="0.25">
      <c r="A973" s="40">
        <v>968</v>
      </c>
      <c r="B973" s="32">
        <v>42615</v>
      </c>
      <c r="C973" s="33"/>
      <c r="D973" s="31">
        <v>5</v>
      </c>
      <c r="E973" s="99" t="s">
        <v>1</v>
      </c>
      <c r="F973" s="34" t="s">
        <v>38</v>
      </c>
      <c r="G973" s="34" t="s">
        <v>18</v>
      </c>
      <c r="H973" s="35" t="s">
        <v>187</v>
      </c>
      <c r="I973" s="36"/>
      <c r="J973" s="30">
        <v>22.32</v>
      </c>
      <c r="K973" s="32">
        <v>42615</v>
      </c>
      <c r="L973" s="37">
        <v>831</v>
      </c>
      <c r="M973" s="37">
        <v>12</v>
      </c>
      <c r="N973" s="38" t="s">
        <v>548</v>
      </c>
      <c r="O973" s="39">
        <v>2016</v>
      </c>
      <c r="P973" s="42"/>
      <c r="Q973" s="30">
        <v>3236.31</v>
      </c>
      <c r="R973" s="67"/>
      <c r="S973" s="67"/>
      <c r="T973" s="56" t="e">
        <f>IF(#REF!=3,T972-TblDadosCX8[[#This Row],[Valor R$]],IF(#REF!=2,T972+TblDadosCX8[[#This Row],[Valor R$]],TblDadosCX8[[#This Row],[Valor R$]]))</f>
        <v>#REF!</v>
      </c>
      <c r="V973" s="65">
        <v>957</v>
      </c>
      <c r="W973" s="69">
        <v>42627</v>
      </c>
      <c r="X973" s="69"/>
      <c r="Y973" s="70" t="s">
        <v>197</v>
      </c>
      <c r="Z973" s="70">
        <v>854390</v>
      </c>
      <c r="AA973" s="70"/>
      <c r="AB973" s="71">
        <v>1160</v>
      </c>
      <c r="AC973" s="64" t="s">
        <v>9</v>
      </c>
      <c r="AD973" s="69">
        <v>42627</v>
      </c>
      <c r="AE973" s="65">
        <v>12</v>
      </c>
      <c r="AF973" s="65">
        <v>34</v>
      </c>
      <c r="AG973" s="66">
        <v>3328.78</v>
      </c>
    </row>
    <row r="974" spans="1:33" x14ac:dyDescent="0.25">
      <c r="A974" s="40">
        <v>969</v>
      </c>
      <c r="B974" s="32">
        <v>42615</v>
      </c>
      <c r="C974" s="33"/>
      <c r="D974" s="31">
        <v>5</v>
      </c>
      <c r="E974" s="99" t="s">
        <v>1</v>
      </c>
      <c r="F974" s="34" t="s">
        <v>38</v>
      </c>
      <c r="G974" s="34" t="s">
        <v>86</v>
      </c>
      <c r="H974" s="35" t="s">
        <v>228</v>
      </c>
      <c r="I974" s="36"/>
      <c r="J974" s="30">
        <v>20</v>
      </c>
      <c r="K974" s="32">
        <v>42615</v>
      </c>
      <c r="L974" s="37">
        <v>869</v>
      </c>
      <c r="M974" s="37">
        <v>12</v>
      </c>
      <c r="N974" s="38" t="s">
        <v>548</v>
      </c>
      <c r="O974" s="39">
        <v>2016</v>
      </c>
      <c r="P974" s="42"/>
      <c r="Q974" s="30">
        <v>3216.31</v>
      </c>
      <c r="R974" s="67"/>
      <c r="S974" s="67"/>
      <c r="T974" s="56" t="e">
        <f>IF(#REF!=3,T973-TblDadosCX8[[#This Row],[Valor R$]],IF(#REF!=2,T973+TblDadosCX8[[#This Row],[Valor R$]],TblDadosCX8[[#This Row],[Valor R$]]))</f>
        <v>#REF!</v>
      </c>
      <c r="V974" s="65">
        <v>958</v>
      </c>
      <c r="W974" s="69">
        <v>42627</v>
      </c>
      <c r="X974" s="69"/>
      <c r="Y974" s="70" t="s">
        <v>197</v>
      </c>
      <c r="Z974" s="70">
        <v>854391</v>
      </c>
      <c r="AA974" s="70"/>
      <c r="AB974" s="71">
        <v>1160</v>
      </c>
      <c r="AC974" s="64" t="s">
        <v>9</v>
      </c>
      <c r="AD974" s="69">
        <v>42627</v>
      </c>
      <c r="AE974" s="65">
        <v>12</v>
      </c>
      <c r="AF974" s="65">
        <v>34</v>
      </c>
      <c r="AG974" s="66">
        <v>4488.78</v>
      </c>
    </row>
    <row r="975" spans="1:33" x14ac:dyDescent="0.25">
      <c r="A975" s="40">
        <v>970</v>
      </c>
      <c r="B975" s="32">
        <v>42615</v>
      </c>
      <c r="C975" s="33"/>
      <c r="D975" s="31">
        <v>5</v>
      </c>
      <c r="E975" s="99" t="s">
        <v>1</v>
      </c>
      <c r="F975" s="34" t="s">
        <v>215</v>
      </c>
      <c r="G975" s="34" t="s">
        <v>224</v>
      </c>
      <c r="H975" s="35" t="s">
        <v>552</v>
      </c>
      <c r="I975" s="36"/>
      <c r="J975" s="30">
        <v>809.53</v>
      </c>
      <c r="K975" s="32">
        <v>42615</v>
      </c>
      <c r="L975" s="37">
        <v>402</v>
      </c>
      <c r="M975" s="37">
        <v>12</v>
      </c>
      <c r="N975" s="38" t="s">
        <v>548</v>
      </c>
      <c r="O975" s="39">
        <v>2016</v>
      </c>
      <c r="P975" s="42"/>
      <c r="Q975" s="30">
        <v>2406.7800000000002</v>
      </c>
      <c r="R975" s="67"/>
      <c r="S975" s="67"/>
      <c r="T975" s="56" t="e">
        <f>IF(#REF!=3,T974-TblDadosCX8[[#This Row],[Valor R$]],IF(#REF!=2,T974+TblDadosCX8[[#This Row],[Valor R$]],TblDadosCX8[[#This Row],[Valor R$]]))</f>
        <v>#REF!</v>
      </c>
      <c r="V975" s="65">
        <v>959</v>
      </c>
      <c r="W975" s="69">
        <v>42627</v>
      </c>
      <c r="X975" s="69"/>
      <c r="Y975" s="70" t="s">
        <v>197</v>
      </c>
      <c r="Z975" s="70">
        <v>854393</v>
      </c>
      <c r="AA975" s="70"/>
      <c r="AB975" s="71">
        <v>1069</v>
      </c>
      <c r="AC975" s="64" t="s">
        <v>9</v>
      </c>
      <c r="AD975" s="69">
        <v>42627</v>
      </c>
      <c r="AE975" s="65">
        <v>12</v>
      </c>
      <c r="AF975" s="65">
        <v>34</v>
      </c>
      <c r="AG975" s="66">
        <v>5557.78</v>
      </c>
    </row>
    <row r="976" spans="1:33" x14ac:dyDescent="0.25">
      <c r="A976" s="40">
        <v>971</v>
      </c>
      <c r="B976" s="32">
        <v>42615</v>
      </c>
      <c r="C976" s="33"/>
      <c r="D976" s="31">
        <v>5</v>
      </c>
      <c r="E976" s="99" t="s">
        <v>1</v>
      </c>
      <c r="F976" s="34" t="s">
        <v>215</v>
      </c>
      <c r="G976" s="34" t="s">
        <v>224</v>
      </c>
      <c r="H976" s="35" t="s">
        <v>553</v>
      </c>
      <c r="I976" s="36"/>
      <c r="J976" s="30">
        <v>750.6</v>
      </c>
      <c r="K976" s="32">
        <v>42615</v>
      </c>
      <c r="L976" s="37">
        <v>402</v>
      </c>
      <c r="M976" s="37">
        <v>12</v>
      </c>
      <c r="N976" s="38" t="s">
        <v>548</v>
      </c>
      <c r="O976" s="39">
        <v>2016</v>
      </c>
      <c r="P976" s="42"/>
      <c r="Q976" s="30">
        <v>1656.18</v>
      </c>
      <c r="R976" s="67"/>
      <c r="S976" s="67"/>
      <c r="T976" s="56" t="e">
        <f>IF(#REF!=3,T975-TblDadosCX8[[#This Row],[Valor R$]],IF(#REF!=2,T975+TblDadosCX8[[#This Row],[Valor R$]],TblDadosCX8[[#This Row],[Valor R$]]))</f>
        <v>#REF!</v>
      </c>
      <c r="V976" s="65">
        <v>960</v>
      </c>
      <c r="W976" s="69">
        <v>42627</v>
      </c>
      <c r="X976" s="69"/>
      <c r="Y976" s="70" t="s">
        <v>197</v>
      </c>
      <c r="Z976" s="70">
        <v>854395</v>
      </c>
      <c r="AA976" s="70"/>
      <c r="AB976" s="71">
        <v>850</v>
      </c>
      <c r="AC976" s="64" t="s">
        <v>9</v>
      </c>
      <c r="AD976" s="69">
        <v>42627</v>
      </c>
      <c r="AE976" s="65">
        <v>12</v>
      </c>
      <c r="AF976" s="65">
        <v>34</v>
      </c>
      <c r="AG976" s="66">
        <v>6407.78</v>
      </c>
    </row>
    <row r="977" spans="1:33" x14ac:dyDescent="0.25">
      <c r="A977" s="40">
        <v>972</v>
      </c>
      <c r="B977" s="32">
        <v>42618</v>
      </c>
      <c r="C977" s="33"/>
      <c r="D977" s="31">
        <v>4</v>
      </c>
      <c r="E977" s="99" t="s">
        <v>1</v>
      </c>
      <c r="F977" s="34" t="s">
        <v>6</v>
      </c>
      <c r="G977" s="34" t="s">
        <v>9</v>
      </c>
      <c r="H977" s="35" t="s">
        <v>197</v>
      </c>
      <c r="I977" s="36">
        <v>854383</v>
      </c>
      <c r="J977" s="30">
        <v>10763.25</v>
      </c>
      <c r="K977" s="32">
        <v>42618</v>
      </c>
      <c r="L977" s="37">
        <v>12</v>
      </c>
      <c r="M977" s="37">
        <v>34</v>
      </c>
      <c r="N977" s="38" t="s">
        <v>548</v>
      </c>
      <c r="O977" s="39">
        <v>2016</v>
      </c>
      <c r="P977" s="42"/>
      <c r="Q977" s="30">
        <v>12419.43</v>
      </c>
      <c r="R977" s="67"/>
      <c r="S977" s="67"/>
      <c r="T977" s="56" t="e">
        <f>IF(#REF!=3,T976-TblDadosCX8[[#This Row],[Valor R$]],IF(#REF!=2,T976+TblDadosCX8[[#This Row],[Valor R$]],TblDadosCX8[[#This Row],[Valor R$]]))</f>
        <v>#REF!</v>
      </c>
      <c r="V977" s="65">
        <v>961</v>
      </c>
      <c r="W977" s="69">
        <v>42627</v>
      </c>
      <c r="X977" s="69"/>
      <c r="Y977" s="70" t="s">
        <v>559</v>
      </c>
      <c r="Z977" s="70"/>
      <c r="AA977" s="70"/>
      <c r="AB977" s="71">
        <v>1150</v>
      </c>
      <c r="AC977" s="64" t="s">
        <v>459</v>
      </c>
      <c r="AD977" s="69">
        <v>42627</v>
      </c>
      <c r="AE977" s="65">
        <v>612</v>
      </c>
      <c r="AF977" s="65">
        <v>12</v>
      </c>
      <c r="AG977" s="66">
        <v>5257.78</v>
      </c>
    </row>
    <row r="978" spans="1:33" x14ac:dyDescent="0.25">
      <c r="A978" s="40">
        <v>973</v>
      </c>
      <c r="B978" s="32">
        <v>42618</v>
      </c>
      <c r="C978" s="33"/>
      <c r="D978" s="31">
        <v>4</v>
      </c>
      <c r="E978" s="99" t="s">
        <v>1</v>
      </c>
      <c r="F978" s="34" t="s">
        <v>6</v>
      </c>
      <c r="G978" s="34" t="s">
        <v>9</v>
      </c>
      <c r="H978" s="35" t="s">
        <v>197</v>
      </c>
      <c r="I978" s="36">
        <v>854384</v>
      </c>
      <c r="J978" s="30">
        <v>1000</v>
      </c>
      <c r="K978" s="32">
        <v>42618</v>
      </c>
      <c r="L978" s="37">
        <v>12</v>
      </c>
      <c r="M978" s="37">
        <v>34</v>
      </c>
      <c r="N978" s="38" t="s">
        <v>548</v>
      </c>
      <c r="O978" s="39">
        <v>2016</v>
      </c>
      <c r="P978" s="42"/>
      <c r="Q978" s="30">
        <v>13419.43</v>
      </c>
      <c r="R978" s="67"/>
      <c r="S978" s="67"/>
      <c r="T978" s="56" t="e">
        <f>IF(#REF!=3,T977-TblDadosCX8[[#This Row],[Valor R$]],IF(#REF!=2,T977+TblDadosCX8[[#This Row],[Valor R$]],TblDadosCX8[[#This Row],[Valor R$]]))</f>
        <v>#REF!</v>
      </c>
      <c r="V978" s="65">
        <v>962</v>
      </c>
      <c r="W978" s="69">
        <v>42628</v>
      </c>
      <c r="X978" s="69"/>
      <c r="Y978" s="70" t="s">
        <v>197</v>
      </c>
      <c r="Z978" s="70">
        <v>854387</v>
      </c>
      <c r="AA978" s="70"/>
      <c r="AB978" s="71">
        <v>319</v>
      </c>
      <c r="AC978" s="64" t="s">
        <v>9</v>
      </c>
      <c r="AD978" s="69">
        <v>42628</v>
      </c>
      <c r="AE978" s="65">
        <v>12</v>
      </c>
      <c r="AF978" s="65">
        <v>34</v>
      </c>
      <c r="AG978" s="66">
        <v>5576.78</v>
      </c>
    </row>
    <row r="979" spans="1:33" x14ac:dyDescent="0.25">
      <c r="A979" s="40">
        <v>974</v>
      </c>
      <c r="B979" s="32">
        <v>42618</v>
      </c>
      <c r="C979" s="33"/>
      <c r="D979" s="31">
        <v>5</v>
      </c>
      <c r="E979" s="99" t="s">
        <v>1</v>
      </c>
      <c r="F979" s="34" t="s">
        <v>38</v>
      </c>
      <c r="G979" s="34" t="s">
        <v>85</v>
      </c>
      <c r="H979" s="35" t="s">
        <v>256</v>
      </c>
      <c r="I979" s="36"/>
      <c r="J979" s="30">
        <v>552</v>
      </c>
      <c r="K979" s="32">
        <v>42618</v>
      </c>
      <c r="L979" s="37">
        <v>867</v>
      </c>
      <c r="M979" s="37">
        <v>12</v>
      </c>
      <c r="N979" s="38" t="s">
        <v>548</v>
      </c>
      <c r="O979" s="39">
        <v>2016</v>
      </c>
      <c r="P979" s="42"/>
      <c r="Q979" s="30">
        <v>12867.43</v>
      </c>
      <c r="R979" s="67"/>
      <c r="S979" s="67"/>
      <c r="T979" s="56" t="e">
        <f>IF(#REF!=3,T978-TblDadosCX8[[#This Row],[Valor R$]],IF(#REF!=2,T978+TblDadosCX8[[#This Row],[Valor R$]],TblDadosCX8[[#This Row],[Valor R$]]))</f>
        <v>#REF!</v>
      </c>
      <c r="V979" s="65">
        <v>963</v>
      </c>
      <c r="W979" s="69">
        <v>42628</v>
      </c>
      <c r="X979" s="69"/>
      <c r="Y979" s="70" t="s">
        <v>197</v>
      </c>
      <c r="Z979" s="70">
        <v>854396</v>
      </c>
      <c r="AA979" s="70"/>
      <c r="AB979" s="71">
        <v>500</v>
      </c>
      <c r="AC979" s="64" t="s">
        <v>9</v>
      </c>
      <c r="AD979" s="69">
        <v>42628</v>
      </c>
      <c r="AE979" s="65">
        <v>12</v>
      </c>
      <c r="AF979" s="65">
        <v>34</v>
      </c>
      <c r="AG979" s="66">
        <v>6076.78</v>
      </c>
    </row>
    <row r="980" spans="1:33" x14ac:dyDescent="0.25">
      <c r="A980" s="40">
        <v>975</v>
      </c>
      <c r="B980" s="32">
        <v>42618</v>
      </c>
      <c r="C980" s="33"/>
      <c r="D980" s="31">
        <v>5</v>
      </c>
      <c r="E980" s="99" t="s">
        <v>1</v>
      </c>
      <c r="F980" s="34" t="s">
        <v>28</v>
      </c>
      <c r="G980" s="34" t="s">
        <v>53</v>
      </c>
      <c r="H980" s="35" t="s">
        <v>486</v>
      </c>
      <c r="I980" s="36"/>
      <c r="J980" s="30">
        <v>1017.32</v>
      </c>
      <c r="K980" s="32">
        <v>42618</v>
      </c>
      <c r="L980" s="37">
        <v>475</v>
      </c>
      <c r="M980" s="37">
        <v>12</v>
      </c>
      <c r="N980" s="38" t="s">
        <v>548</v>
      </c>
      <c r="O980" s="39">
        <v>2016</v>
      </c>
      <c r="P980" s="42"/>
      <c r="Q980" s="30">
        <v>11850.11</v>
      </c>
      <c r="R980" s="67"/>
      <c r="S980" s="67"/>
      <c r="T980" s="56" t="e">
        <f>IF(#REF!=3,T979-TblDadosCX8[[#This Row],[Valor R$]],IF(#REF!=2,T979+TblDadosCX8[[#This Row],[Valor R$]],TblDadosCX8[[#This Row],[Valor R$]]))</f>
        <v>#REF!</v>
      </c>
      <c r="V980" s="65">
        <v>964</v>
      </c>
      <c r="W980" s="69">
        <v>42628</v>
      </c>
      <c r="X980" s="69"/>
      <c r="Y980" s="70" t="s">
        <v>311</v>
      </c>
      <c r="Z980" s="70"/>
      <c r="AA980" s="70"/>
      <c r="AB980" s="71">
        <v>22</v>
      </c>
      <c r="AC980" s="64" t="s">
        <v>212</v>
      </c>
      <c r="AD980" s="69">
        <v>42628</v>
      </c>
      <c r="AE980" s="65">
        <v>831</v>
      </c>
      <c r="AF980" s="65">
        <v>12</v>
      </c>
      <c r="AG980" s="66">
        <v>6054.78</v>
      </c>
    </row>
    <row r="981" spans="1:33" x14ac:dyDescent="0.25">
      <c r="A981" s="40">
        <v>976</v>
      </c>
      <c r="B981" s="32">
        <v>42618</v>
      </c>
      <c r="C981" s="33"/>
      <c r="D981" s="31">
        <v>5</v>
      </c>
      <c r="E981" s="99" t="s">
        <v>1</v>
      </c>
      <c r="F981" s="34" t="s">
        <v>24</v>
      </c>
      <c r="G981" s="34" t="s">
        <v>43</v>
      </c>
      <c r="H981" s="35" t="s">
        <v>274</v>
      </c>
      <c r="I981" s="36"/>
      <c r="J981" s="30">
        <v>1763.06</v>
      </c>
      <c r="K981" s="32">
        <v>42618</v>
      </c>
      <c r="L981" s="37">
        <v>842</v>
      </c>
      <c r="M981" s="37">
        <v>12</v>
      </c>
      <c r="N981" s="38" t="s">
        <v>548</v>
      </c>
      <c r="O981" s="39">
        <v>2016</v>
      </c>
      <c r="P981" s="42"/>
      <c r="Q981" s="30">
        <v>10087.049999999999</v>
      </c>
      <c r="R981" s="67"/>
      <c r="S981" s="67"/>
      <c r="T981" s="56" t="e">
        <f>IF(#REF!=3,T980-TblDadosCX8[[#This Row],[Valor R$]],IF(#REF!=2,T980+TblDadosCX8[[#This Row],[Valor R$]],TblDadosCX8[[#This Row],[Valor R$]]))</f>
        <v>#REF!</v>
      </c>
      <c r="V981" s="65">
        <v>965</v>
      </c>
      <c r="W981" s="69">
        <v>42628</v>
      </c>
      <c r="X981" s="69"/>
      <c r="Y981" s="70" t="s">
        <v>193</v>
      </c>
      <c r="Z981" s="70"/>
      <c r="AA981" s="70"/>
      <c r="AB981" s="71">
        <v>35</v>
      </c>
      <c r="AC981" s="64" t="s">
        <v>212</v>
      </c>
      <c r="AD981" s="69">
        <v>42628</v>
      </c>
      <c r="AE981" s="65">
        <v>831</v>
      </c>
      <c r="AF981" s="65">
        <v>12</v>
      </c>
      <c r="AG981" s="66">
        <v>6019.78</v>
      </c>
    </row>
    <row r="982" spans="1:33" x14ac:dyDescent="0.25">
      <c r="A982" s="40">
        <v>977</v>
      </c>
      <c r="B982" s="32">
        <v>42618</v>
      </c>
      <c r="C982" s="33"/>
      <c r="D982" s="31">
        <v>5</v>
      </c>
      <c r="E982" s="99" t="s">
        <v>1</v>
      </c>
      <c r="F982" s="34" t="s">
        <v>28</v>
      </c>
      <c r="G982" s="34" t="s">
        <v>271</v>
      </c>
      <c r="H982" s="35" t="s">
        <v>270</v>
      </c>
      <c r="I982" s="36"/>
      <c r="J982" s="30">
        <v>4854.54</v>
      </c>
      <c r="K982" s="32">
        <v>42618</v>
      </c>
      <c r="L982" s="37">
        <v>476</v>
      </c>
      <c r="M982" s="37">
        <v>12</v>
      </c>
      <c r="N982" s="38" t="s">
        <v>548</v>
      </c>
      <c r="O982" s="39">
        <v>2016</v>
      </c>
      <c r="P982" s="42"/>
      <c r="Q982" s="30">
        <v>5232.51</v>
      </c>
      <c r="R982" s="67"/>
      <c r="S982" s="67"/>
      <c r="T982" s="56" t="e">
        <f>IF(#REF!=3,T981-TblDadosCX8[[#This Row],[Valor R$]],IF(#REF!=2,T981+TblDadosCX8[[#This Row],[Valor R$]],TblDadosCX8[[#This Row],[Valor R$]]))</f>
        <v>#REF!</v>
      </c>
      <c r="V982" s="65">
        <v>966</v>
      </c>
      <c r="W982" s="69">
        <v>42628</v>
      </c>
      <c r="X982" s="69"/>
      <c r="Y982" s="70" t="s">
        <v>245</v>
      </c>
      <c r="Z982" s="70"/>
      <c r="AA982" s="70"/>
      <c r="AB982" s="71">
        <v>170</v>
      </c>
      <c r="AC982" s="64" t="s">
        <v>196</v>
      </c>
      <c r="AD982" s="69">
        <v>42628</v>
      </c>
      <c r="AE982" s="65">
        <v>869</v>
      </c>
      <c r="AF982" s="65">
        <v>12</v>
      </c>
      <c r="AG982" s="66">
        <v>5849.78</v>
      </c>
    </row>
    <row r="983" spans="1:33" x14ac:dyDescent="0.25">
      <c r="A983" s="40">
        <v>978</v>
      </c>
      <c r="B983" s="32">
        <v>42618</v>
      </c>
      <c r="C983" s="33"/>
      <c r="D983" s="31">
        <v>5</v>
      </c>
      <c r="E983" s="99" t="s">
        <v>1</v>
      </c>
      <c r="F983" s="34" t="s">
        <v>38</v>
      </c>
      <c r="G983" s="34" t="s">
        <v>82</v>
      </c>
      <c r="H983" s="35" t="s">
        <v>288</v>
      </c>
      <c r="I983" s="36"/>
      <c r="J983" s="30">
        <v>211.5</v>
      </c>
      <c r="K983" s="32">
        <v>42618</v>
      </c>
      <c r="L983" s="37">
        <v>860</v>
      </c>
      <c r="M983" s="37">
        <v>12</v>
      </c>
      <c r="N983" s="38" t="s">
        <v>548</v>
      </c>
      <c r="O983" s="39">
        <v>2016</v>
      </c>
      <c r="P983" s="42"/>
      <c r="Q983" s="30">
        <v>5021.01</v>
      </c>
      <c r="R983" s="67"/>
      <c r="S983" s="67"/>
      <c r="T983" s="56" t="e">
        <f>IF(#REF!=3,T982-TblDadosCX8[[#This Row],[Valor R$]],IF(#REF!=2,T982+TblDadosCX8[[#This Row],[Valor R$]],TblDadosCX8[[#This Row],[Valor R$]]))</f>
        <v>#REF!</v>
      </c>
      <c r="V983" s="65">
        <v>967</v>
      </c>
      <c r="W983" s="69">
        <v>42628</v>
      </c>
      <c r="X983" s="69"/>
      <c r="Y983" s="70" t="s">
        <v>187</v>
      </c>
      <c r="Z983" s="70"/>
      <c r="AA983" s="70"/>
      <c r="AB983" s="71">
        <v>127.62</v>
      </c>
      <c r="AC983" s="64" t="s">
        <v>212</v>
      </c>
      <c r="AD983" s="69">
        <v>42628</v>
      </c>
      <c r="AE983" s="65">
        <v>831</v>
      </c>
      <c r="AF983" s="65">
        <v>12</v>
      </c>
      <c r="AG983" s="66">
        <v>5722.16</v>
      </c>
    </row>
    <row r="984" spans="1:33" x14ac:dyDescent="0.25">
      <c r="A984" s="40">
        <v>979</v>
      </c>
      <c r="B984" s="32">
        <v>42618</v>
      </c>
      <c r="C984" s="33"/>
      <c r="D984" s="31">
        <v>5</v>
      </c>
      <c r="E984" s="99" t="s">
        <v>1</v>
      </c>
      <c r="F984" s="34" t="s">
        <v>38</v>
      </c>
      <c r="G984" s="34" t="s">
        <v>87</v>
      </c>
      <c r="H984" s="35" t="s">
        <v>487</v>
      </c>
      <c r="I984" s="36"/>
      <c r="J984" s="30">
        <v>1914.83</v>
      </c>
      <c r="K984" s="32">
        <v>42618</v>
      </c>
      <c r="L984" s="37">
        <v>870</v>
      </c>
      <c r="M984" s="37">
        <v>12</v>
      </c>
      <c r="N984" s="38" t="s">
        <v>548</v>
      </c>
      <c r="O984" s="39">
        <v>2016</v>
      </c>
      <c r="P984" s="42"/>
      <c r="Q984" s="30">
        <v>3106.18</v>
      </c>
      <c r="R984" s="67"/>
      <c r="S984" s="67"/>
      <c r="T984" s="56" t="e">
        <f>IF(#REF!=3,T983-TblDadosCX8[[#This Row],[Valor R$]],IF(#REF!=2,T983+TblDadosCX8[[#This Row],[Valor R$]],TblDadosCX8[[#This Row],[Valor R$]]))</f>
        <v>#REF!</v>
      </c>
      <c r="V984" s="65">
        <v>968</v>
      </c>
      <c r="W984" s="69">
        <v>42628</v>
      </c>
      <c r="X984" s="69"/>
      <c r="Y984" s="70" t="s">
        <v>502</v>
      </c>
      <c r="Z984" s="70"/>
      <c r="AA984" s="70"/>
      <c r="AB984" s="71">
        <v>1069</v>
      </c>
      <c r="AC984" s="64" t="s">
        <v>212</v>
      </c>
      <c r="AD984" s="69">
        <v>42628</v>
      </c>
      <c r="AE984" s="65">
        <v>831</v>
      </c>
      <c r="AF984" s="65">
        <v>12</v>
      </c>
      <c r="AG984" s="66">
        <v>4653.16</v>
      </c>
    </row>
    <row r="985" spans="1:33" x14ac:dyDescent="0.25">
      <c r="A985" s="40">
        <v>980</v>
      </c>
      <c r="B985" s="32">
        <v>42618</v>
      </c>
      <c r="C985" s="33"/>
      <c r="D985" s="31">
        <v>5</v>
      </c>
      <c r="E985" s="99" t="s">
        <v>1</v>
      </c>
      <c r="F985" s="34" t="s">
        <v>38</v>
      </c>
      <c r="G985" s="34" t="s">
        <v>83</v>
      </c>
      <c r="H985" s="35" t="s">
        <v>554</v>
      </c>
      <c r="I985" s="36"/>
      <c r="J985" s="30">
        <v>300</v>
      </c>
      <c r="K985" s="32">
        <v>42618</v>
      </c>
      <c r="L985" s="37">
        <v>863</v>
      </c>
      <c r="M985" s="37">
        <v>12</v>
      </c>
      <c r="N985" s="38" t="s">
        <v>548</v>
      </c>
      <c r="O985" s="39">
        <v>2016</v>
      </c>
      <c r="P985" s="42"/>
      <c r="Q985" s="30">
        <v>2806.18</v>
      </c>
      <c r="R985" s="67"/>
      <c r="S985" s="67"/>
      <c r="T985" s="56" t="e">
        <f>IF(#REF!=3,T984-TblDadosCX8[[#This Row],[Valor R$]],IF(#REF!=2,T984+TblDadosCX8[[#This Row],[Valor R$]],TblDadosCX8[[#This Row],[Valor R$]]))</f>
        <v>#REF!</v>
      </c>
      <c r="V985" s="65">
        <v>969</v>
      </c>
      <c r="W985" s="69">
        <v>42628</v>
      </c>
      <c r="X985" s="69"/>
      <c r="Y985" s="70" t="s">
        <v>560</v>
      </c>
      <c r="Z985" s="70"/>
      <c r="AA985" s="70"/>
      <c r="AB985" s="71">
        <v>1160</v>
      </c>
      <c r="AC985" s="64" t="s">
        <v>459</v>
      </c>
      <c r="AD985" s="69">
        <v>42628</v>
      </c>
      <c r="AE985" s="65">
        <v>612</v>
      </c>
      <c r="AF985" s="65">
        <v>12</v>
      </c>
      <c r="AG985" s="66">
        <v>3493.16</v>
      </c>
    </row>
    <row r="986" spans="1:33" x14ac:dyDescent="0.25">
      <c r="A986" s="40">
        <v>981</v>
      </c>
      <c r="B986" s="32">
        <v>42618</v>
      </c>
      <c r="C986" s="33"/>
      <c r="D986" s="31">
        <v>5</v>
      </c>
      <c r="E986" s="99" t="s">
        <v>1</v>
      </c>
      <c r="F986" s="34" t="s">
        <v>38</v>
      </c>
      <c r="G986" s="34" t="s">
        <v>75</v>
      </c>
      <c r="H986" s="35" t="s">
        <v>220</v>
      </c>
      <c r="I986" s="36"/>
      <c r="J986" s="30">
        <v>150</v>
      </c>
      <c r="K986" s="32">
        <v>42618</v>
      </c>
      <c r="L986" s="37">
        <v>845</v>
      </c>
      <c r="M986" s="37">
        <v>12</v>
      </c>
      <c r="N986" s="38" t="s">
        <v>548</v>
      </c>
      <c r="O986" s="39">
        <v>2016</v>
      </c>
      <c r="P986" s="42"/>
      <c r="Q986" s="30">
        <v>2656.18</v>
      </c>
      <c r="R986" s="67"/>
      <c r="S986" s="67"/>
      <c r="T986" s="56" t="e">
        <f>IF(#REF!=3,T985-TblDadosCX8[[#This Row],[Valor R$]],IF(#REF!=2,T985+TblDadosCX8[[#This Row],[Valor R$]],TblDadosCX8[[#This Row],[Valor R$]]))</f>
        <v>#REF!</v>
      </c>
      <c r="V986" s="65">
        <v>970</v>
      </c>
      <c r="W986" s="69">
        <v>42628</v>
      </c>
      <c r="X986" s="69"/>
      <c r="Y986" s="70" t="s">
        <v>561</v>
      </c>
      <c r="Z986" s="70"/>
      <c r="AA986" s="70"/>
      <c r="AB986" s="71">
        <v>319</v>
      </c>
      <c r="AC986" s="64" t="s">
        <v>204</v>
      </c>
      <c r="AD986" s="69">
        <v>42628</v>
      </c>
      <c r="AE986" s="65">
        <v>856</v>
      </c>
      <c r="AF986" s="65">
        <v>12</v>
      </c>
      <c r="AG986" s="66">
        <v>3174.16</v>
      </c>
    </row>
    <row r="987" spans="1:33" x14ac:dyDescent="0.25">
      <c r="A987" s="40">
        <v>982</v>
      </c>
      <c r="B987" s="32">
        <v>42619</v>
      </c>
      <c r="C987" s="33"/>
      <c r="D987" s="31">
        <v>5</v>
      </c>
      <c r="E987" s="99" t="s">
        <v>1</v>
      </c>
      <c r="F987" s="34" t="s">
        <v>38</v>
      </c>
      <c r="G987" s="34" t="s">
        <v>18</v>
      </c>
      <c r="H987" s="35" t="s">
        <v>187</v>
      </c>
      <c r="I987" s="36"/>
      <c r="J987" s="30">
        <v>9.18</v>
      </c>
      <c r="K987" s="32">
        <v>42619</v>
      </c>
      <c r="L987" s="37">
        <v>831</v>
      </c>
      <c r="M987" s="37">
        <v>12</v>
      </c>
      <c r="N987" s="38" t="s">
        <v>548</v>
      </c>
      <c r="O987" s="39">
        <v>2016</v>
      </c>
      <c r="P987" s="42"/>
      <c r="Q987" s="30">
        <v>2647</v>
      </c>
      <c r="R987" s="67"/>
      <c r="S987" s="67"/>
      <c r="T987" s="56" t="e">
        <f>IF(#REF!=3,T986-TblDadosCX8[[#This Row],[Valor R$]],IF(#REF!=2,T986+TblDadosCX8[[#This Row],[Valor R$]],TblDadosCX8[[#This Row],[Valor R$]]))</f>
        <v>#REF!</v>
      </c>
      <c r="V987" s="65">
        <v>971</v>
      </c>
      <c r="W987" s="69">
        <v>42628</v>
      </c>
      <c r="X987" s="69"/>
      <c r="Y987" s="70" t="s">
        <v>210</v>
      </c>
      <c r="Z987" s="70"/>
      <c r="AA987" s="70"/>
      <c r="AB987" s="71">
        <v>850</v>
      </c>
      <c r="AC987" s="64" t="s">
        <v>196</v>
      </c>
      <c r="AD987" s="69">
        <v>42628</v>
      </c>
      <c r="AE987" s="65">
        <v>869</v>
      </c>
      <c r="AF987" s="65">
        <v>12</v>
      </c>
      <c r="AG987" s="66">
        <v>2324.16</v>
      </c>
    </row>
    <row r="988" spans="1:33" x14ac:dyDescent="0.25">
      <c r="A988" s="40">
        <v>983</v>
      </c>
      <c r="B988" s="32">
        <v>42619</v>
      </c>
      <c r="C988" s="33"/>
      <c r="D988" s="31">
        <v>5</v>
      </c>
      <c r="E988" s="99" t="s">
        <v>1</v>
      </c>
      <c r="F988" s="34" t="s">
        <v>38</v>
      </c>
      <c r="G988" s="34" t="s">
        <v>18</v>
      </c>
      <c r="H988" s="35" t="s">
        <v>187</v>
      </c>
      <c r="I988" s="36"/>
      <c r="J988" s="30">
        <v>16.73</v>
      </c>
      <c r="K988" s="32">
        <v>42619</v>
      </c>
      <c r="L988" s="37">
        <v>831</v>
      </c>
      <c r="M988" s="37">
        <v>12</v>
      </c>
      <c r="N988" s="38" t="s">
        <v>548</v>
      </c>
      <c r="O988" s="39">
        <v>2016</v>
      </c>
      <c r="P988" s="42"/>
      <c r="Q988" s="30">
        <v>2630.27</v>
      </c>
      <c r="R988" s="67"/>
      <c r="S988" s="67"/>
      <c r="T988" s="56" t="e">
        <f>IF(#REF!=3,T987-TblDadosCX8[[#This Row],[Valor R$]],IF(#REF!=2,T987+TblDadosCX8[[#This Row],[Valor R$]],TblDadosCX8[[#This Row],[Valor R$]]))</f>
        <v>#REF!</v>
      </c>
      <c r="V988" s="65">
        <v>972</v>
      </c>
      <c r="W988" s="69">
        <v>42628</v>
      </c>
      <c r="X988" s="69"/>
      <c r="Y988" s="70" t="s">
        <v>562</v>
      </c>
      <c r="Z988" s="70"/>
      <c r="AA988" s="70"/>
      <c r="AB988" s="71">
        <v>1160</v>
      </c>
      <c r="AC988" s="64" t="s">
        <v>459</v>
      </c>
      <c r="AD988" s="69">
        <v>42628</v>
      </c>
      <c r="AE988" s="65">
        <v>612</v>
      </c>
      <c r="AF988" s="65">
        <v>12</v>
      </c>
      <c r="AG988" s="66">
        <v>1164.1600000000001</v>
      </c>
    </row>
    <row r="989" spans="1:33" x14ac:dyDescent="0.25">
      <c r="A989" s="40">
        <v>984</v>
      </c>
      <c r="B989" s="32">
        <v>42619</v>
      </c>
      <c r="C989" s="33"/>
      <c r="D989" s="31">
        <v>5</v>
      </c>
      <c r="E989" s="99" t="s">
        <v>1</v>
      </c>
      <c r="F989" s="34" t="s">
        <v>38</v>
      </c>
      <c r="G989" s="34" t="s">
        <v>75</v>
      </c>
      <c r="H989" s="35" t="s">
        <v>220</v>
      </c>
      <c r="I989" s="36"/>
      <c r="J989" s="30">
        <v>15</v>
      </c>
      <c r="K989" s="32">
        <v>42619</v>
      </c>
      <c r="L989" s="37">
        <v>845</v>
      </c>
      <c r="M989" s="37">
        <v>12</v>
      </c>
      <c r="N989" s="38" t="s">
        <v>548</v>
      </c>
      <c r="O989" s="39">
        <v>2016</v>
      </c>
      <c r="P989" s="42"/>
      <c r="Q989" s="30">
        <v>2615.27</v>
      </c>
      <c r="R989" s="67"/>
      <c r="S989" s="67"/>
      <c r="T989" s="56" t="e">
        <f>IF(#REF!=3,T988-TblDadosCX8[[#This Row],[Valor R$]],IF(#REF!=2,T988+TblDadosCX8[[#This Row],[Valor R$]],TblDadosCX8[[#This Row],[Valor R$]]))</f>
        <v>#REF!</v>
      </c>
      <c r="V989" s="65">
        <v>973</v>
      </c>
      <c r="W989" s="69">
        <v>42629</v>
      </c>
      <c r="X989" s="69"/>
      <c r="Y989" s="70" t="s">
        <v>516</v>
      </c>
      <c r="Z989" s="70">
        <v>854386</v>
      </c>
      <c r="AA989" s="70"/>
      <c r="AB989" s="71">
        <v>6800.69</v>
      </c>
      <c r="AC989" s="64" t="s">
        <v>9</v>
      </c>
      <c r="AD989" s="69">
        <v>42629</v>
      </c>
      <c r="AE989" s="65">
        <v>12</v>
      </c>
      <c r="AF989" s="65">
        <v>34</v>
      </c>
      <c r="AG989" s="66">
        <v>7964.85</v>
      </c>
    </row>
    <row r="990" spans="1:33" x14ac:dyDescent="0.25">
      <c r="A990" s="40">
        <v>985</v>
      </c>
      <c r="B990" s="32">
        <v>42619</v>
      </c>
      <c r="C990" s="33"/>
      <c r="D990" s="31">
        <v>5</v>
      </c>
      <c r="E990" s="99" t="s">
        <v>1</v>
      </c>
      <c r="F990" s="34" t="s">
        <v>38</v>
      </c>
      <c r="G990" s="34" t="s">
        <v>83</v>
      </c>
      <c r="H990" s="35" t="s">
        <v>555</v>
      </c>
      <c r="I990" s="36"/>
      <c r="J990" s="30">
        <v>900</v>
      </c>
      <c r="K990" s="32">
        <v>42619</v>
      </c>
      <c r="L990" s="37">
        <v>863</v>
      </c>
      <c r="M990" s="37">
        <v>12</v>
      </c>
      <c r="N990" s="38" t="s">
        <v>548</v>
      </c>
      <c r="O990" s="39">
        <v>2016</v>
      </c>
      <c r="P990" s="42"/>
      <c r="Q990" s="30">
        <v>1715.27</v>
      </c>
      <c r="R990" s="67"/>
      <c r="S990" s="67"/>
      <c r="T990" s="56" t="e">
        <f>IF(#REF!=3,T989-TblDadosCX8[[#This Row],[Valor R$]],IF(#REF!=2,T989+TblDadosCX8[[#This Row],[Valor R$]],TblDadosCX8[[#This Row],[Valor R$]]))</f>
        <v>#REF!</v>
      </c>
      <c r="V990" s="65">
        <v>974</v>
      </c>
      <c r="W990" s="69">
        <v>42629</v>
      </c>
      <c r="X990" s="69"/>
      <c r="Y990" s="70" t="s">
        <v>197</v>
      </c>
      <c r="Z990" s="70">
        <v>854397</v>
      </c>
      <c r="AA990" s="70"/>
      <c r="AB990" s="71">
        <v>500</v>
      </c>
      <c r="AC990" s="64" t="s">
        <v>9</v>
      </c>
      <c r="AD990" s="69">
        <v>42629</v>
      </c>
      <c r="AE990" s="65">
        <v>12</v>
      </c>
      <c r="AF990" s="65">
        <v>34</v>
      </c>
      <c r="AG990" s="66">
        <v>8464.85</v>
      </c>
    </row>
    <row r="991" spans="1:33" x14ac:dyDescent="0.25">
      <c r="A991" s="40">
        <v>986</v>
      </c>
      <c r="B991" s="32">
        <v>42621</v>
      </c>
      <c r="C991" s="33"/>
      <c r="D991" s="31">
        <v>5</v>
      </c>
      <c r="E991" s="99" t="s">
        <v>1</v>
      </c>
      <c r="F991" s="34" t="s">
        <v>38</v>
      </c>
      <c r="G991" s="34" t="s">
        <v>86</v>
      </c>
      <c r="H991" s="35" t="s">
        <v>228</v>
      </c>
      <c r="I991" s="36"/>
      <c r="J991" s="30">
        <v>23.5</v>
      </c>
      <c r="K991" s="32">
        <v>42621</v>
      </c>
      <c r="L991" s="37">
        <v>869</v>
      </c>
      <c r="M991" s="37">
        <v>12</v>
      </c>
      <c r="N991" s="38" t="s">
        <v>548</v>
      </c>
      <c r="O991" s="39">
        <v>2016</v>
      </c>
      <c r="P991" s="42"/>
      <c r="Q991" s="30">
        <v>1691.77</v>
      </c>
      <c r="R991" s="67"/>
      <c r="S991" s="67"/>
      <c r="T991" s="56" t="e">
        <f>IF(#REF!=3,T990-TblDadosCX8[[#This Row],[Valor R$]],IF(#REF!=2,T990+TblDadosCX8[[#This Row],[Valor R$]],TblDadosCX8[[#This Row],[Valor R$]]))</f>
        <v>#REF!</v>
      </c>
      <c r="V991" s="65">
        <v>975</v>
      </c>
      <c r="W991" s="69">
        <v>42629</v>
      </c>
      <c r="X991" s="69"/>
      <c r="Y991" s="70" t="s">
        <v>191</v>
      </c>
      <c r="Z991" s="70"/>
      <c r="AA991" s="70"/>
      <c r="AB991" s="71">
        <v>170.13</v>
      </c>
      <c r="AC991" s="64" t="s">
        <v>212</v>
      </c>
      <c r="AD991" s="69">
        <v>42629</v>
      </c>
      <c r="AE991" s="65">
        <v>831</v>
      </c>
      <c r="AF991" s="65">
        <v>12</v>
      </c>
      <c r="AG991" s="66">
        <v>8294.7199999999993</v>
      </c>
    </row>
    <row r="992" spans="1:33" x14ac:dyDescent="0.25">
      <c r="A992" s="40">
        <v>987</v>
      </c>
      <c r="B992" s="32">
        <v>42621</v>
      </c>
      <c r="C992" s="33"/>
      <c r="D992" s="31">
        <v>5</v>
      </c>
      <c r="E992" s="99" t="s">
        <v>1</v>
      </c>
      <c r="F992" s="34" t="s">
        <v>38</v>
      </c>
      <c r="G992" s="34" t="s">
        <v>86</v>
      </c>
      <c r="H992" s="35" t="s">
        <v>245</v>
      </c>
      <c r="I992" s="36"/>
      <c r="J992" s="30">
        <v>23</v>
      </c>
      <c r="K992" s="32">
        <v>42621</v>
      </c>
      <c r="L992" s="37">
        <v>869</v>
      </c>
      <c r="M992" s="37">
        <v>12</v>
      </c>
      <c r="N992" s="38" t="s">
        <v>548</v>
      </c>
      <c r="O992" s="39">
        <v>2016</v>
      </c>
      <c r="P992" s="42"/>
      <c r="Q992" s="30">
        <v>1668.77</v>
      </c>
      <c r="R992" s="67"/>
      <c r="S992" s="67"/>
      <c r="T992" s="56" t="e">
        <f>IF(#REF!=3,T991-TblDadosCX8[[#This Row],[Valor R$]],IF(#REF!=2,T991+TblDadosCX8[[#This Row],[Valor R$]],TblDadosCX8[[#This Row],[Valor R$]]))</f>
        <v>#REF!</v>
      </c>
      <c r="V992" s="65">
        <v>976</v>
      </c>
      <c r="W992" s="69">
        <v>42629</v>
      </c>
      <c r="X992" s="69"/>
      <c r="Y992" s="70" t="s">
        <v>193</v>
      </c>
      <c r="Z992" s="70"/>
      <c r="AA992" s="70"/>
      <c r="AB992" s="71">
        <v>35</v>
      </c>
      <c r="AC992" s="64" t="s">
        <v>212</v>
      </c>
      <c r="AD992" s="69">
        <v>42629</v>
      </c>
      <c r="AE992" s="65">
        <v>831</v>
      </c>
      <c r="AF992" s="65">
        <v>12</v>
      </c>
      <c r="AG992" s="66">
        <v>8259.7199999999993</v>
      </c>
    </row>
    <row r="993" spans="1:33" x14ac:dyDescent="0.25">
      <c r="A993" s="40">
        <v>988</v>
      </c>
      <c r="B993" s="32">
        <v>42622</v>
      </c>
      <c r="C993" s="33"/>
      <c r="D993" s="31">
        <v>4</v>
      </c>
      <c r="E993" s="99" t="s">
        <v>1</v>
      </c>
      <c r="F993" s="34" t="s">
        <v>6</v>
      </c>
      <c r="G993" s="34" t="s">
        <v>9</v>
      </c>
      <c r="H993" s="35" t="s">
        <v>197</v>
      </c>
      <c r="I993" s="36">
        <v>854385</v>
      </c>
      <c r="J993" s="30">
        <v>363.83</v>
      </c>
      <c r="K993" s="32">
        <v>42622</v>
      </c>
      <c r="L993" s="37">
        <v>12</v>
      </c>
      <c r="M993" s="37">
        <v>34</v>
      </c>
      <c r="N993" s="38" t="s">
        <v>548</v>
      </c>
      <c r="O993" s="39">
        <v>2016</v>
      </c>
      <c r="P993" s="42"/>
      <c r="Q993" s="30">
        <v>2032.6</v>
      </c>
      <c r="R993" s="67"/>
      <c r="S993" s="67"/>
      <c r="T993" s="56" t="e">
        <f>IF(#REF!=3,T992-TblDadosCX8[[#This Row],[Valor R$]],IF(#REF!=2,T992+TblDadosCX8[[#This Row],[Valor R$]],TblDadosCX8[[#This Row],[Valor R$]]))</f>
        <v>#REF!</v>
      </c>
      <c r="V993" s="65">
        <v>977</v>
      </c>
      <c r="W993" s="69">
        <v>42629</v>
      </c>
      <c r="X993" s="69"/>
      <c r="Y993" s="70" t="s">
        <v>311</v>
      </c>
      <c r="Z993" s="70"/>
      <c r="AA993" s="70"/>
      <c r="AB993" s="71">
        <v>22</v>
      </c>
      <c r="AC993" s="64" t="s">
        <v>212</v>
      </c>
      <c r="AD993" s="69">
        <v>42629</v>
      </c>
      <c r="AE993" s="65">
        <v>831</v>
      </c>
      <c r="AF993" s="65">
        <v>12</v>
      </c>
      <c r="AG993" s="66">
        <v>8237.7199999999993</v>
      </c>
    </row>
    <row r="994" spans="1:33" x14ac:dyDescent="0.25">
      <c r="A994" s="40">
        <v>989</v>
      </c>
      <c r="B994" s="32">
        <v>42622</v>
      </c>
      <c r="C994" s="33"/>
      <c r="D994" s="31">
        <v>5</v>
      </c>
      <c r="E994" s="99" t="s">
        <v>1</v>
      </c>
      <c r="F994" s="34" t="s">
        <v>38</v>
      </c>
      <c r="G994" s="34" t="s">
        <v>86</v>
      </c>
      <c r="H994" s="35" t="s">
        <v>195</v>
      </c>
      <c r="I994" s="36"/>
      <c r="J994" s="30">
        <v>5.5</v>
      </c>
      <c r="K994" s="32">
        <v>42622</v>
      </c>
      <c r="L994" s="37">
        <v>869</v>
      </c>
      <c r="M994" s="37">
        <v>12</v>
      </c>
      <c r="N994" s="38" t="s">
        <v>548</v>
      </c>
      <c r="O994" s="39">
        <v>2016</v>
      </c>
      <c r="P994" s="42"/>
      <c r="Q994" s="30">
        <v>2027.1</v>
      </c>
      <c r="R994" s="67"/>
      <c r="S994" s="67"/>
      <c r="T994" s="56" t="e">
        <f>IF(#REF!=3,T993-TblDadosCX8[[#This Row],[Valor R$]],IF(#REF!=2,T993+TblDadosCX8[[#This Row],[Valor R$]],TblDadosCX8[[#This Row],[Valor R$]]))</f>
        <v>#REF!</v>
      </c>
      <c r="V994" s="65">
        <v>978</v>
      </c>
      <c r="W994" s="69">
        <v>42629</v>
      </c>
      <c r="X994" s="69"/>
      <c r="Y994" s="70" t="s">
        <v>563</v>
      </c>
      <c r="Z994" s="70"/>
      <c r="AA994" s="70"/>
      <c r="AB994" s="71">
        <v>6800.69</v>
      </c>
      <c r="AC994" s="64" t="s">
        <v>219</v>
      </c>
      <c r="AD994" s="69">
        <v>42629</v>
      </c>
      <c r="AE994" s="65">
        <v>864</v>
      </c>
      <c r="AF994" s="65">
        <v>12</v>
      </c>
      <c r="AG994" s="66">
        <v>1437.03</v>
      </c>
    </row>
    <row r="995" spans="1:33" x14ac:dyDescent="0.25">
      <c r="A995" s="40">
        <v>990</v>
      </c>
      <c r="B995" s="32">
        <v>42622</v>
      </c>
      <c r="C995" s="33"/>
      <c r="D995" s="31">
        <v>5</v>
      </c>
      <c r="E995" s="99" t="s">
        <v>1</v>
      </c>
      <c r="F995" s="34" t="s">
        <v>38</v>
      </c>
      <c r="G995" s="34" t="s">
        <v>83</v>
      </c>
      <c r="H995" s="35" t="s">
        <v>193</v>
      </c>
      <c r="I995" s="36"/>
      <c r="J995" s="30">
        <v>35</v>
      </c>
      <c r="K995" s="32">
        <v>42622</v>
      </c>
      <c r="L995" s="37">
        <v>863</v>
      </c>
      <c r="M995" s="37">
        <v>12</v>
      </c>
      <c r="N995" s="38" t="s">
        <v>548</v>
      </c>
      <c r="O995" s="39">
        <v>2016</v>
      </c>
      <c r="P995" s="42"/>
      <c r="Q995" s="30">
        <v>1992.1</v>
      </c>
      <c r="R995" s="67"/>
      <c r="S995" s="67"/>
      <c r="T995" s="56" t="e">
        <f>IF(#REF!=3,T994-TblDadosCX8[[#This Row],[Valor R$]],IF(#REF!=2,T994+TblDadosCX8[[#This Row],[Valor R$]],TblDadosCX8[[#This Row],[Valor R$]]))</f>
        <v>#REF!</v>
      </c>
      <c r="V995" s="65">
        <v>979</v>
      </c>
      <c r="W995" s="69">
        <v>42632</v>
      </c>
      <c r="X995" s="69"/>
      <c r="Y995" s="70" t="s">
        <v>564</v>
      </c>
      <c r="Z995" s="70"/>
      <c r="AA995" s="70"/>
      <c r="AB995" s="71">
        <v>35</v>
      </c>
      <c r="AC995" s="64" t="s">
        <v>212</v>
      </c>
      <c r="AD995" s="69">
        <v>42632</v>
      </c>
      <c r="AE995" s="65">
        <v>831</v>
      </c>
      <c r="AF995" s="65">
        <v>12</v>
      </c>
      <c r="AG995" s="66">
        <v>1402.03</v>
      </c>
    </row>
    <row r="996" spans="1:33" x14ac:dyDescent="0.25">
      <c r="A996" s="40">
        <v>991</v>
      </c>
      <c r="B996" s="32">
        <v>42622</v>
      </c>
      <c r="C996" s="33"/>
      <c r="D996" s="31">
        <v>5</v>
      </c>
      <c r="E996" s="99" t="s">
        <v>1</v>
      </c>
      <c r="F996" s="34" t="s">
        <v>38</v>
      </c>
      <c r="G996" s="34" t="s">
        <v>80</v>
      </c>
      <c r="H996" s="35" t="s">
        <v>412</v>
      </c>
      <c r="I996" s="36"/>
      <c r="J996" s="30">
        <v>32.5</v>
      </c>
      <c r="K996" s="32">
        <v>42622</v>
      </c>
      <c r="L996" s="37">
        <v>858</v>
      </c>
      <c r="M996" s="37">
        <v>12</v>
      </c>
      <c r="N996" s="38" t="s">
        <v>548</v>
      </c>
      <c r="O996" s="39">
        <v>2016</v>
      </c>
      <c r="P996" s="42"/>
      <c r="Q996" s="30">
        <v>1959.6</v>
      </c>
      <c r="R996" s="67"/>
      <c r="S996" s="67"/>
      <c r="T996" s="56" t="e">
        <f>IF(#REF!=3,T995-TblDadosCX8[[#This Row],[Valor R$]],IF(#REF!=2,T995+TblDadosCX8[[#This Row],[Valor R$]],TblDadosCX8[[#This Row],[Valor R$]]))</f>
        <v>#REF!</v>
      </c>
      <c r="V996" s="65">
        <v>980</v>
      </c>
      <c r="W996" s="69">
        <v>42633</v>
      </c>
      <c r="X996" s="69"/>
      <c r="Y996" s="70" t="s">
        <v>187</v>
      </c>
      <c r="Z996" s="70"/>
      <c r="AA996" s="70"/>
      <c r="AB996" s="71">
        <v>24.78</v>
      </c>
      <c r="AC996" s="64" t="s">
        <v>212</v>
      </c>
      <c r="AD996" s="69">
        <v>42633</v>
      </c>
      <c r="AE996" s="65">
        <v>831</v>
      </c>
      <c r="AF996" s="65">
        <v>12</v>
      </c>
      <c r="AG996" s="66">
        <v>1377.25</v>
      </c>
    </row>
    <row r="997" spans="1:33" x14ac:dyDescent="0.25">
      <c r="A997" s="40">
        <v>992</v>
      </c>
      <c r="B997" s="32">
        <v>42622</v>
      </c>
      <c r="C997" s="33"/>
      <c r="D997" s="31">
        <v>5</v>
      </c>
      <c r="E997" s="99" t="s">
        <v>1</v>
      </c>
      <c r="F997" s="34" t="s">
        <v>34</v>
      </c>
      <c r="G997" s="34" t="s">
        <v>63</v>
      </c>
      <c r="H997" s="35" t="s">
        <v>230</v>
      </c>
      <c r="I997" s="36"/>
      <c r="J997" s="30">
        <v>363.83</v>
      </c>
      <c r="K997" s="32">
        <v>42622</v>
      </c>
      <c r="L997" s="37">
        <v>806</v>
      </c>
      <c r="M997" s="37">
        <v>12</v>
      </c>
      <c r="N997" s="38" t="s">
        <v>548</v>
      </c>
      <c r="O997" s="39">
        <v>2016</v>
      </c>
      <c r="P997" s="42"/>
      <c r="Q997" s="30">
        <v>1595.77</v>
      </c>
      <c r="R997" s="67"/>
      <c r="S997" s="67"/>
      <c r="T997" s="56" t="e">
        <f>IF(#REF!=3,T996-TblDadosCX8[[#This Row],[Valor R$]],IF(#REF!=2,T996+TblDadosCX8[[#This Row],[Valor R$]],TblDadosCX8[[#This Row],[Valor R$]]))</f>
        <v>#REF!</v>
      </c>
      <c r="V997" s="65">
        <v>981</v>
      </c>
      <c r="W997" s="69">
        <v>42633</v>
      </c>
      <c r="X997" s="69"/>
      <c r="Y997" s="70" t="s">
        <v>195</v>
      </c>
      <c r="Z997" s="70"/>
      <c r="AA997" s="70"/>
      <c r="AB997" s="71">
        <v>5.5</v>
      </c>
      <c r="AC997" s="64" t="s">
        <v>196</v>
      </c>
      <c r="AD997" s="69">
        <v>42633</v>
      </c>
      <c r="AE997" s="65">
        <v>869</v>
      </c>
      <c r="AF997" s="65">
        <v>12</v>
      </c>
      <c r="AG997" s="66">
        <v>1371.75</v>
      </c>
    </row>
    <row r="998" spans="1:33" x14ac:dyDescent="0.25">
      <c r="A998" s="40">
        <v>993</v>
      </c>
      <c r="B998" s="32">
        <v>42622</v>
      </c>
      <c r="C998" s="33"/>
      <c r="D998" s="31">
        <v>5</v>
      </c>
      <c r="E998" s="99" t="s">
        <v>1</v>
      </c>
      <c r="F998" s="34" t="s">
        <v>38</v>
      </c>
      <c r="G998" s="34" t="s">
        <v>86</v>
      </c>
      <c r="H998" s="35" t="s">
        <v>556</v>
      </c>
      <c r="I998" s="36"/>
      <c r="J998" s="30">
        <v>130</v>
      </c>
      <c r="K998" s="32">
        <v>42622</v>
      </c>
      <c r="L998" s="37">
        <v>869</v>
      </c>
      <c r="M998" s="37">
        <v>12</v>
      </c>
      <c r="N998" s="38" t="s">
        <v>548</v>
      </c>
      <c r="O998" s="39">
        <v>2016</v>
      </c>
      <c r="P998" s="42"/>
      <c r="Q998" s="30">
        <v>1465.77</v>
      </c>
      <c r="R998" s="67"/>
      <c r="S998" s="67"/>
      <c r="T998" s="56" t="e">
        <f>IF(#REF!=3,T997-TblDadosCX8[[#This Row],[Valor R$]],IF(#REF!=2,T997+TblDadosCX8[[#This Row],[Valor R$]],TblDadosCX8[[#This Row],[Valor R$]]))</f>
        <v>#REF!</v>
      </c>
      <c r="V998" s="65">
        <v>982</v>
      </c>
      <c r="W998" s="69">
        <v>42633</v>
      </c>
      <c r="X998" s="69"/>
      <c r="Y998" s="70" t="s">
        <v>565</v>
      </c>
      <c r="Z998" s="70"/>
      <c r="AA998" s="70"/>
      <c r="AB998" s="71">
        <v>110</v>
      </c>
      <c r="AC998" s="64" t="s">
        <v>186</v>
      </c>
      <c r="AD998" s="69">
        <v>42633</v>
      </c>
      <c r="AE998" s="65">
        <v>863</v>
      </c>
      <c r="AF998" s="65">
        <v>12</v>
      </c>
      <c r="AG998" s="66">
        <v>1261.75</v>
      </c>
    </row>
    <row r="999" spans="1:33" x14ac:dyDescent="0.25">
      <c r="A999" s="40">
        <v>994</v>
      </c>
      <c r="B999" s="32">
        <v>42625</v>
      </c>
      <c r="C999" s="33"/>
      <c r="D999" s="31">
        <v>5</v>
      </c>
      <c r="E999" s="99" t="s">
        <v>1</v>
      </c>
      <c r="F999" s="34" t="s">
        <v>38</v>
      </c>
      <c r="G999" s="34" t="s">
        <v>18</v>
      </c>
      <c r="H999" s="35" t="s">
        <v>187</v>
      </c>
      <c r="I999" s="36"/>
      <c r="J999" s="30">
        <v>9.2799999999999994</v>
      </c>
      <c r="K999" s="32">
        <v>42625</v>
      </c>
      <c r="L999" s="37">
        <v>831</v>
      </c>
      <c r="M999" s="37">
        <v>12</v>
      </c>
      <c r="N999" s="38" t="s">
        <v>548</v>
      </c>
      <c r="O999" s="39">
        <v>2016</v>
      </c>
      <c r="P999" s="42"/>
      <c r="Q999" s="30">
        <v>1456.49</v>
      </c>
      <c r="R999" s="67"/>
      <c r="S999" s="67"/>
      <c r="T999" s="56" t="e">
        <f>IF(#REF!=3,T998-TblDadosCX8[[#This Row],[Valor R$]],IF(#REF!=2,T998+TblDadosCX8[[#This Row],[Valor R$]],TblDadosCX8[[#This Row],[Valor R$]]))</f>
        <v>#REF!</v>
      </c>
      <c r="V999" s="65">
        <v>983</v>
      </c>
      <c r="W999" s="69">
        <v>42633</v>
      </c>
      <c r="X999" s="69"/>
      <c r="Y999" s="70" t="s">
        <v>566</v>
      </c>
      <c r="Z999" s="70"/>
      <c r="AA999" s="70"/>
      <c r="AB999" s="71">
        <v>30</v>
      </c>
      <c r="AC999" s="64" t="s">
        <v>186</v>
      </c>
      <c r="AD999" s="69">
        <v>42633</v>
      </c>
      <c r="AE999" s="65">
        <v>863</v>
      </c>
      <c r="AF999" s="65">
        <v>12</v>
      </c>
      <c r="AG999" s="66">
        <v>1231.75</v>
      </c>
    </row>
    <row r="1000" spans="1:33" x14ac:dyDescent="0.25">
      <c r="A1000" s="40">
        <v>995</v>
      </c>
      <c r="B1000" s="32">
        <v>42626</v>
      </c>
      <c r="C1000" s="33"/>
      <c r="D1000" s="31">
        <v>4</v>
      </c>
      <c r="E1000" s="99" t="s">
        <v>1</v>
      </c>
      <c r="F1000" s="34" t="s">
        <v>6</v>
      </c>
      <c r="G1000" s="34" t="s">
        <v>9</v>
      </c>
      <c r="H1000" s="35" t="s">
        <v>197</v>
      </c>
      <c r="I1000" s="36">
        <v>854392</v>
      </c>
      <c r="J1000" s="30">
        <v>4550</v>
      </c>
      <c r="K1000" s="32">
        <v>42626</v>
      </c>
      <c r="L1000" s="37">
        <v>12</v>
      </c>
      <c r="M1000" s="37">
        <v>34</v>
      </c>
      <c r="N1000" s="38" t="s">
        <v>548</v>
      </c>
      <c r="O1000" s="39">
        <v>2016</v>
      </c>
      <c r="P1000" s="42"/>
      <c r="Q1000" s="30">
        <v>6006.49</v>
      </c>
      <c r="R1000" s="67"/>
      <c r="S1000" s="67"/>
      <c r="T1000" s="56" t="e">
        <f>IF(#REF!=3,T999-TblDadosCX8[[#This Row],[Valor R$]],IF(#REF!=2,T999+TblDadosCX8[[#This Row],[Valor R$]],TblDadosCX8[[#This Row],[Valor R$]]))</f>
        <v>#REF!</v>
      </c>
      <c r="V1000" s="65">
        <v>984</v>
      </c>
      <c r="W1000" s="69">
        <v>42635</v>
      </c>
      <c r="X1000" s="69"/>
      <c r="Y1000" s="70" t="s">
        <v>197</v>
      </c>
      <c r="Z1000" s="70">
        <v>854398</v>
      </c>
      <c r="AA1000" s="70"/>
      <c r="AB1000" s="71">
        <v>1109</v>
      </c>
      <c r="AC1000" s="64" t="s">
        <v>9</v>
      </c>
      <c r="AD1000" s="69">
        <v>42635</v>
      </c>
      <c r="AE1000" s="65">
        <v>12</v>
      </c>
      <c r="AF1000" s="65">
        <v>34</v>
      </c>
      <c r="AG1000" s="66">
        <v>2340.75</v>
      </c>
    </row>
    <row r="1001" spans="1:33" x14ac:dyDescent="0.25">
      <c r="A1001" s="40">
        <v>996</v>
      </c>
      <c r="B1001" s="32">
        <v>42626</v>
      </c>
      <c r="C1001" s="33"/>
      <c r="D1001" s="31">
        <v>5</v>
      </c>
      <c r="E1001" s="99" t="s">
        <v>1</v>
      </c>
      <c r="F1001" s="34" t="s">
        <v>38</v>
      </c>
      <c r="G1001" s="34" t="s">
        <v>86</v>
      </c>
      <c r="H1001" s="35" t="s">
        <v>228</v>
      </c>
      <c r="I1001" s="36"/>
      <c r="J1001" s="30">
        <v>130</v>
      </c>
      <c r="K1001" s="32">
        <v>42626</v>
      </c>
      <c r="L1001" s="37">
        <v>869</v>
      </c>
      <c r="M1001" s="37">
        <v>12</v>
      </c>
      <c r="N1001" s="38" t="s">
        <v>548</v>
      </c>
      <c r="O1001" s="39">
        <v>2016</v>
      </c>
      <c r="P1001" s="42"/>
      <c r="Q1001" s="30">
        <v>5876.49</v>
      </c>
      <c r="R1001" s="67"/>
      <c r="S1001" s="67"/>
      <c r="T1001" s="56" t="e">
        <f>IF(#REF!=3,T1000-TblDadosCX8[[#This Row],[Valor R$]],IF(#REF!=2,T1000+TblDadosCX8[[#This Row],[Valor R$]],TblDadosCX8[[#This Row],[Valor R$]]))</f>
        <v>#REF!</v>
      </c>
      <c r="V1001" s="65">
        <v>985</v>
      </c>
      <c r="W1001" s="69">
        <v>42636</v>
      </c>
      <c r="X1001" s="69"/>
      <c r="Y1001" s="70" t="s">
        <v>197</v>
      </c>
      <c r="Z1001" s="70">
        <v>854399</v>
      </c>
      <c r="AA1001" s="70"/>
      <c r="AB1001" s="71">
        <v>4000</v>
      </c>
      <c r="AC1001" s="64" t="s">
        <v>9</v>
      </c>
      <c r="AD1001" s="69">
        <v>42636</v>
      </c>
      <c r="AE1001" s="65">
        <v>12</v>
      </c>
      <c r="AF1001" s="65">
        <v>34</v>
      </c>
      <c r="AG1001" s="66">
        <v>6340.75</v>
      </c>
    </row>
    <row r="1002" spans="1:33" x14ac:dyDescent="0.25">
      <c r="A1002" s="40">
        <v>997</v>
      </c>
      <c r="B1002" s="32">
        <v>42626</v>
      </c>
      <c r="C1002" s="33"/>
      <c r="D1002" s="31">
        <v>5</v>
      </c>
      <c r="E1002" s="99" t="s">
        <v>1</v>
      </c>
      <c r="F1002" s="34" t="s">
        <v>38</v>
      </c>
      <c r="G1002" s="34" t="s">
        <v>18</v>
      </c>
      <c r="H1002" s="35" t="s">
        <v>502</v>
      </c>
      <c r="I1002" s="36"/>
      <c r="J1002" s="30">
        <v>172.9</v>
      </c>
      <c r="K1002" s="32">
        <v>42626</v>
      </c>
      <c r="L1002" s="37">
        <v>831</v>
      </c>
      <c r="M1002" s="37">
        <v>12</v>
      </c>
      <c r="N1002" s="38" t="s">
        <v>548</v>
      </c>
      <c r="O1002" s="39">
        <v>2016</v>
      </c>
      <c r="P1002" s="42"/>
      <c r="Q1002" s="30">
        <v>5703.59</v>
      </c>
      <c r="R1002" s="67"/>
      <c r="S1002" s="67"/>
      <c r="T1002" s="56" t="e">
        <f>IF(#REF!=3,T1001-TblDadosCX8[[#This Row],[Valor R$]],IF(#REF!=2,T1001+TblDadosCX8[[#This Row],[Valor R$]],TblDadosCX8[[#This Row],[Valor R$]]))</f>
        <v>#REF!</v>
      </c>
      <c r="V1002" s="65">
        <v>986</v>
      </c>
      <c r="W1002" s="69">
        <v>42636</v>
      </c>
      <c r="X1002" s="69"/>
      <c r="Y1002" s="70" t="s">
        <v>187</v>
      </c>
      <c r="Z1002" s="70"/>
      <c r="AA1002" s="70"/>
      <c r="AB1002" s="71">
        <v>7.88</v>
      </c>
      <c r="AC1002" s="64" t="s">
        <v>212</v>
      </c>
      <c r="AD1002" s="69">
        <v>42636</v>
      </c>
      <c r="AE1002" s="65">
        <v>831</v>
      </c>
      <c r="AF1002" s="65">
        <v>12</v>
      </c>
      <c r="AG1002" s="66">
        <v>6332.87</v>
      </c>
    </row>
    <row r="1003" spans="1:33" x14ac:dyDescent="0.25">
      <c r="A1003" s="40">
        <v>998</v>
      </c>
      <c r="B1003" s="32">
        <v>42627</v>
      </c>
      <c r="C1003" s="33"/>
      <c r="D1003" s="31">
        <v>4</v>
      </c>
      <c r="E1003" s="99" t="s">
        <v>1</v>
      </c>
      <c r="F1003" s="34" t="s">
        <v>6</v>
      </c>
      <c r="G1003" s="34" t="s">
        <v>9</v>
      </c>
      <c r="H1003" s="35" t="s">
        <v>197</v>
      </c>
      <c r="I1003" s="36">
        <v>854388</v>
      </c>
      <c r="J1003" s="30">
        <v>67372.89</v>
      </c>
      <c r="K1003" s="32">
        <v>42627</v>
      </c>
      <c r="L1003" s="37">
        <v>12</v>
      </c>
      <c r="M1003" s="37">
        <v>34</v>
      </c>
      <c r="N1003" s="38" t="s">
        <v>548</v>
      </c>
      <c r="O1003" s="39">
        <v>2016</v>
      </c>
      <c r="P1003" s="42"/>
      <c r="Q1003" s="30">
        <v>73076.479999999996</v>
      </c>
      <c r="R1003" s="67"/>
      <c r="S1003" s="67"/>
      <c r="T1003" s="56" t="e">
        <f>IF(#REF!=3,T1002-TblDadosCX8[[#This Row],[Valor R$]],IF(#REF!=2,T1002+TblDadosCX8[[#This Row],[Valor R$]],TblDadosCX8[[#This Row],[Valor R$]]))</f>
        <v>#REF!</v>
      </c>
      <c r="V1003" s="65">
        <v>987</v>
      </c>
      <c r="W1003" s="69">
        <v>42636</v>
      </c>
      <c r="X1003" s="69"/>
      <c r="Y1003" s="70" t="s">
        <v>195</v>
      </c>
      <c r="Z1003" s="70"/>
      <c r="AA1003" s="70"/>
      <c r="AB1003" s="71">
        <v>5.5</v>
      </c>
      <c r="AC1003" s="64" t="s">
        <v>196</v>
      </c>
      <c r="AD1003" s="69">
        <v>42636</v>
      </c>
      <c r="AE1003" s="65">
        <v>869</v>
      </c>
      <c r="AF1003" s="65">
        <v>12</v>
      </c>
      <c r="AG1003" s="66">
        <v>6327.37</v>
      </c>
    </row>
    <row r="1004" spans="1:33" x14ac:dyDescent="0.25">
      <c r="A1004" s="40">
        <v>999</v>
      </c>
      <c r="B1004" s="32">
        <v>42627</v>
      </c>
      <c r="C1004" s="33"/>
      <c r="D1004" s="31">
        <v>4</v>
      </c>
      <c r="E1004" s="99" t="s">
        <v>1</v>
      </c>
      <c r="F1004" s="34" t="s">
        <v>6</v>
      </c>
      <c r="G1004" s="34" t="s">
        <v>9</v>
      </c>
      <c r="H1004" s="35" t="s">
        <v>197</v>
      </c>
      <c r="I1004" s="36">
        <v>854389</v>
      </c>
      <c r="J1004" s="30">
        <v>1150</v>
      </c>
      <c r="K1004" s="32">
        <v>42627</v>
      </c>
      <c r="L1004" s="37">
        <v>12</v>
      </c>
      <c r="M1004" s="37">
        <v>34</v>
      </c>
      <c r="N1004" s="38" t="s">
        <v>548</v>
      </c>
      <c r="O1004" s="39">
        <v>2016</v>
      </c>
      <c r="P1004" s="42"/>
      <c r="Q1004" s="30">
        <v>74226.48</v>
      </c>
      <c r="R1004" s="67"/>
      <c r="S1004" s="67"/>
      <c r="T1004" s="56" t="e">
        <f>IF(#REF!=3,T1003-TblDadosCX8[[#This Row],[Valor R$]],IF(#REF!=2,T1003+TblDadosCX8[[#This Row],[Valor R$]],TblDadosCX8[[#This Row],[Valor R$]]))</f>
        <v>#REF!</v>
      </c>
      <c r="V1004" s="65">
        <v>988</v>
      </c>
      <c r="W1004" s="69">
        <v>42636</v>
      </c>
      <c r="X1004" s="69"/>
      <c r="Y1004" s="70" t="s">
        <v>195</v>
      </c>
      <c r="Z1004" s="70"/>
      <c r="AA1004" s="70"/>
      <c r="AB1004" s="71">
        <v>5.5</v>
      </c>
      <c r="AC1004" s="64" t="s">
        <v>196</v>
      </c>
      <c r="AD1004" s="69">
        <v>42636</v>
      </c>
      <c r="AE1004" s="65">
        <v>869</v>
      </c>
      <c r="AF1004" s="65">
        <v>12</v>
      </c>
      <c r="AG1004" s="66">
        <v>6321.87</v>
      </c>
    </row>
    <row r="1005" spans="1:33" x14ac:dyDescent="0.25">
      <c r="A1005" s="40">
        <v>1000</v>
      </c>
      <c r="B1005" s="32">
        <v>42627</v>
      </c>
      <c r="C1005" s="33"/>
      <c r="D1005" s="31">
        <v>4</v>
      </c>
      <c r="E1005" s="99" t="s">
        <v>1</v>
      </c>
      <c r="F1005" s="34" t="s">
        <v>6</v>
      </c>
      <c r="G1005" s="34" t="s">
        <v>9</v>
      </c>
      <c r="H1005" s="35" t="s">
        <v>197</v>
      </c>
      <c r="I1005" s="36">
        <v>854390</v>
      </c>
      <c r="J1005" s="30">
        <v>1160</v>
      </c>
      <c r="K1005" s="32">
        <v>42627</v>
      </c>
      <c r="L1005" s="37">
        <v>12</v>
      </c>
      <c r="M1005" s="37">
        <v>34</v>
      </c>
      <c r="N1005" s="38" t="s">
        <v>548</v>
      </c>
      <c r="O1005" s="39">
        <v>2016</v>
      </c>
      <c r="P1005" s="42"/>
      <c r="Q1005" s="30">
        <v>75386.48</v>
      </c>
      <c r="R1005" s="67"/>
      <c r="S1005" s="67"/>
      <c r="T1005" s="56" t="e">
        <f>IF(#REF!=3,T1004-TblDadosCX8[[#This Row],[Valor R$]],IF(#REF!=2,T1004+TblDadosCX8[[#This Row],[Valor R$]],TblDadosCX8[[#This Row],[Valor R$]]))</f>
        <v>#REF!</v>
      </c>
      <c r="V1005" s="65">
        <v>989</v>
      </c>
      <c r="W1005" s="69">
        <v>42636</v>
      </c>
      <c r="X1005" s="69"/>
      <c r="Y1005" s="70" t="s">
        <v>567</v>
      </c>
      <c r="Z1005" s="70"/>
      <c r="AA1005" s="70"/>
      <c r="AB1005" s="71">
        <v>26.9</v>
      </c>
      <c r="AC1005" s="64" t="s">
        <v>212</v>
      </c>
      <c r="AD1005" s="69">
        <v>42636</v>
      </c>
      <c r="AE1005" s="65">
        <v>831</v>
      </c>
      <c r="AF1005" s="65">
        <v>12</v>
      </c>
      <c r="AG1005" s="66">
        <v>6294.97</v>
      </c>
    </row>
    <row r="1006" spans="1:33" x14ac:dyDescent="0.25">
      <c r="A1006" s="40">
        <v>1001</v>
      </c>
      <c r="B1006" s="32">
        <v>42627</v>
      </c>
      <c r="C1006" s="33"/>
      <c r="D1006" s="31">
        <v>4</v>
      </c>
      <c r="E1006" s="99" t="s">
        <v>1</v>
      </c>
      <c r="F1006" s="34" t="s">
        <v>6</v>
      </c>
      <c r="G1006" s="34" t="s">
        <v>9</v>
      </c>
      <c r="H1006" s="35" t="s">
        <v>197</v>
      </c>
      <c r="I1006" s="36">
        <v>854391</v>
      </c>
      <c r="J1006" s="30">
        <v>1160</v>
      </c>
      <c r="K1006" s="32">
        <v>42627</v>
      </c>
      <c r="L1006" s="37">
        <v>12</v>
      </c>
      <c r="M1006" s="37">
        <v>34</v>
      </c>
      <c r="N1006" s="38" t="s">
        <v>548</v>
      </c>
      <c r="O1006" s="39">
        <v>2016</v>
      </c>
      <c r="P1006" s="42"/>
      <c r="Q1006" s="30">
        <v>76546.48</v>
      </c>
      <c r="R1006" s="67"/>
      <c r="S1006" s="67"/>
      <c r="T1006" s="56" t="e">
        <f>IF(#REF!=3,T1005-TblDadosCX8[[#This Row],[Valor R$]],IF(#REF!=2,T1005+TblDadosCX8[[#This Row],[Valor R$]],TblDadosCX8[[#This Row],[Valor R$]]))</f>
        <v>#REF!</v>
      </c>
      <c r="V1006" s="65">
        <v>990</v>
      </c>
      <c r="W1006" s="69">
        <v>42636</v>
      </c>
      <c r="X1006" s="69"/>
      <c r="Y1006" s="70" t="s">
        <v>228</v>
      </c>
      <c r="Z1006" s="70"/>
      <c r="AA1006" s="70"/>
      <c r="AB1006" s="71">
        <v>125</v>
      </c>
      <c r="AC1006" s="64" t="s">
        <v>196</v>
      </c>
      <c r="AD1006" s="69">
        <v>42636</v>
      </c>
      <c r="AE1006" s="65">
        <v>869</v>
      </c>
      <c r="AF1006" s="65">
        <v>12</v>
      </c>
      <c r="AG1006" s="66">
        <v>6169.97</v>
      </c>
    </row>
    <row r="1007" spans="1:33" x14ac:dyDescent="0.25">
      <c r="A1007" s="40">
        <v>1002</v>
      </c>
      <c r="B1007" s="32">
        <v>42627</v>
      </c>
      <c r="C1007" s="33"/>
      <c r="D1007" s="31">
        <v>4</v>
      </c>
      <c r="E1007" s="99" t="s">
        <v>1</v>
      </c>
      <c r="F1007" s="34" t="s">
        <v>6</v>
      </c>
      <c r="G1007" s="34" t="s">
        <v>9</v>
      </c>
      <c r="H1007" s="35" t="s">
        <v>197</v>
      </c>
      <c r="I1007" s="36">
        <v>854393</v>
      </c>
      <c r="J1007" s="30">
        <v>1069</v>
      </c>
      <c r="K1007" s="32">
        <v>42627</v>
      </c>
      <c r="L1007" s="37">
        <v>12</v>
      </c>
      <c r="M1007" s="37">
        <v>34</v>
      </c>
      <c r="N1007" s="38" t="s">
        <v>548</v>
      </c>
      <c r="O1007" s="39">
        <v>2016</v>
      </c>
      <c r="P1007" s="42"/>
      <c r="Q1007" s="30">
        <v>77615.48</v>
      </c>
      <c r="R1007" s="67"/>
      <c r="S1007" s="67"/>
      <c r="T1007" s="56" t="e">
        <f>IF(#REF!=3,T1006-TblDadosCX8[[#This Row],[Valor R$]],IF(#REF!=2,T1006+TblDadosCX8[[#This Row],[Valor R$]],TblDadosCX8[[#This Row],[Valor R$]]))</f>
        <v>#REF!</v>
      </c>
      <c r="V1007" s="65">
        <v>991</v>
      </c>
      <c r="W1007" s="69">
        <v>42636</v>
      </c>
      <c r="X1007" s="69"/>
      <c r="Y1007" s="70" t="s">
        <v>568</v>
      </c>
      <c r="Z1007" s="70"/>
      <c r="AA1007" s="70"/>
      <c r="AB1007" s="71">
        <v>1109</v>
      </c>
      <c r="AC1007" s="64" t="s">
        <v>233</v>
      </c>
      <c r="AD1007" s="69">
        <v>42636</v>
      </c>
      <c r="AE1007" s="65">
        <v>1113</v>
      </c>
      <c r="AF1007" s="65">
        <v>12</v>
      </c>
      <c r="AG1007" s="66">
        <v>5060.97</v>
      </c>
    </row>
    <row r="1008" spans="1:33" x14ac:dyDescent="0.25">
      <c r="A1008" s="40">
        <v>1003</v>
      </c>
      <c r="B1008" s="32">
        <v>42627</v>
      </c>
      <c r="C1008" s="33"/>
      <c r="D1008" s="31">
        <v>4</v>
      </c>
      <c r="E1008" s="99" t="s">
        <v>1</v>
      </c>
      <c r="F1008" s="34" t="s">
        <v>6</v>
      </c>
      <c r="G1008" s="34" t="s">
        <v>9</v>
      </c>
      <c r="H1008" s="35" t="s">
        <v>197</v>
      </c>
      <c r="I1008" s="36">
        <v>854395</v>
      </c>
      <c r="J1008" s="30">
        <v>850</v>
      </c>
      <c r="K1008" s="32">
        <v>42627</v>
      </c>
      <c r="L1008" s="37">
        <v>12</v>
      </c>
      <c r="M1008" s="37">
        <v>34</v>
      </c>
      <c r="N1008" s="38" t="s">
        <v>548</v>
      </c>
      <c r="O1008" s="39">
        <v>2016</v>
      </c>
      <c r="P1008" s="42"/>
      <c r="Q1008" s="30">
        <v>78465.48</v>
      </c>
      <c r="R1008" s="67"/>
      <c r="S1008" s="67"/>
      <c r="T1008" s="56" t="e">
        <f>IF(#REF!=3,T1007-TblDadosCX8[[#This Row],[Valor R$]],IF(#REF!=2,T1007+TblDadosCX8[[#This Row],[Valor R$]],TblDadosCX8[[#This Row],[Valor R$]]))</f>
        <v>#REF!</v>
      </c>
      <c r="V1008" s="65">
        <v>992</v>
      </c>
      <c r="W1008" s="69">
        <v>42639</v>
      </c>
      <c r="X1008" s="69"/>
      <c r="Y1008" s="70" t="s">
        <v>195</v>
      </c>
      <c r="Z1008" s="70"/>
      <c r="AA1008" s="70"/>
      <c r="AB1008" s="71">
        <v>5.6</v>
      </c>
      <c r="AC1008" s="64" t="s">
        <v>196</v>
      </c>
      <c r="AD1008" s="69">
        <v>42639</v>
      </c>
      <c r="AE1008" s="65">
        <v>869</v>
      </c>
      <c r="AF1008" s="65">
        <v>12</v>
      </c>
      <c r="AG1008" s="66">
        <v>5055.37</v>
      </c>
    </row>
    <row r="1009" spans="1:33" x14ac:dyDescent="0.25">
      <c r="A1009" s="40">
        <v>1004</v>
      </c>
      <c r="B1009" s="32">
        <v>42627</v>
      </c>
      <c r="C1009" s="33"/>
      <c r="D1009" s="31">
        <v>5</v>
      </c>
      <c r="E1009" s="99" t="s">
        <v>1</v>
      </c>
      <c r="F1009" s="34" t="s">
        <v>38</v>
      </c>
      <c r="G1009" s="34" t="s">
        <v>18</v>
      </c>
      <c r="H1009" s="35" t="s">
        <v>481</v>
      </c>
      <c r="I1009" s="36"/>
      <c r="J1009" s="30">
        <v>11.98</v>
      </c>
      <c r="K1009" s="32">
        <v>42627</v>
      </c>
      <c r="L1009" s="37">
        <v>831</v>
      </c>
      <c r="M1009" s="37">
        <v>12</v>
      </c>
      <c r="N1009" s="38" t="s">
        <v>548</v>
      </c>
      <c r="O1009" s="39">
        <v>2016</v>
      </c>
      <c r="P1009" s="42"/>
      <c r="Q1009" s="30">
        <v>78453.5</v>
      </c>
      <c r="R1009" s="67"/>
      <c r="S1009" s="67"/>
      <c r="T1009" s="56" t="e">
        <f>IF(#REF!=3,T1008-TblDadosCX8[[#This Row],[Valor R$]],IF(#REF!=2,T1008+TblDadosCX8[[#This Row],[Valor R$]],TblDadosCX8[[#This Row],[Valor R$]]))</f>
        <v>#REF!</v>
      </c>
      <c r="V1009" s="65">
        <v>993</v>
      </c>
      <c r="W1009" s="69">
        <v>42639</v>
      </c>
      <c r="X1009" s="69"/>
      <c r="Y1009" s="70" t="s">
        <v>438</v>
      </c>
      <c r="Z1009" s="70"/>
      <c r="AA1009" s="70"/>
      <c r="AB1009" s="71">
        <v>5.5</v>
      </c>
      <c r="AC1009" s="64" t="s">
        <v>196</v>
      </c>
      <c r="AD1009" s="69">
        <v>42639</v>
      </c>
      <c r="AE1009" s="65">
        <v>869</v>
      </c>
      <c r="AF1009" s="65">
        <v>12</v>
      </c>
      <c r="AG1009" s="66">
        <v>5049.87</v>
      </c>
    </row>
    <row r="1010" spans="1:33" x14ac:dyDescent="0.25">
      <c r="A1010" s="40">
        <v>1005</v>
      </c>
      <c r="B1010" s="32">
        <v>42627</v>
      </c>
      <c r="C1010" s="33"/>
      <c r="D1010" s="31">
        <v>5</v>
      </c>
      <c r="E1010" s="99" t="s">
        <v>1</v>
      </c>
      <c r="F1010" s="34" t="s">
        <v>38</v>
      </c>
      <c r="G1010" s="34" t="s">
        <v>83</v>
      </c>
      <c r="H1010" s="35" t="s">
        <v>216</v>
      </c>
      <c r="I1010" s="36"/>
      <c r="J1010" s="30">
        <v>175.87</v>
      </c>
      <c r="K1010" s="32">
        <v>42627</v>
      </c>
      <c r="L1010" s="37">
        <v>863</v>
      </c>
      <c r="M1010" s="37">
        <v>12</v>
      </c>
      <c r="N1010" s="38" t="s">
        <v>548</v>
      </c>
      <c r="O1010" s="39">
        <v>2016</v>
      </c>
      <c r="P1010" s="42"/>
      <c r="Q1010" s="30">
        <v>78277.63</v>
      </c>
      <c r="R1010" s="67"/>
      <c r="S1010" s="67"/>
      <c r="T1010" s="56" t="e">
        <f>IF(#REF!=3,T1009-TblDadosCX8[[#This Row],[Valor R$]],IF(#REF!=2,T1009+TblDadosCX8[[#This Row],[Valor R$]],TblDadosCX8[[#This Row],[Valor R$]]))</f>
        <v>#REF!</v>
      </c>
      <c r="V1010" s="65">
        <v>994</v>
      </c>
      <c r="W1010" s="69">
        <v>42639</v>
      </c>
      <c r="X1010" s="69"/>
      <c r="Y1010" s="70" t="s">
        <v>569</v>
      </c>
      <c r="Z1010" s="70"/>
      <c r="AA1010" s="70"/>
      <c r="AB1010" s="71">
        <v>107.6</v>
      </c>
      <c r="AC1010" s="64" t="s">
        <v>242</v>
      </c>
      <c r="AD1010" s="69">
        <v>42639</v>
      </c>
      <c r="AE1010" s="65">
        <v>858</v>
      </c>
      <c r="AF1010" s="65">
        <v>12</v>
      </c>
      <c r="AG1010" s="66">
        <v>4942.2700000000004</v>
      </c>
    </row>
    <row r="1011" spans="1:33" x14ac:dyDescent="0.25">
      <c r="A1011" s="40">
        <v>1006</v>
      </c>
      <c r="B1011" s="32">
        <v>42627</v>
      </c>
      <c r="C1011" s="33"/>
      <c r="D1011" s="31">
        <v>5</v>
      </c>
      <c r="E1011" s="99" t="s">
        <v>1</v>
      </c>
      <c r="F1011" s="34" t="s">
        <v>38</v>
      </c>
      <c r="G1011" s="34" t="s">
        <v>83</v>
      </c>
      <c r="H1011" s="35" t="s">
        <v>256</v>
      </c>
      <c r="I1011" s="36"/>
      <c r="J1011" s="30">
        <v>197.9</v>
      </c>
      <c r="K1011" s="32">
        <v>42627</v>
      </c>
      <c r="L1011" s="37">
        <v>863</v>
      </c>
      <c r="M1011" s="37">
        <v>12</v>
      </c>
      <c r="N1011" s="38" t="s">
        <v>548</v>
      </c>
      <c r="O1011" s="39">
        <v>2016</v>
      </c>
      <c r="P1011" s="42"/>
      <c r="Q1011" s="30">
        <v>78079.73</v>
      </c>
      <c r="R1011" s="67"/>
      <c r="S1011" s="67"/>
      <c r="T1011" s="56" t="e">
        <f>IF(#REF!=3,T1010-TblDadosCX8[[#This Row],[Valor R$]],IF(#REF!=2,T1010+TblDadosCX8[[#This Row],[Valor R$]],TblDadosCX8[[#This Row],[Valor R$]]))</f>
        <v>#REF!</v>
      </c>
      <c r="V1011" s="65">
        <v>995</v>
      </c>
      <c r="W1011" s="69">
        <v>42639</v>
      </c>
      <c r="X1011" s="69"/>
      <c r="Y1011" s="70" t="s">
        <v>570</v>
      </c>
      <c r="Z1011" s="70"/>
      <c r="AA1011" s="70"/>
      <c r="AB1011" s="71">
        <v>1143.8399999999999</v>
      </c>
      <c r="AC1011" s="64" t="s">
        <v>237</v>
      </c>
      <c r="AD1011" s="69">
        <v>42639</v>
      </c>
      <c r="AE1011" s="65">
        <v>516</v>
      </c>
      <c r="AF1011" s="65">
        <v>12</v>
      </c>
      <c r="AG1011" s="66">
        <v>3798.43</v>
      </c>
    </row>
    <row r="1012" spans="1:33" x14ac:dyDescent="0.25">
      <c r="A1012" s="40">
        <v>1007</v>
      </c>
      <c r="B1012" s="32">
        <v>42627</v>
      </c>
      <c r="C1012" s="33"/>
      <c r="D1012" s="31">
        <v>5</v>
      </c>
      <c r="E1012" s="99" t="s">
        <v>1</v>
      </c>
      <c r="F1012" s="34" t="s">
        <v>38</v>
      </c>
      <c r="G1012" s="34" t="s">
        <v>86</v>
      </c>
      <c r="H1012" s="35" t="s">
        <v>245</v>
      </c>
      <c r="I1012" s="36"/>
      <c r="J1012" s="30">
        <v>75</v>
      </c>
      <c r="K1012" s="32">
        <v>42627</v>
      </c>
      <c r="L1012" s="37">
        <v>869</v>
      </c>
      <c r="M1012" s="37">
        <v>12</v>
      </c>
      <c r="N1012" s="38" t="s">
        <v>548</v>
      </c>
      <c r="O1012" s="39">
        <v>2016</v>
      </c>
      <c r="P1012" s="42"/>
      <c r="Q1012" s="30">
        <v>78004.73</v>
      </c>
      <c r="R1012" s="67"/>
      <c r="S1012" s="67"/>
      <c r="T1012" s="56" t="e">
        <f>IF(#REF!=3,T1011-TblDadosCX8[[#This Row],[Valor R$]],IF(#REF!=2,T1011+TblDadosCX8[[#This Row],[Valor R$]],TblDadosCX8[[#This Row],[Valor R$]]))</f>
        <v>#REF!</v>
      </c>
      <c r="V1012" s="65">
        <v>996</v>
      </c>
      <c r="W1012" s="69">
        <v>42639</v>
      </c>
      <c r="X1012" s="69"/>
      <c r="Y1012" s="70" t="s">
        <v>570</v>
      </c>
      <c r="Z1012" s="70"/>
      <c r="AA1012" s="70"/>
      <c r="AB1012" s="71">
        <v>823.54</v>
      </c>
      <c r="AC1012" s="64" t="s">
        <v>237</v>
      </c>
      <c r="AD1012" s="69">
        <v>42639</v>
      </c>
      <c r="AE1012" s="65">
        <v>516</v>
      </c>
      <c r="AF1012" s="65">
        <v>12</v>
      </c>
      <c r="AG1012" s="66">
        <v>2974.89</v>
      </c>
    </row>
    <row r="1013" spans="1:33" x14ac:dyDescent="0.25">
      <c r="A1013" s="40">
        <v>1008</v>
      </c>
      <c r="B1013" s="32">
        <v>42627</v>
      </c>
      <c r="C1013" s="33"/>
      <c r="D1013" s="31">
        <v>5</v>
      </c>
      <c r="E1013" s="99" t="s">
        <v>1</v>
      </c>
      <c r="F1013" s="34" t="s">
        <v>38</v>
      </c>
      <c r="G1013" s="34" t="s">
        <v>18</v>
      </c>
      <c r="H1013" s="35" t="s">
        <v>557</v>
      </c>
      <c r="I1013" s="36"/>
      <c r="J1013" s="30">
        <v>120</v>
      </c>
      <c r="K1013" s="32">
        <v>42627</v>
      </c>
      <c r="L1013" s="37">
        <v>831</v>
      </c>
      <c r="M1013" s="37">
        <v>12</v>
      </c>
      <c r="N1013" s="38" t="s">
        <v>548</v>
      </c>
      <c r="O1013" s="39">
        <v>2016</v>
      </c>
      <c r="P1013" s="42"/>
      <c r="Q1013" s="30">
        <v>77884.73</v>
      </c>
      <c r="R1013" s="67"/>
      <c r="S1013" s="67"/>
      <c r="T1013" s="56" t="e">
        <f>IF(#REF!=3,T1012-TblDadosCX8[[#This Row],[Valor R$]],IF(#REF!=2,T1012+TblDadosCX8[[#This Row],[Valor R$]],TblDadosCX8[[#This Row],[Valor R$]]))</f>
        <v>#REF!</v>
      </c>
      <c r="V1013" s="65">
        <v>997</v>
      </c>
      <c r="W1013" s="69">
        <v>42639</v>
      </c>
      <c r="X1013" s="69"/>
      <c r="Y1013" s="70" t="s">
        <v>570</v>
      </c>
      <c r="Z1013" s="70"/>
      <c r="AA1013" s="70"/>
      <c r="AB1013" s="71">
        <v>1034.69</v>
      </c>
      <c r="AC1013" s="64" t="s">
        <v>237</v>
      </c>
      <c r="AD1013" s="69">
        <v>42639</v>
      </c>
      <c r="AE1013" s="65">
        <v>516</v>
      </c>
      <c r="AF1013" s="65">
        <v>12</v>
      </c>
      <c r="AG1013" s="66">
        <v>1940.2</v>
      </c>
    </row>
    <row r="1014" spans="1:33" x14ac:dyDescent="0.25">
      <c r="A1014" s="40">
        <v>1009</v>
      </c>
      <c r="B1014" s="32">
        <v>42627</v>
      </c>
      <c r="C1014" s="33"/>
      <c r="D1014" s="31">
        <v>5</v>
      </c>
      <c r="E1014" s="99" t="s">
        <v>1</v>
      </c>
      <c r="F1014" s="34" t="s">
        <v>26</v>
      </c>
      <c r="G1014" s="34" t="s">
        <v>227</v>
      </c>
      <c r="H1014" s="35" t="s">
        <v>444</v>
      </c>
      <c r="I1014" s="36"/>
      <c r="J1014" s="30">
        <v>3982</v>
      </c>
      <c r="K1014" s="32">
        <v>42627</v>
      </c>
      <c r="L1014" s="37">
        <v>426</v>
      </c>
      <c r="M1014" s="37">
        <v>12</v>
      </c>
      <c r="N1014" s="38" t="s">
        <v>548</v>
      </c>
      <c r="O1014" s="39">
        <v>2016</v>
      </c>
      <c r="P1014" s="42"/>
      <c r="Q1014" s="30">
        <v>73902.73</v>
      </c>
      <c r="R1014" s="67"/>
      <c r="S1014" s="67"/>
      <c r="T1014" s="56" t="e">
        <f>IF(#REF!=3,T1013-TblDadosCX8[[#This Row],[Valor R$]],IF(#REF!=2,T1013+TblDadosCX8[[#This Row],[Valor R$]],TblDadosCX8[[#This Row],[Valor R$]]))</f>
        <v>#REF!</v>
      </c>
      <c r="V1014" s="65">
        <v>998</v>
      </c>
      <c r="W1014" s="69">
        <v>42639</v>
      </c>
      <c r="X1014" s="69"/>
      <c r="Y1014" s="70" t="s">
        <v>246</v>
      </c>
      <c r="Z1014" s="70"/>
      <c r="AA1014" s="70"/>
      <c r="AB1014" s="71">
        <v>350</v>
      </c>
      <c r="AC1014" s="64" t="s">
        <v>247</v>
      </c>
      <c r="AD1014" s="69">
        <v>42639</v>
      </c>
      <c r="AE1014" s="65">
        <v>818</v>
      </c>
      <c r="AF1014" s="65">
        <v>12</v>
      </c>
      <c r="AG1014" s="66">
        <v>1590.2</v>
      </c>
    </row>
    <row r="1015" spans="1:33" x14ac:dyDescent="0.25">
      <c r="A1015" s="40">
        <v>1010</v>
      </c>
      <c r="B1015" s="32">
        <v>42627</v>
      </c>
      <c r="C1015" s="33"/>
      <c r="D1015" s="31">
        <v>5</v>
      </c>
      <c r="E1015" s="99" t="s">
        <v>1</v>
      </c>
      <c r="F1015" s="34" t="s">
        <v>215</v>
      </c>
      <c r="G1015" s="34" t="s">
        <v>224</v>
      </c>
      <c r="H1015" s="35" t="s">
        <v>558</v>
      </c>
      <c r="I1015" s="36"/>
      <c r="J1015" s="30">
        <v>67372.89</v>
      </c>
      <c r="K1015" s="32">
        <v>42627</v>
      </c>
      <c r="L1015" s="37">
        <v>402</v>
      </c>
      <c r="M1015" s="37">
        <v>12</v>
      </c>
      <c r="N1015" s="38" t="s">
        <v>548</v>
      </c>
      <c r="O1015" s="39">
        <v>2016</v>
      </c>
      <c r="P1015" s="42"/>
      <c r="Q1015" s="30">
        <v>6529.84</v>
      </c>
      <c r="R1015" s="67"/>
      <c r="S1015" s="67"/>
      <c r="T1015" s="56" t="e">
        <f>IF(#REF!=3,T1014-TblDadosCX8[[#This Row],[Valor R$]],IF(#REF!=2,T1014+TblDadosCX8[[#This Row],[Valor R$]],TblDadosCX8[[#This Row],[Valor R$]]))</f>
        <v>#REF!</v>
      </c>
      <c r="V1015" s="65">
        <v>999</v>
      </c>
      <c r="W1015" s="69">
        <v>42639</v>
      </c>
      <c r="X1015" s="69"/>
      <c r="Y1015" s="70" t="s">
        <v>571</v>
      </c>
      <c r="Z1015" s="70"/>
      <c r="AA1015" s="70"/>
      <c r="AB1015" s="71">
        <v>156.5</v>
      </c>
      <c r="AC1015" s="64" t="s">
        <v>196</v>
      </c>
      <c r="AD1015" s="69">
        <v>42639</v>
      </c>
      <c r="AE1015" s="65">
        <v>869</v>
      </c>
      <c r="AF1015" s="65">
        <v>12</v>
      </c>
      <c r="AG1015" s="66">
        <v>1433.7</v>
      </c>
    </row>
    <row r="1016" spans="1:33" x14ac:dyDescent="0.25">
      <c r="A1016" s="40">
        <v>1011</v>
      </c>
      <c r="B1016" s="32">
        <v>42627</v>
      </c>
      <c r="C1016" s="33"/>
      <c r="D1016" s="31">
        <v>5</v>
      </c>
      <c r="E1016" s="99" t="s">
        <v>1</v>
      </c>
      <c r="F1016" s="34" t="s">
        <v>215</v>
      </c>
      <c r="G1016" s="34" t="s">
        <v>68</v>
      </c>
      <c r="H1016" s="35" t="s">
        <v>559</v>
      </c>
      <c r="I1016" s="36"/>
      <c r="J1016" s="30">
        <v>1150</v>
      </c>
      <c r="K1016" s="32">
        <v>42627</v>
      </c>
      <c r="L1016" s="37">
        <v>612</v>
      </c>
      <c r="M1016" s="37">
        <v>12</v>
      </c>
      <c r="N1016" s="38" t="s">
        <v>548</v>
      </c>
      <c r="O1016" s="39">
        <v>2016</v>
      </c>
      <c r="P1016" s="42"/>
      <c r="Q1016" s="30">
        <v>5379.84</v>
      </c>
      <c r="R1016" s="67"/>
      <c r="S1016" s="67"/>
      <c r="T1016" s="56" t="e">
        <f>IF(#REF!=3,T1015-TblDadosCX8[[#This Row],[Valor R$]],IF(#REF!=2,T1015+TblDadosCX8[[#This Row],[Valor R$]],TblDadosCX8[[#This Row],[Valor R$]]))</f>
        <v>#REF!</v>
      </c>
      <c r="V1016" s="65">
        <v>1000</v>
      </c>
      <c r="W1016" s="69">
        <v>42639</v>
      </c>
      <c r="X1016" s="69"/>
      <c r="Y1016" s="70" t="s">
        <v>572</v>
      </c>
      <c r="Z1016" s="70"/>
      <c r="AA1016" s="70"/>
      <c r="AB1016" s="71">
        <v>89.8</v>
      </c>
      <c r="AC1016" s="64" t="s">
        <v>212</v>
      </c>
      <c r="AD1016" s="69">
        <v>42639</v>
      </c>
      <c r="AE1016" s="65">
        <v>831</v>
      </c>
      <c r="AF1016" s="65">
        <v>12</v>
      </c>
      <c r="AG1016" s="66">
        <v>1343.9</v>
      </c>
    </row>
    <row r="1017" spans="1:33" x14ac:dyDescent="0.25">
      <c r="A1017" s="40">
        <v>1012</v>
      </c>
      <c r="B1017" s="32">
        <v>42628</v>
      </c>
      <c r="C1017" s="33"/>
      <c r="D1017" s="31">
        <v>4</v>
      </c>
      <c r="E1017" s="99" t="s">
        <v>1</v>
      </c>
      <c r="F1017" s="34" t="s">
        <v>6</v>
      </c>
      <c r="G1017" s="34" t="s">
        <v>9</v>
      </c>
      <c r="H1017" s="35" t="s">
        <v>197</v>
      </c>
      <c r="I1017" s="36">
        <v>854387</v>
      </c>
      <c r="J1017" s="30">
        <v>319</v>
      </c>
      <c r="K1017" s="32">
        <v>42628</v>
      </c>
      <c r="L1017" s="37">
        <v>12</v>
      </c>
      <c r="M1017" s="37">
        <v>34</v>
      </c>
      <c r="N1017" s="38" t="s">
        <v>548</v>
      </c>
      <c r="O1017" s="39">
        <v>2016</v>
      </c>
      <c r="P1017" s="42"/>
      <c r="Q1017" s="30">
        <v>5698.84</v>
      </c>
      <c r="R1017" s="67"/>
      <c r="S1017" s="67"/>
      <c r="T1017" s="56" t="e">
        <f>IF(#REF!=3,T1016-TblDadosCX8[[#This Row],[Valor R$]],IF(#REF!=2,T1016+TblDadosCX8[[#This Row],[Valor R$]],TblDadosCX8[[#This Row],[Valor R$]]))</f>
        <v>#REF!</v>
      </c>
      <c r="V1017" s="65">
        <v>1001</v>
      </c>
      <c r="W1017" s="69">
        <v>42639</v>
      </c>
      <c r="X1017" s="69"/>
      <c r="Y1017" s="70" t="s">
        <v>501</v>
      </c>
      <c r="Z1017" s="70"/>
      <c r="AA1017" s="70"/>
      <c r="AB1017" s="71">
        <v>14.5</v>
      </c>
      <c r="AC1017" s="64" t="s">
        <v>212</v>
      </c>
      <c r="AD1017" s="69">
        <v>42639</v>
      </c>
      <c r="AE1017" s="65">
        <v>831</v>
      </c>
      <c r="AF1017" s="65">
        <v>12</v>
      </c>
      <c r="AG1017" s="66">
        <v>1329.4</v>
      </c>
    </row>
    <row r="1018" spans="1:33" x14ac:dyDescent="0.25">
      <c r="A1018" s="40">
        <v>1013</v>
      </c>
      <c r="B1018" s="32">
        <v>42628</v>
      </c>
      <c r="C1018" s="33"/>
      <c r="D1018" s="31">
        <v>4</v>
      </c>
      <c r="E1018" s="99" t="s">
        <v>1</v>
      </c>
      <c r="F1018" s="34" t="s">
        <v>6</v>
      </c>
      <c r="G1018" s="34" t="s">
        <v>9</v>
      </c>
      <c r="H1018" s="35" t="s">
        <v>197</v>
      </c>
      <c r="I1018" s="36">
        <v>854396</v>
      </c>
      <c r="J1018" s="30">
        <v>500</v>
      </c>
      <c r="K1018" s="32">
        <v>42628</v>
      </c>
      <c r="L1018" s="37">
        <v>12</v>
      </c>
      <c r="M1018" s="37">
        <v>34</v>
      </c>
      <c r="N1018" s="38" t="s">
        <v>548</v>
      </c>
      <c r="O1018" s="39">
        <v>2016</v>
      </c>
      <c r="P1018" s="42"/>
      <c r="Q1018" s="30">
        <v>6198.84</v>
      </c>
      <c r="R1018" s="67"/>
      <c r="S1018" s="67"/>
      <c r="T1018" s="56" t="e">
        <f>IF(#REF!=3,T1017-TblDadosCX8[[#This Row],[Valor R$]],IF(#REF!=2,T1017+TblDadosCX8[[#This Row],[Valor R$]],TblDadosCX8[[#This Row],[Valor R$]]))</f>
        <v>#REF!</v>
      </c>
      <c r="V1018" s="65">
        <v>1002</v>
      </c>
      <c r="W1018" s="69">
        <v>42640</v>
      </c>
      <c r="X1018" s="69"/>
      <c r="Y1018" s="70" t="s">
        <v>197</v>
      </c>
      <c r="Z1018" s="70">
        <v>854400</v>
      </c>
      <c r="AA1018" s="70"/>
      <c r="AB1018" s="71">
        <v>6412</v>
      </c>
      <c r="AC1018" s="64" t="s">
        <v>9</v>
      </c>
      <c r="AD1018" s="69">
        <v>42640</v>
      </c>
      <c r="AE1018" s="65">
        <v>12</v>
      </c>
      <c r="AF1018" s="65">
        <v>34</v>
      </c>
      <c r="AG1018" s="66">
        <v>7741.4</v>
      </c>
    </row>
    <row r="1019" spans="1:33" x14ac:dyDescent="0.25">
      <c r="A1019" s="40">
        <v>1014</v>
      </c>
      <c r="B1019" s="32">
        <v>42628</v>
      </c>
      <c r="C1019" s="33"/>
      <c r="D1019" s="31">
        <v>5</v>
      </c>
      <c r="E1019" s="99" t="s">
        <v>1</v>
      </c>
      <c r="F1019" s="34" t="s">
        <v>38</v>
      </c>
      <c r="G1019" s="34" t="s">
        <v>18</v>
      </c>
      <c r="H1019" s="35" t="s">
        <v>311</v>
      </c>
      <c r="I1019" s="36"/>
      <c r="J1019" s="30">
        <v>22</v>
      </c>
      <c r="K1019" s="32">
        <v>42628</v>
      </c>
      <c r="L1019" s="37">
        <v>831</v>
      </c>
      <c r="M1019" s="37">
        <v>12</v>
      </c>
      <c r="N1019" s="38" t="s">
        <v>548</v>
      </c>
      <c r="O1019" s="39">
        <v>2016</v>
      </c>
      <c r="P1019" s="42"/>
      <c r="Q1019" s="30">
        <v>6176.84</v>
      </c>
      <c r="R1019" s="67"/>
      <c r="S1019" s="67"/>
      <c r="T1019" s="56" t="e">
        <f>IF(#REF!=3,T1018-TblDadosCX8[[#This Row],[Valor R$]],IF(#REF!=2,T1018+TblDadosCX8[[#This Row],[Valor R$]],TblDadosCX8[[#This Row],[Valor R$]]))</f>
        <v>#REF!</v>
      </c>
      <c r="V1019" s="65">
        <v>1003</v>
      </c>
      <c r="W1019" s="69">
        <v>42640</v>
      </c>
      <c r="X1019" s="69"/>
      <c r="Y1019" s="70" t="s">
        <v>187</v>
      </c>
      <c r="Z1019" s="70"/>
      <c r="AA1019" s="70"/>
      <c r="AB1019" s="71">
        <v>15.58</v>
      </c>
      <c r="AC1019" s="64" t="s">
        <v>212</v>
      </c>
      <c r="AD1019" s="69">
        <v>42640</v>
      </c>
      <c r="AE1019" s="65">
        <v>831</v>
      </c>
      <c r="AF1019" s="65">
        <v>12</v>
      </c>
      <c r="AG1019" s="66">
        <v>7725.82</v>
      </c>
    </row>
    <row r="1020" spans="1:33" x14ac:dyDescent="0.25">
      <c r="A1020" s="40">
        <v>1015</v>
      </c>
      <c r="B1020" s="32">
        <v>42628</v>
      </c>
      <c r="C1020" s="33"/>
      <c r="D1020" s="31">
        <v>5</v>
      </c>
      <c r="E1020" s="99" t="s">
        <v>1</v>
      </c>
      <c r="F1020" s="34" t="s">
        <v>38</v>
      </c>
      <c r="G1020" s="34" t="s">
        <v>18</v>
      </c>
      <c r="H1020" s="35" t="s">
        <v>193</v>
      </c>
      <c r="I1020" s="36"/>
      <c r="J1020" s="30">
        <v>35</v>
      </c>
      <c r="K1020" s="32">
        <v>42628</v>
      </c>
      <c r="L1020" s="37">
        <v>831</v>
      </c>
      <c r="M1020" s="37">
        <v>12</v>
      </c>
      <c r="N1020" s="38" t="s">
        <v>548</v>
      </c>
      <c r="O1020" s="39">
        <v>2016</v>
      </c>
      <c r="P1020" s="42"/>
      <c r="Q1020" s="30">
        <v>6141.84</v>
      </c>
      <c r="R1020" s="67"/>
      <c r="S1020" s="67"/>
      <c r="T1020" s="56" t="e">
        <f>IF(#REF!=3,T1019-TblDadosCX8[[#This Row],[Valor R$]],IF(#REF!=2,T1019+TblDadosCX8[[#This Row],[Valor R$]],TblDadosCX8[[#This Row],[Valor R$]]))</f>
        <v>#REF!</v>
      </c>
      <c r="V1020" s="65">
        <v>1004</v>
      </c>
      <c r="W1020" s="69">
        <v>42640</v>
      </c>
      <c r="X1020" s="69"/>
      <c r="Y1020" s="70" t="s">
        <v>438</v>
      </c>
      <c r="Z1020" s="70"/>
      <c r="AA1020" s="70"/>
      <c r="AB1020" s="71">
        <v>11</v>
      </c>
      <c r="AC1020" s="64" t="s">
        <v>196</v>
      </c>
      <c r="AD1020" s="69">
        <v>42640</v>
      </c>
      <c r="AE1020" s="65">
        <v>869</v>
      </c>
      <c r="AF1020" s="65">
        <v>12</v>
      </c>
      <c r="AG1020" s="66">
        <v>7714.82</v>
      </c>
    </row>
    <row r="1021" spans="1:33" x14ac:dyDescent="0.25">
      <c r="A1021" s="40">
        <v>1016</v>
      </c>
      <c r="B1021" s="32">
        <v>42628</v>
      </c>
      <c r="C1021" s="33"/>
      <c r="D1021" s="31">
        <v>5</v>
      </c>
      <c r="E1021" s="99" t="s">
        <v>1</v>
      </c>
      <c r="F1021" s="34" t="s">
        <v>38</v>
      </c>
      <c r="G1021" s="34" t="s">
        <v>86</v>
      </c>
      <c r="H1021" s="35" t="s">
        <v>245</v>
      </c>
      <c r="I1021" s="36"/>
      <c r="J1021" s="30">
        <v>170</v>
      </c>
      <c r="K1021" s="32">
        <v>42628</v>
      </c>
      <c r="L1021" s="37">
        <v>869</v>
      </c>
      <c r="M1021" s="37">
        <v>12</v>
      </c>
      <c r="N1021" s="38" t="s">
        <v>548</v>
      </c>
      <c r="O1021" s="39">
        <v>2016</v>
      </c>
      <c r="P1021" s="42"/>
      <c r="Q1021" s="30">
        <v>5971.84</v>
      </c>
      <c r="R1021" s="67"/>
      <c r="S1021" s="67"/>
      <c r="T1021" s="56" t="e">
        <f>IF(#REF!=3,T1020-TblDadosCX8[[#This Row],[Valor R$]],IF(#REF!=2,T1020+TblDadosCX8[[#This Row],[Valor R$]],TblDadosCX8[[#This Row],[Valor R$]]))</f>
        <v>#REF!</v>
      </c>
      <c r="V1021" s="65">
        <v>1005</v>
      </c>
      <c r="W1021" s="69">
        <v>42640</v>
      </c>
      <c r="X1021" s="69"/>
      <c r="Y1021" s="70" t="s">
        <v>526</v>
      </c>
      <c r="Z1021" s="70"/>
      <c r="AA1021" s="70"/>
      <c r="AB1021" s="71">
        <v>130</v>
      </c>
      <c r="AC1021" s="64" t="s">
        <v>196</v>
      </c>
      <c r="AD1021" s="69">
        <v>42640</v>
      </c>
      <c r="AE1021" s="65">
        <v>869</v>
      </c>
      <c r="AF1021" s="65">
        <v>12</v>
      </c>
      <c r="AG1021" s="66">
        <v>7584.82</v>
      </c>
    </row>
    <row r="1022" spans="1:33" x14ac:dyDescent="0.25">
      <c r="A1022" s="40">
        <v>1017</v>
      </c>
      <c r="B1022" s="32">
        <v>42628</v>
      </c>
      <c r="C1022" s="33"/>
      <c r="D1022" s="31">
        <v>5</v>
      </c>
      <c r="E1022" s="99" t="s">
        <v>1</v>
      </c>
      <c r="F1022" s="34" t="s">
        <v>38</v>
      </c>
      <c r="G1022" s="34" t="s">
        <v>18</v>
      </c>
      <c r="H1022" s="35" t="s">
        <v>187</v>
      </c>
      <c r="I1022" s="36"/>
      <c r="J1022" s="30">
        <v>127.62</v>
      </c>
      <c r="K1022" s="32">
        <v>42628</v>
      </c>
      <c r="L1022" s="37">
        <v>831</v>
      </c>
      <c r="M1022" s="37">
        <v>12</v>
      </c>
      <c r="N1022" s="38" t="s">
        <v>548</v>
      </c>
      <c r="O1022" s="39">
        <v>2016</v>
      </c>
      <c r="P1022" s="42"/>
      <c r="Q1022" s="30">
        <v>5844.22</v>
      </c>
      <c r="R1022" s="67"/>
      <c r="S1022" s="67"/>
      <c r="T1022" s="56" t="e">
        <f>IF(#REF!=3,T1021-TblDadosCX8[[#This Row],[Valor R$]],IF(#REF!=2,T1021+TblDadosCX8[[#This Row],[Valor R$]],TblDadosCX8[[#This Row],[Valor R$]]))</f>
        <v>#REF!</v>
      </c>
      <c r="V1022" s="65">
        <v>1006</v>
      </c>
      <c r="W1022" s="69">
        <v>42640</v>
      </c>
      <c r="X1022" s="69"/>
      <c r="Y1022" s="70" t="s">
        <v>573</v>
      </c>
      <c r="Z1022" s="70"/>
      <c r="AA1022" s="70"/>
      <c r="AB1022" s="71">
        <v>14.31</v>
      </c>
      <c r="AC1022" s="64" t="s">
        <v>242</v>
      </c>
      <c r="AD1022" s="69">
        <v>42640</v>
      </c>
      <c r="AE1022" s="65">
        <v>858</v>
      </c>
      <c r="AF1022" s="65">
        <v>12</v>
      </c>
      <c r="AG1022" s="66">
        <v>7570.51</v>
      </c>
    </row>
    <row r="1023" spans="1:33" x14ac:dyDescent="0.25">
      <c r="A1023" s="40">
        <v>1018</v>
      </c>
      <c r="B1023" s="32">
        <v>42628</v>
      </c>
      <c r="C1023" s="33"/>
      <c r="D1023" s="31">
        <v>5</v>
      </c>
      <c r="E1023" s="99" t="s">
        <v>1</v>
      </c>
      <c r="F1023" s="34" t="s">
        <v>38</v>
      </c>
      <c r="G1023" s="34" t="s">
        <v>18</v>
      </c>
      <c r="H1023" s="35" t="s">
        <v>502</v>
      </c>
      <c r="I1023" s="36"/>
      <c r="J1023" s="30">
        <v>1069</v>
      </c>
      <c r="K1023" s="32">
        <v>42628</v>
      </c>
      <c r="L1023" s="37">
        <v>831</v>
      </c>
      <c r="M1023" s="37">
        <v>12</v>
      </c>
      <c r="N1023" s="38" t="s">
        <v>548</v>
      </c>
      <c r="O1023" s="39">
        <v>2016</v>
      </c>
      <c r="P1023" s="42"/>
      <c r="Q1023" s="30">
        <v>4775.22</v>
      </c>
      <c r="R1023" s="67"/>
      <c r="S1023" s="67"/>
      <c r="T1023" s="56" t="e">
        <f>IF(#REF!=3,T1022-TblDadosCX8[[#This Row],[Valor R$]],IF(#REF!=2,T1022+TblDadosCX8[[#This Row],[Valor R$]],TblDadosCX8[[#This Row],[Valor R$]]))</f>
        <v>#REF!</v>
      </c>
      <c r="V1023" s="65">
        <v>1007</v>
      </c>
      <c r="W1023" s="69">
        <v>42640</v>
      </c>
      <c r="X1023" s="69"/>
      <c r="Y1023" s="70" t="s">
        <v>574</v>
      </c>
      <c r="Z1023" s="70"/>
      <c r="AA1023" s="70"/>
      <c r="AB1023" s="71">
        <v>120</v>
      </c>
      <c r="AC1023" s="64" t="s">
        <v>204</v>
      </c>
      <c r="AD1023" s="69">
        <v>42640</v>
      </c>
      <c r="AE1023" s="65">
        <v>856</v>
      </c>
      <c r="AF1023" s="65">
        <v>12</v>
      </c>
      <c r="AG1023" s="66">
        <v>7450.51</v>
      </c>
    </row>
    <row r="1024" spans="1:33" x14ac:dyDescent="0.25">
      <c r="A1024" s="40">
        <v>1019</v>
      </c>
      <c r="B1024" s="32">
        <v>42628</v>
      </c>
      <c r="C1024" s="33"/>
      <c r="D1024" s="31">
        <v>5</v>
      </c>
      <c r="E1024" s="99" t="s">
        <v>1</v>
      </c>
      <c r="F1024" s="34" t="s">
        <v>215</v>
      </c>
      <c r="G1024" s="34" t="s">
        <v>68</v>
      </c>
      <c r="H1024" s="35" t="s">
        <v>560</v>
      </c>
      <c r="I1024" s="36"/>
      <c r="J1024" s="30">
        <v>1160</v>
      </c>
      <c r="K1024" s="32">
        <v>42628</v>
      </c>
      <c r="L1024" s="37">
        <v>612</v>
      </c>
      <c r="M1024" s="37">
        <v>12</v>
      </c>
      <c r="N1024" s="38" t="s">
        <v>548</v>
      </c>
      <c r="O1024" s="39">
        <v>2016</v>
      </c>
      <c r="P1024" s="42"/>
      <c r="Q1024" s="30">
        <v>3615.22</v>
      </c>
      <c r="R1024" s="67"/>
      <c r="S1024" s="67"/>
      <c r="T1024" s="56" t="e">
        <f>IF(#REF!=3,T1023-TblDadosCX8[[#This Row],[Valor R$]],IF(#REF!=2,T1023+TblDadosCX8[[#This Row],[Valor R$]],TblDadosCX8[[#This Row],[Valor R$]]))</f>
        <v>#REF!</v>
      </c>
      <c r="V1024" s="65">
        <v>1008</v>
      </c>
      <c r="W1024" s="69">
        <v>42640</v>
      </c>
      <c r="X1024" s="69"/>
      <c r="Y1024" s="70" t="s">
        <v>502</v>
      </c>
      <c r="Z1024" s="70"/>
      <c r="AA1024" s="70"/>
      <c r="AB1024" s="71">
        <v>113.11</v>
      </c>
      <c r="AC1024" s="64" t="s">
        <v>212</v>
      </c>
      <c r="AD1024" s="69">
        <v>42640</v>
      </c>
      <c r="AE1024" s="65">
        <v>831</v>
      </c>
      <c r="AF1024" s="65">
        <v>12</v>
      </c>
      <c r="AG1024" s="66">
        <v>7337.4</v>
      </c>
    </row>
    <row r="1025" spans="1:33" x14ac:dyDescent="0.25">
      <c r="A1025" s="40">
        <v>1020</v>
      </c>
      <c r="B1025" s="32">
        <v>42628</v>
      </c>
      <c r="C1025" s="33"/>
      <c r="D1025" s="31">
        <v>5</v>
      </c>
      <c r="E1025" s="99" t="s">
        <v>1</v>
      </c>
      <c r="F1025" s="34" t="s">
        <v>38</v>
      </c>
      <c r="G1025" s="34" t="s">
        <v>79</v>
      </c>
      <c r="H1025" s="35" t="s">
        <v>561</v>
      </c>
      <c r="I1025" s="36"/>
      <c r="J1025" s="30">
        <v>319</v>
      </c>
      <c r="K1025" s="32">
        <v>42628</v>
      </c>
      <c r="L1025" s="37">
        <v>856</v>
      </c>
      <c r="M1025" s="37">
        <v>12</v>
      </c>
      <c r="N1025" s="38" t="s">
        <v>548</v>
      </c>
      <c r="O1025" s="39">
        <v>2016</v>
      </c>
      <c r="P1025" s="42"/>
      <c r="Q1025" s="30">
        <v>3296.22</v>
      </c>
      <c r="R1025" s="67"/>
      <c r="S1025" s="67"/>
      <c r="T1025" s="56" t="e">
        <f>IF(#REF!=3,T1024-TblDadosCX8[[#This Row],[Valor R$]],IF(#REF!=2,T1024+TblDadosCX8[[#This Row],[Valor R$]],TblDadosCX8[[#This Row],[Valor R$]]))</f>
        <v>#REF!</v>
      </c>
      <c r="V1025" s="65">
        <v>1009</v>
      </c>
      <c r="W1025" s="69">
        <v>42641</v>
      </c>
      <c r="X1025" s="69"/>
      <c r="Y1025" s="70" t="s">
        <v>197</v>
      </c>
      <c r="Z1025" s="70">
        <v>854401</v>
      </c>
      <c r="AA1025" s="70"/>
      <c r="AB1025" s="71">
        <v>1504.91</v>
      </c>
      <c r="AC1025" s="64" t="s">
        <v>9</v>
      </c>
      <c r="AD1025" s="69">
        <v>42641</v>
      </c>
      <c r="AE1025" s="65">
        <v>12</v>
      </c>
      <c r="AF1025" s="65">
        <v>34</v>
      </c>
      <c r="AG1025" s="66">
        <v>8842.31</v>
      </c>
    </row>
    <row r="1026" spans="1:33" x14ac:dyDescent="0.25">
      <c r="A1026" s="40">
        <v>1021</v>
      </c>
      <c r="B1026" s="32">
        <v>42628</v>
      </c>
      <c r="C1026" s="33"/>
      <c r="D1026" s="31">
        <v>5</v>
      </c>
      <c r="E1026" s="99" t="s">
        <v>1</v>
      </c>
      <c r="F1026" s="34" t="s">
        <v>38</v>
      </c>
      <c r="G1026" s="34" t="s">
        <v>86</v>
      </c>
      <c r="H1026" s="35" t="s">
        <v>210</v>
      </c>
      <c r="I1026" s="36"/>
      <c r="J1026" s="30">
        <v>850</v>
      </c>
      <c r="K1026" s="32">
        <v>42628</v>
      </c>
      <c r="L1026" s="37">
        <v>869</v>
      </c>
      <c r="M1026" s="37">
        <v>12</v>
      </c>
      <c r="N1026" s="38" t="s">
        <v>548</v>
      </c>
      <c r="O1026" s="39">
        <v>2016</v>
      </c>
      <c r="P1026" s="42"/>
      <c r="Q1026" s="30">
        <v>2446.2199999999998</v>
      </c>
      <c r="R1026" s="67"/>
      <c r="S1026" s="67"/>
      <c r="T1026" s="56" t="e">
        <f>IF(#REF!=3,T1025-TblDadosCX8[[#This Row],[Valor R$]],IF(#REF!=2,T1025+TblDadosCX8[[#This Row],[Valor R$]],TblDadosCX8[[#This Row],[Valor R$]]))</f>
        <v>#REF!</v>
      </c>
      <c r="V1026" s="65">
        <v>1010</v>
      </c>
      <c r="W1026" s="69">
        <v>42641</v>
      </c>
      <c r="X1026" s="69"/>
      <c r="Y1026" s="70" t="s">
        <v>575</v>
      </c>
      <c r="Z1026" s="70"/>
      <c r="AA1026" s="70"/>
      <c r="AB1026" s="71">
        <v>15</v>
      </c>
      <c r="AC1026" s="64" t="s">
        <v>199</v>
      </c>
      <c r="AD1026" s="69">
        <v>42641</v>
      </c>
      <c r="AE1026" s="65">
        <v>845</v>
      </c>
      <c r="AF1026" s="65">
        <v>12</v>
      </c>
      <c r="AG1026" s="66">
        <v>8827.31</v>
      </c>
    </row>
    <row r="1027" spans="1:33" x14ac:dyDescent="0.25">
      <c r="A1027" s="40">
        <v>1022</v>
      </c>
      <c r="B1027" s="32">
        <v>42628</v>
      </c>
      <c r="C1027" s="33"/>
      <c r="D1027" s="31">
        <v>5</v>
      </c>
      <c r="E1027" s="99" t="s">
        <v>1</v>
      </c>
      <c r="F1027" s="34" t="s">
        <v>215</v>
      </c>
      <c r="G1027" s="34" t="s">
        <v>68</v>
      </c>
      <c r="H1027" s="35" t="s">
        <v>562</v>
      </c>
      <c r="I1027" s="36"/>
      <c r="J1027" s="30">
        <v>1160</v>
      </c>
      <c r="K1027" s="32">
        <v>42628</v>
      </c>
      <c r="L1027" s="37">
        <v>612</v>
      </c>
      <c r="M1027" s="37">
        <v>12</v>
      </c>
      <c r="N1027" s="38" t="s">
        <v>548</v>
      </c>
      <c r="O1027" s="39">
        <v>2016</v>
      </c>
      <c r="P1027" s="42"/>
      <c r="Q1027" s="30">
        <v>1286.22</v>
      </c>
      <c r="R1027" s="67"/>
      <c r="S1027" s="67"/>
      <c r="T1027" s="56" t="e">
        <f>IF(#REF!=3,T1026-TblDadosCX8[[#This Row],[Valor R$]],IF(#REF!=2,T1026+TblDadosCX8[[#This Row],[Valor R$]],TblDadosCX8[[#This Row],[Valor R$]]))</f>
        <v>#REF!</v>
      </c>
      <c r="V1027" s="65">
        <v>1011</v>
      </c>
      <c r="W1027" s="69">
        <v>42641</v>
      </c>
      <c r="X1027" s="69"/>
      <c r="Y1027" s="70" t="s">
        <v>187</v>
      </c>
      <c r="Z1027" s="70"/>
      <c r="AA1027" s="70"/>
      <c r="AB1027" s="71">
        <v>14.09</v>
      </c>
      <c r="AC1027" s="64" t="s">
        <v>212</v>
      </c>
      <c r="AD1027" s="69">
        <v>42641</v>
      </c>
      <c r="AE1027" s="65">
        <v>831</v>
      </c>
      <c r="AF1027" s="65">
        <v>12</v>
      </c>
      <c r="AG1027" s="66">
        <v>8813.2199999999993</v>
      </c>
    </row>
    <row r="1028" spans="1:33" x14ac:dyDescent="0.25">
      <c r="A1028" s="40">
        <v>1023</v>
      </c>
      <c r="B1028" s="32">
        <v>42629</v>
      </c>
      <c r="C1028" s="33"/>
      <c r="D1028" s="31">
        <v>4</v>
      </c>
      <c r="E1028" s="99" t="s">
        <v>1</v>
      </c>
      <c r="F1028" s="34" t="s">
        <v>6</v>
      </c>
      <c r="G1028" s="34" t="s">
        <v>9</v>
      </c>
      <c r="H1028" s="35" t="s">
        <v>516</v>
      </c>
      <c r="I1028" s="36">
        <v>854386</v>
      </c>
      <c r="J1028" s="30">
        <v>6800.69</v>
      </c>
      <c r="K1028" s="32">
        <v>42629</v>
      </c>
      <c r="L1028" s="37">
        <v>12</v>
      </c>
      <c r="M1028" s="37">
        <v>34</v>
      </c>
      <c r="N1028" s="38" t="s">
        <v>548</v>
      </c>
      <c r="O1028" s="39">
        <v>2016</v>
      </c>
      <c r="P1028" s="42"/>
      <c r="Q1028" s="30">
        <v>8086.91</v>
      </c>
      <c r="R1028" s="67"/>
      <c r="S1028" s="67"/>
      <c r="T1028" s="56" t="e">
        <f>IF(#REF!=3,T1027-TblDadosCX8[[#This Row],[Valor R$]],IF(#REF!=2,T1027+TblDadosCX8[[#This Row],[Valor R$]],TblDadosCX8[[#This Row],[Valor R$]]))</f>
        <v>#REF!</v>
      </c>
      <c r="V1028" s="65">
        <v>1012</v>
      </c>
      <c r="W1028" s="69">
        <v>42641</v>
      </c>
      <c r="X1028" s="69"/>
      <c r="Y1028" s="70" t="s">
        <v>187</v>
      </c>
      <c r="Z1028" s="70"/>
      <c r="AA1028" s="70"/>
      <c r="AB1028" s="71">
        <v>16.559999999999999</v>
      </c>
      <c r="AC1028" s="64" t="s">
        <v>212</v>
      </c>
      <c r="AD1028" s="69">
        <v>42641</v>
      </c>
      <c r="AE1028" s="65">
        <v>831</v>
      </c>
      <c r="AF1028" s="65">
        <v>12</v>
      </c>
      <c r="AG1028" s="66">
        <v>8796.66</v>
      </c>
    </row>
    <row r="1029" spans="1:33" x14ac:dyDescent="0.25">
      <c r="A1029" s="40">
        <v>1024</v>
      </c>
      <c r="B1029" s="32">
        <v>42629</v>
      </c>
      <c r="C1029" s="33"/>
      <c r="D1029" s="31">
        <v>4</v>
      </c>
      <c r="E1029" s="99" t="s">
        <v>1</v>
      </c>
      <c r="F1029" s="34" t="s">
        <v>6</v>
      </c>
      <c r="G1029" s="34" t="s">
        <v>9</v>
      </c>
      <c r="H1029" s="35" t="s">
        <v>197</v>
      </c>
      <c r="I1029" s="36">
        <v>854397</v>
      </c>
      <c r="J1029" s="30">
        <v>500</v>
      </c>
      <c r="K1029" s="32">
        <v>42629</v>
      </c>
      <c r="L1029" s="37">
        <v>12</v>
      </c>
      <c r="M1029" s="37">
        <v>34</v>
      </c>
      <c r="N1029" s="38" t="s">
        <v>548</v>
      </c>
      <c r="O1029" s="39">
        <v>2016</v>
      </c>
      <c r="P1029" s="42"/>
      <c r="Q1029" s="30">
        <v>8586.91</v>
      </c>
      <c r="R1029" s="67"/>
      <c r="S1029" s="67"/>
      <c r="T1029" s="56" t="e">
        <f>IF(#REF!=3,T1028-TblDadosCX8[[#This Row],[Valor R$]],IF(#REF!=2,T1028+TblDadosCX8[[#This Row],[Valor R$]],TblDadosCX8[[#This Row],[Valor R$]]))</f>
        <v>#REF!</v>
      </c>
      <c r="V1029" s="65">
        <v>1013</v>
      </c>
      <c r="W1029" s="69">
        <v>42641</v>
      </c>
      <c r="X1029" s="69"/>
      <c r="Y1029" s="70" t="s">
        <v>198</v>
      </c>
      <c r="Z1029" s="70"/>
      <c r="AA1029" s="70"/>
      <c r="AB1029" s="71">
        <v>12.5</v>
      </c>
      <c r="AC1029" s="64" t="s">
        <v>199</v>
      </c>
      <c r="AD1029" s="69">
        <v>42641</v>
      </c>
      <c r="AE1029" s="65">
        <v>845</v>
      </c>
      <c r="AF1029" s="65">
        <v>12</v>
      </c>
      <c r="AG1029" s="66">
        <v>8784.16</v>
      </c>
    </row>
    <row r="1030" spans="1:33" x14ac:dyDescent="0.25">
      <c r="A1030" s="40">
        <v>1025</v>
      </c>
      <c r="B1030" s="32">
        <v>42629</v>
      </c>
      <c r="C1030" s="33"/>
      <c r="D1030" s="31">
        <v>5</v>
      </c>
      <c r="E1030" s="99" t="s">
        <v>1</v>
      </c>
      <c r="F1030" s="34" t="s">
        <v>38</v>
      </c>
      <c r="G1030" s="34" t="s">
        <v>18</v>
      </c>
      <c r="H1030" s="35" t="s">
        <v>191</v>
      </c>
      <c r="I1030" s="36"/>
      <c r="J1030" s="30">
        <v>170.13</v>
      </c>
      <c r="K1030" s="32">
        <v>42629</v>
      </c>
      <c r="L1030" s="37">
        <v>831</v>
      </c>
      <c r="M1030" s="37">
        <v>12</v>
      </c>
      <c r="N1030" s="38" t="s">
        <v>548</v>
      </c>
      <c r="O1030" s="39">
        <v>2016</v>
      </c>
      <c r="P1030" s="42"/>
      <c r="Q1030" s="30">
        <v>8416.7800000000007</v>
      </c>
      <c r="R1030" s="67"/>
      <c r="S1030" s="67"/>
      <c r="T1030" s="56" t="e">
        <f>IF(#REF!=3,T1029-TblDadosCX8[[#This Row],[Valor R$]],IF(#REF!=2,T1029+TblDadosCX8[[#This Row],[Valor R$]],TblDadosCX8[[#This Row],[Valor R$]]))</f>
        <v>#REF!</v>
      </c>
      <c r="V1030" s="65">
        <v>1014</v>
      </c>
      <c r="W1030" s="69">
        <v>42641</v>
      </c>
      <c r="X1030" s="69"/>
      <c r="Y1030" s="70" t="s">
        <v>245</v>
      </c>
      <c r="Z1030" s="70"/>
      <c r="AA1030" s="70"/>
      <c r="AB1030" s="71">
        <v>33</v>
      </c>
      <c r="AC1030" s="64" t="s">
        <v>196</v>
      </c>
      <c r="AD1030" s="69">
        <v>42641</v>
      </c>
      <c r="AE1030" s="65">
        <v>869</v>
      </c>
      <c r="AF1030" s="65">
        <v>12</v>
      </c>
      <c r="AG1030" s="66">
        <v>8751.16</v>
      </c>
    </row>
    <row r="1031" spans="1:33" x14ac:dyDescent="0.25">
      <c r="A1031" s="40">
        <v>1026</v>
      </c>
      <c r="B1031" s="32">
        <v>42629</v>
      </c>
      <c r="C1031" s="33"/>
      <c r="D1031" s="31">
        <v>5</v>
      </c>
      <c r="E1031" s="99" t="s">
        <v>1</v>
      </c>
      <c r="F1031" s="34" t="s">
        <v>38</v>
      </c>
      <c r="G1031" s="34" t="s">
        <v>18</v>
      </c>
      <c r="H1031" s="35" t="s">
        <v>193</v>
      </c>
      <c r="I1031" s="36"/>
      <c r="J1031" s="30">
        <v>35</v>
      </c>
      <c r="K1031" s="32">
        <v>42629</v>
      </c>
      <c r="L1031" s="37">
        <v>831</v>
      </c>
      <c r="M1031" s="37">
        <v>12</v>
      </c>
      <c r="N1031" s="38" t="s">
        <v>548</v>
      </c>
      <c r="O1031" s="39">
        <v>2016</v>
      </c>
      <c r="P1031" s="42"/>
      <c r="Q1031" s="30">
        <v>8381.7800000000007</v>
      </c>
      <c r="R1031" s="67"/>
      <c r="S1031" s="67"/>
      <c r="T1031" s="56" t="e">
        <f>IF(#REF!=3,T1030-TblDadosCX8[[#This Row],[Valor R$]],IF(#REF!=2,T1030+TblDadosCX8[[#This Row],[Valor R$]],TblDadosCX8[[#This Row],[Valor R$]]))</f>
        <v>#REF!</v>
      </c>
      <c r="V1031" s="65">
        <v>1015</v>
      </c>
      <c r="W1031" s="69">
        <v>42641</v>
      </c>
      <c r="X1031" s="69"/>
      <c r="Y1031" s="70" t="s">
        <v>530</v>
      </c>
      <c r="Z1031" s="70"/>
      <c r="AA1031" s="70"/>
      <c r="AB1031" s="71">
        <v>40</v>
      </c>
      <c r="AC1031" s="64" t="s">
        <v>196</v>
      </c>
      <c r="AD1031" s="69">
        <v>42641</v>
      </c>
      <c r="AE1031" s="65">
        <v>869</v>
      </c>
      <c r="AF1031" s="65">
        <v>12</v>
      </c>
      <c r="AG1031" s="66">
        <v>8711.16</v>
      </c>
    </row>
    <row r="1032" spans="1:33" x14ac:dyDescent="0.25">
      <c r="A1032" s="40">
        <v>1027</v>
      </c>
      <c r="B1032" s="32">
        <v>42629</v>
      </c>
      <c r="C1032" s="33"/>
      <c r="D1032" s="31">
        <v>5</v>
      </c>
      <c r="E1032" s="99" t="s">
        <v>1</v>
      </c>
      <c r="F1032" s="34" t="s">
        <v>38</v>
      </c>
      <c r="G1032" s="34" t="s">
        <v>18</v>
      </c>
      <c r="H1032" s="35" t="s">
        <v>311</v>
      </c>
      <c r="I1032" s="36"/>
      <c r="J1032" s="30">
        <v>22</v>
      </c>
      <c r="K1032" s="32">
        <v>42629</v>
      </c>
      <c r="L1032" s="37">
        <v>831</v>
      </c>
      <c r="M1032" s="37">
        <v>12</v>
      </c>
      <c r="N1032" s="38" t="s">
        <v>548</v>
      </c>
      <c r="O1032" s="39">
        <v>2016</v>
      </c>
      <c r="P1032" s="42"/>
      <c r="Q1032" s="30">
        <v>8359.7800000000007</v>
      </c>
      <c r="R1032" s="67"/>
      <c r="S1032" s="67"/>
      <c r="T1032" s="56" t="e">
        <f>IF(#REF!=3,T1031-TblDadosCX8[[#This Row],[Valor R$]],IF(#REF!=2,T1031+TblDadosCX8[[#This Row],[Valor R$]],TblDadosCX8[[#This Row],[Valor R$]]))</f>
        <v>#REF!</v>
      </c>
      <c r="V1032" s="65">
        <v>1016</v>
      </c>
      <c r="W1032" s="69">
        <v>42641</v>
      </c>
      <c r="X1032" s="69"/>
      <c r="Y1032" s="70" t="s">
        <v>530</v>
      </c>
      <c r="Z1032" s="70"/>
      <c r="AA1032" s="70"/>
      <c r="AB1032" s="71">
        <v>41</v>
      </c>
      <c r="AC1032" s="64" t="s">
        <v>196</v>
      </c>
      <c r="AD1032" s="69">
        <v>42641</v>
      </c>
      <c r="AE1032" s="65">
        <v>869</v>
      </c>
      <c r="AF1032" s="65">
        <v>12</v>
      </c>
      <c r="AG1032" s="66">
        <v>8670.16</v>
      </c>
    </row>
    <row r="1033" spans="1:33" x14ac:dyDescent="0.25">
      <c r="A1033" s="40">
        <v>1028</v>
      </c>
      <c r="B1033" s="32">
        <v>42629</v>
      </c>
      <c r="C1033" s="33"/>
      <c r="D1033" s="31">
        <v>5</v>
      </c>
      <c r="E1033" s="99" t="s">
        <v>1</v>
      </c>
      <c r="F1033" s="34" t="s">
        <v>38</v>
      </c>
      <c r="G1033" s="34" t="s">
        <v>84</v>
      </c>
      <c r="H1033" s="35" t="s">
        <v>563</v>
      </c>
      <c r="I1033" s="36"/>
      <c r="J1033" s="30">
        <v>6800.69</v>
      </c>
      <c r="K1033" s="32">
        <v>42629</v>
      </c>
      <c r="L1033" s="37">
        <v>864</v>
      </c>
      <c r="M1033" s="37">
        <v>12</v>
      </c>
      <c r="N1033" s="38" t="s">
        <v>548</v>
      </c>
      <c r="O1033" s="39">
        <v>2016</v>
      </c>
      <c r="P1033" s="42"/>
      <c r="Q1033" s="30">
        <v>1559.09</v>
      </c>
      <c r="R1033" s="67"/>
      <c r="S1033" s="67"/>
      <c r="T1033" s="56" t="e">
        <f>IF(#REF!=3,T1032-TblDadosCX8[[#This Row],[Valor R$]],IF(#REF!=2,T1032+TblDadosCX8[[#This Row],[Valor R$]],TblDadosCX8[[#This Row],[Valor R$]]))</f>
        <v>#REF!</v>
      </c>
      <c r="V1033" s="65">
        <v>1017</v>
      </c>
      <c r="W1033" s="69">
        <v>42641</v>
      </c>
      <c r="X1033" s="69"/>
      <c r="Y1033" s="70" t="s">
        <v>197</v>
      </c>
      <c r="Z1033" s="70">
        <v>854402</v>
      </c>
      <c r="AA1033" s="70"/>
      <c r="AB1033" s="71">
        <v>898.7</v>
      </c>
      <c r="AC1033" s="64" t="s">
        <v>9</v>
      </c>
      <c r="AD1033" s="69">
        <v>42641</v>
      </c>
      <c r="AE1033" s="65">
        <v>12</v>
      </c>
      <c r="AF1033" s="65">
        <v>34</v>
      </c>
      <c r="AG1033" s="66">
        <v>9568.86</v>
      </c>
    </row>
    <row r="1034" spans="1:33" x14ac:dyDescent="0.25">
      <c r="A1034" s="40">
        <v>1029</v>
      </c>
      <c r="B1034" s="32">
        <v>42632</v>
      </c>
      <c r="C1034" s="33"/>
      <c r="D1034" s="31">
        <v>5</v>
      </c>
      <c r="E1034" s="99" t="s">
        <v>1</v>
      </c>
      <c r="F1034" s="34" t="s">
        <v>38</v>
      </c>
      <c r="G1034" s="34" t="s">
        <v>18</v>
      </c>
      <c r="H1034" s="35" t="s">
        <v>564</v>
      </c>
      <c r="I1034" s="36"/>
      <c r="J1034" s="30">
        <v>35</v>
      </c>
      <c r="K1034" s="32">
        <v>42632</v>
      </c>
      <c r="L1034" s="37">
        <v>831</v>
      </c>
      <c r="M1034" s="37">
        <v>12</v>
      </c>
      <c r="N1034" s="38" t="s">
        <v>548</v>
      </c>
      <c r="O1034" s="39">
        <v>2016</v>
      </c>
      <c r="P1034" s="42"/>
      <c r="Q1034" s="30">
        <v>1524.09</v>
      </c>
      <c r="R1034" s="67"/>
      <c r="S1034" s="67"/>
      <c r="T1034" s="56" t="e">
        <f>IF(#REF!=3,T1033-TblDadosCX8[[#This Row],[Valor R$]],IF(#REF!=2,T1033+TblDadosCX8[[#This Row],[Valor R$]],TblDadosCX8[[#This Row],[Valor R$]]))</f>
        <v>#REF!</v>
      </c>
      <c r="V1034" s="65">
        <v>1018</v>
      </c>
      <c r="W1034" s="69">
        <v>42641</v>
      </c>
      <c r="X1034" s="69"/>
      <c r="Y1034" s="70" t="s">
        <v>241</v>
      </c>
      <c r="Z1034" s="70"/>
      <c r="AA1034" s="70"/>
      <c r="AB1034" s="71">
        <v>898.7</v>
      </c>
      <c r="AC1034" s="64" t="s">
        <v>242</v>
      </c>
      <c r="AD1034" s="69">
        <v>42641</v>
      </c>
      <c r="AE1034" s="65">
        <v>858</v>
      </c>
      <c r="AF1034" s="65">
        <v>12</v>
      </c>
      <c r="AG1034" s="66">
        <v>8670.16</v>
      </c>
    </row>
    <row r="1035" spans="1:33" x14ac:dyDescent="0.25">
      <c r="A1035" s="40">
        <v>1030</v>
      </c>
      <c r="B1035" s="32">
        <v>42633</v>
      </c>
      <c r="C1035" s="33"/>
      <c r="D1035" s="31">
        <v>5</v>
      </c>
      <c r="E1035" s="99" t="s">
        <v>1</v>
      </c>
      <c r="F1035" s="34" t="s">
        <v>38</v>
      </c>
      <c r="G1035" s="34" t="s">
        <v>18</v>
      </c>
      <c r="H1035" s="35" t="s">
        <v>187</v>
      </c>
      <c r="I1035" s="36"/>
      <c r="J1035" s="30">
        <v>24.78</v>
      </c>
      <c r="K1035" s="32">
        <v>42633</v>
      </c>
      <c r="L1035" s="37">
        <v>831</v>
      </c>
      <c r="M1035" s="37">
        <v>12</v>
      </c>
      <c r="N1035" s="38" t="s">
        <v>548</v>
      </c>
      <c r="O1035" s="39">
        <v>2016</v>
      </c>
      <c r="P1035" s="42"/>
      <c r="Q1035" s="30">
        <v>1499.31</v>
      </c>
      <c r="R1035" s="67"/>
      <c r="S1035" s="67"/>
      <c r="T1035" s="56" t="e">
        <f>IF(#REF!=3,T1034-TblDadosCX8[[#This Row],[Valor R$]],IF(#REF!=2,T1034+TblDadosCX8[[#This Row],[Valor R$]],TblDadosCX8[[#This Row],[Valor R$]]))</f>
        <v>#REF!</v>
      </c>
      <c r="V1035" s="65">
        <v>1019</v>
      </c>
      <c r="W1035" s="69">
        <v>42641</v>
      </c>
      <c r="X1035" s="69"/>
      <c r="Y1035" s="70" t="s">
        <v>530</v>
      </c>
      <c r="Z1035" s="70"/>
      <c r="AA1035" s="70"/>
      <c r="AB1035" s="71">
        <v>254</v>
      </c>
      <c r="AC1035" s="64" t="s">
        <v>196</v>
      </c>
      <c r="AD1035" s="69">
        <v>42641</v>
      </c>
      <c r="AE1035" s="65">
        <v>869</v>
      </c>
      <c r="AF1035" s="65">
        <v>12</v>
      </c>
      <c r="AG1035" s="66">
        <v>8416.16</v>
      </c>
    </row>
    <row r="1036" spans="1:33" x14ac:dyDescent="0.25">
      <c r="A1036" s="40">
        <v>1031</v>
      </c>
      <c r="B1036" s="32">
        <v>42633</v>
      </c>
      <c r="C1036" s="33"/>
      <c r="D1036" s="31">
        <v>5</v>
      </c>
      <c r="E1036" s="99" t="s">
        <v>1</v>
      </c>
      <c r="F1036" s="34" t="s">
        <v>38</v>
      </c>
      <c r="G1036" s="34" t="s">
        <v>86</v>
      </c>
      <c r="H1036" s="35" t="s">
        <v>195</v>
      </c>
      <c r="I1036" s="36"/>
      <c r="J1036" s="30">
        <v>5.5</v>
      </c>
      <c r="K1036" s="32">
        <v>42633</v>
      </c>
      <c r="L1036" s="37">
        <v>869</v>
      </c>
      <c r="M1036" s="37">
        <v>12</v>
      </c>
      <c r="N1036" s="38" t="s">
        <v>548</v>
      </c>
      <c r="O1036" s="39">
        <v>2016</v>
      </c>
      <c r="P1036" s="42"/>
      <c r="Q1036" s="30">
        <v>1493.81</v>
      </c>
      <c r="R1036" s="67"/>
      <c r="S1036" s="67"/>
      <c r="T1036" s="56" t="e">
        <f>IF(#REF!=3,T1035-TblDadosCX8[[#This Row],[Valor R$]],IF(#REF!=2,T1035+TblDadosCX8[[#This Row],[Valor R$]],TblDadosCX8[[#This Row],[Valor R$]]))</f>
        <v>#REF!</v>
      </c>
      <c r="V1036" s="65">
        <v>1020</v>
      </c>
      <c r="W1036" s="69">
        <v>42641</v>
      </c>
      <c r="X1036" s="69"/>
      <c r="Y1036" s="70" t="s">
        <v>501</v>
      </c>
      <c r="Z1036" s="70"/>
      <c r="AA1036" s="70"/>
      <c r="AB1036" s="71">
        <v>233.36</v>
      </c>
      <c r="AC1036" s="64" t="s">
        <v>212</v>
      </c>
      <c r="AD1036" s="69">
        <v>42641</v>
      </c>
      <c r="AE1036" s="65">
        <v>831</v>
      </c>
      <c r="AF1036" s="65">
        <v>12</v>
      </c>
      <c r="AG1036" s="66">
        <v>8182.8</v>
      </c>
    </row>
    <row r="1037" spans="1:33" x14ac:dyDescent="0.25">
      <c r="A1037" s="40">
        <v>1032</v>
      </c>
      <c r="B1037" s="32">
        <v>42633</v>
      </c>
      <c r="C1037" s="33"/>
      <c r="D1037" s="31">
        <v>5</v>
      </c>
      <c r="E1037" s="99" t="s">
        <v>1</v>
      </c>
      <c r="F1037" s="34" t="s">
        <v>38</v>
      </c>
      <c r="G1037" s="34" t="s">
        <v>83</v>
      </c>
      <c r="H1037" s="35" t="s">
        <v>565</v>
      </c>
      <c r="I1037" s="36"/>
      <c r="J1037" s="30">
        <v>110</v>
      </c>
      <c r="K1037" s="32">
        <v>42633</v>
      </c>
      <c r="L1037" s="37">
        <v>863</v>
      </c>
      <c r="M1037" s="37">
        <v>12</v>
      </c>
      <c r="N1037" s="38" t="s">
        <v>548</v>
      </c>
      <c r="O1037" s="39">
        <v>2016</v>
      </c>
      <c r="P1037" s="42"/>
      <c r="Q1037" s="30">
        <v>1383.81</v>
      </c>
      <c r="R1037" s="67"/>
      <c r="S1037" s="67"/>
      <c r="T1037" s="56" t="e">
        <f>IF(#REF!=3,T1036-TblDadosCX8[[#This Row],[Valor R$]],IF(#REF!=2,T1036+TblDadosCX8[[#This Row],[Valor R$]],TblDadosCX8[[#This Row],[Valor R$]]))</f>
        <v>#REF!</v>
      </c>
      <c r="V1037" s="65">
        <v>1021</v>
      </c>
      <c r="W1037" s="69">
        <v>42641</v>
      </c>
      <c r="X1037" s="69"/>
      <c r="Y1037" s="70" t="s">
        <v>576</v>
      </c>
      <c r="Z1037" s="70"/>
      <c r="AA1037" s="70"/>
      <c r="AB1037" s="71">
        <v>200</v>
      </c>
      <c r="AC1037" s="64" t="s">
        <v>358</v>
      </c>
      <c r="AD1037" s="69">
        <v>42641</v>
      </c>
      <c r="AE1037" s="65">
        <v>849</v>
      </c>
      <c r="AF1037" s="65">
        <v>12</v>
      </c>
      <c r="AG1037" s="66">
        <v>7982.8</v>
      </c>
    </row>
    <row r="1038" spans="1:33" x14ac:dyDescent="0.25">
      <c r="A1038" s="40">
        <v>1033</v>
      </c>
      <c r="B1038" s="32">
        <v>42633</v>
      </c>
      <c r="C1038" s="33"/>
      <c r="D1038" s="31">
        <v>5</v>
      </c>
      <c r="E1038" s="99" t="s">
        <v>1</v>
      </c>
      <c r="F1038" s="34" t="s">
        <v>38</v>
      </c>
      <c r="G1038" s="34" t="s">
        <v>83</v>
      </c>
      <c r="H1038" s="35" t="s">
        <v>566</v>
      </c>
      <c r="I1038" s="36"/>
      <c r="J1038" s="30">
        <v>30</v>
      </c>
      <c r="K1038" s="32">
        <v>42633</v>
      </c>
      <c r="L1038" s="37">
        <v>863</v>
      </c>
      <c r="M1038" s="37">
        <v>12</v>
      </c>
      <c r="N1038" s="38" t="s">
        <v>548</v>
      </c>
      <c r="O1038" s="39">
        <v>2016</v>
      </c>
      <c r="P1038" s="42"/>
      <c r="Q1038" s="30">
        <v>1353.81</v>
      </c>
      <c r="R1038" s="67"/>
      <c r="S1038" s="67"/>
      <c r="T1038" s="56" t="e">
        <f>IF(#REF!=3,T1037-TblDadosCX8[[#This Row],[Valor R$]],IF(#REF!=2,T1037+TblDadosCX8[[#This Row],[Valor R$]],TblDadosCX8[[#This Row],[Valor R$]]))</f>
        <v>#REF!</v>
      </c>
      <c r="V1038" s="65">
        <v>1022</v>
      </c>
      <c r="W1038" s="69">
        <v>42641</v>
      </c>
      <c r="X1038" s="69"/>
      <c r="Y1038" s="70" t="s">
        <v>501</v>
      </c>
      <c r="Z1038" s="70"/>
      <c r="AA1038" s="70"/>
      <c r="AB1038" s="71">
        <v>169</v>
      </c>
      <c r="AC1038" s="64" t="s">
        <v>212</v>
      </c>
      <c r="AD1038" s="69">
        <v>42641</v>
      </c>
      <c r="AE1038" s="65">
        <v>831</v>
      </c>
      <c r="AF1038" s="65">
        <v>12</v>
      </c>
      <c r="AG1038" s="66">
        <v>7813.8</v>
      </c>
    </row>
    <row r="1039" spans="1:33" x14ac:dyDescent="0.25">
      <c r="A1039" s="40">
        <v>1034</v>
      </c>
      <c r="B1039" s="32">
        <v>42635</v>
      </c>
      <c r="C1039" s="33"/>
      <c r="D1039" s="31">
        <v>4</v>
      </c>
      <c r="E1039" s="99" t="s">
        <v>1</v>
      </c>
      <c r="F1039" s="34" t="s">
        <v>6</v>
      </c>
      <c r="G1039" s="34" t="s">
        <v>9</v>
      </c>
      <c r="H1039" s="35" t="s">
        <v>197</v>
      </c>
      <c r="I1039" s="36">
        <v>854398</v>
      </c>
      <c r="J1039" s="30">
        <v>1109</v>
      </c>
      <c r="K1039" s="32">
        <v>42635</v>
      </c>
      <c r="L1039" s="37">
        <v>12</v>
      </c>
      <c r="M1039" s="37">
        <v>34</v>
      </c>
      <c r="N1039" s="38" t="s">
        <v>548</v>
      </c>
      <c r="O1039" s="39">
        <v>2016</v>
      </c>
      <c r="P1039" s="42"/>
      <c r="Q1039" s="30">
        <v>2462.81</v>
      </c>
      <c r="R1039" s="67"/>
      <c r="S1039" s="67"/>
      <c r="T1039" s="56" t="e">
        <f>IF(#REF!=3,T1038-TblDadosCX8[[#This Row],[Valor R$]],IF(#REF!=2,T1038+TblDadosCX8[[#This Row],[Valor R$]],TblDadosCX8[[#This Row],[Valor R$]]))</f>
        <v>#REF!</v>
      </c>
      <c r="V1039" s="65">
        <v>1023</v>
      </c>
      <c r="W1039" s="69">
        <v>42641</v>
      </c>
      <c r="X1039" s="69"/>
      <c r="Y1039" s="70" t="s">
        <v>245</v>
      </c>
      <c r="Z1039" s="70"/>
      <c r="AA1039" s="70"/>
      <c r="AB1039" s="71">
        <v>123.02</v>
      </c>
      <c r="AC1039" s="64" t="s">
        <v>196</v>
      </c>
      <c r="AD1039" s="69">
        <v>42641</v>
      </c>
      <c r="AE1039" s="65">
        <v>869</v>
      </c>
      <c r="AF1039" s="65">
        <v>12</v>
      </c>
      <c r="AG1039" s="66">
        <v>7690.78</v>
      </c>
    </row>
    <row r="1040" spans="1:33" x14ac:dyDescent="0.25">
      <c r="A1040" s="40">
        <v>1035</v>
      </c>
      <c r="B1040" s="32">
        <v>42636</v>
      </c>
      <c r="C1040" s="33"/>
      <c r="D1040" s="31">
        <v>4</v>
      </c>
      <c r="E1040" s="99" t="s">
        <v>1</v>
      </c>
      <c r="F1040" s="34" t="s">
        <v>6</v>
      </c>
      <c r="G1040" s="34" t="s">
        <v>9</v>
      </c>
      <c r="H1040" s="35" t="s">
        <v>197</v>
      </c>
      <c r="I1040" s="36">
        <v>854399</v>
      </c>
      <c r="J1040" s="30">
        <v>4000</v>
      </c>
      <c r="K1040" s="32">
        <v>42636</v>
      </c>
      <c r="L1040" s="37">
        <v>12</v>
      </c>
      <c r="M1040" s="37">
        <v>34</v>
      </c>
      <c r="N1040" s="38" t="s">
        <v>548</v>
      </c>
      <c r="O1040" s="39">
        <v>2016</v>
      </c>
      <c r="P1040" s="42"/>
      <c r="Q1040" s="30">
        <v>6462.81</v>
      </c>
      <c r="R1040" s="67"/>
      <c r="S1040" s="67"/>
      <c r="T1040" s="56" t="e">
        <f>IF(#REF!=3,T1039-TblDadosCX8[[#This Row],[Valor R$]],IF(#REF!=2,T1039+TblDadosCX8[[#This Row],[Valor R$]],TblDadosCX8[[#This Row],[Valor R$]]))</f>
        <v>#REF!</v>
      </c>
      <c r="V1040" s="65">
        <v>1024</v>
      </c>
      <c r="W1040" s="69">
        <v>42642</v>
      </c>
      <c r="X1040" s="69"/>
      <c r="Y1040" s="70" t="s">
        <v>193</v>
      </c>
      <c r="Z1040" s="70"/>
      <c r="AA1040" s="70"/>
      <c r="AB1040" s="71">
        <v>70</v>
      </c>
      <c r="AC1040" s="64" t="s">
        <v>212</v>
      </c>
      <c r="AD1040" s="69">
        <v>42642</v>
      </c>
      <c r="AE1040" s="65">
        <v>831</v>
      </c>
      <c r="AF1040" s="65">
        <v>12</v>
      </c>
      <c r="AG1040" s="66">
        <v>7620.78</v>
      </c>
    </row>
    <row r="1041" spans="1:33" x14ac:dyDescent="0.25">
      <c r="A1041" s="40">
        <v>1036</v>
      </c>
      <c r="B1041" s="32">
        <v>42636</v>
      </c>
      <c r="C1041" s="33"/>
      <c r="D1041" s="31">
        <v>5</v>
      </c>
      <c r="E1041" s="99" t="s">
        <v>1</v>
      </c>
      <c r="F1041" s="34" t="s">
        <v>38</v>
      </c>
      <c r="G1041" s="34" t="s">
        <v>18</v>
      </c>
      <c r="H1041" s="35" t="s">
        <v>187</v>
      </c>
      <c r="I1041" s="36"/>
      <c r="J1041" s="30">
        <v>7.88</v>
      </c>
      <c r="K1041" s="32">
        <v>42636</v>
      </c>
      <c r="L1041" s="37">
        <v>831</v>
      </c>
      <c r="M1041" s="37">
        <v>12</v>
      </c>
      <c r="N1041" s="38" t="s">
        <v>548</v>
      </c>
      <c r="O1041" s="39">
        <v>2016</v>
      </c>
      <c r="P1041" s="42"/>
      <c r="Q1041" s="30">
        <v>6454.93</v>
      </c>
      <c r="R1041" s="67"/>
      <c r="S1041" s="67"/>
      <c r="T1041" s="56" t="e">
        <f>IF(#REF!=3,T1040-TblDadosCX8[[#This Row],[Valor R$]],IF(#REF!=2,T1040+TblDadosCX8[[#This Row],[Valor R$]],TblDadosCX8[[#This Row],[Valor R$]]))</f>
        <v>#REF!</v>
      </c>
      <c r="V1041" s="65">
        <v>1025</v>
      </c>
      <c r="W1041" s="69">
        <v>42642</v>
      </c>
      <c r="X1041" s="69"/>
      <c r="Y1041" s="70" t="s">
        <v>577</v>
      </c>
      <c r="Z1041" s="70"/>
      <c r="AA1041" s="70"/>
      <c r="AB1041" s="71">
        <v>6412</v>
      </c>
      <c r="AC1041" s="64" t="s">
        <v>261</v>
      </c>
      <c r="AD1041" s="69">
        <v>42642</v>
      </c>
      <c r="AE1041" s="65">
        <v>839</v>
      </c>
      <c r="AF1041" s="65">
        <v>12</v>
      </c>
      <c r="AG1041" s="66">
        <v>1208.78</v>
      </c>
    </row>
    <row r="1042" spans="1:33" x14ac:dyDescent="0.25">
      <c r="A1042" s="40">
        <v>1037</v>
      </c>
      <c r="B1042" s="32">
        <v>42636</v>
      </c>
      <c r="C1042" s="33"/>
      <c r="D1042" s="31">
        <v>5</v>
      </c>
      <c r="E1042" s="99" t="s">
        <v>1</v>
      </c>
      <c r="F1042" s="34" t="s">
        <v>38</v>
      </c>
      <c r="G1042" s="34" t="s">
        <v>86</v>
      </c>
      <c r="H1042" s="35" t="s">
        <v>195</v>
      </c>
      <c r="I1042" s="36"/>
      <c r="J1042" s="30">
        <v>5.5</v>
      </c>
      <c r="K1042" s="32">
        <v>42636</v>
      </c>
      <c r="L1042" s="37">
        <v>869</v>
      </c>
      <c r="M1042" s="37">
        <v>12</v>
      </c>
      <c r="N1042" s="38" t="s">
        <v>548</v>
      </c>
      <c r="O1042" s="39">
        <v>2016</v>
      </c>
      <c r="P1042" s="42"/>
      <c r="Q1042" s="30">
        <v>6449.43</v>
      </c>
      <c r="R1042" s="67"/>
      <c r="S1042" s="67"/>
      <c r="T1042" s="56" t="e">
        <f>IF(#REF!=3,T1041-TblDadosCX8[[#This Row],[Valor R$]],IF(#REF!=2,T1041+TblDadosCX8[[#This Row],[Valor R$]],TblDadosCX8[[#This Row],[Valor R$]]))</f>
        <v>#REF!</v>
      </c>
      <c r="V1042" s="65">
        <v>1026</v>
      </c>
      <c r="W1042" s="69">
        <v>42642</v>
      </c>
      <c r="X1042" s="69"/>
      <c r="Y1042" s="70" t="s">
        <v>578</v>
      </c>
      <c r="Z1042" s="70"/>
      <c r="AA1042" s="70"/>
      <c r="AB1042" s="71">
        <v>253</v>
      </c>
      <c r="AC1042" s="64" t="s">
        <v>266</v>
      </c>
      <c r="AD1042" s="69">
        <v>42642</v>
      </c>
      <c r="AE1042" s="65">
        <v>480</v>
      </c>
      <c r="AF1042" s="65">
        <v>12</v>
      </c>
      <c r="AG1042" s="66">
        <v>955.78</v>
      </c>
    </row>
    <row r="1043" spans="1:33" x14ac:dyDescent="0.25">
      <c r="A1043" s="40">
        <v>1038</v>
      </c>
      <c r="B1043" s="32">
        <v>42636</v>
      </c>
      <c r="C1043" s="33"/>
      <c r="D1043" s="31">
        <v>5</v>
      </c>
      <c r="E1043" s="99" t="s">
        <v>1</v>
      </c>
      <c r="F1043" s="34" t="s">
        <v>38</v>
      </c>
      <c r="G1043" s="34" t="s">
        <v>86</v>
      </c>
      <c r="H1043" s="35" t="s">
        <v>195</v>
      </c>
      <c r="I1043" s="36"/>
      <c r="J1043" s="30">
        <v>5.5</v>
      </c>
      <c r="K1043" s="32">
        <v>42636</v>
      </c>
      <c r="L1043" s="37">
        <v>869</v>
      </c>
      <c r="M1043" s="37">
        <v>12</v>
      </c>
      <c r="N1043" s="38" t="s">
        <v>548</v>
      </c>
      <c r="O1043" s="39">
        <v>2016</v>
      </c>
      <c r="P1043" s="42"/>
      <c r="Q1043" s="30">
        <v>6443.93</v>
      </c>
      <c r="R1043" s="67"/>
      <c r="S1043" s="67"/>
      <c r="T1043" s="56" t="e">
        <f>IF(#REF!=3,T1042-TblDadosCX8[[#This Row],[Valor R$]],IF(#REF!=2,T1042+TblDadosCX8[[#This Row],[Valor R$]],TblDadosCX8[[#This Row],[Valor R$]]))</f>
        <v>#REF!</v>
      </c>
      <c r="V1043" s="65">
        <v>1027</v>
      </c>
      <c r="W1043" s="69">
        <v>42643</v>
      </c>
      <c r="X1043" s="69"/>
      <c r="Y1043" s="70" t="s">
        <v>197</v>
      </c>
      <c r="Z1043" s="70">
        <v>854403</v>
      </c>
      <c r="AA1043" s="70"/>
      <c r="AB1043" s="71">
        <v>4839.1899999999996</v>
      </c>
      <c r="AC1043" s="64" t="s">
        <v>9</v>
      </c>
      <c r="AD1043" s="69">
        <v>42643</v>
      </c>
      <c r="AE1043" s="65">
        <v>12</v>
      </c>
      <c r="AF1043" s="65">
        <v>34</v>
      </c>
      <c r="AG1043" s="66">
        <v>5794.97</v>
      </c>
    </row>
    <row r="1044" spans="1:33" x14ac:dyDescent="0.25">
      <c r="A1044" s="40">
        <v>1039</v>
      </c>
      <c r="B1044" s="32">
        <v>42636</v>
      </c>
      <c r="C1044" s="33"/>
      <c r="D1044" s="31">
        <v>5</v>
      </c>
      <c r="E1044" s="99" t="s">
        <v>1</v>
      </c>
      <c r="F1044" s="34" t="s">
        <v>38</v>
      </c>
      <c r="G1044" s="34" t="s">
        <v>18</v>
      </c>
      <c r="H1044" s="35" t="s">
        <v>567</v>
      </c>
      <c r="I1044" s="36"/>
      <c r="J1044" s="30">
        <v>26.9</v>
      </c>
      <c r="K1044" s="32">
        <v>42636</v>
      </c>
      <c r="L1044" s="37">
        <v>831</v>
      </c>
      <c r="M1044" s="37">
        <v>12</v>
      </c>
      <c r="N1044" s="38" t="s">
        <v>548</v>
      </c>
      <c r="O1044" s="39">
        <v>2016</v>
      </c>
      <c r="P1044" s="42"/>
      <c r="Q1044" s="30">
        <v>6417.03</v>
      </c>
      <c r="R1044" s="67"/>
      <c r="S1044" s="67"/>
      <c r="T1044" s="56" t="e">
        <f>IF(#REF!=3,T1043-TblDadosCX8[[#This Row],[Valor R$]],IF(#REF!=2,T1043+TblDadosCX8[[#This Row],[Valor R$]],TblDadosCX8[[#This Row],[Valor R$]]))</f>
        <v>#REF!</v>
      </c>
      <c r="V1044" s="65">
        <v>1028</v>
      </c>
      <c r="W1044" s="69">
        <v>42643</v>
      </c>
      <c r="X1044" s="69"/>
      <c r="Y1044" s="70" t="s">
        <v>197</v>
      </c>
      <c r="Z1044" s="70">
        <v>854404</v>
      </c>
      <c r="AA1044" s="70"/>
      <c r="AB1044" s="71">
        <v>7508</v>
      </c>
      <c r="AC1044" s="64" t="s">
        <v>9</v>
      </c>
      <c r="AD1044" s="69">
        <v>42643</v>
      </c>
      <c r="AE1044" s="65">
        <v>12</v>
      </c>
      <c r="AF1044" s="65">
        <v>34</v>
      </c>
      <c r="AG1044" s="66">
        <v>13302.97</v>
      </c>
    </row>
    <row r="1045" spans="1:33" x14ac:dyDescent="0.25">
      <c r="A1045" s="40">
        <v>1040</v>
      </c>
      <c r="B1045" s="32">
        <v>42636</v>
      </c>
      <c r="C1045" s="33"/>
      <c r="D1045" s="31">
        <v>5</v>
      </c>
      <c r="E1045" s="99" t="s">
        <v>1</v>
      </c>
      <c r="F1045" s="34" t="s">
        <v>38</v>
      </c>
      <c r="G1045" s="34" t="s">
        <v>86</v>
      </c>
      <c r="H1045" s="35" t="s">
        <v>228</v>
      </c>
      <c r="I1045" s="36"/>
      <c r="J1045" s="30">
        <v>125</v>
      </c>
      <c r="K1045" s="32">
        <v>42636</v>
      </c>
      <c r="L1045" s="37">
        <v>869</v>
      </c>
      <c r="M1045" s="37">
        <v>12</v>
      </c>
      <c r="N1045" s="38" t="s">
        <v>548</v>
      </c>
      <c r="O1045" s="39">
        <v>2016</v>
      </c>
      <c r="P1045" s="42"/>
      <c r="Q1045" s="30">
        <v>6292.03</v>
      </c>
      <c r="R1045" s="67"/>
      <c r="S1045" s="67"/>
      <c r="T1045" s="56" t="e">
        <f>IF(#REF!=3,T1044-TblDadosCX8[[#This Row],[Valor R$]],IF(#REF!=2,T1044+TblDadosCX8[[#This Row],[Valor R$]],TblDadosCX8[[#This Row],[Valor R$]]))</f>
        <v>#REF!</v>
      </c>
      <c r="V1045" s="65">
        <v>1029</v>
      </c>
      <c r="W1045" s="69">
        <v>42643</v>
      </c>
      <c r="X1045" s="69"/>
      <c r="Y1045" s="70" t="s">
        <v>197</v>
      </c>
      <c r="Z1045" s="70">
        <v>854405</v>
      </c>
      <c r="AA1045" s="70"/>
      <c r="AB1045" s="71">
        <v>13469.31</v>
      </c>
      <c r="AC1045" s="64" t="s">
        <v>9</v>
      </c>
      <c r="AD1045" s="69">
        <v>42643</v>
      </c>
      <c r="AE1045" s="65">
        <v>12</v>
      </c>
      <c r="AF1045" s="65">
        <v>34</v>
      </c>
      <c r="AG1045" s="66">
        <v>26772.28</v>
      </c>
    </row>
    <row r="1046" spans="1:33" x14ac:dyDescent="0.25">
      <c r="A1046" s="40">
        <v>1041</v>
      </c>
      <c r="B1046" s="32">
        <v>42636</v>
      </c>
      <c r="C1046" s="33"/>
      <c r="D1046" s="31">
        <v>5</v>
      </c>
      <c r="E1046" s="99" t="s">
        <v>1</v>
      </c>
      <c r="F1046" s="34" t="s">
        <v>26</v>
      </c>
      <c r="G1046" s="34" t="s">
        <v>233</v>
      </c>
      <c r="H1046" s="35" t="s">
        <v>568</v>
      </c>
      <c r="I1046" s="36"/>
      <c r="J1046" s="30">
        <v>1109</v>
      </c>
      <c r="K1046" s="32">
        <v>42636</v>
      </c>
      <c r="L1046" s="37">
        <v>1113</v>
      </c>
      <c r="M1046" s="37">
        <v>12</v>
      </c>
      <c r="N1046" s="38" t="s">
        <v>548</v>
      </c>
      <c r="O1046" s="39">
        <v>2016</v>
      </c>
      <c r="P1046" s="42"/>
      <c r="Q1046" s="30">
        <v>5183.03</v>
      </c>
      <c r="R1046" s="67"/>
      <c r="S1046" s="67"/>
      <c r="T1046" s="56" t="e">
        <f>IF(#REF!=3,T1045-TblDadosCX8[[#This Row],[Valor R$]],IF(#REF!=2,T1045+TblDadosCX8[[#This Row],[Valor R$]],TblDadosCX8[[#This Row],[Valor R$]]))</f>
        <v>#REF!</v>
      </c>
      <c r="V1046" s="65">
        <v>1030</v>
      </c>
      <c r="W1046" s="69">
        <v>42643</v>
      </c>
      <c r="X1046" s="69"/>
      <c r="Y1046" s="70" t="s">
        <v>579</v>
      </c>
      <c r="Z1046" s="70"/>
      <c r="AA1046" s="70"/>
      <c r="AB1046" s="71">
        <v>9.98</v>
      </c>
      <c r="AC1046" s="64" t="s">
        <v>212</v>
      </c>
      <c r="AD1046" s="69">
        <v>42643</v>
      </c>
      <c r="AE1046" s="65">
        <v>831</v>
      </c>
      <c r="AF1046" s="65">
        <v>12</v>
      </c>
      <c r="AG1046" s="66">
        <v>26762.3</v>
      </c>
    </row>
    <row r="1047" spans="1:33" x14ac:dyDescent="0.25">
      <c r="A1047" s="40">
        <v>1042</v>
      </c>
      <c r="B1047" s="32">
        <v>42639</v>
      </c>
      <c r="C1047" s="33"/>
      <c r="D1047" s="31">
        <v>5</v>
      </c>
      <c r="E1047" s="99" t="s">
        <v>1</v>
      </c>
      <c r="F1047" s="34" t="s">
        <v>38</v>
      </c>
      <c r="G1047" s="34" t="s">
        <v>86</v>
      </c>
      <c r="H1047" s="35" t="s">
        <v>195</v>
      </c>
      <c r="I1047" s="36"/>
      <c r="J1047" s="30">
        <v>5.6</v>
      </c>
      <c r="K1047" s="32">
        <v>42639</v>
      </c>
      <c r="L1047" s="37">
        <v>869</v>
      </c>
      <c r="M1047" s="37">
        <v>12</v>
      </c>
      <c r="N1047" s="38" t="s">
        <v>548</v>
      </c>
      <c r="O1047" s="39">
        <v>2016</v>
      </c>
      <c r="P1047" s="42"/>
      <c r="Q1047" s="30">
        <v>5177.43</v>
      </c>
      <c r="R1047" s="67"/>
      <c r="S1047" s="67"/>
      <c r="T1047" s="56" t="e">
        <f>IF(#REF!=3,T1046-TblDadosCX8[[#This Row],[Valor R$]],IF(#REF!=2,T1046+TblDadosCX8[[#This Row],[Valor R$]],TblDadosCX8[[#This Row],[Valor R$]]))</f>
        <v>#REF!</v>
      </c>
      <c r="V1047" s="65">
        <v>1031</v>
      </c>
      <c r="W1047" s="69">
        <v>42643</v>
      </c>
      <c r="X1047" s="69"/>
      <c r="Y1047" s="70" t="s">
        <v>257</v>
      </c>
      <c r="Z1047" s="70"/>
      <c r="AA1047" s="70"/>
      <c r="AB1047" s="71">
        <v>359.1</v>
      </c>
      <c r="AC1047" s="64" t="s">
        <v>258</v>
      </c>
      <c r="AD1047" s="69">
        <v>42643</v>
      </c>
      <c r="AE1047" s="65">
        <v>339</v>
      </c>
      <c r="AF1047" s="65">
        <v>12</v>
      </c>
      <c r="AG1047" s="66">
        <v>26403.200000000001</v>
      </c>
    </row>
    <row r="1048" spans="1:33" x14ac:dyDescent="0.25">
      <c r="A1048" s="40">
        <v>1043</v>
      </c>
      <c r="B1048" s="32">
        <v>42639</v>
      </c>
      <c r="C1048" s="33"/>
      <c r="D1048" s="31">
        <v>5</v>
      </c>
      <c r="E1048" s="99" t="s">
        <v>1</v>
      </c>
      <c r="F1048" s="34" t="s">
        <v>38</v>
      </c>
      <c r="G1048" s="34" t="s">
        <v>86</v>
      </c>
      <c r="H1048" s="35" t="s">
        <v>438</v>
      </c>
      <c r="I1048" s="36"/>
      <c r="J1048" s="30">
        <v>5.5</v>
      </c>
      <c r="K1048" s="32">
        <v>42639</v>
      </c>
      <c r="L1048" s="37">
        <v>869</v>
      </c>
      <c r="M1048" s="37">
        <v>12</v>
      </c>
      <c r="N1048" s="38" t="s">
        <v>548</v>
      </c>
      <c r="O1048" s="39">
        <v>2016</v>
      </c>
      <c r="P1048" s="42"/>
      <c r="Q1048" s="30">
        <v>5171.93</v>
      </c>
      <c r="R1048" s="67"/>
      <c r="S1048" s="67"/>
      <c r="T1048" s="56" t="e">
        <f>IF(#REF!=3,T1047-TblDadosCX8[[#This Row],[Valor R$]],IF(#REF!=2,T1047+TblDadosCX8[[#This Row],[Valor R$]],TblDadosCX8[[#This Row],[Valor R$]]))</f>
        <v>#REF!</v>
      </c>
      <c r="V1048" s="65">
        <v>1032</v>
      </c>
      <c r="W1048" s="69">
        <v>42643</v>
      </c>
      <c r="X1048" s="69"/>
      <c r="Y1048" s="70" t="s">
        <v>507</v>
      </c>
      <c r="Z1048" s="70"/>
      <c r="AA1048" s="70"/>
      <c r="AB1048" s="71">
        <v>89</v>
      </c>
      <c r="AC1048" s="64" t="s">
        <v>186</v>
      </c>
      <c r="AD1048" s="69">
        <v>42643</v>
      </c>
      <c r="AE1048" s="65">
        <v>863</v>
      </c>
      <c r="AF1048" s="65">
        <v>12</v>
      </c>
      <c r="AG1048" s="66">
        <v>26314.2</v>
      </c>
    </row>
    <row r="1049" spans="1:33" x14ac:dyDescent="0.25">
      <c r="A1049" s="40">
        <v>1044</v>
      </c>
      <c r="B1049" s="32">
        <v>42639</v>
      </c>
      <c r="C1049" s="33"/>
      <c r="D1049" s="31">
        <v>5</v>
      </c>
      <c r="E1049" s="99" t="s">
        <v>1</v>
      </c>
      <c r="F1049" s="34" t="s">
        <v>38</v>
      </c>
      <c r="G1049" s="34" t="s">
        <v>80</v>
      </c>
      <c r="H1049" s="35" t="s">
        <v>569</v>
      </c>
      <c r="I1049" s="36"/>
      <c r="J1049" s="30">
        <v>107.6</v>
      </c>
      <c r="K1049" s="32">
        <v>42639</v>
      </c>
      <c r="L1049" s="37">
        <v>858</v>
      </c>
      <c r="M1049" s="37">
        <v>12</v>
      </c>
      <c r="N1049" s="38" t="s">
        <v>548</v>
      </c>
      <c r="O1049" s="39">
        <v>2016</v>
      </c>
      <c r="P1049" s="42"/>
      <c r="Q1049" s="30">
        <v>5064.33</v>
      </c>
      <c r="R1049" s="67"/>
      <c r="S1049" s="67"/>
      <c r="T1049" s="56" t="e">
        <f>IF(#REF!=3,T1048-TblDadosCX8[[#This Row],[Valor R$]],IF(#REF!=2,T1048+TblDadosCX8[[#This Row],[Valor R$]],TblDadosCX8[[#This Row],[Valor R$]]))</f>
        <v>#REF!</v>
      </c>
      <c r="V1049" s="65">
        <v>1033</v>
      </c>
      <c r="W1049" s="69">
        <v>42643</v>
      </c>
      <c r="X1049" s="69"/>
      <c r="Y1049" s="70" t="s">
        <v>300</v>
      </c>
      <c r="Z1049" s="70"/>
      <c r="AA1049" s="70"/>
      <c r="AB1049" s="71">
        <v>12871.21</v>
      </c>
      <c r="AC1049" s="64" t="s">
        <v>214</v>
      </c>
      <c r="AD1049" s="69">
        <v>42643</v>
      </c>
      <c r="AE1049" s="65">
        <v>402</v>
      </c>
      <c r="AF1049" s="65">
        <v>12</v>
      </c>
      <c r="AG1049" s="66">
        <v>13442.99</v>
      </c>
    </row>
    <row r="1050" spans="1:33" x14ac:dyDescent="0.25">
      <c r="A1050" s="40">
        <v>1045</v>
      </c>
      <c r="B1050" s="32">
        <v>42639</v>
      </c>
      <c r="C1050" s="33"/>
      <c r="D1050" s="31">
        <v>5</v>
      </c>
      <c r="E1050" s="99" t="s">
        <v>1</v>
      </c>
      <c r="F1050" s="34" t="s">
        <v>30</v>
      </c>
      <c r="G1050" s="34" t="s">
        <v>60</v>
      </c>
      <c r="H1050" s="35" t="s">
        <v>570</v>
      </c>
      <c r="I1050" s="36"/>
      <c r="J1050" s="30">
        <v>1143.8399999999999</v>
      </c>
      <c r="K1050" s="32">
        <v>42639</v>
      </c>
      <c r="L1050" s="37">
        <v>516</v>
      </c>
      <c r="M1050" s="37">
        <v>12</v>
      </c>
      <c r="N1050" s="38" t="s">
        <v>548</v>
      </c>
      <c r="O1050" s="39">
        <v>2016</v>
      </c>
      <c r="P1050" s="42"/>
      <c r="Q1050" s="30">
        <v>3920.49</v>
      </c>
      <c r="R1050" s="67"/>
      <c r="S1050" s="67"/>
      <c r="T1050" s="56" t="e">
        <f>IF(#REF!=3,T1049-TblDadosCX8[[#This Row],[Valor R$]],IF(#REF!=2,T1049+TblDadosCX8[[#This Row],[Valor R$]],TblDadosCX8[[#This Row],[Valor R$]]))</f>
        <v>#REF!</v>
      </c>
      <c r="V1050" s="65">
        <v>1034</v>
      </c>
      <c r="W1050" s="69">
        <v>42643</v>
      </c>
      <c r="X1050" s="69"/>
      <c r="Y1050" s="70" t="s">
        <v>210</v>
      </c>
      <c r="Z1050" s="70"/>
      <c r="AA1050" s="70"/>
      <c r="AB1050" s="71">
        <v>150</v>
      </c>
      <c r="AC1050" s="64" t="s">
        <v>196</v>
      </c>
      <c r="AD1050" s="69">
        <v>42643</v>
      </c>
      <c r="AE1050" s="65">
        <v>869</v>
      </c>
      <c r="AF1050" s="65">
        <v>12</v>
      </c>
      <c r="AG1050" s="66">
        <v>13292.99</v>
      </c>
    </row>
    <row r="1051" spans="1:33" x14ac:dyDescent="0.25">
      <c r="A1051" s="40">
        <v>1046</v>
      </c>
      <c r="B1051" s="32">
        <v>42639</v>
      </c>
      <c r="C1051" s="33"/>
      <c r="D1051" s="31">
        <v>5</v>
      </c>
      <c r="E1051" s="99" t="s">
        <v>1</v>
      </c>
      <c r="F1051" s="34" t="s">
        <v>30</v>
      </c>
      <c r="G1051" s="34" t="s">
        <v>60</v>
      </c>
      <c r="H1051" s="35" t="s">
        <v>570</v>
      </c>
      <c r="I1051" s="36"/>
      <c r="J1051" s="30">
        <v>823.54</v>
      </c>
      <c r="K1051" s="32">
        <v>42639</v>
      </c>
      <c r="L1051" s="37">
        <v>516</v>
      </c>
      <c r="M1051" s="37">
        <v>12</v>
      </c>
      <c r="N1051" s="38" t="s">
        <v>548</v>
      </c>
      <c r="O1051" s="39">
        <v>2016</v>
      </c>
      <c r="P1051" s="42"/>
      <c r="Q1051" s="30">
        <v>3096.95</v>
      </c>
      <c r="R1051" s="67"/>
      <c r="S1051" s="67"/>
      <c r="T1051" s="56" t="e">
        <f>IF(#REF!=3,T1050-TblDadosCX8[[#This Row],[Valor R$]],IF(#REF!=2,T1050+TblDadosCX8[[#This Row],[Valor R$]],TblDadosCX8[[#This Row],[Valor R$]]))</f>
        <v>#REF!</v>
      </c>
      <c r="V1051" s="65">
        <v>1035</v>
      </c>
      <c r="W1051" s="69">
        <v>42643</v>
      </c>
      <c r="X1051" s="69"/>
      <c r="Y1051" s="70" t="s">
        <v>276</v>
      </c>
      <c r="Z1051" s="70"/>
      <c r="AA1051" s="70"/>
      <c r="AB1051" s="71">
        <v>7508</v>
      </c>
      <c r="AC1051" s="64" t="s">
        <v>277</v>
      </c>
      <c r="AD1051" s="69">
        <v>42643</v>
      </c>
      <c r="AE1051" s="65">
        <v>402</v>
      </c>
      <c r="AF1051" s="65">
        <v>12</v>
      </c>
      <c r="AG1051" s="66">
        <v>5784.99</v>
      </c>
    </row>
    <row r="1052" spans="1:33" x14ac:dyDescent="0.25">
      <c r="A1052" s="40">
        <v>1047</v>
      </c>
      <c r="B1052" s="32">
        <v>42639</v>
      </c>
      <c r="C1052" s="33"/>
      <c r="D1052" s="31">
        <v>5</v>
      </c>
      <c r="E1052" s="99" t="s">
        <v>1</v>
      </c>
      <c r="F1052" s="34" t="s">
        <v>30</v>
      </c>
      <c r="G1052" s="34" t="s">
        <v>60</v>
      </c>
      <c r="H1052" s="35" t="s">
        <v>570</v>
      </c>
      <c r="I1052" s="36"/>
      <c r="J1052" s="30">
        <v>1034.69</v>
      </c>
      <c r="K1052" s="32">
        <v>42639</v>
      </c>
      <c r="L1052" s="37">
        <v>516</v>
      </c>
      <c r="M1052" s="37">
        <v>12</v>
      </c>
      <c r="N1052" s="38" t="s">
        <v>548</v>
      </c>
      <c r="O1052" s="39">
        <v>2016</v>
      </c>
      <c r="P1052" s="42"/>
      <c r="Q1052" s="30">
        <v>2062.2600000000002</v>
      </c>
      <c r="R1052" s="67"/>
      <c r="S1052" s="67"/>
      <c r="T1052" s="56" t="e">
        <f>IF(#REF!=3,T1051-TblDadosCX8[[#This Row],[Valor R$]],IF(#REF!=2,T1051+TblDadosCX8[[#This Row],[Valor R$]],TblDadosCX8[[#This Row],[Valor R$]]))</f>
        <v>#REF!</v>
      </c>
      <c r="V1052" s="65">
        <v>1036</v>
      </c>
      <c r="W1052" s="69">
        <v>42643</v>
      </c>
      <c r="X1052" s="69"/>
      <c r="Y1052" s="70" t="s">
        <v>226</v>
      </c>
      <c r="Z1052" s="70"/>
      <c r="AA1052" s="70"/>
      <c r="AB1052" s="71">
        <v>4222.9799999999996</v>
      </c>
      <c r="AC1052" s="64" t="s">
        <v>227</v>
      </c>
      <c r="AD1052" s="69">
        <v>42643</v>
      </c>
      <c r="AE1052" s="65">
        <v>426</v>
      </c>
      <c r="AF1052" s="65">
        <v>12</v>
      </c>
      <c r="AG1052" s="66">
        <v>1562.01</v>
      </c>
    </row>
    <row r="1053" spans="1:33" x14ac:dyDescent="0.25">
      <c r="A1053" s="40">
        <v>1048</v>
      </c>
      <c r="B1053" s="32">
        <v>42639</v>
      </c>
      <c r="C1053" s="33"/>
      <c r="D1053" s="31">
        <v>5</v>
      </c>
      <c r="E1053" s="99" t="s">
        <v>1</v>
      </c>
      <c r="F1053" s="34" t="s">
        <v>34</v>
      </c>
      <c r="G1053" s="34" t="s">
        <v>64</v>
      </c>
      <c r="H1053" s="35" t="s">
        <v>246</v>
      </c>
      <c r="I1053" s="36"/>
      <c r="J1053" s="30">
        <v>350</v>
      </c>
      <c r="K1053" s="32">
        <v>42639</v>
      </c>
      <c r="L1053" s="37">
        <v>818</v>
      </c>
      <c r="M1053" s="37">
        <v>12</v>
      </c>
      <c r="N1053" s="38" t="s">
        <v>548</v>
      </c>
      <c r="O1053" s="39">
        <v>2016</v>
      </c>
      <c r="P1053" s="42"/>
      <c r="Q1053" s="30">
        <v>1712.26</v>
      </c>
      <c r="R1053" s="67"/>
      <c r="S1053" s="67"/>
      <c r="T1053" s="56" t="e">
        <f>IF(#REF!=3,T1052-TblDadosCX8[[#This Row],[Valor R$]],IF(#REF!=2,T1052+TblDadosCX8[[#This Row],[Valor R$]],TblDadosCX8[[#This Row],[Valor R$]]))</f>
        <v>#REF!</v>
      </c>
      <c r="V1053" s="65">
        <v>1037</v>
      </c>
      <c r="W1053" s="69">
        <v>42643</v>
      </c>
      <c r="X1053" s="69"/>
      <c r="Y1053" s="70" t="s">
        <v>348</v>
      </c>
      <c r="Z1053" s="70"/>
      <c r="AA1053" s="70"/>
      <c r="AB1053" s="71">
        <v>363.21</v>
      </c>
      <c r="AC1053" s="64" t="s">
        <v>227</v>
      </c>
      <c r="AD1053" s="69">
        <v>42643</v>
      </c>
      <c r="AE1053" s="65">
        <v>426</v>
      </c>
      <c r="AF1053" s="65">
        <v>12</v>
      </c>
      <c r="AG1053" s="66">
        <v>1198.8</v>
      </c>
    </row>
    <row r="1054" spans="1:33" x14ac:dyDescent="0.25">
      <c r="A1054" s="40">
        <v>1049</v>
      </c>
      <c r="B1054" s="32">
        <v>42639</v>
      </c>
      <c r="C1054" s="33"/>
      <c r="D1054" s="31">
        <v>5</v>
      </c>
      <c r="E1054" s="99" t="s">
        <v>1</v>
      </c>
      <c r="F1054" s="34" t="s">
        <v>38</v>
      </c>
      <c r="G1054" s="34" t="s">
        <v>86</v>
      </c>
      <c r="H1054" s="35" t="s">
        <v>571</v>
      </c>
      <c r="I1054" s="36"/>
      <c r="J1054" s="30">
        <v>156.5</v>
      </c>
      <c r="K1054" s="32">
        <v>42639</v>
      </c>
      <c r="L1054" s="37">
        <v>869</v>
      </c>
      <c r="M1054" s="37">
        <v>12</v>
      </c>
      <c r="N1054" s="38" t="s">
        <v>548</v>
      </c>
      <c r="O1054" s="39">
        <v>2016</v>
      </c>
      <c r="P1054" s="42"/>
      <c r="Q1054" s="30">
        <v>1555.76</v>
      </c>
      <c r="R1054" s="67"/>
      <c r="S1054" s="67"/>
      <c r="T1054" s="56" t="e">
        <f>IF(#REF!=3,T1053-TblDadosCX8[[#This Row],[Valor R$]],IF(#REF!=2,T1053+TblDadosCX8[[#This Row],[Valor R$]],TblDadosCX8[[#This Row],[Valor R$]]))</f>
        <v>#REF!</v>
      </c>
      <c r="V1054" s="65">
        <v>1038</v>
      </c>
      <c r="W1054" s="69">
        <v>42643</v>
      </c>
      <c r="X1054" s="69"/>
      <c r="Y1054" s="70" t="s">
        <v>480</v>
      </c>
      <c r="Z1054" s="70"/>
      <c r="AA1054" s="70"/>
      <c r="AB1054" s="71">
        <v>500</v>
      </c>
      <c r="AC1054" s="64" t="s">
        <v>186</v>
      </c>
      <c r="AD1054" s="69">
        <v>42643</v>
      </c>
      <c r="AE1054" s="65">
        <v>863</v>
      </c>
      <c r="AF1054" s="65">
        <v>12</v>
      </c>
      <c r="AG1054" s="66">
        <v>698.8</v>
      </c>
    </row>
    <row r="1055" spans="1:33" x14ac:dyDescent="0.25">
      <c r="A1055" s="40">
        <v>1050</v>
      </c>
      <c r="B1055" s="32">
        <v>42639</v>
      </c>
      <c r="C1055" s="33"/>
      <c r="D1055" s="31">
        <v>5</v>
      </c>
      <c r="E1055" s="99" t="s">
        <v>1</v>
      </c>
      <c r="F1055" s="34" t="s">
        <v>38</v>
      </c>
      <c r="G1055" s="34" t="s">
        <v>18</v>
      </c>
      <c r="H1055" s="35" t="s">
        <v>572</v>
      </c>
      <c r="I1055" s="36"/>
      <c r="J1055" s="30">
        <v>89.8</v>
      </c>
      <c r="K1055" s="32">
        <v>42639</v>
      </c>
      <c r="L1055" s="37">
        <v>831</v>
      </c>
      <c r="M1055" s="37">
        <v>12</v>
      </c>
      <c r="N1055" s="38" t="s">
        <v>548</v>
      </c>
      <c r="O1055" s="39">
        <v>2016</v>
      </c>
      <c r="P1055" s="42"/>
      <c r="Q1055" s="30">
        <v>1465.96</v>
      </c>
      <c r="R1055" s="67"/>
      <c r="S1055" s="67"/>
      <c r="T1055" s="56" t="e">
        <f>IF(#REF!=3,T1054-TblDadosCX8[[#This Row],[Valor R$]],IF(#REF!=2,T1054+TblDadosCX8[[#This Row],[Valor R$]],TblDadosCX8[[#This Row],[Valor R$]]))</f>
        <v>#REF!</v>
      </c>
      <c r="V1055" s="65">
        <v>1039</v>
      </c>
      <c r="W1055" s="69">
        <v>42646</v>
      </c>
      <c r="X1055" s="69"/>
      <c r="Y1055" s="70" t="s">
        <v>197</v>
      </c>
      <c r="Z1055" s="70">
        <v>854407</v>
      </c>
      <c r="AA1055" s="70"/>
      <c r="AB1055" s="71">
        <v>2987.03</v>
      </c>
      <c r="AC1055" s="64" t="s">
        <v>9</v>
      </c>
      <c r="AD1055" s="69">
        <v>42646</v>
      </c>
      <c r="AE1055" s="65">
        <v>12</v>
      </c>
      <c r="AF1055" s="65">
        <v>34</v>
      </c>
      <c r="AG1055" s="66">
        <v>3685.83</v>
      </c>
    </row>
    <row r="1056" spans="1:33" x14ac:dyDescent="0.25">
      <c r="A1056" s="40">
        <v>1051</v>
      </c>
      <c r="B1056" s="32">
        <v>42639</v>
      </c>
      <c r="C1056" s="33"/>
      <c r="D1056" s="31">
        <v>5</v>
      </c>
      <c r="E1056" s="99" t="s">
        <v>1</v>
      </c>
      <c r="F1056" s="34" t="s">
        <v>38</v>
      </c>
      <c r="G1056" s="34" t="s">
        <v>18</v>
      </c>
      <c r="H1056" s="35" t="s">
        <v>501</v>
      </c>
      <c r="I1056" s="36"/>
      <c r="J1056" s="30">
        <v>14.5</v>
      </c>
      <c r="K1056" s="32">
        <v>42639</v>
      </c>
      <c r="L1056" s="37">
        <v>831</v>
      </c>
      <c r="M1056" s="37">
        <v>12</v>
      </c>
      <c r="N1056" s="38" t="s">
        <v>548</v>
      </c>
      <c r="O1056" s="39">
        <v>2016</v>
      </c>
      <c r="P1056" s="42"/>
      <c r="Q1056" s="30">
        <v>1451.46</v>
      </c>
      <c r="R1056" s="67"/>
      <c r="S1056" s="67"/>
      <c r="T1056" s="56" t="e">
        <f>IF(#REF!=3,T1055-TblDadosCX8[[#This Row],[Valor R$]],IF(#REF!=2,T1055+TblDadosCX8[[#This Row],[Valor R$]],TblDadosCX8[[#This Row],[Valor R$]]))</f>
        <v>#REF!</v>
      </c>
      <c r="V1056" s="65">
        <v>1040</v>
      </c>
      <c r="W1056" s="69">
        <v>42646</v>
      </c>
      <c r="X1056" s="69"/>
      <c r="Y1056" s="70" t="s">
        <v>187</v>
      </c>
      <c r="Z1056" s="70"/>
      <c r="AA1056" s="70"/>
      <c r="AB1056" s="71">
        <v>11.25</v>
      </c>
      <c r="AC1056" s="64" t="s">
        <v>212</v>
      </c>
      <c r="AD1056" s="69">
        <v>42646</v>
      </c>
      <c r="AE1056" s="65">
        <v>831</v>
      </c>
      <c r="AF1056" s="65">
        <v>12</v>
      </c>
      <c r="AG1056" s="66">
        <v>3674.58</v>
      </c>
    </row>
    <row r="1057" spans="1:33" x14ac:dyDescent="0.25">
      <c r="A1057" s="40">
        <v>1052</v>
      </c>
      <c r="B1057" s="32">
        <v>42640</v>
      </c>
      <c r="C1057" s="33"/>
      <c r="D1057" s="31">
        <v>4</v>
      </c>
      <c r="E1057" s="99" t="s">
        <v>1</v>
      </c>
      <c r="F1057" s="34" t="s">
        <v>6</v>
      </c>
      <c r="G1057" s="34" t="s">
        <v>9</v>
      </c>
      <c r="H1057" s="35" t="s">
        <v>197</v>
      </c>
      <c r="I1057" s="36">
        <v>854400</v>
      </c>
      <c r="J1057" s="30">
        <v>6412</v>
      </c>
      <c r="K1057" s="32">
        <v>42640</v>
      </c>
      <c r="L1057" s="37">
        <v>12</v>
      </c>
      <c r="M1057" s="37">
        <v>34</v>
      </c>
      <c r="N1057" s="38" t="s">
        <v>548</v>
      </c>
      <c r="O1057" s="39">
        <v>2016</v>
      </c>
      <c r="P1057" s="42"/>
      <c r="Q1057" s="30">
        <v>7863.46</v>
      </c>
      <c r="R1057" s="67"/>
      <c r="S1057" s="67"/>
      <c r="T1057" s="56" t="e">
        <f>IF(#REF!=3,T1056-TblDadosCX8[[#This Row],[Valor R$]],IF(#REF!=2,T1056+TblDadosCX8[[#This Row],[Valor R$]],TblDadosCX8[[#This Row],[Valor R$]]))</f>
        <v>#REF!</v>
      </c>
      <c r="V1057" s="65">
        <v>1041</v>
      </c>
      <c r="W1057" s="69">
        <v>42646</v>
      </c>
      <c r="X1057" s="69"/>
      <c r="Y1057" s="70" t="s">
        <v>195</v>
      </c>
      <c r="Z1057" s="70"/>
      <c r="AA1057" s="70"/>
      <c r="AB1057" s="71">
        <v>14.5</v>
      </c>
      <c r="AC1057" s="64" t="s">
        <v>196</v>
      </c>
      <c r="AD1057" s="69">
        <v>42646</v>
      </c>
      <c r="AE1057" s="65">
        <v>869</v>
      </c>
      <c r="AF1057" s="65">
        <v>12</v>
      </c>
      <c r="AG1057" s="66">
        <v>3660.08</v>
      </c>
    </row>
    <row r="1058" spans="1:33" x14ac:dyDescent="0.25">
      <c r="A1058" s="40">
        <v>1053</v>
      </c>
      <c r="B1058" s="32">
        <v>42640</v>
      </c>
      <c r="C1058" s="33"/>
      <c r="D1058" s="31">
        <v>5</v>
      </c>
      <c r="E1058" s="99" t="s">
        <v>1</v>
      </c>
      <c r="F1058" s="34" t="s">
        <v>38</v>
      </c>
      <c r="G1058" s="34" t="s">
        <v>18</v>
      </c>
      <c r="H1058" s="35" t="s">
        <v>187</v>
      </c>
      <c r="I1058" s="36"/>
      <c r="J1058" s="30">
        <v>15.58</v>
      </c>
      <c r="K1058" s="32">
        <v>42640</v>
      </c>
      <c r="L1058" s="37">
        <v>831</v>
      </c>
      <c r="M1058" s="37">
        <v>12</v>
      </c>
      <c r="N1058" s="38" t="s">
        <v>548</v>
      </c>
      <c r="O1058" s="39">
        <v>2016</v>
      </c>
      <c r="P1058" s="42"/>
      <c r="Q1058" s="30">
        <v>7847.88</v>
      </c>
      <c r="R1058" s="67"/>
      <c r="S1058" s="67"/>
      <c r="T1058" s="56" t="e">
        <f>IF(#REF!=3,T1057-TblDadosCX8[[#This Row],[Valor R$]],IF(#REF!=2,T1057+TblDadosCX8[[#This Row],[Valor R$]],TblDadosCX8[[#This Row],[Valor R$]]))</f>
        <v>#REF!</v>
      </c>
      <c r="V1058" s="65">
        <v>1042</v>
      </c>
      <c r="W1058" s="69">
        <v>42646</v>
      </c>
      <c r="X1058" s="69"/>
      <c r="Y1058" s="70" t="s">
        <v>195</v>
      </c>
      <c r="Z1058" s="70"/>
      <c r="AA1058" s="70"/>
      <c r="AB1058" s="71">
        <v>14.5</v>
      </c>
      <c r="AC1058" s="64" t="s">
        <v>196</v>
      </c>
      <c r="AD1058" s="69">
        <v>42646</v>
      </c>
      <c r="AE1058" s="65">
        <v>869</v>
      </c>
      <c r="AF1058" s="65">
        <v>12</v>
      </c>
      <c r="AG1058" s="66">
        <v>3645.58</v>
      </c>
    </row>
    <row r="1059" spans="1:33" x14ac:dyDescent="0.25">
      <c r="A1059" s="40">
        <v>1054</v>
      </c>
      <c r="B1059" s="32">
        <v>42640</v>
      </c>
      <c r="C1059" s="33"/>
      <c r="D1059" s="31">
        <v>5</v>
      </c>
      <c r="E1059" s="99" t="s">
        <v>1</v>
      </c>
      <c r="F1059" s="34" t="s">
        <v>38</v>
      </c>
      <c r="G1059" s="34" t="s">
        <v>86</v>
      </c>
      <c r="H1059" s="35" t="s">
        <v>438</v>
      </c>
      <c r="I1059" s="36"/>
      <c r="J1059" s="30">
        <v>11</v>
      </c>
      <c r="K1059" s="32">
        <v>42640</v>
      </c>
      <c r="L1059" s="37">
        <v>869</v>
      </c>
      <c r="M1059" s="37">
        <v>12</v>
      </c>
      <c r="N1059" s="38" t="s">
        <v>548</v>
      </c>
      <c r="O1059" s="39">
        <v>2016</v>
      </c>
      <c r="P1059" s="42"/>
      <c r="Q1059" s="30">
        <v>7836.88</v>
      </c>
      <c r="R1059" s="67"/>
      <c r="S1059" s="67"/>
      <c r="T1059" s="56" t="e">
        <f>IF(#REF!=3,T1058-TblDadosCX8[[#This Row],[Valor R$]],IF(#REF!=2,T1058+TblDadosCX8[[#This Row],[Valor R$]],TblDadosCX8[[#This Row],[Valor R$]]))</f>
        <v>#REF!</v>
      </c>
      <c r="V1059" s="65">
        <v>1043</v>
      </c>
      <c r="W1059" s="69">
        <v>42646</v>
      </c>
      <c r="X1059" s="69"/>
      <c r="Y1059" s="70" t="s">
        <v>195</v>
      </c>
      <c r="Z1059" s="70"/>
      <c r="AA1059" s="70"/>
      <c r="AB1059" s="71">
        <v>14.5</v>
      </c>
      <c r="AC1059" s="64" t="s">
        <v>196</v>
      </c>
      <c r="AD1059" s="69">
        <v>42646</v>
      </c>
      <c r="AE1059" s="65">
        <v>869</v>
      </c>
      <c r="AF1059" s="65">
        <v>12</v>
      </c>
      <c r="AG1059" s="66">
        <v>3631.08</v>
      </c>
    </row>
    <row r="1060" spans="1:33" x14ac:dyDescent="0.25">
      <c r="A1060" s="40">
        <v>1055</v>
      </c>
      <c r="B1060" s="32">
        <v>42640</v>
      </c>
      <c r="C1060" s="33"/>
      <c r="D1060" s="31">
        <v>5</v>
      </c>
      <c r="E1060" s="99" t="s">
        <v>1</v>
      </c>
      <c r="F1060" s="34" t="s">
        <v>38</v>
      </c>
      <c r="G1060" s="34" t="s">
        <v>86</v>
      </c>
      <c r="H1060" s="35" t="s">
        <v>526</v>
      </c>
      <c r="I1060" s="36"/>
      <c r="J1060" s="30">
        <v>130</v>
      </c>
      <c r="K1060" s="32">
        <v>42640</v>
      </c>
      <c r="L1060" s="37">
        <v>869</v>
      </c>
      <c r="M1060" s="37">
        <v>12</v>
      </c>
      <c r="N1060" s="38" t="s">
        <v>548</v>
      </c>
      <c r="O1060" s="39">
        <v>2016</v>
      </c>
      <c r="P1060" s="42"/>
      <c r="Q1060" s="30">
        <v>7706.88</v>
      </c>
      <c r="R1060" s="67"/>
      <c r="S1060" s="67"/>
      <c r="T1060" s="56" t="e">
        <f>IF(#REF!=3,T1059-TblDadosCX8[[#This Row],[Valor R$]],IF(#REF!=2,T1059+TblDadosCX8[[#This Row],[Valor R$]],TblDadosCX8[[#This Row],[Valor R$]]))</f>
        <v>#REF!</v>
      </c>
      <c r="V1060" s="65">
        <v>1044</v>
      </c>
      <c r="W1060" s="69">
        <v>42646</v>
      </c>
      <c r="X1060" s="69"/>
      <c r="Y1060" s="70" t="s">
        <v>195</v>
      </c>
      <c r="Z1060" s="70"/>
      <c r="AA1060" s="70"/>
      <c r="AB1060" s="71">
        <v>17</v>
      </c>
      <c r="AC1060" s="64" t="s">
        <v>196</v>
      </c>
      <c r="AD1060" s="69">
        <v>42646</v>
      </c>
      <c r="AE1060" s="65">
        <v>869</v>
      </c>
      <c r="AF1060" s="65">
        <v>12</v>
      </c>
      <c r="AG1060" s="66">
        <v>3614.08</v>
      </c>
    </row>
    <row r="1061" spans="1:33" x14ac:dyDescent="0.25">
      <c r="A1061" s="40">
        <v>1056</v>
      </c>
      <c r="B1061" s="32">
        <v>42640</v>
      </c>
      <c r="C1061" s="33"/>
      <c r="D1061" s="31">
        <v>5</v>
      </c>
      <c r="E1061" s="99" t="s">
        <v>1</v>
      </c>
      <c r="F1061" s="34" t="s">
        <v>38</v>
      </c>
      <c r="G1061" s="34" t="s">
        <v>80</v>
      </c>
      <c r="H1061" s="35" t="s">
        <v>573</v>
      </c>
      <c r="I1061" s="36"/>
      <c r="J1061" s="30">
        <v>14.31</v>
      </c>
      <c r="K1061" s="32">
        <v>42640</v>
      </c>
      <c r="L1061" s="37">
        <v>858</v>
      </c>
      <c r="M1061" s="37">
        <v>12</v>
      </c>
      <c r="N1061" s="38" t="s">
        <v>548</v>
      </c>
      <c r="O1061" s="39">
        <v>2016</v>
      </c>
      <c r="P1061" s="42"/>
      <c r="Q1061" s="30">
        <v>7692.57</v>
      </c>
      <c r="R1061" s="67"/>
      <c r="S1061" s="67"/>
      <c r="T1061" s="56" t="e">
        <f>IF(#REF!=3,T1060-TblDadosCX8[[#This Row],[Valor R$]],IF(#REF!=2,T1060+TblDadosCX8[[#This Row],[Valor R$]],TblDadosCX8[[#This Row],[Valor R$]]))</f>
        <v>#REF!</v>
      </c>
      <c r="V1061" s="65">
        <v>1045</v>
      </c>
      <c r="W1061" s="69">
        <v>42646</v>
      </c>
      <c r="X1061" s="69"/>
      <c r="Y1061" s="70" t="s">
        <v>581</v>
      </c>
      <c r="Z1061" s="70"/>
      <c r="AA1061" s="70"/>
      <c r="AB1061" s="71">
        <v>32</v>
      </c>
      <c r="AC1061" s="64" t="s">
        <v>186</v>
      </c>
      <c r="AD1061" s="69">
        <v>42646</v>
      </c>
      <c r="AE1061" s="65">
        <v>863</v>
      </c>
      <c r="AF1061" s="65">
        <v>12</v>
      </c>
      <c r="AG1061" s="66">
        <v>3582.08</v>
      </c>
    </row>
    <row r="1062" spans="1:33" x14ac:dyDescent="0.25">
      <c r="A1062" s="40">
        <v>1057</v>
      </c>
      <c r="B1062" s="32">
        <v>42640</v>
      </c>
      <c r="C1062" s="33"/>
      <c r="D1062" s="31">
        <v>5</v>
      </c>
      <c r="E1062" s="99" t="s">
        <v>1</v>
      </c>
      <c r="F1062" s="34" t="s">
        <v>38</v>
      </c>
      <c r="G1062" s="34" t="s">
        <v>79</v>
      </c>
      <c r="H1062" s="35" t="s">
        <v>574</v>
      </c>
      <c r="I1062" s="36"/>
      <c r="J1062" s="30">
        <v>120</v>
      </c>
      <c r="K1062" s="32">
        <v>42640</v>
      </c>
      <c r="L1062" s="37">
        <v>856</v>
      </c>
      <c r="M1062" s="37">
        <v>12</v>
      </c>
      <c r="N1062" s="38" t="s">
        <v>548</v>
      </c>
      <c r="O1062" s="39">
        <v>2016</v>
      </c>
      <c r="P1062" s="42"/>
      <c r="Q1062" s="30">
        <v>7572.57</v>
      </c>
      <c r="R1062" s="67"/>
      <c r="S1062" s="67"/>
      <c r="T1062" s="56" t="e">
        <f>IF(#REF!=3,T1061-TblDadosCX8[[#This Row],[Valor R$]],IF(#REF!=2,T1061+TblDadosCX8[[#This Row],[Valor R$]],TblDadosCX8[[#This Row],[Valor R$]]))</f>
        <v>#REF!</v>
      </c>
      <c r="V1062" s="65">
        <v>1046</v>
      </c>
      <c r="W1062" s="69">
        <v>42646</v>
      </c>
      <c r="X1062" s="69"/>
      <c r="Y1062" s="70" t="s">
        <v>521</v>
      </c>
      <c r="Z1062" s="70"/>
      <c r="AA1062" s="70"/>
      <c r="AB1062" s="71">
        <v>12</v>
      </c>
      <c r="AC1062" s="64" t="s">
        <v>212</v>
      </c>
      <c r="AD1062" s="69">
        <v>42646</v>
      </c>
      <c r="AE1062" s="65">
        <v>831</v>
      </c>
      <c r="AF1062" s="65">
        <v>12</v>
      </c>
      <c r="AG1062" s="66">
        <v>3570.08</v>
      </c>
    </row>
    <row r="1063" spans="1:33" x14ac:dyDescent="0.25">
      <c r="A1063" s="40">
        <v>1058</v>
      </c>
      <c r="B1063" s="32">
        <v>42640</v>
      </c>
      <c r="C1063" s="33"/>
      <c r="D1063" s="31">
        <v>5</v>
      </c>
      <c r="E1063" s="99" t="s">
        <v>1</v>
      </c>
      <c r="F1063" s="34" t="s">
        <v>38</v>
      </c>
      <c r="G1063" s="34" t="s">
        <v>18</v>
      </c>
      <c r="H1063" s="35" t="s">
        <v>502</v>
      </c>
      <c r="I1063" s="36"/>
      <c r="J1063" s="30">
        <v>113.11</v>
      </c>
      <c r="K1063" s="32">
        <v>42640</v>
      </c>
      <c r="L1063" s="37">
        <v>831</v>
      </c>
      <c r="M1063" s="37">
        <v>12</v>
      </c>
      <c r="N1063" s="38" t="s">
        <v>548</v>
      </c>
      <c r="O1063" s="39">
        <v>2016</v>
      </c>
      <c r="P1063" s="42"/>
      <c r="Q1063" s="30">
        <v>7459.46</v>
      </c>
      <c r="R1063" s="67"/>
      <c r="S1063" s="67"/>
      <c r="T1063" s="56" t="e">
        <f>IF(#REF!=3,T1062-TblDadosCX8[[#This Row],[Valor R$]],IF(#REF!=2,T1062+TblDadosCX8[[#This Row],[Valor R$]],TblDadosCX8[[#This Row],[Valor R$]]))</f>
        <v>#REF!</v>
      </c>
      <c r="V1063" s="65">
        <v>1047</v>
      </c>
      <c r="W1063" s="69">
        <v>42646</v>
      </c>
      <c r="X1063" s="69"/>
      <c r="Y1063" s="70" t="s">
        <v>526</v>
      </c>
      <c r="Z1063" s="70"/>
      <c r="AA1063" s="70"/>
      <c r="AB1063" s="71">
        <v>135</v>
      </c>
      <c r="AC1063" s="64" t="s">
        <v>196</v>
      </c>
      <c r="AD1063" s="69">
        <v>42646</v>
      </c>
      <c r="AE1063" s="65">
        <v>869</v>
      </c>
      <c r="AF1063" s="65">
        <v>12</v>
      </c>
      <c r="AG1063" s="66">
        <v>3435.08</v>
      </c>
    </row>
    <row r="1064" spans="1:33" x14ac:dyDescent="0.25">
      <c r="A1064" s="40">
        <v>1059</v>
      </c>
      <c r="B1064" s="32">
        <v>42641</v>
      </c>
      <c r="C1064" s="33"/>
      <c r="D1064" s="31">
        <v>4</v>
      </c>
      <c r="E1064" s="99" t="s">
        <v>1</v>
      </c>
      <c r="F1064" s="34" t="s">
        <v>6</v>
      </c>
      <c r="G1064" s="34" t="s">
        <v>9</v>
      </c>
      <c r="H1064" s="35" t="s">
        <v>197</v>
      </c>
      <c r="I1064" s="36">
        <v>854401</v>
      </c>
      <c r="J1064" s="30">
        <v>1504.91</v>
      </c>
      <c r="K1064" s="32">
        <v>42641</v>
      </c>
      <c r="L1064" s="37">
        <v>12</v>
      </c>
      <c r="M1064" s="37">
        <v>34</v>
      </c>
      <c r="N1064" s="38" t="s">
        <v>548</v>
      </c>
      <c r="O1064" s="39">
        <v>2016</v>
      </c>
      <c r="P1064" s="42"/>
      <c r="Q1064" s="30">
        <v>8964.3700000000008</v>
      </c>
      <c r="R1064" s="67"/>
      <c r="S1064" s="67"/>
      <c r="T1064" s="56" t="e">
        <f>IF(#REF!=3,T1063-TblDadosCX8[[#This Row],[Valor R$]],IF(#REF!=2,T1063+TblDadosCX8[[#This Row],[Valor R$]],TblDadosCX8[[#This Row],[Valor R$]]))</f>
        <v>#REF!</v>
      </c>
      <c r="V1064" s="65">
        <v>1048</v>
      </c>
      <c r="W1064" s="69">
        <v>42646</v>
      </c>
      <c r="X1064" s="69"/>
      <c r="Y1064" s="70" t="s">
        <v>228</v>
      </c>
      <c r="Z1064" s="70"/>
      <c r="AA1064" s="70"/>
      <c r="AB1064" s="71">
        <v>43</v>
      </c>
      <c r="AC1064" s="64" t="s">
        <v>196</v>
      </c>
      <c r="AD1064" s="69">
        <v>42646</v>
      </c>
      <c r="AE1064" s="65">
        <v>869</v>
      </c>
      <c r="AF1064" s="65">
        <v>12</v>
      </c>
      <c r="AG1064" s="66">
        <v>3392.08</v>
      </c>
    </row>
    <row r="1065" spans="1:33" x14ac:dyDescent="0.25">
      <c r="A1065" s="40">
        <v>1060</v>
      </c>
      <c r="B1065" s="32">
        <v>42641</v>
      </c>
      <c r="C1065" s="33"/>
      <c r="D1065" s="31">
        <v>4</v>
      </c>
      <c r="E1065" s="99" t="s">
        <v>1</v>
      </c>
      <c r="F1065" s="34" t="s">
        <v>6</v>
      </c>
      <c r="G1065" s="34" t="s">
        <v>9</v>
      </c>
      <c r="H1065" s="35" t="s">
        <v>197</v>
      </c>
      <c r="I1065" s="36">
        <v>854402</v>
      </c>
      <c r="J1065" s="30">
        <v>898.7</v>
      </c>
      <c r="K1065" s="32">
        <v>42641</v>
      </c>
      <c r="L1065" s="37">
        <v>12</v>
      </c>
      <c r="M1065" s="37">
        <v>34</v>
      </c>
      <c r="N1065" s="38" t="s">
        <v>548</v>
      </c>
      <c r="O1065" s="39">
        <v>2016</v>
      </c>
      <c r="P1065" s="42"/>
      <c r="Q1065" s="30">
        <v>9863.07</v>
      </c>
      <c r="R1065" s="67"/>
      <c r="S1065" s="67"/>
      <c r="T1065" s="56" t="e">
        <f>IF(#REF!=3,T1064-TblDadosCX8[[#This Row],[Valor R$]],IF(#REF!=2,T1064+TblDadosCX8[[#This Row],[Valor R$]],TblDadosCX8[[#This Row],[Valor R$]]))</f>
        <v>#REF!</v>
      </c>
      <c r="V1065" s="65">
        <v>1049</v>
      </c>
      <c r="W1065" s="69">
        <v>42646</v>
      </c>
      <c r="X1065" s="69"/>
      <c r="Y1065" s="70" t="s">
        <v>582</v>
      </c>
      <c r="Z1065" s="70"/>
      <c r="AA1065" s="70"/>
      <c r="AB1065" s="71">
        <v>14.5</v>
      </c>
      <c r="AC1065" s="64" t="s">
        <v>212</v>
      </c>
      <c r="AD1065" s="69">
        <v>42646</v>
      </c>
      <c r="AE1065" s="65">
        <v>831</v>
      </c>
      <c r="AF1065" s="65">
        <v>12</v>
      </c>
      <c r="AG1065" s="66">
        <v>3377.58</v>
      </c>
    </row>
    <row r="1066" spans="1:33" x14ac:dyDescent="0.25">
      <c r="A1066" s="40">
        <v>1061</v>
      </c>
      <c r="B1066" s="32">
        <v>42641</v>
      </c>
      <c r="C1066" s="33"/>
      <c r="D1066" s="31">
        <v>5</v>
      </c>
      <c r="E1066" s="99" t="s">
        <v>1</v>
      </c>
      <c r="F1066" s="34" t="s">
        <v>38</v>
      </c>
      <c r="G1066" s="34" t="s">
        <v>75</v>
      </c>
      <c r="H1066" s="35" t="s">
        <v>575</v>
      </c>
      <c r="I1066" s="36"/>
      <c r="J1066" s="30">
        <v>15</v>
      </c>
      <c r="K1066" s="32">
        <v>42641</v>
      </c>
      <c r="L1066" s="37">
        <v>845</v>
      </c>
      <c r="M1066" s="37">
        <v>12</v>
      </c>
      <c r="N1066" s="38" t="s">
        <v>548</v>
      </c>
      <c r="O1066" s="39">
        <v>2016</v>
      </c>
      <c r="P1066" s="42"/>
      <c r="Q1066" s="30">
        <v>9848.07</v>
      </c>
      <c r="R1066" s="67"/>
      <c r="S1066" s="67"/>
      <c r="T1066" s="56" t="e">
        <f>IF(#REF!=3,T1065-TblDadosCX8[[#This Row],[Valor R$]],IF(#REF!=2,T1065+TblDadosCX8[[#This Row],[Valor R$]],TblDadosCX8[[#This Row],[Valor R$]]))</f>
        <v>#REF!</v>
      </c>
      <c r="V1066" s="65">
        <v>1050</v>
      </c>
      <c r="W1066" s="69">
        <v>42646</v>
      </c>
      <c r="X1066" s="69"/>
      <c r="Y1066" s="70" t="s">
        <v>582</v>
      </c>
      <c r="Z1066" s="70"/>
      <c r="AA1066" s="70"/>
      <c r="AB1066" s="71">
        <v>81.790000000000006</v>
      </c>
      <c r="AC1066" s="64" t="s">
        <v>212</v>
      </c>
      <c r="AD1066" s="69">
        <v>42646</v>
      </c>
      <c r="AE1066" s="65">
        <v>831</v>
      </c>
      <c r="AF1066" s="65">
        <v>12</v>
      </c>
      <c r="AG1066" s="66">
        <v>3295.79</v>
      </c>
    </row>
    <row r="1067" spans="1:33" x14ac:dyDescent="0.25">
      <c r="A1067" s="40">
        <v>1062</v>
      </c>
      <c r="B1067" s="32">
        <v>42641</v>
      </c>
      <c r="C1067" s="33"/>
      <c r="D1067" s="31">
        <v>5</v>
      </c>
      <c r="E1067" s="99" t="s">
        <v>1</v>
      </c>
      <c r="F1067" s="34" t="s">
        <v>38</v>
      </c>
      <c r="G1067" s="34" t="s">
        <v>18</v>
      </c>
      <c r="H1067" s="35" t="s">
        <v>187</v>
      </c>
      <c r="I1067" s="36"/>
      <c r="J1067" s="30">
        <v>14.09</v>
      </c>
      <c r="K1067" s="32">
        <v>42641</v>
      </c>
      <c r="L1067" s="37">
        <v>831</v>
      </c>
      <c r="M1067" s="37">
        <v>12</v>
      </c>
      <c r="N1067" s="38" t="s">
        <v>548</v>
      </c>
      <c r="O1067" s="39">
        <v>2016</v>
      </c>
      <c r="P1067" s="42"/>
      <c r="Q1067" s="30">
        <v>9833.98</v>
      </c>
      <c r="R1067" s="67"/>
      <c r="S1067" s="67"/>
      <c r="T1067" s="56" t="e">
        <f>IF(#REF!=3,T1066-TblDadosCX8[[#This Row],[Valor R$]],IF(#REF!=2,T1066+TblDadosCX8[[#This Row],[Valor R$]],TblDadosCX8[[#This Row],[Valor R$]]))</f>
        <v>#REF!</v>
      </c>
      <c r="V1067" s="65">
        <v>1051</v>
      </c>
      <c r="W1067" s="69">
        <v>42646</v>
      </c>
      <c r="X1067" s="69"/>
      <c r="Y1067" s="70" t="s">
        <v>220</v>
      </c>
      <c r="Z1067" s="70"/>
      <c r="AA1067" s="70"/>
      <c r="AB1067" s="71">
        <v>50</v>
      </c>
      <c r="AC1067" s="64" t="s">
        <v>199</v>
      </c>
      <c r="AD1067" s="69">
        <v>42646</v>
      </c>
      <c r="AE1067" s="65">
        <v>845</v>
      </c>
      <c r="AF1067" s="65">
        <v>12</v>
      </c>
      <c r="AG1067" s="66">
        <v>3245.79</v>
      </c>
    </row>
    <row r="1068" spans="1:33" x14ac:dyDescent="0.25">
      <c r="A1068" s="40">
        <v>1063</v>
      </c>
      <c r="B1068" s="32">
        <v>42641</v>
      </c>
      <c r="C1068" s="33"/>
      <c r="D1068" s="31">
        <v>5</v>
      </c>
      <c r="E1068" s="99" t="s">
        <v>1</v>
      </c>
      <c r="F1068" s="34" t="s">
        <v>38</v>
      </c>
      <c r="G1068" s="34" t="s">
        <v>18</v>
      </c>
      <c r="H1068" s="35" t="s">
        <v>187</v>
      </c>
      <c r="I1068" s="36"/>
      <c r="J1068" s="30">
        <v>16.559999999999999</v>
      </c>
      <c r="K1068" s="32">
        <v>42641</v>
      </c>
      <c r="L1068" s="37">
        <v>831</v>
      </c>
      <c r="M1068" s="37">
        <v>12</v>
      </c>
      <c r="N1068" s="38" t="s">
        <v>548</v>
      </c>
      <c r="O1068" s="39">
        <v>2016</v>
      </c>
      <c r="P1068" s="42"/>
      <c r="Q1068" s="30">
        <v>9817.42</v>
      </c>
      <c r="R1068" s="67"/>
      <c r="S1068" s="67"/>
      <c r="T1068" s="56" t="e">
        <f>IF(#REF!=3,T1067-TblDadosCX8[[#This Row],[Valor R$]],IF(#REF!=2,T1067+TblDadosCX8[[#This Row],[Valor R$]],TblDadosCX8[[#This Row],[Valor R$]]))</f>
        <v>#REF!</v>
      </c>
      <c r="V1068" s="65">
        <v>1052</v>
      </c>
      <c r="W1068" s="69">
        <v>42646</v>
      </c>
      <c r="X1068" s="69"/>
      <c r="Y1068" s="70" t="s">
        <v>530</v>
      </c>
      <c r="Z1068" s="70"/>
      <c r="AA1068" s="70"/>
      <c r="AB1068" s="71">
        <v>75</v>
      </c>
      <c r="AC1068" s="64" t="s">
        <v>196</v>
      </c>
      <c r="AD1068" s="69">
        <v>42646</v>
      </c>
      <c r="AE1068" s="65">
        <v>869</v>
      </c>
      <c r="AF1068" s="65">
        <v>12</v>
      </c>
      <c r="AG1068" s="66">
        <v>3170.79</v>
      </c>
    </row>
    <row r="1069" spans="1:33" x14ac:dyDescent="0.25">
      <c r="A1069" s="40">
        <v>1064</v>
      </c>
      <c r="B1069" s="32">
        <v>42641</v>
      </c>
      <c r="C1069" s="33"/>
      <c r="D1069" s="31">
        <v>5</v>
      </c>
      <c r="E1069" s="99" t="s">
        <v>1</v>
      </c>
      <c r="F1069" s="34" t="s">
        <v>38</v>
      </c>
      <c r="G1069" s="34" t="s">
        <v>75</v>
      </c>
      <c r="H1069" s="35" t="s">
        <v>198</v>
      </c>
      <c r="I1069" s="36"/>
      <c r="J1069" s="30">
        <v>12.5</v>
      </c>
      <c r="K1069" s="32">
        <v>42641</v>
      </c>
      <c r="L1069" s="37">
        <v>845</v>
      </c>
      <c r="M1069" s="37">
        <v>12</v>
      </c>
      <c r="N1069" s="38" t="s">
        <v>548</v>
      </c>
      <c r="O1069" s="39">
        <v>2016</v>
      </c>
      <c r="P1069" s="42"/>
      <c r="Q1069" s="30">
        <v>9804.92</v>
      </c>
      <c r="R1069" s="67"/>
      <c r="S1069" s="67"/>
      <c r="T1069" s="56" t="e">
        <f>IF(#REF!=3,T1068-TblDadosCX8[[#This Row],[Valor R$]],IF(#REF!=2,T1068+TblDadosCX8[[#This Row],[Valor R$]],TblDadosCX8[[#This Row],[Valor R$]]))</f>
        <v>#REF!</v>
      </c>
      <c r="V1069" s="65">
        <v>1053</v>
      </c>
      <c r="W1069" s="69">
        <v>42646</v>
      </c>
      <c r="X1069" s="69"/>
      <c r="Y1069" s="70" t="s">
        <v>508</v>
      </c>
      <c r="Z1069" s="70"/>
      <c r="AA1069" s="70"/>
      <c r="AB1069" s="71">
        <v>58.4</v>
      </c>
      <c r="AC1069" s="64" t="s">
        <v>186</v>
      </c>
      <c r="AD1069" s="69">
        <v>42646</v>
      </c>
      <c r="AE1069" s="65">
        <v>863</v>
      </c>
      <c r="AF1069" s="65">
        <v>12</v>
      </c>
      <c r="AG1069" s="66">
        <v>3112.39</v>
      </c>
    </row>
    <row r="1070" spans="1:33" x14ac:dyDescent="0.25">
      <c r="A1070" s="40">
        <v>1065</v>
      </c>
      <c r="B1070" s="32">
        <v>42641</v>
      </c>
      <c r="C1070" s="33"/>
      <c r="D1070" s="31">
        <v>5</v>
      </c>
      <c r="E1070" s="99" t="s">
        <v>1</v>
      </c>
      <c r="F1070" s="34" t="s">
        <v>38</v>
      </c>
      <c r="G1070" s="34" t="s">
        <v>86</v>
      </c>
      <c r="H1070" s="35" t="s">
        <v>245</v>
      </c>
      <c r="I1070" s="36"/>
      <c r="J1070" s="30">
        <v>33</v>
      </c>
      <c r="K1070" s="32">
        <v>42641</v>
      </c>
      <c r="L1070" s="37">
        <v>869</v>
      </c>
      <c r="M1070" s="37">
        <v>12</v>
      </c>
      <c r="N1070" s="38" t="s">
        <v>548</v>
      </c>
      <c r="O1070" s="39">
        <v>2016</v>
      </c>
      <c r="P1070" s="42"/>
      <c r="Q1070" s="30">
        <v>9771.92</v>
      </c>
      <c r="R1070" s="67"/>
      <c r="S1070" s="67"/>
      <c r="T1070" s="56" t="e">
        <f>IF(#REF!=3,T1069-TblDadosCX8[[#This Row],[Valor R$]],IF(#REF!=2,T1069+TblDadosCX8[[#This Row],[Valor R$]],TblDadosCX8[[#This Row],[Valor R$]]))</f>
        <v>#REF!</v>
      </c>
      <c r="V1070" s="65">
        <v>1054</v>
      </c>
      <c r="W1070" s="69">
        <v>42646</v>
      </c>
      <c r="X1070" s="69"/>
      <c r="Y1070" s="70" t="s">
        <v>288</v>
      </c>
      <c r="Z1070" s="70"/>
      <c r="AA1070" s="70"/>
      <c r="AB1070" s="71">
        <v>216.3</v>
      </c>
      <c r="AC1070" s="64" t="s">
        <v>289</v>
      </c>
      <c r="AD1070" s="69">
        <v>42646</v>
      </c>
      <c r="AE1070" s="65">
        <v>860</v>
      </c>
      <c r="AF1070" s="65">
        <v>12</v>
      </c>
      <c r="AG1070" s="66">
        <v>2896.09</v>
      </c>
    </row>
    <row r="1071" spans="1:33" x14ac:dyDescent="0.25">
      <c r="A1071" s="40">
        <v>1066</v>
      </c>
      <c r="B1071" s="32">
        <v>42641</v>
      </c>
      <c r="C1071" s="33"/>
      <c r="D1071" s="31">
        <v>5</v>
      </c>
      <c r="E1071" s="99" t="s">
        <v>1</v>
      </c>
      <c r="F1071" s="34" t="s">
        <v>38</v>
      </c>
      <c r="G1071" s="34" t="s">
        <v>86</v>
      </c>
      <c r="H1071" s="35" t="s">
        <v>530</v>
      </c>
      <c r="I1071" s="36"/>
      <c r="J1071" s="30">
        <v>40</v>
      </c>
      <c r="K1071" s="32">
        <v>42641</v>
      </c>
      <c r="L1071" s="37">
        <v>869</v>
      </c>
      <c r="M1071" s="37">
        <v>12</v>
      </c>
      <c r="N1071" s="38" t="s">
        <v>548</v>
      </c>
      <c r="O1071" s="39">
        <v>2016</v>
      </c>
      <c r="P1071" s="42"/>
      <c r="Q1071" s="30">
        <v>9731.92</v>
      </c>
      <c r="R1071" s="67"/>
      <c r="S1071" s="67"/>
      <c r="T1071" s="56" t="e">
        <f>IF(#REF!=3,T1070-TblDadosCX8[[#This Row],[Valor R$]],IF(#REF!=2,T1070+TblDadosCX8[[#This Row],[Valor R$]],TblDadosCX8[[#This Row],[Valor R$]]))</f>
        <v>#REF!</v>
      </c>
      <c r="V1071" s="65">
        <v>1055</v>
      </c>
      <c r="W1071" s="69">
        <v>42646</v>
      </c>
      <c r="X1071" s="69"/>
      <c r="Y1071" s="70" t="s">
        <v>507</v>
      </c>
      <c r="Z1071" s="70"/>
      <c r="AA1071" s="70"/>
      <c r="AB1071" s="71">
        <v>17</v>
      </c>
      <c r="AC1071" s="64" t="s">
        <v>186</v>
      </c>
      <c r="AD1071" s="69">
        <v>42646</v>
      </c>
      <c r="AE1071" s="65">
        <v>863</v>
      </c>
      <c r="AF1071" s="65">
        <v>12</v>
      </c>
      <c r="AG1071" s="66">
        <v>2879.09</v>
      </c>
    </row>
    <row r="1072" spans="1:33" x14ac:dyDescent="0.25">
      <c r="A1072" s="40">
        <v>1067</v>
      </c>
      <c r="B1072" s="32">
        <v>42641</v>
      </c>
      <c r="C1072" s="33"/>
      <c r="D1072" s="31">
        <v>5</v>
      </c>
      <c r="E1072" s="99" t="s">
        <v>1</v>
      </c>
      <c r="F1072" s="34" t="s">
        <v>38</v>
      </c>
      <c r="G1072" s="34" t="s">
        <v>86</v>
      </c>
      <c r="H1072" s="35" t="s">
        <v>530</v>
      </c>
      <c r="I1072" s="36"/>
      <c r="J1072" s="30">
        <v>41</v>
      </c>
      <c r="K1072" s="32">
        <v>42641</v>
      </c>
      <c r="L1072" s="37">
        <v>869</v>
      </c>
      <c r="M1072" s="37">
        <v>12</v>
      </c>
      <c r="N1072" s="38" t="s">
        <v>548</v>
      </c>
      <c r="O1072" s="39">
        <v>2016</v>
      </c>
      <c r="P1072" s="42"/>
      <c r="Q1072" s="30">
        <v>9690.92</v>
      </c>
      <c r="R1072" s="67"/>
      <c r="S1072" s="67"/>
      <c r="T1072" s="56" t="e">
        <f>IF(#REF!=3,T1071-TblDadosCX8[[#This Row],[Valor R$]],IF(#REF!=2,T1071+TblDadosCX8[[#This Row],[Valor R$]],TblDadosCX8[[#This Row],[Valor R$]]))</f>
        <v>#REF!</v>
      </c>
      <c r="V1072" s="65">
        <v>1056</v>
      </c>
      <c r="W1072" s="69">
        <v>42646</v>
      </c>
      <c r="X1072" s="69"/>
      <c r="Y1072" s="70" t="s">
        <v>306</v>
      </c>
      <c r="Z1072" s="70"/>
      <c r="AA1072" s="70"/>
      <c r="AB1072" s="71">
        <v>363.83</v>
      </c>
      <c r="AC1072" s="64" t="s">
        <v>231</v>
      </c>
      <c r="AD1072" s="69">
        <v>42646</v>
      </c>
      <c r="AE1072" s="65">
        <v>806</v>
      </c>
      <c r="AF1072" s="65">
        <v>12</v>
      </c>
      <c r="AG1072" s="66">
        <v>2515.2600000000002</v>
      </c>
    </row>
    <row r="1073" spans="1:33" x14ac:dyDescent="0.25">
      <c r="A1073" s="40">
        <v>1068</v>
      </c>
      <c r="B1073" s="32">
        <v>42641</v>
      </c>
      <c r="C1073" s="33"/>
      <c r="D1073" s="31">
        <v>5</v>
      </c>
      <c r="E1073" s="99" t="s">
        <v>1</v>
      </c>
      <c r="F1073" s="34" t="s">
        <v>38</v>
      </c>
      <c r="G1073" s="34" t="s">
        <v>80</v>
      </c>
      <c r="H1073" s="35" t="s">
        <v>241</v>
      </c>
      <c r="I1073" s="36"/>
      <c r="J1073" s="30">
        <v>898.7</v>
      </c>
      <c r="K1073" s="32">
        <v>42641</v>
      </c>
      <c r="L1073" s="37">
        <v>858</v>
      </c>
      <c r="M1073" s="37">
        <v>12</v>
      </c>
      <c r="N1073" s="38" t="s">
        <v>548</v>
      </c>
      <c r="O1073" s="39">
        <v>2016</v>
      </c>
      <c r="P1073" s="42"/>
      <c r="Q1073" s="30">
        <v>8792.2199999999993</v>
      </c>
      <c r="R1073" s="67"/>
      <c r="S1073" s="67"/>
      <c r="T1073" s="56" t="e">
        <f>IF(#REF!=3,T1072-TblDadosCX8[[#This Row],[Valor R$]],IF(#REF!=2,T1072+TblDadosCX8[[#This Row],[Valor R$]],TblDadosCX8[[#This Row],[Valor R$]]))</f>
        <v>#REF!</v>
      </c>
      <c r="V1073" s="65">
        <v>1057</v>
      </c>
      <c r="W1073" s="69">
        <v>42646</v>
      </c>
      <c r="X1073" s="69"/>
      <c r="Y1073" s="70" t="s">
        <v>583</v>
      </c>
      <c r="Z1073" s="70"/>
      <c r="AA1073" s="70"/>
      <c r="AB1073" s="71">
        <v>1831.5</v>
      </c>
      <c r="AC1073" s="64" t="s">
        <v>261</v>
      </c>
      <c r="AD1073" s="69">
        <v>42646</v>
      </c>
      <c r="AE1073" s="65">
        <v>839</v>
      </c>
      <c r="AF1073" s="65">
        <v>12</v>
      </c>
      <c r="AG1073" s="66">
        <v>683.76</v>
      </c>
    </row>
    <row r="1074" spans="1:33" x14ac:dyDescent="0.25">
      <c r="A1074" s="40">
        <v>1069</v>
      </c>
      <c r="B1074" s="32">
        <v>42641</v>
      </c>
      <c r="C1074" s="33"/>
      <c r="D1074" s="31">
        <v>5</v>
      </c>
      <c r="E1074" s="99" t="s">
        <v>1</v>
      </c>
      <c r="F1074" s="34" t="s">
        <v>38</v>
      </c>
      <c r="G1074" s="34" t="s">
        <v>86</v>
      </c>
      <c r="H1074" s="35" t="s">
        <v>530</v>
      </c>
      <c r="I1074" s="36"/>
      <c r="J1074" s="30">
        <v>254</v>
      </c>
      <c r="K1074" s="32">
        <v>42641</v>
      </c>
      <c r="L1074" s="37">
        <v>869</v>
      </c>
      <c r="M1074" s="37">
        <v>12</v>
      </c>
      <c r="N1074" s="38" t="s">
        <v>548</v>
      </c>
      <c r="O1074" s="39">
        <v>2016</v>
      </c>
      <c r="P1074" s="42"/>
      <c r="Q1074" s="30">
        <v>8538.2199999999993</v>
      </c>
      <c r="R1074" s="67"/>
      <c r="S1074" s="67"/>
      <c r="T1074" s="56" t="e">
        <f>IF(#REF!=3,T1073-TblDadosCX8[[#This Row],[Valor R$]],IF(#REF!=2,T1073+TblDadosCX8[[#This Row],[Valor R$]],TblDadosCX8[[#This Row],[Valor R$]]))</f>
        <v>#REF!</v>
      </c>
      <c r="V1074" s="65">
        <v>1058</v>
      </c>
      <c r="W1074" s="69">
        <v>42646</v>
      </c>
      <c r="X1074" s="69"/>
      <c r="Y1074" s="70" t="s">
        <v>197</v>
      </c>
      <c r="Z1074" s="70">
        <v>854406</v>
      </c>
      <c r="AA1074" s="70"/>
      <c r="AB1074" s="71">
        <v>500</v>
      </c>
      <c r="AC1074" s="64" t="s">
        <v>9</v>
      </c>
      <c r="AD1074" s="69">
        <v>42646</v>
      </c>
      <c r="AE1074" s="65">
        <v>12</v>
      </c>
      <c r="AF1074" s="65">
        <v>34</v>
      </c>
      <c r="AG1074" s="66">
        <v>1183.76</v>
      </c>
    </row>
    <row r="1075" spans="1:33" x14ac:dyDescent="0.25">
      <c r="A1075" s="40">
        <v>1070</v>
      </c>
      <c r="B1075" s="32">
        <v>42641</v>
      </c>
      <c r="C1075" s="33"/>
      <c r="D1075" s="31">
        <v>5</v>
      </c>
      <c r="E1075" s="99" t="s">
        <v>1</v>
      </c>
      <c r="F1075" s="34" t="s">
        <v>38</v>
      </c>
      <c r="G1075" s="34" t="s">
        <v>18</v>
      </c>
      <c r="H1075" s="35" t="s">
        <v>501</v>
      </c>
      <c r="I1075" s="36"/>
      <c r="J1075" s="30">
        <v>233.36</v>
      </c>
      <c r="K1075" s="32">
        <v>42641</v>
      </c>
      <c r="L1075" s="37">
        <v>831</v>
      </c>
      <c r="M1075" s="37">
        <v>12</v>
      </c>
      <c r="N1075" s="38" t="s">
        <v>548</v>
      </c>
      <c r="O1075" s="39">
        <v>2016</v>
      </c>
      <c r="P1075" s="42"/>
      <c r="Q1075" s="30">
        <v>8304.86</v>
      </c>
      <c r="R1075" s="67"/>
      <c r="S1075" s="67"/>
      <c r="T1075" s="56" t="e">
        <f>IF(#REF!=3,T1074-TblDadosCX8[[#This Row],[Valor R$]],IF(#REF!=2,T1074+TblDadosCX8[[#This Row],[Valor R$]],TblDadosCX8[[#This Row],[Valor R$]]))</f>
        <v>#REF!</v>
      </c>
      <c r="V1075" s="65">
        <v>1059</v>
      </c>
      <c r="W1075" s="69">
        <v>42647</v>
      </c>
      <c r="X1075" s="69"/>
      <c r="Y1075" s="70" t="s">
        <v>584</v>
      </c>
      <c r="Z1075" s="70"/>
      <c r="AA1075" s="70"/>
      <c r="AB1075" s="71">
        <v>15</v>
      </c>
      <c r="AC1075" s="64" t="s">
        <v>212</v>
      </c>
      <c r="AD1075" s="69">
        <v>42647</v>
      </c>
      <c r="AE1075" s="65">
        <v>831</v>
      </c>
      <c r="AF1075" s="65">
        <v>12</v>
      </c>
      <c r="AG1075" s="66">
        <v>1168.76</v>
      </c>
    </row>
    <row r="1076" spans="1:33" x14ac:dyDescent="0.25">
      <c r="A1076" s="40">
        <v>1071</v>
      </c>
      <c r="B1076" s="32">
        <v>42641</v>
      </c>
      <c r="C1076" s="33"/>
      <c r="D1076" s="31">
        <v>5</v>
      </c>
      <c r="E1076" s="99" t="s">
        <v>1</v>
      </c>
      <c r="F1076" s="34" t="s">
        <v>38</v>
      </c>
      <c r="G1076" s="34" t="s">
        <v>77</v>
      </c>
      <c r="H1076" s="35" t="s">
        <v>576</v>
      </c>
      <c r="I1076" s="36"/>
      <c r="J1076" s="30">
        <v>200</v>
      </c>
      <c r="K1076" s="32">
        <v>42641</v>
      </c>
      <c r="L1076" s="37">
        <v>849</v>
      </c>
      <c r="M1076" s="37">
        <v>12</v>
      </c>
      <c r="N1076" s="38" t="s">
        <v>548</v>
      </c>
      <c r="O1076" s="39">
        <v>2016</v>
      </c>
      <c r="P1076" s="42"/>
      <c r="Q1076" s="30">
        <v>8104.86</v>
      </c>
      <c r="R1076" s="67"/>
      <c r="S1076" s="67"/>
      <c r="T1076" s="56" t="e">
        <f>IF(#REF!=3,T1075-TblDadosCX8[[#This Row],[Valor R$]],IF(#REF!=2,T1075+TblDadosCX8[[#This Row],[Valor R$]],TblDadosCX8[[#This Row],[Valor R$]]))</f>
        <v>#REF!</v>
      </c>
      <c r="V1076" s="65">
        <v>1060</v>
      </c>
      <c r="W1076" s="69">
        <v>42647</v>
      </c>
      <c r="X1076" s="69"/>
      <c r="Y1076" s="70" t="s">
        <v>195</v>
      </c>
      <c r="Z1076" s="70"/>
      <c r="AA1076" s="70"/>
      <c r="AB1076" s="71">
        <v>18.5</v>
      </c>
      <c r="AC1076" s="64" t="s">
        <v>196</v>
      </c>
      <c r="AD1076" s="69">
        <v>42647</v>
      </c>
      <c r="AE1076" s="65">
        <v>869</v>
      </c>
      <c r="AF1076" s="65">
        <v>12</v>
      </c>
      <c r="AG1076" s="66">
        <v>1150.26</v>
      </c>
    </row>
    <row r="1077" spans="1:33" x14ac:dyDescent="0.25">
      <c r="A1077" s="40">
        <v>1072</v>
      </c>
      <c r="B1077" s="32">
        <v>42641</v>
      </c>
      <c r="C1077" s="33"/>
      <c r="D1077" s="31">
        <v>5</v>
      </c>
      <c r="E1077" s="99" t="s">
        <v>1</v>
      </c>
      <c r="F1077" s="34" t="s">
        <v>38</v>
      </c>
      <c r="G1077" s="34" t="s">
        <v>18</v>
      </c>
      <c r="H1077" s="35" t="s">
        <v>501</v>
      </c>
      <c r="I1077" s="36"/>
      <c r="J1077" s="30">
        <v>169</v>
      </c>
      <c r="K1077" s="32">
        <v>42641</v>
      </c>
      <c r="L1077" s="37">
        <v>831</v>
      </c>
      <c r="M1077" s="37">
        <v>12</v>
      </c>
      <c r="N1077" s="38" t="s">
        <v>548</v>
      </c>
      <c r="O1077" s="39">
        <v>2016</v>
      </c>
      <c r="P1077" s="42"/>
      <c r="Q1077" s="30">
        <v>7935.86</v>
      </c>
      <c r="R1077" s="67"/>
      <c r="S1077" s="67"/>
      <c r="T1077" s="56" t="e">
        <f>IF(#REF!=3,T1076-TblDadosCX8[[#This Row],[Valor R$]],IF(#REF!=2,T1076+TblDadosCX8[[#This Row],[Valor R$]],TblDadosCX8[[#This Row],[Valor R$]]))</f>
        <v>#REF!</v>
      </c>
      <c r="V1077" s="65">
        <v>1061</v>
      </c>
      <c r="W1077" s="69">
        <v>42647</v>
      </c>
      <c r="X1077" s="69"/>
      <c r="Y1077" s="70" t="s">
        <v>526</v>
      </c>
      <c r="Z1077" s="70"/>
      <c r="AA1077" s="70"/>
      <c r="AB1077" s="71">
        <v>35</v>
      </c>
      <c r="AC1077" s="64" t="s">
        <v>196</v>
      </c>
      <c r="AD1077" s="69">
        <v>42647</v>
      </c>
      <c r="AE1077" s="65">
        <v>869</v>
      </c>
      <c r="AF1077" s="65">
        <v>12</v>
      </c>
      <c r="AG1077" s="66">
        <v>1115.26</v>
      </c>
    </row>
    <row r="1078" spans="1:33" x14ac:dyDescent="0.25">
      <c r="A1078" s="40">
        <v>1073</v>
      </c>
      <c r="B1078" s="32">
        <v>42641</v>
      </c>
      <c r="C1078" s="33"/>
      <c r="D1078" s="31">
        <v>5</v>
      </c>
      <c r="E1078" s="99" t="s">
        <v>1</v>
      </c>
      <c r="F1078" s="34" t="s">
        <v>38</v>
      </c>
      <c r="G1078" s="34" t="s">
        <v>86</v>
      </c>
      <c r="H1078" s="35" t="s">
        <v>245</v>
      </c>
      <c r="I1078" s="36"/>
      <c r="J1078" s="30">
        <v>123.02</v>
      </c>
      <c r="K1078" s="32">
        <v>42641</v>
      </c>
      <c r="L1078" s="37">
        <v>869</v>
      </c>
      <c r="M1078" s="37">
        <v>12</v>
      </c>
      <c r="N1078" s="38" t="s">
        <v>548</v>
      </c>
      <c r="O1078" s="39">
        <v>2016</v>
      </c>
      <c r="P1078" s="42"/>
      <c r="Q1078" s="30">
        <v>7812.84</v>
      </c>
      <c r="R1078" s="67"/>
      <c r="S1078" s="67"/>
      <c r="T1078" s="56" t="e">
        <f>IF(#REF!=3,T1077-TblDadosCX8[[#This Row],[Valor R$]],IF(#REF!=2,T1077+TblDadosCX8[[#This Row],[Valor R$]],TblDadosCX8[[#This Row],[Valor R$]]))</f>
        <v>#REF!</v>
      </c>
      <c r="V1078" s="65">
        <v>1062</v>
      </c>
      <c r="W1078" s="69">
        <v>42647</v>
      </c>
      <c r="X1078" s="69"/>
      <c r="Y1078" s="70" t="s">
        <v>195</v>
      </c>
      <c r="Z1078" s="70"/>
      <c r="AA1078" s="70"/>
      <c r="AB1078" s="71">
        <v>45</v>
      </c>
      <c r="AC1078" s="64" t="s">
        <v>196</v>
      </c>
      <c r="AD1078" s="69">
        <v>42647</v>
      </c>
      <c r="AE1078" s="65">
        <v>869</v>
      </c>
      <c r="AF1078" s="65">
        <v>12</v>
      </c>
      <c r="AG1078" s="66">
        <v>1070.26</v>
      </c>
    </row>
    <row r="1079" spans="1:33" x14ac:dyDescent="0.25">
      <c r="A1079" s="40">
        <v>1074</v>
      </c>
      <c r="B1079" s="32">
        <v>42642</v>
      </c>
      <c r="C1079" s="33"/>
      <c r="D1079" s="31">
        <v>5</v>
      </c>
      <c r="E1079" s="99" t="s">
        <v>1</v>
      </c>
      <c r="F1079" s="34" t="s">
        <v>38</v>
      </c>
      <c r="G1079" s="34" t="s">
        <v>18</v>
      </c>
      <c r="H1079" s="35" t="s">
        <v>193</v>
      </c>
      <c r="I1079" s="36"/>
      <c r="J1079" s="30">
        <v>70</v>
      </c>
      <c r="K1079" s="32">
        <v>42642</v>
      </c>
      <c r="L1079" s="37">
        <v>831</v>
      </c>
      <c r="M1079" s="37">
        <v>12</v>
      </c>
      <c r="N1079" s="38" t="s">
        <v>548</v>
      </c>
      <c r="O1079" s="39">
        <v>2016</v>
      </c>
      <c r="P1079" s="42"/>
      <c r="Q1079" s="30">
        <v>7742.84</v>
      </c>
      <c r="R1079" s="67"/>
      <c r="S1079" s="67"/>
      <c r="T1079" s="56" t="e">
        <f>IF(#REF!=3,T1078-TblDadosCX8[[#This Row],[Valor R$]],IF(#REF!=2,T1078+TblDadosCX8[[#This Row],[Valor R$]],TblDadosCX8[[#This Row],[Valor R$]]))</f>
        <v>#REF!</v>
      </c>
      <c r="V1079" s="65">
        <v>1063</v>
      </c>
      <c r="W1079" s="69">
        <v>42648</v>
      </c>
      <c r="X1079" s="69"/>
      <c r="Y1079" s="70" t="s">
        <v>245</v>
      </c>
      <c r="Z1079" s="70"/>
      <c r="AA1079" s="70"/>
      <c r="AB1079" s="71">
        <v>35</v>
      </c>
      <c r="AC1079" s="64" t="s">
        <v>196</v>
      </c>
      <c r="AD1079" s="69">
        <v>42648</v>
      </c>
      <c r="AE1079" s="65">
        <v>869</v>
      </c>
      <c r="AF1079" s="65">
        <v>12</v>
      </c>
      <c r="AG1079" s="66">
        <v>1035.26</v>
      </c>
    </row>
    <row r="1080" spans="1:33" x14ac:dyDescent="0.25">
      <c r="A1080" s="40">
        <v>1075</v>
      </c>
      <c r="B1080" s="32">
        <v>42642</v>
      </c>
      <c r="C1080" s="33"/>
      <c r="D1080" s="31">
        <v>5</v>
      </c>
      <c r="E1080" s="99" t="s">
        <v>1</v>
      </c>
      <c r="F1080" s="34" t="s">
        <v>38</v>
      </c>
      <c r="G1080" s="34" t="s">
        <v>73</v>
      </c>
      <c r="H1080" s="35" t="s">
        <v>577</v>
      </c>
      <c r="I1080" s="36"/>
      <c r="J1080" s="30">
        <v>6412</v>
      </c>
      <c r="K1080" s="32">
        <v>42642</v>
      </c>
      <c r="L1080" s="37">
        <v>839</v>
      </c>
      <c r="M1080" s="37">
        <v>12</v>
      </c>
      <c r="N1080" s="38" t="s">
        <v>548</v>
      </c>
      <c r="O1080" s="39">
        <v>2016</v>
      </c>
      <c r="P1080" s="42"/>
      <c r="Q1080" s="30">
        <v>1330.84</v>
      </c>
      <c r="R1080" s="67"/>
      <c r="S1080" s="67"/>
      <c r="T1080" s="56" t="e">
        <f>IF(#REF!=3,T1079-TblDadosCX8[[#This Row],[Valor R$]],IF(#REF!=2,T1079+TblDadosCX8[[#This Row],[Valor R$]],TblDadosCX8[[#This Row],[Valor R$]]))</f>
        <v>#REF!</v>
      </c>
      <c r="V1080" s="65">
        <v>1064</v>
      </c>
      <c r="W1080" s="69">
        <v>42648</v>
      </c>
      <c r="X1080" s="69"/>
      <c r="Y1080" s="70" t="s">
        <v>197</v>
      </c>
      <c r="Z1080" s="70">
        <v>854408</v>
      </c>
      <c r="AA1080" s="70"/>
      <c r="AB1080" s="71">
        <v>10997.5</v>
      </c>
      <c r="AC1080" s="64" t="s">
        <v>9</v>
      </c>
      <c r="AD1080" s="69">
        <v>42648</v>
      </c>
      <c r="AE1080" s="65">
        <v>12</v>
      </c>
      <c r="AF1080" s="65">
        <v>34</v>
      </c>
      <c r="AG1080" s="66">
        <v>12032.76</v>
      </c>
    </row>
    <row r="1081" spans="1:33" x14ac:dyDescent="0.25">
      <c r="A1081" s="40">
        <v>1076</v>
      </c>
      <c r="B1081" s="32">
        <v>42642</v>
      </c>
      <c r="C1081" s="33"/>
      <c r="D1081" s="31">
        <v>5</v>
      </c>
      <c r="E1081" s="99" t="s">
        <v>1</v>
      </c>
      <c r="F1081" s="34" t="s">
        <v>30</v>
      </c>
      <c r="G1081" s="34" t="s">
        <v>59</v>
      </c>
      <c r="H1081" s="35" t="s">
        <v>578</v>
      </c>
      <c r="I1081" s="36"/>
      <c r="J1081" s="30">
        <v>253</v>
      </c>
      <c r="K1081" s="32">
        <v>42642</v>
      </c>
      <c r="L1081" s="37">
        <v>480</v>
      </c>
      <c r="M1081" s="37">
        <v>12</v>
      </c>
      <c r="N1081" s="38" t="s">
        <v>548</v>
      </c>
      <c r="O1081" s="39">
        <v>2016</v>
      </c>
      <c r="P1081" s="42"/>
      <c r="Q1081" s="30">
        <v>1077.8399999999999</v>
      </c>
      <c r="R1081" s="67"/>
      <c r="S1081" s="67"/>
      <c r="T1081" s="56" t="e">
        <f>IF(#REF!=3,T1080-TblDadosCX8[[#This Row],[Valor R$]],IF(#REF!=2,T1080+TblDadosCX8[[#This Row],[Valor R$]],TblDadosCX8[[#This Row],[Valor R$]]))</f>
        <v>#REF!</v>
      </c>
      <c r="V1081" s="65">
        <v>1065</v>
      </c>
      <c r="W1081" s="69">
        <v>42648</v>
      </c>
      <c r="X1081" s="69"/>
      <c r="Y1081" s="70" t="s">
        <v>256</v>
      </c>
      <c r="Z1081" s="70"/>
      <c r="AA1081" s="70"/>
      <c r="AB1081" s="71">
        <v>578.4</v>
      </c>
      <c r="AC1081" s="64" t="s">
        <v>186</v>
      </c>
      <c r="AD1081" s="69">
        <v>42648</v>
      </c>
      <c r="AE1081" s="65">
        <v>863</v>
      </c>
      <c r="AF1081" s="65">
        <v>12</v>
      </c>
      <c r="AG1081" s="66">
        <v>11454.36</v>
      </c>
    </row>
    <row r="1082" spans="1:33" x14ac:dyDescent="0.25">
      <c r="A1082" s="40">
        <v>1077</v>
      </c>
      <c r="B1082" s="32">
        <v>42643</v>
      </c>
      <c r="C1082" s="33"/>
      <c r="D1082" s="31">
        <v>4</v>
      </c>
      <c r="E1082" s="99" t="s">
        <v>1</v>
      </c>
      <c r="F1082" s="34" t="s">
        <v>6</v>
      </c>
      <c r="G1082" s="34" t="s">
        <v>9</v>
      </c>
      <c r="H1082" s="35" t="s">
        <v>197</v>
      </c>
      <c r="I1082" s="36">
        <v>854403</v>
      </c>
      <c r="J1082" s="30">
        <v>4839.1899999999996</v>
      </c>
      <c r="K1082" s="32">
        <v>42643</v>
      </c>
      <c r="L1082" s="37">
        <v>12</v>
      </c>
      <c r="M1082" s="37">
        <v>34</v>
      </c>
      <c r="N1082" s="38" t="s">
        <v>548</v>
      </c>
      <c r="O1082" s="39">
        <v>2016</v>
      </c>
      <c r="P1082" s="42"/>
      <c r="Q1082" s="30">
        <v>5917.03</v>
      </c>
      <c r="R1082" s="67"/>
      <c r="S1082" s="67"/>
      <c r="T1082" s="56" t="e">
        <f>IF(#REF!=3,T1081-TblDadosCX8[[#This Row],[Valor R$]],IF(#REF!=2,T1081+TblDadosCX8[[#This Row],[Valor R$]],TblDadosCX8[[#This Row],[Valor R$]]))</f>
        <v>#REF!</v>
      </c>
      <c r="V1082" s="65">
        <v>1066</v>
      </c>
      <c r="W1082" s="69">
        <v>42648</v>
      </c>
      <c r="X1082" s="69"/>
      <c r="Y1082" s="70" t="s">
        <v>585</v>
      </c>
      <c r="Z1082" s="70"/>
      <c r="AA1082" s="70"/>
      <c r="AB1082" s="71">
        <v>933.38</v>
      </c>
      <c r="AC1082" s="64" t="s">
        <v>273</v>
      </c>
      <c r="AD1082" s="69">
        <v>42648</v>
      </c>
      <c r="AE1082" s="65">
        <v>475</v>
      </c>
      <c r="AF1082" s="65">
        <v>12</v>
      </c>
      <c r="AG1082" s="66">
        <v>10520.98</v>
      </c>
    </row>
    <row r="1083" spans="1:33" x14ac:dyDescent="0.25">
      <c r="A1083" s="40">
        <v>1078</v>
      </c>
      <c r="B1083" s="32">
        <v>42643</v>
      </c>
      <c r="C1083" s="33"/>
      <c r="D1083" s="31">
        <v>4</v>
      </c>
      <c r="E1083" s="99" t="s">
        <v>1</v>
      </c>
      <c r="F1083" s="34" t="s">
        <v>6</v>
      </c>
      <c r="G1083" s="34" t="s">
        <v>9</v>
      </c>
      <c r="H1083" s="35" t="s">
        <v>197</v>
      </c>
      <c r="I1083" s="36">
        <v>854404</v>
      </c>
      <c r="J1083" s="30">
        <v>7508</v>
      </c>
      <c r="K1083" s="32">
        <v>42643</v>
      </c>
      <c r="L1083" s="37">
        <v>12</v>
      </c>
      <c r="M1083" s="37">
        <v>34</v>
      </c>
      <c r="N1083" s="38" t="s">
        <v>548</v>
      </c>
      <c r="O1083" s="39">
        <v>2016</v>
      </c>
      <c r="P1083" s="42"/>
      <c r="Q1083" s="30">
        <v>13425.03</v>
      </c>
      <c r="R1083" s="67"/>
      <c r="S1083" s="67"/>
      <c r="T1083" s="56" t="e">
        <f>IF(#REF!=3,T1082-TblDadosCX8[[#This Row],[Valor R$]],IF(#REF!=2,T1082+TblDadosCX8[[#This Row],[Valor R$]],TblDadosCX8[[#This Row],[Valor R$]]))</f>
        <v>#REF!</v>
      </c>
      <c r="V1083" s="65">
        <v>1067</v>
      </c>
      <c r="W1083" s="69">
        <v>42648</v>
      </c>
      <c r="X1083" s="69"/>
      <c r="Y1083" s="70" t="s">
        <v>586</v>
      </c>
      <c r="Z1083" s="70"/>
      <c r="AA1083" s="70"/>
      <c r="AB1083" s="71">
        <v>4588.45</v>
      </c>
      <c r="AC1083" s="64" t="s">
        <v>271</v>
      </c>
      <c r="AD1083" s="69">
        <v>42648</v>
      </c>
      <c r="AE1083" s="65">
        <v>476</v>
      </c>
      <c r="AF1083" s="65">
        <v>12</v>
      </c>
      <c r="AG1083" s="66">
        <v>5932.53</v>
      </c>
    </row>
    <row r="1084" spans="1:33" x14ac:dyDescent="0.25">
      <c r="A1084" s="40">
        <v>1079</v>
      </c>
      <c r="B1084" s="32">
        <v>42643</v>
      </c>
      <c r="C1084" s="33"/>
      <c r="D1084" s="31">
        <v>4</v>
      </c>
      <c r="E1084" s="99" t="s">
        <v>1</v>
      </c>
      <c r="F1084" s="34" t="s">
        <v>6</v>
      </c>
      <c r="G1084" s="34" t="s">
        <v>9</v>
      </c>
      <c r="H1084" s="35" t="s">
        <v>197</v>
      </c>
      <c r="I1084" s="36">
        <v>854405</v>
      </c>
      <c r="J1084" s="30">
        <v>13469.31</v>
      </c>
      <c r="K1084" s="32">
        <v>42643</v>
      </c>
      <c r="L1084" s="37">
        <v>12</v>
      </c>
      <c r="M1084" s="37">
        <v>34</v>
      </c>
      <c r="N1084" s="38" t="s">
        <v>548</v>
      </c>
      <c r="O1084" s="39">
        <v>2016</v>
      </c>
      <c r="P1084" s="42"/>
      <c r="Q1084" s="30">
        <v>26894.34</v>
      </c>
      <c r="R1084" s="67"/>
      <c r="S1084" s="67"/>
      <c r="T1084" s="56" t="e">
        <f>IF(#REF!=3,T1083-TblDadosCX8[[#This Row],[Valor R$]],IF(#REF!=2,T1083+TblDadosCX8[[#This Row],[Valor R$]],TblDadosCX8[[#This Row],[Valor R$]]))</f>
        <v>#REF!</v>
      </c>
      <c r="V1084" s="65">
        <v>1068</v>
      </c>
      <c r="W1084" s="69">
        <v>42648</v>
      </c>
      <c r="X1084" s="69"/>
      <c r="Y1084" s="70" t="s">
        <v>587</v>
      </c>
      <c r="Z1084" s="70"/>
      <c r="AA1084" s="70"/>
      <c r="AB1084" s="71">
        <v>1763.06</v>
      </c>
      <c r="AC1084" s="64" t="s">
        <v>275</v>
      </c>
      <c r="AD1084" s="69">
        <v>42648</v>
      </c>
      <c r="AE1084" s="65">
        <v>842</v>
      </c>
      <c r="AF1084" s="65">
        <v>12</v>
      </c>
      <c r="AG1084" s="66">
        <v>4169.47</v>
      </c>
    </row>
    <row r="1085" spans="1:33" x14ac:dyDescent="0.25">
      <c r="A1085" s="40">
        <v>1080</v>
      </c>
      <c r="B1085" s="32">
        <v>42643</v>
      </c>
      <c r="C1085" s="33"/>
      <c r="D1085" s="31">
        <v>5</v>
      </c>
      <c r="E1085" s="99" t="s">
        <v>1</v>
      </c>
      <c r="F1085" s="34" t="s">
        <v>38</v>
      </c>
      <c r="G1085" s="34" t="s">
        <v>18</v>
      </c>
      <c r="H1085" s="35" t="s">
        <v>579</v>
      </c>
      <c r="I1085" s="36"/>
      <c r="J1085" s="30">
        <v>9.98</v>
      </c>
      <c r="K1085" s="32">
        <v>42643</v>
      </c>
      <c r="L1085" s="37">
        <v>831</v>
      </c>
      <c r="M1085" s="37">
        <v>12</v>
      </c>
      <c r="N1085" s="38" t="s">
        <v>548</v>
      </c>
      <c r="O1085" s="39">
        <v>2016</v>
      </c>
      <c r="P1085" s="42"/>
      <c r="Q1085" s="30">
        <v>26884.36</v>
      </c>
      <c r="R1085" s="67"/>
      <c r="S1085" s="67"/>
      <c r="T1085" s="56" t="e">
        <f>IF(#REF!=3,T1084-TblDadosCX8[[#This Row],[Valor R$]],IF(#REF!=2,T1084+TblDadosCX8[[#This Row],[Valor R$]],TblDadosCX8[[#This Row],[Valor R$]]))</f>
        <v>#REF!</v>
      </c>
      <c r="V1085" s="65">
        <v>1069</v>
      </c>
      <c r="W1085" s="69">
        <v>42648</v>
      </c>
      <c r="X1085" s="69"/>
      <c r="Y1085" s="70" t="s">
        <v>588</v>
      </c>
      <c r="Z1085" s="70"/>
      <c r="AA1085" s="70"/>
      <c r="AB1085" s="71">
        <v>300</v>
      </c>
      <c r="AC1085" s="64" t="s">
        <v>186</v>
      </c>
      <c r="AD1085" s="69">
        <v>42648</v>
      </c>
      <c r="AE1085" s="65">
        <v>863</v>
      </c>
      <c r="AF1085" s="65">
        <v>12</v>
      </c>
      <c r="AG1085" s="66">
        <v>3869.47</v>
      </c>
    </row>
    <row r="1086" spans="1:33" x14ac:dyDescent="0.25">
      <c r="A1086" s="40">
        <v>1081</v>
      </c>
      <c r="B1086" s="32">
        <v>42643</v>
      </c>
      <c r="C1086" s="33"/>
      <c r="D1086" s="31">
        <v>5</v>
      </c>
      <c r="E1086" s="99" t="s">
        <v>1</v>
      </c>
      <c r="F1086" s="34" t="s">
        <v>24</v>
      </c>
      <c r="G1086" s="34" t="s">
        <v>44</v>
      </c>
      <c r="H1086" s="35" t="s">
        <v>257</v>
      </c>
      <c r="I1086" s="36"/>
      <c r="J1086" s="30">
        <v>359.1</v>
      </c>
      <c r="K1086" s="32">
        <v>42643</v>
      </c>
      <c r="L1086" s="37">
        <v>863</v>
      </c>
      <c r="M1086" s="37">
        <v>12</v>
      </c>
      <c r="N1086" s="38" t="s">
        <v>548</v>
      </c>
      <c r="O1086" s="39">
        <v>2016</v>
      </c>
      <c r="P1086" s="42"/>
      <c r="Q1086" s="30">
        <v>26525.26</v>
      </c>
      <c r="R1086" s="67"/>
      <c r="S1086" s="67"/>
      <c r="T1086" s="56" t="e">
        <f>IF(#REF!=3,T1085-TblDadosCX8[[#This Row],[Valor R$]],IF(#REF!=2,T1085+TblDadosCX8[[#This Row],[Valor R$]],TblDadosCX8[[#This Row],[Valor R$]]))</f>
        <v>#REF!</v>
      </c>
      <c r="V1086" s="65">
        <v>1070</v>
      </c>
      <c r="W1086" s="69">
        <v>42648</v>
      </c>
      <c r="X1086" s="69"/>
      <c r="Y1086" s="70" t="s">
        <v>398</v>
      </c>
      <c r="Z1086" s="70"/>
      <c r="AA1086" s="70"/>
      <c r="AB1086" s="71">
        <v>2434.21</v>
      </c>
      <c r="AC1086" s="64" t="s">
        <v>269</v>
      </c>
      <c r="AD1086" s="69">
        <v>42648</v>
      </c>
      <c r="AE1086" s="65">
        <v>870</v>
      </c>
      <c r="AF1086" s="65">
        <v>12</v>
      </c>
      <c r="AG1086" s="66">
        <v>1435.26</v>
      </c>
    </row>
    <row r="1087" spans="1:33" x14ac:dyDescent="0.25">
      <c r="A1087" s="40">
        <v>1082</v>
      </c>
      <c r="B1087" s="32">
        <v>42643</v>
      </c>
      <c r="C1087" s="33"/>
      <c r="D1087" s="31">
        <v>5</v>
      </c>
      <c r="E1087" s="99" t="s">
        <v>1</v>
      </c>
      <c r="F1087" s="34" t="s">
        <v>38</v>
      </c>
      <c r="G1087" s="34" t="s">
        <v>83</v>
      </c>
      <c r="H1087" s="35" t="s">
        <v>507</v>
      </c>
      <c r="I1087" s="36"/>
      <c r="J1087" s="30">
        <v>89</v>
      </c>
      <c r="K1087" s="32">
        <v>42643</v>
      </c>
      <c r="L1087" s="37">
        <v>863</v>
      </c>
      <c r="M1087" s="37">
        <v>12</v>
      </c>
      <c r="N1087" s="38" t="s">
        <v>548</v>
      </c>
      <c r="O1087" s="39">
        <v>2016</v>
      </c>
      <c r="P1087" s="42"/>
      <c r="Q1087" s="30">
        <v>26436.26</v>
      </c>
      <c r="R1087" s="67"/>
      <c r="S1087" s="67"/>
      <c r="T1087" s="56" t="e">
        <f>IF(#REF!=3,T1086-TblDadosCX8[[#This Row],[Valor R$]],IF(#REF!=2,T1086+TblDadosCX8[[#This Row],[Valor R$]],TblDadosCX8[[#This Row],[Valor R$]]))</f>
        <v>#REF!</v>
      </c>
      <c r="V1087" s="65">
        <v>1071</v>
      </c>
      <c r="W1087" s="69">
        <v>42649</v>
      </c>
      <c r="X1087" s="69"/>
      <c r="Y1087" s="70" t="s">
        <v>485</v>
      </c>
      <c r="Z1087" s="70"/>
      <c r="AA1087" s="70"/>
      <c r="AB1087" s="71">
        <v>150</v>
      </c>
      <c r="AC1087" s="64" t="s">
        <v>199</v>
      </c>
      <c r="AD1087" s="69">
        <v>42649</v>
      </c>
      <c r="AE1087" s="65">
        <v>845</v>
      </c>
      <c r="AF1087" s="65">
        <v>12</v>
      </c>
      <c r="AG1087" s="66">
        <v>1285.26</v>
      </c>
    </row>
    <row r="1088" spans="1:33" x14ac:dyDescent="0.25">
      <c r="A1088" s="40">
        <v>1083</v>
      </c>
      <c r="B1088" s="32">
        <v>42643</v>
      </c>
      <c r="C1088" s="33"/>
      <c r="D1088" s="31">
        <v>5</v>
      </c>
      <c r="E1088" s="99" t="s">
        <v>1</v>
      </c>
      <c r="F1088" s="34" t="s">
        <v>215</v>
      </c>
      <c r="G1088" s="34" t="s">
        <v>214</v>
      </c>
      <c r="H1088" s="35" t="s">
        <v>300</v>
      </c>
      <c r="I1088" s="36"/>
      <c r="J1088" s="30">
        <v>12871.21</v>
      </c>
      <c r="K1088" s="32">
        <v>42643</v>
      </c>
      <c r="L1088" s="37">
        <v>402</v>
      </c>
      <c r="M1088" s="37">
        <v>12</v>
      </c>
      <c r="N1088" s="38" t="s">
        <v>548</v>
      </c>
      <c r="O1088" s="39">
        <v>2016</v>
      </c>
      <c r="P1088" s="42"/>
      <c r="Q1088" s="30">
        <v>13565.05</v>
      </c>
      <c r="R1088" s="67"/>
      <c r="S1088" s="67"/>
      <c r="T1088" s="56" t="e">
        <f>IF(#REF!=3,T1087-TblDadosCX8[[#This Row],[Valor R$]],IF(#REF!=2,T1087+TblDadosCX8[[#This Row],[Valor R$]],TblDadosCX8[[#This Row],[Valor R$]]))</f>
        <v>#REF!</v>
      </c>
      <c r="V1088" s="65">
        <v>1072</v>
      </c>
      <c r="W1088" s="69">
        <v>42649</v>
      </c>
      <c r="X1088" s="69"/>
      <c r="Y1088" s="70" t="s">
        <v>195</v>
      </c>
      <c r="Z1088" s="70"/>
      <c r="AA1088" s="70"/>
      <c r="AB1088" s="71">
        <v>5.5</v>
      </c>
      <c r="AC1088" s="64" t="s">
        <v>196</v>
      </c>
      <c r="AD1088" s="69">
        <v>42649</v>
      </c>
      <c r="AE1088" s="65">
        <v>869</v>
      </c>
      <c r="AF1088" s="65">
        <v>12</v>
      </c>
      <c r="AG1088" s="66">
        <v>1279.76</v>
      </c>
    </row>
    <row r="1089" spans="1:33" x14ac:dyDescent="0.25">
      <c r="A1089" s="40">
        <v>1084</v>
      </c>
      <c r="B1089" s="32">
        <v>42643</v>
      </c>
      <c r="C1089" s="33"/>
      <c r="D1089" s="31">
        <v>5</v>
      </c>
      <c r="E1089" s="99" t="s">
        <v>1</v>
      </c>
      <c r="F1089" s="34" t="s">
        <v>38</v>
      </c>
      <c r="G1089" s="34" t="s">
        <v>86</v>
      </c>
      <c r="H1089" s="35" t="s">
        <v>210</v>
      </c>
      <c r="I1089" s="36"/>
      <c r="J1089" s="30">
        <v>150</v>
      </c>
      <c r="K1089" s="32">
        <v>42643</v>
      </c>
      <c r="L1089" s="37">
        <v>869</v>
      </c>
      <c r="M1089" s="37">
        <v>12</v>
      </c>
      <c r="N1089" s="38" t="s">
        <v>548</v>
      </c>
      <c r="O1089" s="39">
        <v>2016</v>
      </c>
      <c r="P1089" s="42"/>
      <c r="Q1089" s="30">
        <v>13415.05</v>
      </c>
      <c r="R1089" s="67"/>
      <c r="S1089" s="67"/>
      <c r="T1089" s="56" t="e">
        <f>IF(#REF!=3,T1088-TblDadosCX8[[#This Row],[Valor R$]],IF(#REF!=2,T1088+TblDadosCX8[[#This Row],[Valor R$]],TblDadosCX8[[#This Row],[Valor R$]]))</f>
        <v>#REF!</v>
      </c>
      <c r="V1089" s="65">
        <v>1073</v>
      </c>
      <c r="W1089" s="69">
        <v>42650</v>
      </c>
      <c r="X1089" s="69"/>
      <c r="Y1089" s="70" t="s">
        <v>197</v>
      </c>
      <c r="Z1089" s="70">
        <v>854409</v>
      </c>
      <c r="AA1089" s="70"/>
      <c r="AB1089" s="71">
        <v>600</v>
      </c>
      <c r="AC1089" s="64" t="s">
        <v>9</v>
      </c>
      <c r="AD1089" s="69">
        <v>42650</v>
      </c>
      <c r="AE1089" s="65">
        <v>12</v>
      </c>
      <c r="AF1089" s="65">
        <v>34</v>
      </c>
      <c r="AG1089" s="66">
        <v>1879.76</v>
      </c>
    </row>
    <row r="1090" spans="1:33" x14ac:dyDescent="0.25">
      <c r="A1090" s="40">
        <v>1085</v>
      </c>
      <c r="B1090" s="32">
        <v>42643</v>
      </c>
      <c r="C1090" s="33"/>
      <c r="D1090" s="31">
        <v>5</v>
      </c>
      <c r="E1090" s="99" t="s">
        <v>1</v>
      </c>
      <c r="F1090" s="34" t="s">
        <v>24</v>
      </c>
      <c r="G1090" s="34" t="s">
        <v>277</v>
      </c>
      <c r="H1090" s="35" t="s">
        <v>276</v>
      </c>
      <c r="I1090" s="36"/>
      <c r="J1090" s="30">
        <v>7508</v>
      </c>
      <c r="K1090" s="32">
        <v>42643</v>
      </c>
      <c r="L1090" s="37">
        <v>402</v>
      </c>
      <c r="M1090" s="37">
        <v>12</v>
      </c>
      <c r="N1090" s="38" t="s">
        <v>548</v>
      </c>
      <c r="O1090" s="39">
        <v>2016</v>
      </c>
      <c r="P1090" s="42"/>
      <c r="Q1090" s="30">
        <v>5907.05</v>
      </c>
      <c r="R1090" s="67"/>
      <c r="S1090" s="67"/>
      <c r="T1090" s="56" t="e">
        <f>IF(#REF!=3,T1089-TblDadosCX8[[#This Row],[Valor R$]],IF(#REF!=2,T1089+TblDadosCX8[[#This Row],[Valor R$]],TblDadosCX8[[#This Row],[Valor R$]]))</f>
        <v>#REF!</v>
      </c>
      <c r="V1090" s="65">
        <v>1074</v>
      </c>
      <c r="W1090" s="69">
        <v>42653</v>
      </c>
      <c r="X1090" s="69"/>
      <c r="Y1090" s="70" t="s">
        <v>197</v>
      </c>
      <c r="Z1090" s="70">
        <v>854410</v>
      </c>
      <c r="AA1090" s="70"/>
      <c r="AB1090" s="71">
        <v>3352.96</v>
      </c>
      <c r="AC1090" s="64" t="s">
        <v>9</v>
      </c>
      <c r="AD1090" s="69">
        <v>42653</v>
      </c>
      <c r="AE1090" s="65">
        <v>12</v>
      </c>
      <c r="AF1090" s="65">
        <v>34</v>
      </c>
      <c r="AG1090" s="66">
        <v>5232.72</v>
      </c>
    </row>
    <row r="1091" spans="1:33" x14ac:dyDescent="0.25">
      <c r="A1091" s="40">
        <v>1086</v>
      </c>
      <c r="B1091" s="32">
        <v>42643</v>
      </c>
      <c r="C1091" s="33"/>
      <c r="D1091" s="31">
        <v>5</v>
      </c>
      <c r="E1091" s="99" t="s">
        <v>1</v>
      </c>
      <c r="F1091" s="34" t="s">
        <v>26</v>
      </c>
      <c r="G1091" s="34" t="s">
        <v>227</v>
      </c>
      <c r="H1091" s="35" t="s">
        <v>226</v>
      </c>
      <c r="I1091" s="36"/>
      <c r="J1091" s="30">
        <v>4222.9799999999996</v>
      </c>
      <c r="K1091" s="32">
        <v>42643</v>
      </c>
      <c r="L1091" s="37">
        <v>426</v>
      </c>
      <c r="M1091" s="37">
        <v>12</v>
      </c>
      <c r="N1091" s="38" t="s">
        <v>548</v>
      </c>
      <c r="O1091" s="39">
        <v>2016</v>
      </c>
      <c r="P1091" s="42"/>
      <c r="Q1091" s="30">
        <v>1684.07</v>
      </c>
      <c r="R1091" s="67"/>
      <c r="S1091" s="67"/>
      <c r="T1091" s="56" t="e">
        <f>IF(#REF!=3,T1090-TblDadosCX8[[#This Row],[Valor R$]],IF(#REF!=2,T1090+TblDadosCX8[[#This Row],[Valor R$]],TblDadosCX8[[#This Row],[Valor R$]]))</f>
        <v>#REF!</v>
      </c>
      <c r="V1091" s="65">
        <v>1075</v>
      </c>
      <c r="W1091" s="69">
        <v>42653</v>
      </c>
      <c r="X1091" s="69"/>
      <c r="Y1091" s="70" t="s">
        <v>197</v>
      </c>
      <c r="Z1091" s="70">
        <v>854411</v>
      </c>
      <c r="AA1091" s="70"/>
      <c r="AB1091" s="71">
        <v>478</v>
      </c>
      <c r="AC1091" s="64" t="s">
        <v>9</v>
      </c>
      <c r="AD1091" s="69">
        <v>42653</v>
      </c>
      <c r="AE1091" s="65">
        <v>12</v>
      </c>
      <c r="AF1091" s="65">
        <v>34</v>
      </c>
      <c r="AG1091" s="66">
        <v>5710.72</v>
      </c>
    </row>
    <row r="1092" spans="1:33" x14ac:dyDescent="0.25">
      <c r="A1092" s="40">
        <v>1087</v>
      </c>
      <c r="B1092" s="32">
        <v>42643</v>
      </c>
      <c r="C1092" s="33"/>
      <c r="D1092" s="31">
        <v>5</v>
      </c>
      <c r="E1092" s="99" t="s">
        <v>1</v>
      </c>
      <c r="F1092" s="34" t="s">
        <v>26</v>
      </c>
      <c r="G1092" s="34" t="s">
        <v>227</v>
      </c>
      <c r="H1092" s="35" t="s">
        <v>348</v>
      </c>
      <c r="I1092" s="36"/>
      <c r="J1092" s="30">
        <v>363.21</v>
      </c>
      <c r="K1092" s="32">
        <v>42643</v>
      </c>
      <c r="L1092" s="37">
        <v>426</v>
      </c>
      <c r="M1092" s="37">
        <v>12</v>
      </c>
      <c r="N1092" s="38" t="s">
        <v>548</v>
      </c>
      <c r="O1092" s="39">
        <v>2016</v>
      </c>
      <c r="P1092" s="42"/>
      <c r="Q1092" s="30">
        <v>1320.86</v>
      </c>
      <c r="R1092" s="67"/>
      <c r="S1092" s="67"/>
      <c r="T1092" s="56" t="e">
        <f>IF(#REF!=3,T1091-TblDadosCX8[[#This Row],[Valor R$]],IF(#REF!=2,T1091+TblDadosCX8[[#This Row],[Valor R$]],TblDadosCX8[[#This Row],[Valor R$]]))</f>
        <v>#REF!</v>
      </c>
      <c r="V1092" s="65">
        <v>1076</v>
      </c>
      <c r="W1092" s="69">
        <v>42653</v>
      </c>
      <c r="X1092" s="69"/>
      <c r="Y1092" s="70" t="s">
        <v>197</v>
      </c>
      <c r="Z1092" s="70">
        <v>854442</v>
      </c>
      <c r="AA1092" s="70"/>
      <c r="AB1092" s="71">
        <v>166.19</v>
      </c>
      <c r="AC1092" s="64" t="s">
        <v>9</v>
      </c>
      <c r="AD1092" s="69">
        <v>42653</v>
      </c>
      <c r="AE1092" s="65">
        <v>12</v>
      </c>
      <c r="AF1092" s="65">
        <v>34</v>
      </c>
      <c r="AG1092" s="66">
        <v>5876.91</v>
      </c>
    </row>
    <row r="1093" spans="1:33" x14ac:dyDescent="0.25">
      <c r="A1093" s="40">
        <v>1088</v>
      </c>
      <c r="B1093" s="32">
        <v>42643</v>
      </c>
      <c r="C1093" s="33"/>
      <c r="D1093" s="31">
        <v>5</v>
      </c>
      <c r="E1093" s="99" t="s">
        <v>1</v>
      </c>
      <c r="F1093" s="34" t="s">
        <v>38</v>
      </c>
      <c r="G1093" s="34" t="s">
        <v>83</v>
      </c>
      <c r="H1093" s="35" t="s">
        <v>480</v>
      </c>
      <c r="I1093" s="36"/>
      <c r="J1093" s="30">
        <v>500</v>
      </c>
      <c r="K1093" s="32">
        <v>42643</v>
      </c>
      <c r="L1093" s="37">
        <v>863</v>
      </c>
      <c r="M1093" s="37">
        <v>12</v>
      </c>
      <c r="N1093" s="38" t="s">
        <v>548</v>
      </c>
      <c r="O1093" s="39">
        <v>2016</v>
      </c>
      <c r="P1093" s="42"/>
      <c r="Q1093" s="30">
        <v>820.86</v>
      </c>
      <c r="R1093" s="67"/>
      <c r="S1093" s="67"/>
      <c r="T1093" s="56" t="e">
        <f>IF(#REF!=3,T1092-TblDadosCX8[[#This Row],[Valor R$]],IF(#REF!=2,T1092+TblDadosCX8[[#This Row],[Valor R$]],TblDadosCX8[[#This Row],[Valor R$]]))</f>
        <v>#REF!</v>
      </c>
      <c r="V1093" s="65">
        <v>1077</v>
      </c>
      <c r="W1093" s="69">
        <v>42653</v>
      </c>
      <c r="X1093" s="69"/>
      <c r="Y1093" s="70" t="s">
        <v>187</v>
      </c>
      <c r="Z1093" s="70"/>
      <c r="AA1093" s="70"/>
      <c r="AB1093" s="71">
        <v>106.62</v>
      </c>
      <c r="AC1093" s="64" t="s">
        <v>212</v>
      </c>
      <c r="AD1093" s="69">
        <v>42653</v>
      </c>
      <c r="AE1093" s="65">
        <v>831</v>
      </c>
      <c r="AF1093" s="65">
        <v>12</v>
      </c>
      <c r="AG1093" s="66">
        <v>5770.29</v>
      </c>
    </row>
    <row r="1094" spans="1:33" x14ac:dyDescent="0.25">
      <c r="A1094" s="40">
        <v>1089</v>
      </c>
      <c r="B1094" s="32">
        <v>42643</v>
      </c>
      <c r="C1094" s="33"/>
      <c r="D1094" s="31">
        <v>10</v>
      </c>
      <c r="E1094" s="99" t="s">
        <v>1</v>
      </c>
      <c r="F1094" s="34"/>
      <c r="G1094" s="34"/>
      <c r="H1094" s="35" t="s">
        <v>640</v>
      </c>
      <c r="I1094" s="36"/>
      <c r="J1094" s="30">
        <v>820.86</v>
      </c>
      <c r="K1094" s="32">
        <v>42643</v>
      </c>
      <c r="L1094" s="37"/>
      <c r="M1094" s="37"/>
      <c r="N1094" s="38" t="s">
        <v>548</v>
      </c>
      <c r="O1094" s="39">
        <v>2016</v>
      </c>
      <c r="P1094" s="42"/>
      <c r="Q1094" s="30">
        <v>820.86</v>
      </c>
      <c r="R1094" s="67"/>
      <c r="S1094" s="67"/>
      <c r="T1094" s="56" t="e">
        <f>IF(#REF!=3,T1093-TblDadosCX8[[#This Row],[Valor R$]],IF(#REF!=2,T1093+TblDadosCX8[[#This Row],[Valor R$]],TblDadosCX8[[#This Row],[Valor R$]]))</f>
        <v>#REF!</v>
      </c>
      <c r="V1094" s="65">
        <v>1078</v>
      </c>
      <c r="W1094" s="69">
        <v>42653</v>
      </c>
      <c r="X1094" s="69"/>
      <c r="Y1094" s="70" t="s">
        <v>311</v>
      </c>
      <c r="Z1094" s="70"/>
      <c r="AA1094" s="70"/>
      <c r="AB1094" s="71">
        <v>20</v>
      </c>
      <c r="AC1094" s="64" t="s">
        <v>212</v>
      </c>
      <c r="AD1094" s="69">
        <v>42653</v>
      </c>
      <c r="AE1094" s="65">
        <v>831</v>
      </c>
      <c r="AF1094" s="65">
        <v>12</v>
      </c>
      <c r="AG1094" s="66">
        <v>5750.29</v>
      </c>
    </row>
    <row r="1095" spans="1:33" x14ac:dyDescent="0.25">
      <c r="A1095" s="40">
        <v>1090</v>
      </c>
      <c r="B1095" s="32">
        <v>42643</v>
      </c>
      <c r="C1095" s="33"/>
      <c r="D1095" s="31">
        <v>11</v>
      </c>
      <c r="E1095" s="99" t="s">
        <v>2</v>
      </c>
      <c r="F1095" s="34"/>
      <c r="G1095" s="34"/>
      <c r="H1095" s="35" t="s">
        <v>640</v>
      </c>
      <c r="I1095" s="36"/>
      <c r="J1095" s="30">
        <v>1000</v>
      </c>
      <c r="K1095" s="32">
        <v>42643</v>
      </c>
      <c r="L1095" s="37"/>
      <c r="M1095" s="37"/>
      <c r="N1095" s="38" t="s">
        <v>548</v>
      </c>
      <c r="O1095" s="39">
        <v>2016</v>
      </c>
      <c r="P1095" s="42"/>
      <c r="Q1095" s="30">
        <v>1000</v>
      </c>
      <c r="R1095" s="67"/>
      <c r="S1095" s="67"/>
      <c r="T1095" s="56" t="e">
        <f>IF(#REF!=3,T1094-TblDadosCX8[[#This Row],[Valor R$]],IF(#REF!=2,T1094+TblDadosCX8[[#This Row],[Valor R$]],TblDadosCX8[[#This Row],[Valor R$]]))</f>
        <v>#REF!</v>
      </c>
      <c r="V1095" s="65">
        <v>1079</v>
      </c>
      <c r="W1095" s="69">
        <v>42653</v>
      </c>
      <c r="X1095" s="69"/>
      <c r="Y1095" s="70" t="s">
        <v>311</v>
      </c>
      <c r="Z1095" s="70"/>
      <c r="AA1095" s="70"/>
      <c r="AB1095" s="71">
        <v>20</v>
      </c>
      <c r="AC1095" s="64" t="s">
        <v>212</v>
      </c>
      <c r="AD1095" s="69">
        <v>42653</v>
      </c>
      <c r="AE1095" s="65">
        <v>831</v>
      </c>
      <c r="AF1095" s="65">
        <v>12</v>
      </c>
      <c r="AG1095" s="66">
        <v>5730.29</v>
      </c>
    </row>
    <row r="1096" spans="1:33" x14ac:dyDescent="0.25">
      <c r="A1096" s="40">
        <v>1091</v>
      </c>
      <c r="B1096" s="32">
        <v>42643</v>
      </c>
      <c r="C1096" s="33"/>
      <c r="D1096" s="31">
        <v>12</v>
      </c>
      <c r="E1096" s="99" t="s">
        <v>3</v>
      </c>
      <c r="F1096" s="34"/>
      <c r="G1096" s="34"/>
      <c r="H1096" s="35" t="s">
        <v>640</v>
      </c>
      <c r="I1096" s="36"/>
      <c r="J1096" s="30">
        <v>2000</v>
      </c>
      <c r="K1096" s="32">
        <v>42643</v>
      </c>
      <c r="L1096" s="37"/>
      <c r="M1096" s="37"/>
      <c r="N1096" s="38" t="s">
        <v>548</v>
      </c>
      <c r="O1096" s="39">
        <v>2016</v>
      </c>
      <c r="P1096" s="42"/>
      <c r="Q1096" s="30">
        <v>2000</v>
      </c>
      <c r="R1096" s="67"/>
      <c r="S1096" s="67"/>
      <c r="T1096" s="56" t="e">
        <f>IF(#REF!=3,T1095-TblDadosCX8[[#This Row],[Valor R$]],IF(#REF!=2,T1095+TblDadosCX8[[#This Row],[Valor R$]],TblDadosCX8[[#This Row],[Valor R$]]))</f>
        <v>#REF!</v>
      </c>
      <c r="V1096" s="65">
        <v>1080</v>
      </c>
      <c r="W1096" s="69">
        <v>42653</v>
      </c>
      <c r="X1096" s="69"/>
      <c r="Y1096" s="70" t="s">
        <v>363</v>
      </c>
      <c r="Z1096" s="70"/>
      <c r="AA1096" s="70"/>
      <c r="AB1096" s="71">
        <v>3352.96</v>
      </c>
      <c r="AC1096" s="64" t="s">
        <v>214</v>
      </c>
      <c r="AD1096" s="69">
        <v>42653</v>
      </c>
      <c r="AE1096" s="65">
        <v>402</v>
      </c>
      <c r="AF1096" s="65">
        <v>12</v>
      </c>
      <c r="AG1096" s="66">
        <v>2377.33</v>
      </c>
    </row>
    <row r="1097" spans="1:33" x14ac:dyDescent="0.25">
      <c r="A1097" s="40">
        <v>1092</v>
      </c>
      <c r="B1097" s="32">
        <v>42644</v>
      </c>
      <c r="C1097" s="33"/>
      <c r="D1097" s="31">
        <v>1</v>
      </c>
      <c r="E1097" s="99" t="s">
        <v>1</v>
      </c>
      <c r="F1097" s="34"/>
      <c r="G1097" s="34"/>
      <c r="H1097" s="35" t="s">
        <v>632</v>
      </c>
      <c r="I1097" s="36"/>
      <c r="J1097" s="30">
        <v>820.86</v>
      </c>
      <c r="K1097" s="32">
        <v>42644</v>
      </c>
      <c r="L1097" s="37"/>
      <c r="M1097" s="37"/>
      <c r="N1097" s="38" t="s">
        <v>580</v>
      </c>
      <c r="O1097" s="39">
        <v>2016</v>
      </c>
      <c r="P1097" s="42"/>
      <c r="Q1097" s="30">
        <v>820.86</v>
      </c>
      <c r="R1097" s="67"/>
      <c r="S1097" s="67"/>
      <c r="T1097" s="56" t="e">
        <f>IF(#REF!=3,T1096-TblDadosCX8[[#This Row],[Valor R$]],IF(#REF!=2,T1096+TblDadosCX8[[#This Row],[Valor R$]],TblDadosCX8[[#This Row],[Valor R$]]))</f>
        <v>#REF!</v>
      </c>
      <c r="V1097" s="65">
        <v>1081</v>
      </c>
      <c r="W1097" s="69">
        <v>42653</v>
      </c>
      <c r="X1097" s="69"/>
      <c r="Y1097" s="70" t="s">
        <v>589</v>
      </c>
      <c r="Z1097" s="70"/>
      <c r="AA1097" s="70"/>
      <c r="AB1097" s="71">
        <v>166.19</v>
      </c>
      <c r="AC1097" s="64" t="s">
        <v>235</v>
      </c>
      <c r="AD1097" s="69">
        <v>42653</v>
      </c>
      <c r="AE1097" s="65">
        <v>841</v>
      </c>
      <c r="AF1097" s="65">
        <v>12</v>
      </c>
      <c r="AG1097" s="66">
        <v>2211.14</v>
      </c>
    </row>
    <row r="1098" spans="1:33" x14ac:dyDescent="0.25">
      <c r="A1098" s="40">
        <v>1093</v>
      </c>
      <c r="B1098" s="32">
        <v>42644</v>
      </c>
      <c r="C1098" s="33"/>
      <c r="D1098" s="31">
        <v>2</v>
      </c>
      <c r="E1098" s="99" t="s">
        <v>2</v>
      </c>
      <c r="F1098" s="34"/>
      <c r="G1098" s="34"/>
      <c r="H1098" s="35" t="s">
        <v>632</v>
      </c>
      <c r="I1098" s="36"/>
      <c r="J1098" s="30">
        <v>1000</v>
      </c>
      <c r="K1098" s="32">
        <v>42644</v>
      </c>
      <c r="L1098" s="37"/>
      <c r="M1098" s="37"/>
      <c r="N1098" s="38" t="s">
        <v>580</v>
      </c>
      <c r="O1098" s="39">
        <v>2016</v>
      </c>
      <c r="P1098" s="42"/>
      <c r="Q1098" s="30">
        <v>1000</v>
      </c>
      <c r="R1098" s="67"/>
      <c r="S1098" s="67"/>
      <c r="T1098" s="56" t="e">
        <f>IF(#REF!=3,T1097-TblDadosCX8[[#This Row],[Valor R$]],IF(#REF!=2,T1097+TblDadosCX8[[#This Row],[Valor R$]],TblDadosCX8[[#This Row],[Valor R$]]))</f>
        <v>#REF!</v>
      </c>
      <c r="V1098" s="65">
        <v>1082</v>
      </c>
      <c r="W1098" s="69">
        <v>42653</v>
      </c>
      <c r="X1098" s="69"/>
      <c r="Y1098" s="70" t="s">
        <v>590</v>
      </c>
      <c r="Z1098" s="70"/>
      <c r="AA1098" s="70"/>
      <c r="AB1098" s="71">
        <v>27.5</v>
      </c>
      <c r="AC1098" s="64" t="s">
        <v>266</v>
      </c>
      <c r="AD1098" s="69">
        <v>42653</v>
      </c>
      <c r="AE1098" s="65">
        <v>480</v>
      </c>
      <c r="AF1098" s="65">
        <v>12</v>
      </c>
      <c r="AG1098" s="66">
        <v>2183.64</v>
      </c>
    </row>
    <row r="1099" spans="1:33" x14ac:dyDescent="0.25">
      <c r="A1099" s="40">
        <v>1094</v>
      </c>
      <c r="B1099" s="32">
        <v>42644</v>
      </c>
      <c r="C1099" s="33"/>
      <c r="D1099" s="31">
        <v>3</v>
      </c>
      <c r="E1099" s="99" t="s">
        <v>3</v>
      </c>
      <c r="F1099" s="34"/>
      <c r="G1099" s="34"/>
      <c r="H1099" s="35" t="s">
        <v>632</v>
      </c>
      <c r="I1099" s="36"/>
      <c r="J1099" s="30">
        <v>2000</v>
      </c>
      <c r="K1099" s="32">
        <v>42644</v>
      </c>
      <c r="L1099" s="37"/>
      <c r="M1099" s="37"/>
      <c r="N1099" s="38" t="s">
        <v>580</v>
      </c>
      <c r="O1099" s="39">
        <v>2016</v>
      </c>
      <c r="P1099" s="42"/>
      <c r="Q1099" s="30">
        <v>2000</v>
      </c>
      <c r="R1099" s="67"/>
      <c r="S1099" s="67"/>
      <c r="T1099" s="56" t="e">
        <f>IF(#REF!=3,T1098-TblDadosCX8[[#This Row],[Valor R$]],IF(#REF!=2,T1098+TblDadosCX8[[#This Row],[Valor R$]],TblDadosCX8[[#This Row],[Valor R$]]))</f>
        <v>#REF!</v>
      </c>
      <c r="V1099" s="65">
        <v>1083</v>
      </c>
      <c r="W1099" s="69">
        <v>42653</v>
      </c>
      <c r="X1099" s="69"/>
      <c r="Y1099" s="70" t="s">
        <v>473</v>
      </c>
      <c r="Z1099" s="70"/>
      <c r="AA1099" s="70"/>
      <c r="AB1099" s="71">
        <v>159</v>
      </c>
      <c r="AC1099" s="64" t="s">
        <v>313</v>
      </c>
      <c r="AD1099" s="69">
        <v>42653</v>
      </c>
      <c r="AE1099" s="65">
        <v>859</v>
      </c>
      <c r="AF1099" s="65">
        <v>12</v>
      </c>
      <c r="AG1099" s="66">
        <v>2024.64</v>
      </c>
    </row>
    <row r="1100" spans="1:33" x14ac:dyDescent="0.25">
      <c r="A1100" s="40">
        <v>1095</v>
      </c>
      <c r="B1100" s="32">
        <v>42646</v>
      </c>
      <c r="C1100" s="33"/>
      <c r="D1100" s="31">
        <v>4</v>
      </c>
      <c r="E1100" s="99" t="s">
        <v>1</v>
      </c>
      <c r="F1100" s="34" t="s">
        <v>6</v>
      </c>
      <c r="G1100" s="34" t="s">
        <v>9</v>
      </c>
      <c r="H1100" s="35" t="s">
        <v>197</v>
      </c>
      <c r="I1100" s="36">
        <v>854407</v>
      </c>
      <c r="J1100" s="30">
        <v>2987.03</v>
      </c>
      <c r="K1100" s="32">
        <v>42646</v>
      </c>
      <c r="L1100" s="37">
        <v>12</v>
      </c>
      <c r="M1100" s="37">
        <v>34</v>
      </c>
      <c r="N1100" s="38" t="s">
        <v>580</v>
      </c>
      <c r="O1100" s="39">
        <v>2016</v>
      </c>
      <c r="P1100" s="42"/>
      <c r="Q1100" s="30">
        <v>3807.89</v>
      </c>
      <c r="R1100" s="67"/>
      <c r="S1100" s="67"/>
      <c r="T1100" s="56" t="e">
        <f>IF(#REF!=3,T1099-TblDadosCX8[[#This Row],[Valor R$]],IF(#REF!=2,T1099+TblDadosCX8[[#This Row],[Valor R$]],TblDadosCX8[[#This Row],[Valor R$]]))</f>
        <v>#REF!</v>
      </c>
      <c r="V1100" s="65">
        <v>1084</v>
      </c>
      <c r="W1100" s="69">
        <v>42653</v>
      </c>
      <c r="X1100" s="69"/>
      <c r="Y1100" s="70" t="s">
        <v>473</v>
      </c>
      <c r="Z1100" s="70"/>
      <c r="AA1100" s="70"/>
      <c r="AB1100" s="71">
        <v>319</v>
      </c>
      <c r="AC1100" s="64" t="s">
        <v>313</v>
      </c>
      <c r="AD1100" s="69">
        <v>42653</v>
      </c>
      <c r="AE1100" s="65">
        <v>859</v>
      </c>
      <c r="AF1100" s="65">
        <v>12</v>
      </c>
      <c r="AG1100" s="66">
        <v>1705.64</v>
      </c>
    </row>
    <row r="1101" spans="1:33" x14ac:dyDescent="0.25">
      <c r="A1101" s="40">
        <v>1096</v>
      </c>
      <c r="B1101" s="32">
        <v>42646</v>
      </c>
      <c r="C1101" s="33"/>
      <c r="D1101" s="31">
        <v>4</v>
      </c>
      <c r="E1101" s="99" t="s">
        <v>1</v>
      </c>
      <c r="F1101" s="34" t="s">
        <v>6</v>
      </c>
      <c r="G1101" s="34" t="s">
        <v>9</v>
      </c>
      <c r="H1101" s="35" t="s">
        <v>197</v>
      </c>
      <c r="I1101" s="36">
        <v>854406</v>
      </c>
      <c r="J1101" s="30">
        <v>500</v>
      </c>
      <c r="K1101" s="32">
        <v>42646</v>
      </c>
      <c r="L1101" s="37">
        <v>12</v>
      </c>
      <c r="M1101" s="37">
        <v>34</v>
      </c>
      <c r="N1101" s="38" t="s">
        <v>580</v>
      </c>
      <c r="O1101" s="39">
        <v>2016</v>
      </c>
      <c r="P1101" s="42"/>
      <c r="Q1101" s="30">
        <v>4307.8900000000003</v>
      </c>
      <c r="R1101" s="67"/>
      <c r="S1101" s="67"/>
      <c r="T1101" s="56" t="e">
        <f>IF(#REF!=3,T1100-TblDadosCX8[[#This Row],[Valor R$]],IF(#REF!=2,T1100+TblDadosCX8[[#This Row],[Valor R$]],TblDadosCX8[[#This Row],[Valor R$]]))</f>
        <v>#REF!</v>
      </c>
      <c r="V1101" s="65">
        <v>1085</v>
      </c>
      <c r="W1101" s="69">
        <v>42653</v>
      </c>
      <c r="X1101" s="69"/>
      <c r="Y1101" s="70" t="s">
        <v>220</v>
      </c>
      <c r="Z1101" s="70"/>
      <c r="AA1101" s="70"/>
      <c r="AB1101" s="71">
        <v>15</v>
      </c>
      <c r="AC1101" s="64" t="s">
        <v>199</v>
      </c>
      <c r="AD1101" s="69">
        <v>42653</v>
      </c>
      <c r="AE1101" s="65">
        <v>845</v>
      </c>
      <c r="AF1101" s="65">
        <v>12</v>
      </c>
      <c r="AG1101" s="66">
        <v>1690.64</v>
      </c>
    </row>
    <row r="1102" spans="1:33" x14ac:dyDescent="0.25">
      <c r="A1102" s="40">
        <v>1097</v>
      </c>
      <c r="B1102" s="32">
        <v>42646</v>
      </c>
      <c r="C1102" s="33"/>
      <c r="D1102" s="31">
        <v>5</v>
      </c>
      <c r="E1102" s="99" t="s">
        <v>1</v>
      </c>
      <c r="F1102" s="34" t="s">
        <v>38</v>
      </c>
      <c r="G1102" s="34" t="s">
        <v>18</v>
      </c>
      <c r="H1102" s="35" t="s">
        <v>187</v>
      </c>
      <c r="I1102" s="36"/>
      <c r="J1102" s="30">
        <v>11.25</v>
      </c>
      <c r="K1102" s="32">
        <v>42646</v>
      </c>
      <c r="L1102" s="37">
        <v>831</v>
      </c>
      <c r="M1102" s="37">
        <v>12</v>
      </c>
      <c r="N1102" s="38" t="s">
        <v>580</v>
      </c>
      <c r="O1102" s="39">
        <v>2016</v>
      </c>
      <c r="P1102" s="42"/>
      <c r="Q1102" s="30">
        <v>4296.6400000000003</v>
      </c>
      <c r="R1102" s="67"/>
      <c r="S1102" s="67"/>
      <c r="T1102" s="56" t="e">
        <f>IF(#REF!=3,T1101-TblDadosCX8[[#This Row],[Valor R$]],IF(#REF!=2,T1101+TblDadosCX8[[#This Row],[Valor R$]],TblDadosCX8[[#This Row],[Valor R$]]))</f>
        <v>#REF!</v>
      </c>
      <c r="V1102" s="65">
        <v>1086</v>
      </c>
      <c r="W1102" s="69">
        <v>42653</v>
      </c>
      <c r="X1102" s="69"/>
      <c r="Y1102" s="70" t="s">
        <v>187</v>
      </c>
      <c r="Z1102" s="70"/>
      <c r="AA1102" s="70"/>
      <c r="AB1102" s="71">
        <v>27.25</v>
      </c>
      <c r="AC1102" s="64" t="s">
        <v>212</v>
      </c>
      <c r="AD1102" s="69">
        <v>42653</v>
      </c>
      <c r="AE1102" s="65">
        <v>831</v>
      </c>
      <c r="AF1102" s="65">
        <v>12</v>
      </c>
      <c r="AG1102" s="66">
        <v>1663.39</v>
      </c>
    </row>
    <row r="1103" spans="1:33" x14ac:dyDescent="0.25">
      <c r="A1103" s="40">
        <v>1098</v>
      </c>
      <c r="B1103" s="32">
        <v>42646</v>
      </c>
      <c r="C1103" s="33"/>
      <c r="D1103" s="31">
        <v>5</v>
      </c>
      <c r="E1103" s="99" t="s">
        <v>1</v>
      </c>
      <c r="F1103" s="34" t="s">
        <v>38</v>
      </c>
      <c r="G1103" s="34" t="s">
        <v>86</v>
      </c>
      <c r="H1103" s="35" t="s">
        <v>195</v>
      </c>
      <c r="I1103" s="36"/>
      <c r="J1103" s="30">
        <v>14.5</v>
      </c>
      <c r="K1103" s="32">
        <v>42646</v>
      </c>
      <c r="L1103" s="37">
        <v>869</v>
      </c>
      <c r="M1103" s="37">
        <v>12</v>
      </c>
      <c r="N1103" s="38" t="s">
        <v>580</v>
      </c>
      <c r="O1103" s="39">
        <v>2016</v>
      </c>
      <c r="P1103" s="42"/>
      <c r="Q1103" s="30">
        <v>4282.1400000000003</v>
      </c>
      <c r="R1103" s="67"/>
      <c r="S1103" s="67"/>
      <c r="T1103" s="56" t="e">
        <f>IF(#REF!=3,T1102-TblDadosCX8[[#This Row],[Valor R$]],IF(#REF!=2,T1102+TblDadosCX8[[#This Row],[Valor R$]],TblDadosCX8[[#This Row],[Valor R$]]))</f>
        <v>#REF!</v>
      </c>
      <c r="V1103" s="65">
        <v>1087</v>
      </c>
      <c r="W1103" s="69">
        <v>42654</v>
      </c>
      <c r="X1103" s="69"/>
      <c r="Y1103" s="70" t="s">
        <v>197</v>
      </c>
      <c r="Z1103" s="70">
        <v>854413</v>
      </c>
      <c r="AA1103" s="70"/>
      <c r="AB1103" s="71">
        <v>500</v>
      </c>
      <c r="AC1103" s="64" t="s">
        <v>9</v>
      </c>
      <c r="AD1103" s="69">
        <v>42654</v>
      </c>
      <c r="AE1103" s="65">
        <v>12</v>
      </c>
      <c r="AF1103" s="65">
        <v>34</v>
      </c>
      <c r="AG1103" s="66">
        <v>2163.39</v>
      </c>
    </row>
    <row r="1104" spans="1:33" x14ac:dyDescent="0.25">
      <c r="A1104" s="40">
        <v>1099</v>
      </c>
      <c r="B1104" s="32">
        <v>42646</v>
      </c>
      <c r="C1104" s="33"/>
      <c r="D1104" s="31">
        <v>5</v>
      </c>
      <c r="E1104" s="99" t="s">
        <v>1</v>
      </c>
      <c r="F1104" s="34" t="s">
        <v>38</v>
      </c>
      <c r="G1104" s="34" t="s">
        <v>86</v>
      </c>
      <c r="H1104" s="35" t="s">
        <v>195</v>
      </c>
      <c r="I1104" s="36"/>
      <c r="J1104" s="30">
        <v>14.5</v>
      </c>
      <c r="K1104" s="32">
        <v>42646</v>
      </c>
      <c r="L1104" s="37">
        <v>869</v>
      </c>
      <c r="M1104" s="37">
        <v>12</v>
      </c>
      <c r="N1104" s="38" t="s">
        <v>580</v>
      </c>
      <c r="O1104" s="39">
        <v>2016</v>
      </c>
      <c r="P1104" s="42"/>
      <c r="Q1104" s="30">
        <v>4267.6400000000003</v>
      </c>
      <c r="R1104" s="67"/>
      <c r="S1104" s="67"/>
      <c r="T1104" s="56" t="e">
        <f>IF(#REF!=3,T1103-TblDadosCX8[[#This Row],[Valor R$]],IF(#REF!=2,T1103+TblDadosCX8[[#This Row],[Valor R$]],TblDadosCX8[[#This Row],[Valor R$]]))</f>
        <v>#REF!</v>
      </c>
      <c r="V1104" s="65">
        <v>1088</v>
      </c>
      <c r="W1104" s="69">
        <v>42654</v>
      </c>
      <c r="X1104" s="69"/>
      <c r="Y1104" s="70" t="s">
        <v>591</v>
      </c>
      <c r="Z1104" s="70"/>
      <c r="AA1104" s="70"/>
      <c r="AB1104" s="71">
        <v>224.53</v>
      </c>
      <c r="AC1104" s="64" t="s">
        <v>212</v>
      </c>
      <c r="AD1104" s="69">
        <v>42654</v>
      </c>
      <c r="AE1104" s="65">
        <v>831</v>
      </c>
      <c r="AF1104" s="65">
        <v>12</v>
      </c>
      <c r="AG1104" s="66">
        <v>1938.86</v>
      </c>
    </row>
    <row r="1105" spans="1:33" x14ac:dyDescent="0.25">
      <c r="A1105" s="40">
        <v>1100</v>
      </c>
      <c r="B1105" s="32">
        <v>42646</v>
      </c>
      <c r="C1105" s="33"/>
      <c r="D1105" s="31">
        <v>5</v>
      </c>
      <c r="E1105" s="99" t="s">
        <v>1</v>
      </c>
      <c r="F1105" s="34" t="s">
        <v>38</v>
      </c>
      <c r="G1105" s="34" t="s">
        <v>86</v>
      </c>
      <c r="H1105" s="35" t="s">
        <v>195</v>
      </c>
      <c r="I1105" s="36"/>
      <c r="J1105" s="30">
        <v>14.5</v>
      </c>
      <c r="K1105" s="32">
        <v>42646</v>
      </c>
      <c r="L1105" s="37">
        <v>869</v>
      </c>
      <c r="M1105" s="37">
        <v>12</v>
      </c>
      <c r="N1105" s="38" t="s">
        <v>580</v>
      </c>
      <c r="O1105" s="39">
        <v>2016</v>
      </c>
      <c r="P1105" s="42"/>
      <c r="Q1105" s="30">
        <v>4253.1400000000003</v>
      </c>
      <c r="R1105" s="67"/>
      <c r="S1105" s="67"/>
      <c r="T1105" s="56" t="e">
        <f>IF(#REF!=3,T1104-TblDadosCX8[[#This Row],[Valor R$]],IF(#REF!=2,T1104+TblDadosCX8[[#This Row],[Valor R$]],TblDadosCX8[[#This Row],[Valor R$]]))</f>
        <v>#REF!</v>
      </c>
      <c r="V1105" s="65">
        <v>1089</v>
      </c>
      <c r="W1105" s="69">
        <v>42654</v>
      </c>
      <c r="X1105" s="69"/>
      <c r="Y1105" s="70" t="s">
        <v>592</v>
      </c>
      <c r="Z1105" s="70"/>
      <c r="AA1105" s="70"/>
      <c r="AB1105" s="71">
        <v>84</v>
      </c>
      <c r="AC1105" s="64" t="s">
        <v>196</v>
      </c>
      <c r="AD1105" s="69">
        <v>42654</v>
      </c>
      <c r="AE1105" s="65">
        <v>869</v>
      </c>
      <c r="AF1105" s="65">
        <v>12</v>
      </c>
      <c r="AG1105" s="66">
        <v>1854.86</v>
      </c>
    </row>
    <row r="1106" spans="1:33" x14ac:dyDescent="0.25">
      <c r="A1106" s="40">
        <v>1101</v>
      </c>
      <c r="B1106" s="32">
        <v>42646</v>
      </c>
      <c r="C1106" s="33"/>
      <c r="D1106" s="31">
        <v>5</v>
      </c>
      <c r="E1106" s="99" t="s">
        <v>1</v>
      </c>
      <c r="F1106" s="34" t="s">
        <v>38</v>
      </c>
      <c r="G1106" s="34" t="s">
        <v>86</v>
      </c>
      <c r="H1106" s="35" t="s">
        <v>195</v>
      </c>
      <c r="I1106" s="36"/>
      <c r="J1106" s="30">
        <v>17</v>
      </c>
      <c r="K1106" s="32">
        <v>42646</v>
      </c>
      <c r="L1106" s="37">
        <v>869</v>
      </c>
      <c r="M1106" s="37">
        <v>12</v>
      </c>
      <c r="N1106" s="38" t="s">
        <v>580</v>
      </c>
      <c r="O1106" s="39">
        <v>2016</v>
      </c>
      <c r="P1106" s="42"/>
      <c r="Q1106" s="30">
        <v>4236.1400000000003</v>
      </c>
      <c r="R1106" s="67"/>
      <c r="S1106" s="67"/>
      <c r="T1106" s="56" t="e">
        <f>IF(#REF!=3,T1105-TblDadosCX8[[#This Row],[Valor R$]],IF(#REF!=2,T1105+TblDadosCX8[[#This Row],[Valor R$]],TblDadosCX8[[#This Row],[Valor R$]]))</f>
        <v>#REF!</v>
      </c>
      <c r="V1106" s="65">
        <v>1090</v>
      </c>
      <c r="W1106" s="69">
        <v>42654</v>
      </c>
      <c r="X1106" s="69"/>
      <c r="Y1106" s="70" t="s">
        <v>191</v>
      </c>
      <c r="Z1106" s="70"/>
      <c r="AA1106" s="70"/>
      <c r="AB1106" s="71">
        <v>115.49</v>
      </c>
      <c r="AC1106" s="64" t="s">
        <v>212</v>
      </c>
      <c r="AD1106" s="69">
        <v>42654</v>
      </c>
      <c r="AE1106" s="65">
        <v>831</v>
      </c>
      <c r="AF1106" s="65">
        <v>12</v>
      </c>
      <c r="AG1106" s="66">
        <v>1739.37</v>
      </c>
    </row>
    <row r="1107" spans="1:33" x14ac:dyDescent="0.25">
      <c r="A1107" s="40">
        <v>1102</v>
      </c>
      <c r="B1107" s="32">
        <v>42646</v>
      </c>
      <c r="C1107" s="33"/>
      <c r="D1107" s="31">
        <v>5</v>
      </c>
      <c r="E1107" s="99" t="s">
        <v>1</v>
      </c>
      <c r="F1107" s="34" t="s">
        <v>38</v>
      </c>
      <c r="G1107" s="34" t="s">
        <v>83</v>
      </c>
      <c r="H1107" s="35" t="s">
        <v>581</v>
      </c>
      <c r="I1107" s="36"/>
      <c r="J1107" s="30">
        <v>32</v>
      </c>
      <c r="K1107" s="32">
        <v>42646</v>
      </c>
      <c r="L1107" s="37">
        <v>863</v>
      </c>
      <c r="M1107" s="37">
        <v>12</v>
      </c>
      <c r="N1107" s="38" t="s">
        <v>580</v>
      </c>
      <c r="O1107" s="39">
        <v>2016</v>
      </c>
      <c r="P1107" s="42"/>
      <c r="Q1107" s="30">
        <v>4204.1400000000003</v>
      </c>
      <c r="R1107" s="67"/>
      <c r="S1107" s="67"/>
      <c r="T1107" s="56" t="e">
        <f>IF(#REF!=3,T1106-TblDadosCX8[[#This Row],[Valor R$]],IF(#REF!=2,T1106+TblDadosCX8[[#This Row],[Valor R$]],TblDadosCX8[[#This Row],[Valor R$]]))</f>
        <v>#REF!</v>
      </c>
      <c r="V1107" s="65">
        <v>1091</v>
      </c>
      <c r="W1107" s="69">
        <v>42654</v>
      </c>
      <c r="X1107" s="69"/>
      <c r="Y1107" s="70" t="s">
        <v>193</v>
      </c>
      <c r="Z1107" s="70"/>
      <c r="AA1107" s="70"/>
      <c r="AB1107" s="71">
        <v>35</v>
      </c>
      <c r="AC1107" s="64" t="s">
        <v>212</v>
      </c>
      <c r="AD1107" s="69">
        <v>42654</v>
      </c>
      <c r="AE1107" s="65">
        <v>831</v>
      </c>
      <c r="AF1107" s="65">
        <v>12</v>
      </c>
      <c r="AG1107" s="66">
        <v>1704.37</v>
      </c>
    </row>
    <row r="1108" spans="1:33" x14ac:dyDescent="0.25">
      <c r="A1108" s="40">
        <v>1103</v>
      </c>
      <c r="B1108" s="32">
        <v>42646</v>
      </c>
      <c r="C1108" s="33"/>
      <c r="D1108" s="31">
        <v>5</v>
      </c>
      <c r="E1108" s="99" t="s">
        <v>1</v>
      </c>
      <c r="F1108" s="34" t="s">
        <v>38</v>
      </c>
      <c r="G1108" s="34" t="s">
        <v>18</v>
      </c>
      <c r="H1108" s="35" t="s">
        <v>521</v>
      </c>
      <c r="I1108" s="36"/>
      <c r="J1108" s="30">
        <v>12</v>
      </c>
      <c r="K1108" s="32">
        <v>42646</v>
      </c>
      <c r="L1108" s="37">
        <v>831</v>
      </c>
      <c r="M1108" s="37">
        <v>12</v>
      </c>
      <c r="N1108" s="38" t="s">
        <v>580</v>
      </c>
      <c r="O1108" s="39">
        <v>2016</v>
      </c>
      <c r="P1108" s="42"/>
      <c r="Q1108" s="30">
        <v>4192.1400000000003</v>
      </c>
      <c r="R1108" s="67"/>
      <c r="S1108" s="67"/>
      <c r="T1108" s="56" t="e">
        <f>IF(#REF!=3,T1107-TblDadosCX8[[#This Row],[Valor R$]],IF(#REF!=2,T1107+TblDadosCX8[[#This Row],[Valor R$]],TblDadosCX8[[#This Row],[Valor R$]]))</f>
        <v>#REF!</v>
      </c>
      <c r="V1108" s="65">
        <v>1092</v>
      </c>
      <c r="W1108" s="69">
        <v>42654</v>
      </c>
      <c r="X1108" s="69"/>
      <c r="Y1108" s="70" t="s">
        <v>490</v>
      </c>
      <c r="Z1108" s="70"/>
      <c r="AA1108" s="70"/>
      <c r="AB1108" s="71">
        <v>12.7</v>
      </c>
      <c r="AC1108" s="64" t="s">
        <v>242</v>
      </c>
      <c r="AD1108" s="69">
        <v>42654</v>
      </c>
      <c r="AE1108" s="65">
        <v>858</v>
      </c>
      <c r="AF1108" s="65">
        <v>12</v>
      </c>
      <c r="AG1108" s="66">
        <v>1691.67</v>
      </c>
    </row>
    <row r="1109" spans="1:33" x14ac:dyDescent="0.25">
      <c r="A1109" s="40">
        <v>1104</v>
      </c>
      <c r="B1109" s="32">
        <v>42646</v>
      </c>
      <c r="C1109" s="33"/>
      <c r="D1109" s="31">
        <v>5</v>
      </c>
      <c r="E1109" s="99" t="s">
        <v>1</v>
      </c>
      <c r="F1109" s="34" t="s">
        <v>38</v>
      </c>
      <c r="G1109" s="34" t="s">
        <v>86</v>
      </c>
      <c r="H1109" s="35" t="s">
        <v>526</v>
      </c>
      <c r="I1109" s="36"/>
      <c r="J1109" s="30">
        <v>135</v>
      </c>
      <c r="K1109" s="32">
        <v>42646</v>
      </c>
      <c r="L1109" s="37">
        <v>869</v>
      </c>
      <c r="M1109" s="37">
        <v>12</v>
      </c>
      <c r="N1109" s="38" t="s">
        <v>580</v>
      </c>
      <c r="O1109" s="39">
        <v>2016</v>
      </c>
      <c r="P1109" s="42"/>
      <c r="Q1109" s="30">
        <v>4057.14</v>
      </c>
      <c r="R1109" s="67"/>
      <c r="S1109" s="67"/>
      <c r="T1109" s="56" t="e">
        <f>IF(#REF!=3,T1108-TblDadosCX8[[#This Row],[Valor R$]],IF(#REF!=2,T1108+TblDadosCX8[[#This Row],[Valor R$]],TblDadosCX8[[#This Row],[Valor R$]]))</f>
        <v>#REF!</v>
      </c>
      <c r="V1109" s="65">
        <v>1093</v>
      </c>
      <c r="W1109" s="69">
        <v>42656</v>
      </c>
      <c r="X1109" s="69"/>
      <c r="Y1109" s="70" t="s">
        <v>197</v>
      </c>
      <c r="Z1109" s="70">
        <v>854414</v>
      </c>
      <c r="AA1109" s="70"/>
      <c r="AB1109" s="71">
        <v>6513.2</v>
      </c>
      <c r="AC1109" s="64" t="s">
        <v>9</v>
      </c>
      <c r="AD1109" s="69">
        <v>42656</v>
      </c>
      <c r="AE1109" s="65">
        <v>12</v>
      </c>
      <c r="AF1109" s="65">
        <v>34</v>
      </c>
      <c r="AG1109" s="66">
        <v>8204.8700000000008</v>
      </c>
    </row>
    <row r="1110" spans="1:33" x14ac:dyDescent="0.25">
      <c r="A1110" s="40">
        <v>1105</v>
      </c>
      <c r="B1110" s="32">
        <v>42646</v>
      </c>
      <c r="C1110" s="33"/>
      <c r="D1110" s="31">
        <v>5</v>
      </c>
      <c r="E1110" s="99" t="s">
        <v>1</v>
      </c>
      <c r="F1110" s="34" t="s">
        <v>38</v>
      </c>
      <c r="G1110" s="34" t="s">
        <v>86</v>
      </c>
      <c r="H1110" s="35" t="s">
        <v>228</v>
      </c>
      <c r="I1110" s="36"/>
      <c r="J1110" s="30">
        <v>43</v>
      </c>
      <c r="K1110" s="32">
        <v>42646</v>
      </c>
      <c r="L1110" s="37">
        <v>869</v>
      </c>
      <c r="M1110" s="37">
        <v>12</v>
      </c>
      <c r="N1110" s="38" t="s">
        <v>580</v>
      </c>
      <c r="O1110" s="39">
        <v>2016</v>
      </c>
      <c r="P1110" s="42"/>
      <c r="Q1110" s="30">
        <v>4014.14</v>
      </c>
      <c r="R1110" s="67"/>
      <c r="S1110" s="67"/>
      <c r="T1110" s="56" t="e">
        <f>IF(#REF!=3,T1109-TblDadosCX8[[#This Row],[Valor R$]],IF(#REF!=2,T1109+TblDadosCX8[[#This Row],[Valor R$]],TblDadosCX8[[#This Row],[Valor R$]]))</f>
        <v>#REF!</v>
      </c>
      <c r="V1110" s="65">
        <v>1094</v>
      </c>
      <c r="W1110" s="69">
        <v>42656</v>
      </c>
      <c r="X1110" s="69"/>
      <c r="Y1110" s="70" t="s">
        <v>593</v>
      </c>
      <c r="Z1110" s="70"/>
      <c r="AA1110" s="70"/>
      <c r="AB1110" s="71">
        <v>63.8</v>
      </c>
      <c r="AC1110" s="64" t="s">
        <v>212</v>
      </c>
      <c r="AD1110" s="69">
        <v>42656</v>
      </c>
      <c r="AE1110" s="65">
        <v>831</v>
      </c>
      <c r="AF1110" s="65">
        <v>12</v>
      </c>
      <c r="AG1110" s="66">
        <v>8141.07</v>
      </c>
    </row>
    <row r="1111" spans="1:33" x14ac:dyDescent="0.25">
      <c r="A1111" s="40">
        <v>1106</v>
      </c>
      <c r="B1111" s="32">
        <v>42646</v>
      </c>
      <c r="C1111" s="33"/>
      <c r="D1111" s="31">
        <v>5</v>
      </c>
      <c r="E1111" s="99" t="s">
        <v>1</v>
      </c>
      <c r="F1111" s="34" t="s">
        <v>38</v>
      </c>
      <c r="G1111" s="34" t="s">
        <v>18</v>
      </c>
      <c r="H1111" s="35" t="s">
        <v>582</v>
      </c>
      <c r="I1111" s="36"/>
      <c r="J1111" s="30">
        <v>14.5</v>
      </c>
      <c r="K1111" s="32">
        <v>42646</v>
      </c>
      <c r="L1111" s="37">
        <v>831</v>
      </c>
      <c r="M1111" s="37">
        <v>12</v>
      </c>
      <c r="N1111" s="38" t="s">
        <v>580</v>
      </c>
      <c r="O1111" s="39">
        <v>2016</v>
      </c>
      <c r="P1111" s="42"/>
      <c r="Q1111" s="30">
        <v>3999.64</v>
      </c>
      <c r="R1111" s="67"/>
      <c r="S1111" s="67"/>
      <c r="T1111" s="56" t="e">
        <f>IF(#REF!=3,T1110-TblDadosCX8[[#This Row],[Valor R$]],IF(#REF!=2,T1110+TblDadosCX8[[#This Row],[Valor R$]],TblDadosCX8[[#This Row],[Valor R$]]))</f>
        <v>#REF!</v>
      </c>
      <c r="V1111" s="65">
        <v>1095</v>
      </c>
      <c r="W1111" s="69">
        <v>42656</v>
      </c>
      <c r="X1111" s="69"/>
      <c r="Y1111" s="70" t="s">
        <v>220</v>
      </c>
      <c r="Z1111" s="70"/>
      <c r="AA1111" s="70"/>
      <c r="AB1111" s="71">
        <v>21.25</v>
      </c>
      <c r="AC1111" s="64" t="s">
        <v>199</v>
      </c>
      <c r="AD1111" s="69">
        <v>42656</v>
      </c>
      <c r="AE1111" s="65">
        <v>845</v>
      </c>
      <c r="AF1111" s="65">
        <v>12</v>
      </c>
      <c r="AG1111" s="66">
        <v>8119.82</v>
      </c>
    </row>
    <row r="1112" spans="1:33" x14ac:dyDescent="0.25">
      <c r="A1112" s="40">
        <v>1107</v>
      </c>
      <c r="B1112" s="32">
        <v>42646</v>
      </c>
      <c r="C1112" s="33"/>
      <c r="D1112" s="31">
        <v>5</v>
      </c>
      <c r="E1112" s="99" t="s">
        <v>1</v>
      </c>
      <c r="F1112" s="34" t="s">
        <v>38</v>
      </c>
      <c r="G1112" s="34" t="s">
        <v>18</v>
      </c>
      <c r="H1112" s="35" t="s">
        <v>582</v>
      </c>
      <c r="I1112" s="36"/>
      <c r="J1112" s="30">
        <v>81.790000000000006</v>
      </c>
      <c r="K1112" s="32">
        <v>42646</v>
      </c>
      <c r="L1112" s="37">
        <v>831</v>
      </c>
      <c r="M1112" s="37">
        <v>12</v>
      </c>
      <c r="N1112" s="38" t="s">
        <v>580</v>
      </c>
      <c r="O1112" s="39">
        <v>2016</v>
      </c>
      <c r="P1112" s="42"/>
      <c r="Q1112" s="30">
        <v>3917.85</v>
      </c>
      <c r="R1112" s="67"/>
      <c r="S1112" s="67"/>
      <c r="T1112" s="56" t="e">
        <f>IF(#REF!=3,T1111-TblDadosCX8[[#This Row],[Valor R$]],IF(#REF!=2,T1111+TblDadosCX8[[#This Row],[Valor R$]],TblDadosCX8[[#This Row],[Valor R$]]))</f>
        <v>#REF!</v>
      </c>
      <c r="V1112" s="65">
        <v>1096</v>
      </c>
      <c r="W1112" s="69">
        <v>42656</v>
      </c>
      <c r="X1112" s="69"/>
      <c r="Y1112" s="70" t="s">
        <v>191</v>
      </c>
      <c r="Z1112" s="70"/>
      <c r="AA1112" s="70"/>
      <c r="AB1112" s="71">
        <v>107.62</v>
      </c>
      <c r="AC1112" s="64" t="s">
        <v>212</v>
      </c>
      <c r="AD1112" s="69">
        <v>42656</v>
      </c>
      <c r="AE1112" s="65">
        <v>831</v>
      </c>
      <c r="AF1112" s="65">
        <v>12</v>
      </c>
      <c r="AG1112" s="66">
        <v>8012.2</v>
      </c>
    </row>
    <row r="1113" spans="1:33" x14ac:dyDescent="0.25">
      <c r="A1113" s="40">
        <v>1108</v>
      </c>
      <c r="B1113" s="32">
        <v>42646</v>
      </c>
      <c r="C1113" s="33"/>
      <c r="D1113" s="31">
        <v>5</v>
      </c>
      <c r="E1113" s="99" t="s">
        <v>1</v>
      </c>
      <c r="F1113" s="34" t="s">
        <v>38</v>
      </c>
      <c r="G1113" s="34" t="s">
        <v>75</v>
      </c>
      <c r="H1113" s="35" t="s">
        <v>220</v>
      </c>
      <c r="I1113" s="36"/>
      <c r="J1113" s="30">
        <v>50</v>
      </c>
      <c r="K1113" s="32">
        <v>42646</v>
      </c>
      <c r="L1113" s="37">
        <v>845</v>
      </c>
      <c r="M1113" s="37">
        <v>12</v>
      </c>
      <c r="N1113" s="38" t="s">
        <v>580</v>
      </c>
      <c r="O1113" s="39">
        <v>2016</v>
      </c>
      <c r="P1113" s="42"/>
      <c r="Q1113" s="30">
        <v>3867.85</v>
      </c>
      <c r="R1113" s="67"/>
      <c r="S1113" s="67"/>
      <c r="T1113" s="56" t="e">
        <f>IF(#REF!=3,T1112-TblDadosCX8[[#This Row],[Valor R$]],IF(#REF!=2,T1112+TblDadosCX8[[#This Row],[Valor R$]],TblDadosCX8[[#This Row],[Valor R$]]))</f>
        <v>#REF!</v>
      </c>
      <c r="V1113" s="65">
        <v>1097</v>
      </c>
      <c r="W1113" s="69">
        <v>42656</v>
      </c>
      <c r="X1113" s="69"/>
      <c r="Y1113" s="70" t="s">
        <v>187</v>
      </c>
      <c r="Z1113" s="70"/>
      <c r="AA1113" s="70"/>
      <c r="AB1113" s="71">
        <v>73.72</v>
      </c>
      <c r="AC1113" s="64" t="s">
        <v>212</v>
      </c>
      <c r="AD1113" s="69">
        <v>42656</v>
      </c>
      <c r="AE1113" s="65">
        <v>831</v>
      </c>
      <c r="AF1113" s="65">
        <v>12</v>
      </c>
      <c r="AG1113" s="66">
        <v>7938.48</v>
      </c>
    </row>
    <row r="1114" spans="1:33" x14ac:dyDescent="0.25">
      <c r="A1114" s="40">
        <v>1109</v>
      </c>
      <c r="B1114" s="32">
        <v>42646</v>
      </c>
      <c r="C1114" s="33"/>
      <c r="D1114" s="31">
        <v>5</v>
      </c>
      <c r="E1114" s="99" t="s">
        <v>1</v>
      </c>
      <c r="F1114" s="34" t="s">
        <v>38</v>
      </c>
      <c r="G1114" s="34" t="s">
        <v>86</v>
      </c>
      <c r="H1114" s="35" t="s">
        <v>530</v>
      </c>
      <c r="I1114" s="36"/>
      <c r="J1114" s="30">
        <v>75</v>
      </c>
      <c r="K1114" s="32">
        <v>42646</v>
      </c>
      <c r="L1114" s="37">
        <v>869</v>
      </c>
      <c r="M1114" s="37">
        <v>12</v>
      </c>
      <c r="N1114" s="38" t="s">
        <v>580</v>
      </c>
      <c r="O1114" s="39">
        <v>2016</v>
      </c>
      <c r="P1114" s="42"/>
      <c r="Q1114" s="30">
        <v>3792.85</v>
      </c>
      <c r="R1114" s="67"/>
      <c r="S1114" s="67"/>
      <c r="T1114" s="56" t="e">
        <f>IF(#REF!=3,T1113-TblDadosCX8[[#This Row],[Valor R$]],IF(#REF!=2,T1113+TblDadosCX8[[#This Row],[Valor R$]],TblDadosCX8[[#This Row],[Valor R$]]))</f>
        <v>#REF!</v>
      </c>
      <c r="V1114" s="65">
        <v>1098</v>
      </c>
      <c r="W1114" s="69">
        <v>42656</v>
      </c>
      <c r="X1114" s="69"/>
      <c r="Y1114" s="70" t="s">
        <v>193</v>
      </c>
      <c r="Z1114" s="70"/>
      <c r="AA1114" s="70"/>
      <c r="AB1114" s="71">
        <v>35</v>
      </c>
      <c r="AC1114" s="64" t="s">
        <v>212</v>
      </c>
      <c r="AD1114" s="69">
        <v>42656</v>
      </c>
      <c r="AE1114" s="65">
        <v>831</v>
      </c>
      <c r="AF1114" s="65">
        <v>12</v>
      </c>
      <c r="AG1114" s="66">
        <v>7903.48</v>
      </c>
    </row>
    <row r="1115" spans="1:33" x14ac:dyDescent="0.25">
      <c r="A1115" s="40">
        <v>1110</v>
      </c>
      <c r="B1115" s="32">
        <v>42646</v>
      </c>
      <c r="C1115" s="33"/>
      <c r="D1115" s="31">
        <v>5</v>
      </c>
      <c r="E1115" s="99" t="s">
        <v>1</v>
      </c>
      <c r="F1115" s="34" t="s">
        <v>38</v>
      </c>
      <c r="G1115" s="34" t="s">
        <v>83</v>
      </c>
      <c r="H1115" s="35" t="s">
        <v>508</v>
      </c>
      <c r="I1115" s="36"/>
      <c r="J1115" s="30">
        <v>58.4</v>
      </c>
      <c r="K1115" s="32">
        <v>42646</v>
      </c>
      <c r="L1115" s="37">
        <v>863</v>
      </c>
      <c r="M1115" s="37">
        <v>12</v>
      </c>
      <c r="N1115" s="38" t="s">
        <v>580</v>
      </c>
      <c r="O1115" s="39">
        <v>2016</v>
      </c>
      <c r="P1115" s="42"/>
      <c r="Q1115" s="30">
        <v>3734.45</v>
      </c>
      <c r="R1115" s="67"/>
      <c r="S1115" s="67"/>
      <c r="T1115" s="56" t="e">
        <f>IF(#REF!=3,T1114-TblDadosCX8[[#This Row],[Valor R$]],IF(#REF!=2,T1114+TblDadosCX8[[#This Row],[Valor R$]],TblDadosCX8[[#This Row],[Valor R$]]))</f>
        <v>#REF!</v>
      </c>
      <c r="V1115" s="65">
        <v>1099</v>
      </c>
      <c r="W1115" s="69">
        <v>42656</v>
      </c>
      <c r="X1115" s="69"/>
      <c r="Y1115" s="70" t="s">
        <v>195</v>
      </c>
      <c r="Z1115" s="70"/>
      <c r="AA1115" s="70"/>
      <c r="AB1115" s="71">
        <v>5.5</v>
      </c>
      <c r="AC1115" s="64" t="s">
        <v>196</v>
      </c>
      <c r="AD1115" s="69">
        <v>42656</v>
      </c>
      <c r="AE1115" s="65">
        <v>869</v>
      </c>
      <c r="AF1115" s="65">
        <v>12</v>
      </c>
      <c r="AG1115" s="66">
        <v>7897.98</v>
      </c>
    </row>
    <row r="1116" spans="1:33" x14ac:dyDescent="0.25">
      <c r="A1116" s="40">
        <v>1111</v>
      </c>
      <c r="B1116" s="32">
        <v>42646</v>
      </c>
      <c r="C1116" s="33"/>
      <c r="D1116" s="31">
        <v>5</v>
      </c>
      <c r="E1116" s="99" t="s">
        <v>1</v>
      </c>
      <c r="F1116" s="34" t="s">
        <v>38</v>
      </c>
      <c r="G1116" s="34" t="s">
        <v>82</v>
      </c>
      <c r="H1116" s="35" t="s">
        <v>288</v>
      </c>
      <c r="I1116" s="36"/>
      <c r="J1116" s="30">
        <v>216.3</v>
      </c>
      <c r="K1116" s="32">
        <v>42646</v>
      </c>
      <c r="L1116" s="37">
        <v>860</v>
      </c>
      <c r="M1116" s="37">
        <v>12</v>
      </c>
      <c r="N1116" s="38" t="s">
        <v>580</v>
      </c>
      <c r="O1116" s="39">
        <v>2016</v>
      </c>
      <c r="P1116" s="42"/>
      <c r="Q1116" s="30">
        <v>3518.15</v>
      </c>
      <c r="R1116" s="67"/>
      <c r="S1116" s="67"/>
      <c r="T1116" s="56" t="e">
        <f>IF(#REF!=3,T1115-TblDadosCX8[[#This Row],[Valor R$]],IF(#REF!=2,T1115+TblDadosCX8[[#This Row],[Valor R$]],TblDadosCX8[[#This Row],[Valor R$]]))</f>
        <v>#REF!</v>
      </c>
      <c r="V1116" s="65">
        <v>1100</v>
      </c>
      <c r="W1116" s="69">
        <v>42656</v>
      </c>
      <c r="X1116" s="69"/>
      <c r="Y1116" s="70" t="s">
        <v>256</v>
      </c>
      <c r="Z1116" s="70"/>
      <c r="AA1116" s="70"/>
      <c r="AB1116" s="71">
        <v>12</v>
      </c>
      <c r="AC1116" s="64" t="s">
        <v>186</v>
      </c>
      <c r="AD1116" s="69">
        <v>42656</v>
      </c>
      <c r="AE1116" s="65">
        <v>863</v>
      </c>
      <c r="AF1116" s="65">
        <v>12</v>
      </c>
      <c r="AG1116" s="66">
        <v>7885.98</v>
      </c>
    </row>
    <row r="1117" spans="1:33" x14ac:dyDescent="0.25">
      <c r="A1117" s="40">
        <v>1112</v>
      </c>
      <c r="B1117" s="32">
        <v>42646</v>
      </c>
      <c r="C1117" s="33"/>
      <c r="D1117" s="31">
        <v>5</v>
      </c>
      <c r="E1117" s="99" t="s">
        <v>1</v>
      </c>
      <c r="F1117" s="34" t="s">
        <v>38</v>
      </c>
      <c r="G1117" s="34" t="s">
        <v>83</v>
      </c>
      <c r="H1117" s="35" t="s">
        <v>507</v>
      </c>
      <c r="I1117" s="36"/>
      <c r="J1117" s="30">
        <v>17</v>
      </c>
      <c r="K1117" s="32">
        <v>42646</v>
      </c>
      <c r="L1117" s="37">
        <v>863</v>
      </c>
      <c r="M1117" s="37">
        <v>12</v>
      </c>
      <c r="N1117" s="38" t="s">
        <v>580</v>
      </c>
      <c r="O1117" s="39">
        <v>2016</v>
      </c>
      <c r="P1117" s="42"/>
      <c r="Q1117" s="30">
        <v>3501.15</v>
      </c>
      <c r="R1117" s="67"/>
      <c r="S1117" s="67"/>
      <c r="T1117" s="56" t="e">
        <f>IF(#REF!=3,T1116-TblDadosCX8[[#This Row],[Valor R$]],IF(#REF!=2,T1116+TblDadosCX8[[#This Row],[Valor R$]],TblDadosCX8[[#This Row],[Valor R$]]))</f>
        <v>#REF!</v>
      </c>
      <c r="V1117" s="65">
        <v>1101</v>
      </c>
      <c r="W1117" s="69">
        <v>42656</v>
      </c>
      <c r="X1117" s="69"/>
      <c r="Y1117" s="70" t="s">
        <v>594</v>
      </c>
      <c r="Z1117" s="70"/>
      <c r="AA1117" s="70"/>
      <c r="AB1117" s="71">
        <v>743.21</v>
      </c>
      <c r="AC1117" s="64" t="s">
        <v>219</v>
      </c>
      <c r="AD1117" s="69">
        <v>42656</v>
      </c>
      <c r="AE1117" s="65">
        <v>864</v>
      </c>
      <c r="AF1117" s="65">
        <v>12</v>
      </c>
      <c r="AG1117" s="66">
        <v>7142.77</v>
      </c>
    </row>
    <row r="1118" spans="1:33" x14ac:dyDescent="0.25">
      <c r="A1118" s="40">
        <v>1113</v>
      </c>
      <c r="B1118" s="32">
        <v>42646</v>
      </c>
      <c r="C1118" s="33"/>
      <c r="D1118" s="31">
        <v>5</v>
      </c>
      <c r="E1118" s="99" t="s">
        <v>1</v>
      </c>
      <c r="F1118" s="34" t="s">
        <v>34</v>
      </c>
      <c r="G1118" s="34" t="s">
        <v>63</v>
      </c>
      <c r="H1118" s="35" t="s">
        <v>306</v>
      </c>
      <c r="I1118" s="36"/>
      <c r="J1118" s="30">
        <v>363.83</v>
      </c>
      <c r="K1118" s="32">
        <v>42646</v>
      </c>
      <c r="L1118" s="37">
        <v>806</v>
      </c>
      <c r="M1118" s="37">
        <v>12</v>
      </c>
      <c r="N1118" s="38" t="s">
        <v>580</v>
      </c>
      <c r="O1118" s="39">
        <v>2016</v>
      </c>
      <c r="P1118" s="42"/>
      <c r="Q1118" s="30">
        <v>3137.32</v>
      </c>
      <c r="R1118" s="67"/>
      <c r="S1118" s="67"/>
      <c r="T1118" s="56" t="e">
        <f>IF(#REF!=3,T1117-TblDadosCX8[[#This Row],[Valor R$]],IF(#REF!=2,T1117+TblDadosCX8[[#This Row],[Valor R$]],TblDadosCX8[[#This Row],[Valor R$]]))</f>
        <v>#REF!</v>
      </c>
      <c r="V1118" s="65">
        <v>1102</v>
      </c>
      <c r="W1118" s="69">
        <v>42656</v>
      </c>
      <c r="X1118" s="69"/>
      <c r="Y1118" s="70" t="s">
        <v>522</v>
      </c>
      <c r="Z1118" s="70"/>
      <c r="AA1118" s="70"/>
      <c r="AB1118" s="71">
        <v>835</v>
      </c>
      <c r="AC1118" s="64" t="s">
        <v>186</v>
      </c>
      <c r="AD1118" s="69">
        <v>42656</v>
      </c>
      <c r="AE1118" s="65">
        <v>863</v>
      </c>
      <c r="AF1118" s="65">
        <v>12</v>
      </c>
      <c r="AG1118" s="66">
        <v>6307.77</v>
      </c>
    </row>
    <row r="1119" spans="1:33" x14ac:dyDescent="0.25">
      <c r="A1119" s="40">
        <v>1114</v>
      </c>
      <c r="B1119" s="32">
        <v>42646</v>
      </c>
      <c r="C1119" s="33"/>
      <c r="D1119" s="31">
        <v>5</v>
      </c>
      <c r="E1119" s="99" t="s">
        <v>1</v>
      </c>
      <c r="F1119" s="34" t="s">
        <v>38</v>
      </c>
      <c r="G1119" s="34" t="s">
        <v>73</v>
      </c>
      <c r="H1119" s="35" t="s">
        <v>583</v>
      </c>
      <c r="I1119" s="36"/>
      <c r="J1119" s="30">
        <v>1831.5</v>
      </c>
      <c r="K1119" s="32">
        <v>42646</v>
      </c>
      <c r="L1119" s="37">
        <v>839</v>
      </c>
      <c r="M1119" s="37">
        <v>12</v>
      </c>
      <c r="N1119" s="38" t="s">
        <v>580</v>
      </c>
      <c r="O1119" s="39">
        <v>2016</v>
      </c>
      <c r="P1119" s="42"/>
      <c r="Q1119" s="30">
        <v>1305.82</v>
      </c>
      <c r="R1119" s="67"/>
      <c r="S1119" s="67"/>
      <c r="T1119" s="56" t="e">
        <f>IF(#REF!=3,T1118-TblDadosCX8[[#This Row],[Valor R$]],IF(#REF!=2,T1118+TblDadosCX8[[#This Row],[Valor R$]],TblDadosCX8[[#This Row],[Valor R$]]))</f>
        <v>#REF!</v>
      </c>
      <c r="V1119" s="65">
        <v>1103</v>
      </c>
      <c r="W1119" s="69">
        <v>42656</v>
      </c>
      <c r="X1119" s="69"/>
      <c r="Y1119" s="70" t="s">
        <v>594</v>
      </c>
      <c r="Z1119" s="70"/>
      <c r="AA1119" s="70"/>
      <c r="AB1119" s="71">
        <v>1498.85</v>
      </c>
      <c r="AC1119" s="64" t="s">
        <v>219</v>
      </c>
      <c r="AD1119" s="69">
        <v>42656</v>
      </c>
      <c r="AE1119" s="65">
        <v>864</v>
      </c>
      <c r="AF1119" s="65">
        <v>12</v>
      </c>
      <c r="AG1119" s="66">
        <v>4808.92</v>
      </c>
    </row>
    <row r="1120" spans="1:33" x14ac:dyDescent="0.25">
      <c r="A1120" s="40">
        <v>1115</v>
      </c>
      <c r="B1120" s="32">
        <v>42647</v>
      </c>
      <c r="C1120" s="33"/>
      <c r="D1120" s="31">
        <v>5</v>
      </c>
      <c r="E1120" s="99" t="s">
        <v>1</v>
      </c>
      <c r="F1120" s="34" t="s">
        <v>38</v>
      </c>
      <c r="G1120" s="34" t="s">
        <v>18</v>
      </c>
      <c r="H1120" s="35" t="s">
        <v>584</v>
      </c>
      <c r="I1120" s="36"/>
      <c r="J1120" s="30">
        <v>15</v>
      </c>
      <c r="K1120" s="32">
        <v>42647</v>
      </c>
      <c r="L1120" s="37">
        <v>831</v>
      </c>
      <c r="M1120" s="37">
        <v>12</v>
      </c>
      <c r="N1120" s="38" t="s">
        <v>580</v>
      </c>
      <c r="O1120" s="39">
        <v>2016</v>
      </c>
      <c r="P1120" s="42"/>
      <c r="Q1120" s="30">
        <v>1290.82</v>
      </c>
      <c r="R1120" s="67"/>
      <c r="S1120" s="67"/>
      <c r="T1120" s="56" t="e">
        <f>IF(#REF!=3,T1119-TblDadosCX8[[#This Row],[Valor R$]],IF(#REF!=2,T1119+TblDadosCX8[[#This Row],[Valor R$]],TblDadosCX8[[#This Row],[Valor R$]]))</f>
        <v>#REF!</v>
      </c>
      <c r="V1120" s="65">
        <v>1104</v>
      </c>
      <c r="W1120" s="69">
        <v>42656</v>
      </c>
      <c r="X1120" s="69"/>
      <c r="Y1120" s="70" t="s">
        <v>595</v>
      </c>
      <c r="Z1120" s="70"/>
      <c r="AA1120" s="70"/>
      <c r="AB1120" s="71">
        <v>3424.54</v>
      </c>
      <c r="AC1120" s="64" t="s">
        <v>219</v>
      </c>
      <c r="AD1120" s="69">
        <v>42656</v>
      </c>
      <c r="AE1120" s="65">
        <v>864</v>
      </c>
      <c r="AF1120" s="65">
        <v>12</v>
      </c>
      <c r="AG1120" s="66">
        <v>1384.38</v>
      </c>
    </row>
    <row r="1121" spans="1:33" x14ac:dyDescent="0.25">
      <c r="A1121" s="40">
        <v>1116</v>
      </c>
      <c r="B1121" s="32">
        <v>42647</v>
      </c>
      <c r="C1121" s="33"/>
      <c r="D1121" s="31">
        <v>5</v>
      </c>
      <c r="E1121" s="99" t="s">
        <v>1</v>
      </c>
      <c r="F1121" s="34" t="s">
        <v>38</v>
      </c>
      <c r="G1121" s="34" t="s">
        <v>86</v>
      </c>
      <c r="H1121" s="35" t="s">
        <v>195</v>
      </c>
      <c r="I1121" s="36"/>
      <c r="J1121" s="30">
        <v>18.5</v>
      </c>
      <c r="K1121" s="32">
        <v>42647</v>
      </c>
      <c r="L1121" s="37">
        <v>869</v>
      </c>
      <c r="M1121" s="37">
        <v>12</v>
      </c>
      <c r="N1121" s="38" t="s">
        <v>580</v>
      </c>
      <c r="O1121" s="39">
        <v>2016</v>
      </c>
      <c r="P1121" s="42"/>
      <c r="Q1121" s="30">
        <v>1272.32</v>
      </c>
      <c r="R1121" s="67"/>
      <c r="S1121" s="67"/>
      <c r="T1121" s="56" t="e">
        <f>IF(#REF!=3,T1120-TblDadosCX8[[#This Row],[Valor R$]],IF(#REF!=2,T1120+TblDadosCX8[[#This Row],[Valor R$]],TblDadosCX8[[#This Row],[Valor R$]]))</f>
        <v>#REF!</v>
      </c>
      <c r="V1121" s="65">
        <v>1105</v>
      </c>
      <c r="W1121" s="69">
        <v>42657</v>
      </c>
      <c r="X1121" s="69"/>
      <c r="Y1121" s="70" t="s">
        <v>216</v>
      </c>
      <c r="Z1121" s="70"/>
      <c r="AA1121" s="70"/>
      <c r="AB1121" s="71">
        <v>192.41</v>
      </c>
      <c r="AC1121" s="64" t="s">
        <v>186</v>
      </c>
      <c r="AD1121" s="69">
        <v>42657</v>
      </c>
      <c r="AE1121" s="65">
        <v>863</v>
      </c>
      <c r="AF1121" s="65">
        <v>12</v>
      </c>
      <c r="AG1121" s="66">
        <v>1191.97</v>
      </c>
    </row>
    <row r="1122" spans="1:33" x14ac:dyDescent="0.25">
      <c r="A1122" s="40">
        <v>1117</v>
      </c>
      <c r="B1122" s="32">
        <v>42647</v>
      </c>
      <c r="C1122" s="33"/>
      <c r="D1122" s="31">
        <v>5</v>
      </c>
      <c r="E1122" s="99" t="s">
        <v>1</v>
      </c>
      <c r="F1122" s="34" t="s">
        <v>38</v>
      </c>
      <c r="G1122" s="34" t="s">
        <v>86</v>
      </c>
      <c r="H1122" s="35" t="s">
        <v>526</v>
      </c>
      <c r="I1122" s="36"/>
      <c r="J1122" s="30">
        <v>35</v>
      </c>
      <c r="K1122" s="32">
        <v>42647</v>
      </c>
      <c r="L1122" s="37">
        <v>869</v>
      </c>
      <c r="M1122" s="37">
        <v>12</v>
      </c>
      <c r="N1122" s="38" t="s">
        <v>580</v>
      </c>
      <c r="O1122" s="39">
        <v>2016</v>
      </c>
      <c r="P1122" s="42"/>
      <c r="Q1122" s="30">
        <v>1237.32</v>
      </c>
      <c r="R1122" s="67"/>
      <c r="S1122" s="67"/>
      <c r="T1122" s="56" t="e">
        <f>IF(#REF!=3,T1121-TblDadosCX8[[#This Row],[Valor R$]],IF(#REF!=2,T1121+TblDadosCX8[[#This Row],[Valor R$]],TblDadosCX8[[#This Row],[Valor R$]]))</f>
        <v>#REF!</v>
      </c>
      <c r="V1122" s="65">
        <v>1106</v>
      </c>
      <c r="W1122" s="69">
        <v>42657</v>
      </c>
      <c r="X1122" s="69"/>
      <c r="Y1122" s="70" t="s">
        <v>197</v>
      </c>
      <c r="Z1122" s="70">
        <v>854415</v>
      </c>
      <c r="AA1122" s="70"/>
      <c r="AB1122" s="71">
        <v>4431</v>
      </c>
      <c r="AC1122" s="64" t="s">
        <v>9</v>
      </c>
      <c r="AD1122" s="69">
        <v>42657</v>
      </c>
      <c r="AE1122" s="65">
        <v>12</v>
      </c>
      <c r="AF1122" s="65">
        <v>34</v>
      </c>
      <c r="AG1122" s="66">
        <v>5622.97</v>
      </c>
    </row>
    <row r="1123" spans="1:33" x14ac:dyDescent="0.25">
      <c r="A1123" s="40">
        <v>1118</v>
      </c>
      <c r="B1123" s="32">
        <v>42647</v>
      </c>
      <c r="C1123" s="33"/>
      <c r="D1123" s="31">
        <v>5</v>
      </c>
      <c r="E1123" s="99" t="s">
        <v>1</v>
      </c>
      <c r="F1123" s="34" t="s">
        <v>38</v>
      </c>
      <c r="G1123" s="34" t="s">
        <v>86</v>
      </c>
      <c r="H1123" s="35" t="s">
        <v>195</v>
      </c>
      <c r="I1123" s="36"/>
      <c r="J1123" s="30">
        <v>45</v>
      </c>
      <c r="K1123" s="32">
        <v>42647</v>
      </c>
      <c r="L1123" s="37">
        <v>869</v>
      </c>
      <c r="M1123" s="37">
        <v>12</v>
      </c>
      <c r="N1123" s="38" t="s">
        <v>580</v>
      </c>
      <c r="O1123" s="39">
        <v>2016</v>
      </c>
      <c r="P1123" s="42"/>
      <c r="Q1123" s="30">
        <v>1192.32</v>
      </c>
      <c r="R1123" s="67"/>
      <c r="S1123" s="67"/>
      <c r="T1123" s="56" t="e">
        <f>IF(#REF!=3,T1122-TblDadosCX8[[#This Row],[Valor R$]],IF(#REF!=2,T1122+TblDadosCX8[[#This Row],[Valor R$]],TblDadosCX8[[#This Row],[Valor R$]]))</f>
        <v>#REF!</v>
      </c>
      <c r="V1123" s="65">
        <v>1107</v>
      </c>
      <c r="W1123" s="69">
        <v>42657</v>
      </c>
      <c r="X1123" s="69"/>
      <c r="Y1123" s="70" t="s">
        <v>197</v>
      </c>
      <c r="Z1123" s="70">
        <v>854416</v>
      </c>
      <c r="AA1123" s="70"/>
      <c r="AB1123" s="71">
        <v>65551.86</v>
      </c>
      <c r="AC1123" s="64" t="s">
        <v>9</v>
      </c>
      <c r="AD1123" s="69">
        <v>42657</v>
      </c>
      <c r="AE1123" s="65">
        <v>12</v>
      </c>
      <c r="AF1123" s="65">
        <v>34</v>
      </c>
      <c r="AG1123" s="66">
        <v>71174.83</v>
      </c>
    </row>
    <row r="1124" spans="1:33" x14ac:dyDescent="0.25">
      <c r="A1124" s="40">
        <v>1119</v>
      </c>
      <c r="B1124" s="32">
        <v>42648</v>
      </c>
      <c r="C1124" s="33"/>
      <c r="D1124" s="31">
        <v>4</v>
      </c>
      <c r="E1124" s="99" t="s">
        <v>1</v>
      </c>
      <c r="F1124" s="34" t="s">
        <v>6</v>
      </c>
      <c r="G1124" s="34" t="s">
        <v>9</v>
      </c>
      <c r="H1124" s="35" t="s">
        <v>197</v>
      </c>
      <c r="I1124" s="36">
        <v>854408</v>
      </c>
      <c r="J1124" s="30">
        <v>10997.5</v>
      </c>
      <c r="K1124" s="32">
        <v>42648</v>
      </c>
      <c r="L1124" s="37">
        <v>12</v>
      </c>
      <c r="M1124" s="37">
        <v>34</v>
      </c>
      <c r="N1124" s="38" t="s">
        <v>580</v>
      </c>
      <c r="O1124" s="39">
        <v>2016</v>
      </c>
      <c r="P1124" s="42"/>
      <c r="Q1124" s="30">
        <v>12189.82</v>
      </c>
      <c r="R1124" s="67"/>
      <c r="S1124" s="67"/>
      <c r="T1124" s="56" t="e">
        <f>IF(#REF!=3,T1123-TblDadosCX8[[#This Row],[Valor R$]],IF(#REF!=2,T1123+TblDadosCX8[[#This Row],[Valor R$]],TblDadosCX8[[#This Row],[Valor R$]]))</f>
        <v>#REF!</v>
      </c>
      <c r="V1124" s="65">
        <v>1108</v>
      </c>
      <c r="W1124" s="69">
        <v>42657</v>
      </c>
      <c r="X1124" s="69"/>
      <c r="Y1124" s="70" t="s">
        <v>197</v>
      </c>
      <c r="Z1124" s="70">
        <v>854417</v>
      </c>
      <c r="AA1124" s="70"/>
      <c r="AB1124" s="71">
        <v>192.41</v>
      </c>
      <c r="AC1124" s="64" t="s">
        <v>9</v>
      </c>
      <c r="AD1124" s="69">
        <v>42657</v>
      </c>
      <c r="AE1124" s="65">
        <v>12</v>
      </c>
      <c r="AF1124" s="65">
        <v>34</v>
      </c>
      <c r="AG1124" s="66">
        <v>71367.240000000005</v>
      </c>
    </row>
    <row r="1125" spans="1:33" x14ac:dyDescent="0.25">
      <c r="A1125" s="40">
        <v>1120</v>
      </c>
      <c r="B1125" s="32">
        <v>42648</v>
      </c>
      <c r="C1125" s="33"/>
      <c r="D1125" s="31">
        <v>5</v>
      </c>
      <c r="E1125" s="99" t="s">
        <v>1</v>
      </c>
      <c r="F1125" s="34" t="s">
        <v>38</v>
      </c>
      <c r="G1125" s="34" t="s">
        <v>86</v>
      </c>
      <c r="H1125" s="35" t="s">
        <v>245</v>
      </c>
      <c r="I1125" s="36"/>
      <c r="J1125" s="30">
        <v>35</v>
      </c>
      <c r="K1125" s="32">
        <v>42648</v>
      </c>
      <c r="L1125" s="37">
        <v>869</v>
      </c>
      <c r="M1125" s="37">
        <v>12</v>
      </c>
      <c r="N1125" s="38" t="s">
        <v>580</v>
      </c>
      <c r="O1125" s="39">
        <v>2016</v>
      </c>
      <c r="P1125" s="42"/>
      <c r="Q1125" s="30">
        <v>12154.82</v>
      </c>
      <c r="R1125" s="67"/>
      <c r="S1125" s="67"/>
      <c r="T1125" s="56" t="e">
        <f>IF(#REF!=3,T1124-TblDadosCX8[[#This Row],[Valor R$]],IF(#REF!=2,T1124+TblDadosCX8[[#This Row],[Valor R$]],TblDadosCX8[[#This Row],[Valor R$]]))</f>
        <v>#REF!</v>
      </c>
      <c r="V1125" s="65">
        <v>1109</v>
      </c>
      <c r="W1125" s="69">
        <v>42657</v>
      </c>
      <c r="X1125" s="69"/>
      <c r="Y1125" s="70" t="s">
        <v>197</v>
      </c>
      <c r="Z1125" s="70">
        <v>854418</v>
      </c>
      <c r="AA1125" s="70"/>
      <c r="AB1125" s="71">
        <v>500</v>
      </c>
      <c r="AC1125" s="64" t="s">
        <v>9</v>
      </c>
      <c r="AD1125" s="69">
        <v>42657</v>
      </c>
      <c r="AE1125" s="65">
        <v>12</v>
      </c>
      <c r="AF1125" s="65">
        <v>34</v>
      </c>
      <c r="AG1125" s="66">
        <v>71867.240000000005</v>
      </c>
    </row>
    <row r="1126" spans="1:33" x14ac:dyDescent="0.25">
      <c r="A1126" s="40">
        <v>1121</v>
      </c>
      <c r="B1126" s="32">
        <v>42648</v>
      </c>
      <c r="C1126" s="33"/>
      <c r="D1126" s="31">
        <v>5</v>
      </c>
      <c r="E1126" s="99" t="s">
        <v>1</v>
      </c>
      <c r="F1126" s="34" t="s">
        <v>38</v>
      </c>
      <c r="G1126" s="34" t="s">
        <v>83</v>
      </c>
      <c r="H1126" s="35" t="s">
        <v>256</v>
      </c>
      <c r="I1126" s="36"/>
      <c r="J1126" s="30">
        <v>578.4</v>
      </c>
      <c r="K1126" s="32">
        <v>42648</v>
      </c>
      <c r="L1126" s="37">
        <v>863</v>
      </c>
      <c r="M1126" s="37">
        <v>12</v>
      </c>
      <c r="N1126" s="38" t="s">
        <v>580</v>
      </c>
      <c r="O1126" s="39">
        <v>2016</v>
      </c>
      <c r="P1126" s="42"/>
      <c r="Q1126" s="30">
        <v>11576.42</v>
      </c>
      <c r="R1126" s="67"/>
      <c r="S1126" s="67"/>
      <c r="T1126" s="56" t="e">
        <f>IF(#REF!=3,T1125-TblDadosCX8[[#This Row],[Valor R$]],IF(#REF!=2,T1125+TblDadosCX8[[#This Row],[Valor R$]],TblDadosCX8[[#This Row],[Valor R$]]))</f>
        <v>#REF!</v>
      </c>
      <c r="V1126" s="65">
        <v>1110</v>
      </c>
      <c r="W1126" s="69">
        <v>42657</v>
      </c>
      <c r="X1126" s="69"/>
      <c r="Y1126" s="70" t="s">
        <v>596</v>
      </c>
      <c r="Z1126" s="70"/>
      <c r="AA1126" s="70"/>
      <c r="AB1126" s="71">
        <v>4431</v>
      </c>
      <c r="AC1126" s="64" t="s">
        <v>227</v>
      </c>
      <c r="AD1126" s="69">
        <v>42657</v>
      </c>
      <c r="AE1126" s="65">
        <v>426</v>
      </c>
      <c r="AF1126" s="65">
        <v>12</v>
      </c>
      <c r="AG1126" s="66">
        <v>67436.240000000005</v>
      </c>
    </row>
    <row r="1127" spans="1:33" x14ac:dyDescent="0.25">
      <c r="A1127" s="40">
        <v>1122</v>
      </c>
      <c r="B1127" s="32">
        <v>42648</v>
      </c>
      <c r="C1127" s="33"/>
      <c r="D1127" s="31">
        <v>5</v>
      </c>
      <c r="E1127" s="99" t="s">
        <v>1</v>
      </c>
      <c r="F1127" s="34" t="s">
        <v>28</v>
      </c>
      <c r="G1127" s="34" t="s">
        <v>53</v>
      </c>
      <c r="H1127" s="35" t="s">
        <v>585</v>
      </c>
      <c r="I1127" s="36"/>
      <c r="J1127" s="30">
        <v>933.38</v>
      </c>
      <c r="K1127" s="32">
        <v>42648</v>
      </c>
      <c r="L1127" s="37">
        <v>475</v>
      </c>
      <c r="M1127" s="37">
        <v>12</v>
      </c>
      <c r="N1127" s="38" t="s">
        <v>580</v>
      </c>
      <c r="O1127" s="39">
        <v>2016</v>
      </c>
      <c r="P1127" s="42"/>
      <c r="Q1127" s="30">
        <v>10643.04</v>
      </c>
      <c r="R1127" s="67"/>
      <c r="S1127" s="67"/>
      <c r="T1127" s="56" t="e">
        <f>IF(#REF!=3,T1126-TblDadosCX8[[#This Row],[Valor R$]],IF(#REF!=2,T1126+TblDadosCX8[[#This Row],[Valor R$]],TblDadosCX8[[#This Row],[Valor R$]]))</f>
        <v>#REF!</v>
      </c>
      <c r="V1127" s="65">
        <v>1111</v>
      </c>
      <c r="W1127" s="69">
        <v>42657</v>
      </c>
      <c r="X1127" s="69"/>
      <c r="Y1127" s="70" t="s">
        <v>597</v>
      </c>
      <c r="Z1127" s="70"/>
      <c r="AA1127" s="70"/>
      <c r="AB1127" s="71">
        <v>65551.86</v>
      </c>
      <c r="AC1127" s="64" t="s">
        <v>224</v>
      </c>
      <c r="AD1127" s="69">
        <v>42657</v>
      </c>
      <c r="AE1127" s="65">
        <v>402</v>
      </c>
      <c r="AF1127" s="65">
        <v>12</v>
      </c>
      <c r="AG1127" s="66">
        <v>1884.38</v>
      </c>
    </row>
    <row r="1128" spans="1:33" x14ac:dyDescent="0.25">
      <c r="A1128" s="40">
        <v>1123</v>
      </c>
      <c r="B1128" s="32">
        <v>42648</v>
      </c>
      <c r="C1128" s="33"/>
      <c r="D1128" s="31">
        <v>5</v>
      </c>
      <c r="E1128" s="99" t="s">
        <v>1</v>
      </c>
      <c r="F1128" s="34" t="s">
        <v>28</v>
      </c>
      <c r="G1128" s="34" t="s">
        <v>271</v>
      </c>
      <c r="H1128" s="35" t="s">
        <v>586</v>
      </c>
      <c r="I1128" s="36"/>
      <c r="J1128" s="30">
        <v>4588.45</v>
      </c>
      <c r="K1128" s="32">
        <v>42648</v>
      </c>
      <c r="L1128" s="37">
        <v>476</v>
      </c>
      <c r="M1128" s="37">
        <v>12</v>
      </c>
      <c r="N1128" s="38" t="s">
        <v>580</v>
      </c>
      <c r="O1128" s="39">
        <v>2016</v>
      </c>
      <c r="P1128" s="42"/>
      <c r="Q1128" s="30">
        <v>6054.59</v>
      </c>
      <c r="R1128" s="67"/>
      <c r="S1128" s="67"/>
      <c r="T1128" s="56" t="e">
        <f>IF(#REF!=3,T1127-TblDadosCX8[[#This Row],[Valor R$]],IF(#REF!=2,T1127+TblDadosCX8[[#This Row],[Valor R$]],TblDadosCX8[[#This Row],[Valor R$]]))</f>
        <v>#REF!</v>
      </c>
      <c r="V1128" s="65">
        <v>1112</v>
      </c>
      <c r="W1128" s="69">
        <v>42657</v>
      </c>
      <c r="X1128" s="69"/>
      <c r="Y1128" s="70" t="s">
        <v>187</v>
      </c>
      <c r="Z1128" s="70"/>
      <c r="AA1128" s="70"/>
      <c r="AB1128" s="71">
        <v>9.18</v>
      </c>
      <c r="AC1128" s="64" t="s">
        <v>212</v>
      </c>
      <c r="AD1128" s="69">
        <v>42657</v>
      </c>
      <c r="AE1128" s="65">
        <v>831</v>
      </c>
      <c r="AF1128" s="65">
        <v>12</v>
      </c>
      <c r="AG1128" s="66">
        <v>1875.2</v>
      </c>
    </row>
    <row r="1129" spans="1:33" x14ac:dyDescent="0.25">
      <c r="A1129" s="40">
        <v>1124</v>
      </c>
      <c r="B1129" s="32">
        <v>42648</v>
      </c>
      <c r="C1129" s="33"/>
      <c r="D1129" s="31">
        <v>5</v>
      </c>
      <c r="E1129" s="99" t="s">
        <v>1</v>
      </c>
      <c r="F1129" s="34" t="s">
        <v>24</v>
      </c>
      <c r="G1129" s="34" t="s">
        <v>43</v>
      </c>
      <c r="H1129" s="35" t="s">
        <v>587</v>
      </c>
      <c r="I1129" s="36"/>
      <c r="J1129" s="30">
        <v>1763.06</v>
      </c>
      <c r="K1129" s="32">
        <v>42648</v>
      </c>
      <c r="L1129" s="37">
        <v>842</v>
      </c>
      <c r="M1129" s="37">
        <v>12</v>
      </c>
      <c r="N1129" s="38" t="s">
        <v>580</v>
      </c>
      <c r="O1129" s="39">
        <v>2016</v>
      </c>
      <c r="P1129" s="42"/>
      <c r="Q1129" s="30">
        <v>4291.53</v>
      </c>
      <c r="R1129" s="67"/>
      <c r="S1129" s="67"/>
      <c r="T1129" s="56" t="e">
        <f>IF(#REF!=3,T1128-TblDadosCX8[[#This Row],[Valor R$]],IF(#REF!=2,T1128+TblDadosCX8[[#This Row],[Valor R$]],TblDadosCX8[[#This Row],[Valor R$]]))</f>
        <v>#REF!</v>
      </c>
      <c r="V1129" s="65">
        <v>1113</v>
      </c>
      <c r="W1129" s="69">
        <v>42657</v>
      </c>
      <c r="X1129" s="69"/>
      <c r="Y1129" s="70" t="s">
        <v>598</v>
      </c>
      <c r="Z1129" s="70"/>
      <c r="AA1129" s="70"/>
      <c r="AB1129" s="71">
        <v>130</v>
      </c>
      <c r="AC1129" s="64" t="s">
        <v>196</v>
      </c>
      <c r="AD1129" s="69">
        <v>42657</v>
      </c>
      <c r="AE1129" s="65">
        <v>869</v>
      </c>
      <c r="AF1129" s="65">
        <v>12</v>
      </c>
      <c r="AG1129" s="66">
        <v>1745.2</v>
      </c>
    </row>
    <row r="1130" spans="1:33" x14ac:dyDescent="0.25">
      <c r="A1130" s="40">
        <v>1125</v>
      </c>
      <c r="B1130" s="32">
        <v>42648</v>
      </c>
      <c r="C1130" s="33"/>
      <c r="D1130" s="31">
        <v>5</v>
      </c>
      <c r="E1130" s="99" t="s">
        <v>1</v>
      </c>
      <c r="F1130" s="34" t="s">
        <v>38</v>
      </c>
      <c r="G1130" s="34" t="s">
        <v>83</v>
      </c>
      <c r="H1130" s="35" t="s">
        <v>588</v>
      </c>
      <c r="I1130" s="36"/>
      <c r="J1130" s="30">
        <v>300</v>
      </c>
      <c r="K1130" s="32">
        <v>42648</v>
      </c>
      <c r="L1130" s="37">
        <v>863</v>
      </c>
      <c r="M1130" s="37">
        <v>12</v>
      </c>
      <c r="N1130" s="38" t="s">
        <v>580</v>
      </c>
      <c r="O1130" s="39">
        <v>2016</v>
      </c>
      <c r="P1130" s="42"/>
      <c r="Q1130" s="30">
        <v>3991.53</v>
      </c>
      <c r="R1130" s="67"/>
      <c r="S1130" s="67"/>
      <c r="T1130" s="56" t="e">
        <f>IF(#REF!=3,T1129-TblDadosCX8[[#This Row],[Valor R$]],IF(#REF!=2,T1129+TblDadosCX8[[#This Row],[Valor R$]],TblDadosCX8[[#This Row],[Valor R$]]))</f>
        <v>#REF!</v>
      </c>
      <c r="V1130" s="65">
        <v>1114</v>
      </c>
      <c r="W1130" s="69">
        <v>42657</v>
      </c>
      <c r="X1130" s="69"/>
      <c r="Y1130" s="70" t="s">
        <v>599</v>
      </c>
      <c r="Z1130" s="70"/>
      <c r="AA1130" s="70"/>
      <c r="AB1130" s="71">
        <v>65</v>
      </c>
      <c r="AC1130" s="64" t="s">
        <v>186</v>
      </c>
      <c r="AD1130" s="69">
        <v>42657</v>
      </c>
      <c r="AE1130" s="65">
        <v>863</v>
      </c>
      <c r="AF1130" s="65">
        <v>12</v>
      </c>
      <c r="AG1130" s="66">
        <v>1680.2</v>
      </c>
    </row>
    <row r="1131" spans="1:33" x14ac:dyDescent="0.25">
      <c r="A1131" s="40">
        <v>1126</v>
      </c>
      <c r="B1131" s="32">
        <v>42648</v>
      </c>
      <c r="C1131" s="33"/>
      <c r="D1131" s="31">
        <v>5</v>
      </c>
      <c r="E1131" s="99" t="s">
        <v>1</v>
      </c>
      <c r="F1131" s="34" t="s">
        <v>38</v>
      </c>
      <c r="G1131" s="34" t="s">
        <v>87</v>
      </c>
      <c r="H1131" s="35" t="s">
        <v>398</v>
      </c>
      <c r="I1131" s="36"/>
      <c r="J1131" s="30">
        <v>2434.21</v>
      </c>
      <c r="K1131" s="32">
        <v>42648</v>
      </c>
      <c r="L1131" s="37">
        <v>870</v>
      </c>
      <c r="M1131" s="37">
        <v>12</v>
      </c>
      <c r="N1131" s="38" t="s">
        <v>580</v>
      </c>
      <c r="O1131" s="39">
        <v>2016</v>
      </c>
      <c r="P1131" s="42"/>
      <c r="Q1131" s="30">
        <v>1557.32</v>
      </c>
      <c r="R1131" s="67"/>
      <c r="S1131" s="67"/>
      <c r="T1131" s="56" t="e">
        <f>IF(#REF!=3,T1130-TblDadosCX8[[#This Row],[Valor R$]],IF(#REF!=2,T1130+TblDadosCX8[[#This Row],[Valor R$]],TblDadosCX8[[#This Row],[Valor R$]]))</f>
        <v>#REF!</v>
      </c>
      <c r="V1131" s="65">
        <v>1115</v>
      </c>
      <c r="W1131" s="69">
        <v>42657</v>
      </c>
      <c r="X1131" s="69"/>
      <c r="Y1131" s="70" t="s">
        <v>193</v>
      </c>
      <c r="Z1131" s="70"/>
      <c r="AA1131" s="70"/>
      <c r="AB1131" s="71">
        <v>35</v>
      </c>
      <c r="AC1131" s="64" t="s">
        <v>212</v>
      </c>
      <c r="AD1131" s="69">
        <v>42657</v>
      </c>
      <c r="AE1131" s="65">
        <v>831</v>
      </c>
      <c r="AF1131" s="65">
        <v>12</v>
      </c>
      <c r="AG1131" s="66">
        <v>1645.2</v>
      </c>
    </row>
    <row r="1132" spans="1:33" x14ac:dyDescent="0.25">
      <c r="A1132" s="40">
        <v>1127</v>
      </c>
      <c r="B1132" s="32">
        <v>42649</v>
      </c>
      <c r="C1132" s="33"/>
      <c r="D1132" s="31">
        <v>5</v>
      </c>
      <c r="E1132" s="99" t="s">
        <v>1</v>
      </c>
      <c r="F1132" s="34" t="s">
        <v>38</v>
      </c>
      <c r="G1132" s="34" t="s">
        <v>75</v>
      </c>
      <c r="H1132" s="35" t="s">
        <v>485</v>
      </c>
      <c r="I1132" s="36"/>
      <c r="J1132" s="30">
        <v>150</v>
      </c>
      <c r="K1132" s="32">
        <v>42649</v>
      </c>
      <c r="L1132" s="37">
        <v>845</v>
      </c>
      <c r="M1132" s="37">
        <v>12</v>
      </c>
      <c r="N1132" s="38" t="s">
        <v>580</v>
      </c>
      <c r="O1132" s="39">
        <v>2016</v>
      </c>
      <c r="P1132" s="42"/>
      <c r="Q1132" s="30">
        <v>1407.32</v>
      </c>
      <c r="R1132" s="67"/>
      <c r="S1132" s="67"/>
      <c r="T1132" s="56" t="e">
        <f>IF(#REF!=3,T1131-TblDadosCX8[[#This Row],[Valor R$]],IF(#REF!=2,T1131+TblDadosCX8[[#This Row],[Valor R$]],TblDadosCX8[[#This Row],[Valor R$]]))</f>
        <v>#REF!</v>
      </c>
      <c r="V1132" s="65">
        <v>1116</v>
      </c>
      <c r="W1132" s="69">
        <v>42657</v>
      </c>
      <c r="X1132" s="69"/>
      <c r="Y1132" s="70" t="s">
        <v>311</v>
      </c>
      <c r="Z1132" s="70"/>
      <c r="AA1132" s="70"/>
      <c r="AB1132" s="71">
        <v>21</v>
      </c>
      <c r="AC1132" s="64" t="s">
        <v>212</v>
      </c>
      <c r="AD1132" s="69">
        <v>42657</v>
      </c>
      <c r="AE1132" s="65">
        <v>831</v>
      </c>
      <c r="AF1132" s="65">
        <v>12</v>
      </c>
      <c r="AG1132" s="66">
        <v>1624.2</v>
      </c>
    </row>
    <row r="1133" spans="1:33" x14ac:dyDescent="0.25">
      <c r="A1133" s="40">
        <v>1128</v>
      </c>
      <c r="B1133" s="32">
        <v>42649</v>
      </c>
      <c r="C1133" s="33"/>
      <c r="D1133" s="31">
        <v>5</v>
      </c>
      <c r="E1133" s="99" t="s">
        <v>1</v>
      </c>
      <c r="F1133" s="34" t="s">
        <v>38</v>
      </c>
      <c r="G1133" s="34" t="s">
        <v>86</v>
      </c>
      <c r="H1133" s="35" t="s">
        <v>195</v>
      </c>
      <c r="I1133" s="36"/>
      <c r="J1133" s="30">
        <v>5.5</v>
      </c>
      <c r="K1133" s="32">
        <v>42649</v>
      </c>
      <c r="L1133" s="37">
        <v>869</v>
      </c>
      <c r="M1133" s="37">
        <v>12</v>
      </c>
      <c r="N1133" s="38" t="s">
        <v>580</v>
      </c>
      <c r="O1133" s="39">
        <v>2016</v>
      </c>
      <c r="P1133" s="42"/>
      <c r="Q1133" s="30">
        <v>1401.82</v>
      </c>
      <c r="R1133" s="67"/>
      <c r="S1133" s="67"/>
      <c r="T1133" s="56" t="e">
        <f>IF(#REF!=3,T1132-TblDadosCX8[[#This Row],[Valor R$]],IF(#REF!=2,T1132+TblDadosCX8[[#This Row],[Valor R$]],TblDadosCX8[[#This Row],[Valor R$]]))</f>
        <v>#REF!</v>
      </c>
      <c r="V1133" s="65">
        <v>1117</v>
      </c>
      <c r="W1133" s="69">
        <v>42657</v>
      </c>
      <c r="X1133" s="69"/>
      <c r="Y1133" s="70" t="s">
        <v>530</v>
      </c>
      <c r="Z1133" s="70"/>
      <c r="AA1133" s="70"/>
      <c r="AB1133" s="71">
        <v>32</v>
      </c>
      <c r="AC1133" s="64" t="s">
        <v>196</v>
      </c>
      <c r="AD1133" s="69">
        <v>42657</v>
      </c>
      <c r="AE1133" s="65">
        <v>869</v>
      </c>
      <c r="AF1133" s="65">
        <v>12</v>
      </c>
      <c r="AG1133" s="66">
        <v>1592.2</v>
      </c>
    </row>
    <row r="1134" spans="1:33" x14ac:dyDescent="0.25">
      <c r="A1134" s="40">
        <v>1129</v>
      </c>
      <c r="B1134" s="32">
        <v>42650</v>
      </c>
      <c r="C1134" s="33"/>
      <c r="D1134" s="31">
        <v>4</v>
      </c>
      <c r="E1134" s="99" t="s">
        <v>1</v>
      </c>
      <c r="F1134" s="34" t="s">
        <v>6</v>
      </c>
      <c r="G1134" s="34" t="s">
        <v>9</v>
      </c>
      <c r="H1134" s="35" t="s">
        <v>197</v>
      </c>
      <c r="I1134" s="36">
        <v>854409</v>
      </c>
      <c r="J1134" s="30">
        <v>600</v>
      </c>
      <c r="K1134" s="32">
        <v>42650</v>
      </c>
      <c r="L1134" s="37">
        <v>12</v>
      </c>
      <c r="M1134" s="37">
        <v>34</v>
      </c>
      <c r="N1134" s="38" t="s">
        <v>580</v>
      </c>
      <c r="O1134" s="39">
        <v>2016</v>
      </c>
      <c r="P1134" s="42"/>
      <c r="Q1134" s="30">
        <v>2001.82</v>
      </c>
      <c r="R1134" s="67"/>
      <c r="S1134" s="67"/>
      <c r="T1134" s="56" t="e">
        <f>IF(#REF!=3,T1133-TblDadosCX8[[#This Row],[Valor R$]],IF(#REF!=2,T1133+TblDadosCX8[[#This Row],[Valor R$]],TblDadosCX8[[#This Row],[Valor R$]]))</f>
        <v>#REF!</v>
      </c>
      <c r="V1134" s="65">
        <v>1118</v>
      </c>
      <c r="W1134" s="69">
        <v>42657</v>
      </c>
      <c r="X1134" s="69"/>
      <c r="Y1134" s="70" t="s">
        <v>526</v>
      </c>
      <c r="Z1134" s="70"/>
      <c r="AA1134" s="70"/>
      <c r="AB1134" s="71">
        <v>40</v>
      </c>
      <c r="AC1134" s="64" t="s">
        <v>196</v>
      </c>
      <c r="AD1134" s="69">
        <v>42657</v>
      </c>
      <c r="AE1134" s="65">
        <v>869</v>
      </c>
      <c r="AF1134" s="65">
        <v>12</v>
      </c>
      <c r="AG1134" s="66">
        <v>1552.2</v>
      </c>
    </row>
    <row r="1135" spans="1:33" x14ac:dyDescent="0.25">
      <c r="A1135" s="40">
        <v>1130</v>
      </c>
      <c r="B1135" s="32">
        <v>42653</v>
      </c>
      <c r="C1135" s="33"/>
      <c r="D1135" s="31">
        <v>4</v>
      </c>
      <c r="E1135" s="99" t="s">
        <v>1</v>
      </c>
      <c r="F1135" s="34" t="s">
        <v>6</v>
      </c>
      <c r="G1135" s="34" t="s">
        <v>9</v>
      </c>
      <c r="H1135" s="35" t="s">
        <v>197</v>
      </c>
      <c r="I1135" s="36">
        <v>854410</v>
      </c>
      <c r="J1135" s="30">
        <v>3352.96</v>
      </c>
      <c r="K1135" s="32">
        <v>42653</v>
      </c>
      <c r="L1135" s="37">
        <v>12</v>
      </c>
      <c r="M1135" s="37">
        <v>34</v>
      </c>
      <c r="N1135" s="38" t="s">
        <v>580</v>
      </c>
      <c r="O1135" s="39">
        <v>2016</v>
      </c>
      <c r="P1135" s="42"/>
      <c r="Q1135" s="30">
        <v>5354.78</v>
      </c>
      <c r="R1135" s="67"/>
      <c r="S1135" s="67"/>
      <c r="T1135" s="56" t="e">
        <f>IF(#REF!=3,T1134-TblDadosCX8[[#This Row],[Valor R$]],IF(#REF!=2,T1134+TblDadosCX8[[#This Row],[Valor R$]],TblDadosCX8[[#This Row],[Valor R$]]))</f>
        <v>#REF!</v>
      </c>
      <c r="V1135" s="65">
        <v>1119</v>
      </c>
      <c r="W1135" s="69">
        <v>42657</v>
      </c>
      <c r="X1135" s="69"/>
      <c r="Y1135" s="70" t="s">
        <v>228</v>
      </c>
      <c r="Z1135" s="70"/>
      <c r="AA1135" s="70"/>
      <c r="AB1135" s="71">
        <v>32</v>
      </c>
      <c r="AC1135" s="64" t="s">
        <v>196</v>
      </c>
      <c r="AD1135" s="69">
        <v>42657</v>
      </c>
      <c r="AE1135" s="65">
        <v>869</v>
      </c>
      <c r="AF1135" s="65">
        <v>12</v>
      </c>
      <c r="AG1135" s="66">
        <v>1520.2</v>
      </c>
    </row>
    <row r="1136" spans="1:33" x14ac:dyDescent="0.25">
      <c r="A1136" s="40">
        <v>1131</v>
      </c>
      <c r="B1136" s="32">
        <v>42653</v>
      </c>
      <c r="C1136" s="33"/>
      <c r="D1136" s="31">
        <v>4</v>
      </c>
      <c r="E1136" s="99" t="s">
        <v>1</v>
      </c>
      <c r="F1136" s="34" t="s">
        <v>6</v>
      </c>
      <c r="G1136" s="34" t="s">
        <v>9</v>
      </c>
      <c r="H1136" s="35" t="s">
        <v>197</v>
      </c>
      <c r="I1136" s="36">
        <v>854411</v>
      </c>
      <c r="J1136" s="30">
        <v>478</v>
      </c>
      <c r="K1136" s="32">
        <v>42653</v>
      </c>
      <c r="L1136" s="37">
        <v>12</v>
      </c>
      <c r="M1136" s="37">
        <v>34</v>
      </c>
      <c r="N1136" s="38" t="s">
        <v>580</v>
      </c>
      <c r="O1136" s="39">
        <v>2016</v>
      </c>
      <c r="P1136" s="42"/>
      <c r="Q1136" s="30">
        <v>5832.78</v>
      </c>
      <c r="R1136" s="67"/>
      <c r="S1136" s="67"/>
      <c r="T1136" s="56" t="e">
        <f>IF(#REF!=3,T1135-TblDadosCX8[[#This Row],[Valor R$]],IF(#REF!=2,T1135+TblDadosCX8[[#This Row],[Valor R$]],TblDadosCX8[[#This Row],[Valor R$]]))</f>
        <v>#REF!</v>
      </c>
      <c r="V1136" s="65">
        <v>1120</v>
      </c>
      <c r="W1136" s="69">
        <v>42657</v>
      </c>
      <c r="X1136" s="69"/>
      <c r="Y1136" s="70" t="s">
        <v>220</v>
      </c>
      <c r="Z1136" s="70"/>
      <c r="AA1136" s="70"/>
      <c r="AB1136" s="71">
        <v>19.5</v>
      </c>
      <c r="AC1136" s="64" t="s">
        <v>199</v>
      </c>
      <c r="AD1136" s="69">
        <v>42657</v>
      </c>
      <c r="AE1136" s="65">
        <v>845</v>
      </c>
      <c r="AF1136" s="65">
        <v>12</v>
      </c>
      <c r="AG1136" s="66">
        <v>1500.7</v>
      </c>
    </row>
    <row r="1137" spans="1:33" x14ac:dyDescent="0.25">
      <c r="A1137" s="40">
        <v>1132</v>
      </c>
      <c r="B1137" s="32">
        <v>42653</v>
      </c>
      <c r="C1137" s="33"/>
      <c r="D1137" s="31">
        <v>4</v>
      </c>
      <c r="E1137" s="99" t="s">
        <v>1</v>
      </c>
      <c r="F1137" s="34" t="s">
        <v>6</v>
      </c>
      <c r="G1137" s="34" t="s">
        <v>9</v>
      </c>
      <c r="H1137" s="35" t="s">
        <v>197</v>
      </c>
      <c r="I1137" s="36">
        <v>854442</v>
      </c>
      <c r="J1137" s="30">
        <v>166.19</v>
      </c>
      <c r="K1137" s="32">
        <v>42653</v>
      </c>
      <c r="L1137" s="37">
        <v>12</v>
      </c>
      <c r="M1137" s="37">
        <v>34</v>
      </c>
      <c r="N1137" s="38" t="s">
        <v>580</v>
      </c>
      <c r="O1137" s="39">
        <v>2016</v>
      </c>
      <c r="P1137" s="42"/>
      <c r="Q1137" s="30">
        <v>5998.97</v>
      </c>
      <c r="R1137" s="67"/>
      <c r="S1137" s="67"/>
      <c r="T1137" s="56" t="e">
        <f>IF(#REF!=3,T1136-TblDadosCX8[[#This Row],[Valor R$]],IF(#REF!=2,T1136+TblDadosCX8[[#This Row],[Valor R$]],TblDadosCX8[[#This Row],[Valor R$]]))</f>
        <v>#REF!</v>
      </c>
      <c r="V1137" s="65">
        <v>1121</v>
      </c>
      <c r="W1137" s="69">
        <v>42657</v>
      </c>
      <c r="X1137" s="69"/>
      <c r="Y1137" s="70" t="s">
        <v>600</v>
      </c>
      <c r="Z1137" s="70"/>
      <c r="AA1137" s="70"/>
      <c r="AB1137" s="71">
        <v>17</v>
      </c>
      <c r="AC1137" s="64" t="s">
        <v>199</v>
      </c>
      <c r="AD1137" s="69">
        <v>42657</v>
      </c>
      <c r="AE1137" s="65">
        <v>845</v>
      </c>
      <c r="AF1137" s="65">
        <v>12</v>
      </c>
      <c r="AG1137" s="66">
        <v>1483.7</v>
      </c>
    </row>
    <row r="1138" spans="1:33" x14ac:dyDescent="0.25">
      <c r="A1138" s="40">
        <v>1133</v>
      </c>
      <c r="B1138" s="32">
        <v>42653</v>
      </c>
      <c r="C1138" s="33"/>
      <c r="D1138" s="31">
        <v>5</v>
      </c>
      <c r="E1138" s="99" t="s">
        <v>1</v>
      </c>
      <c r="F1138" s="34" t="s">
        <v>38</v>
      </c>
      <c r="G1138" s="34" t="s">
        <v>18</v>
      </c>
      <c r="H1138" s="35" t="s">
        <v>187</v>
      </c>
      <c r="I1138" s="36"/>
      <c r="J1138" s="30">
        <v>106.62</v>
      </c>
      <c r="K1138" s="32">
        <v>42653</v>
      </c>
      <c r="L1138" s="37">
        <v>831</v>
      </c>
      <c r="M1138" s="37">
        <v>12</v>
      </c>
      <c r="N1138" s="38" t="s">
        <v>580</v>
      </c>
      <c r="O1138" s="39">
        <v>2016</v>
      </c>
      <c r="P1138" s="42"/>
      <c r="Q1138" s="30">
        <v>5892.35</v>
      </c>
      <c r="R1138" s="67"/>
      <c r="S1138" s="67"/>
      <c r="T1138" s="56" t="e">
        <f>IF(#REF!=3,T1137-TblDadosCX8[[#This Row],[Valor R$]],IF(#REF!=2,T1137+TblDadosCX8[[#This Row],[Valor R$]],TblDadosCX8[[#This Row],[Valor R$]]))</f>
        <v>#REF!</v>
      </c>
      <c r="V1138" s="65">
        <v>1122</v>
      </c>
      <c r="W1138" s="69">
        <v>42657</v>
      </c>
      <c r="X1138" s="69"/>
      <c r="Y1138" s="70" t="s">
        <v>601</v>
      </c>
      <c r="Z1138" s="70"/>
      <c r="AA1138" s="70"/>
      <c r="AB1138" s="71">
        <v>22</v>
      </c>
      <c r="AC1138" s="64" t="s">
        <v>199</v>
      </c>
      <c r="AD1138" s="69">
        <v>42657</v>
      </c>
      <c r="AE1138" s="65">
        <v>845</v>
      </c>
      <c r="AF1138" s="65">
        <v>12</v>
      </c>
      <c r="AG1138" s="66">
        <v>1461.7</v>
      </c>
    </row>
    <row r="1139" spans="1:33" x14ac:dyDescent="0.25">
      <c r="A1139" s="40">
        <v>1134</v>
      </c>
      <c r="B1139" s="32">
        <v>42653</v>
      </c>
      <c r="C1139" s="33"/>
      <c r="D1139" s="31">
        <v>5</v>
      </c>
      <c r="E1139" s="99" t="s">
        <v>1</v>
      </c>
      <c r="F1139" s="34" t="s">
        <v>38</v>
      </c>
      <c r="G1139" s="34" t="s">
        <v>18</v>
      </c>
      <c r="H1139" s="35" t="s">
        <v>311</v>
      </c>
      <c r="I1139" s="36"/>
      <c r="J1139" s="30">
        <v>20</v>
      </c>
      <c r="K1139" s="32">
        <v>42653</v>
      </c>
      <c r="L1139" s="37">
        <v>831</v>
      </c>
      <c r="M1139" s="37">
        <v>12</v>
      </c>
      <c r="N1139" s="38" t="s">
        <v>580</v>
      </c>
      <c r="O1139" s="39">
        <v>2016</v>
      </c>
      <c r="P1139" s="42"/>
      <c r="Q1139" s="30">
        <v>5872.35</v>
      </c>
      <c r="R1139" s="67"/>
      <c r="S1139" s="67"/>
      <c r="T1139" s="56" t="e">
        <f>IF(#REF!=3,T1138-TblDadosCX8[[#This Row],[Valor R$]],IF(#REF!=2,T1138+TblDadosCX8[[#This Row],[Valor R$]],TblDadosCX8[[#This Row],[Valor R$]]))</f>
        <v>#REF!</v>
      </c>
      <c r="V1139" s="65">
        <v>1123</v>
      </c>
      <c r="W1139" s="69">
        <v>42660</v>
      </c>
      <c r="X1139" s="69"/>
      <c r="Y1139" s="70" t="s">
        <v>187</v>
      </c>
      <c r="Z1139" s="70"/>
      <c r="AA1139" s="70"/>
      <c r="AB1139" s="71">
        <v>32.130000000000003</v>
      </c>
      <c r="AC1139" s="64" t="s">
        <v>212</v>
      </c>
      <c r="AD1139" s="69">
        <v>42660</v>
      </c>
      <c r="AE1139" s="65">
        <v>831</v>
      </c>
      <c r="AF1139" s="65">
        <v>12</v>
      </c>
      <c r="AG1139" s="66">
        <v>1429.57</v>
      </c>
    </row>
    <row r="1140" spans="1:33" x14ac:dyDescent="0.25">
      <c r="A1140" s="40">
        <v>1135</v>
      </c>
      <c r="B1140" s="32">
        <v>42653</v>
      </c>
      <c r="C1140" s="33"/>
      <c r="D1140" s="31">
        <v>5</v>
      </c>
      <c r="E1140" s="99" t="s">
        <v>1</v>
      </c>
      <c r="F1140" s="34" t="s">
        <v>38</v>
      </c>
      <c r="G1140" s="34" t="s">
        <v>18</v>
      </c>
      <c r="H1140" s="35" t="s">
        <v>311</v>
      </c>
      <c r="I1140" s="36"/>
      <c r="J1140" s="30">
        <v>20</v>
      </c>
      <c r="K1140" s="32">
        <v>42653</v>
      </c>
      <c r="L1140" s="37">
        <v>831</v>
      </c>
      <c r="M1140" s="37">
        <v>12</v>
      </c>
      <c r="N1140" s="38" t="s">
        <v>580</v>
      </c>
      <c r="O1140" s="39">
        <v>2016</v>
      </c>
      <c r="P1140" s="42"/>
      <c r="Q1140" s="30">
        <v>5852.35</v>
      </c>
      <c r="R1140" s="67"/>
      <c r="S1140" s="67"/>
      <c r="T1140" s="56" t="e">
        <f>IF(#REF!=3,T1139-TblDadosCX8[[#This Row],[Valor R$]],IF(#REF!=2,T1139+TblDadosCX8[[#This Row],[Valor R$]],TblDadosCX8[[#This Row],[Valor R$]]))</f>
        <v>#REF!</v>
      </c>
      <c r="V1140" s="65">
        <v>1124</v>
      </c>
      <c r="W1140" s="69">
        <v>42660</v>
      </c>
      <c r="X1140" s="69"/>
      <c r="Y1140" s="70" t="s">
        <v>598</v>
      </c>
      <c r="Z1140" s="70"/>
      <c r="AA1140" s="70"/>
      <c r="AB1140" s="71">
        <v>130</v>
      </c>
      <c r="AC1140" s="64" t="s">
        <v>196</v>
      </c>
      <c r="AD1140" s="69">
        <v>42660</v>
      </c>
      <c r="AE1140" s="65">
        <v>869</v>
      </c>
      <c r="AF1140" s="65">
        <v>12</v>
      </c>
      <c r="AG1140" s="66">
        <v>1299.57</v>
      </c>
    </row>
    <row r="1141" spans="1:33" x14ac:dyDescent="0.25">
      <c r="A1141" s="40">
        <v>1136</v>
      </c>
      <c r="B1141" s="32">
        <v>42653</v>
      </c>
      <c r="C1141" s="33"/>
      <c r="D1141" s="31">
        <v>5</v>
      </c>
      <c r="E1141" s="99" t="s">
        <v>1</v>
      </c>
      <c r="F1141" s="34" t="s">
        <v>215</v>
      </c>
      <c r="G1141" s="34" t="s">
        <v>214</v>
      </c>
      <c r="H1141" s="35" t="s">
        <v>363</v>
      </c>
      <c r="I1141" s="36"/>
      <c r="J1141" s="30">
        <v>3352.96</v>
      </c>
      <c r="K1141" s="32">
        <v>42653</v>
      </c>
      <c r="L1141" s="37">
        <v>402</v>
      </c>
      <c r="M1141" s="37">
        <v>12</v>
      </c>
      <c r="N1141" s="38" t="s">
        <v>580</v>
      </c>
      <c r="O1141" s="39">
        <v>2016</v>
      </c>
      <c r="P1141" s="42"/>
      <c r="Q1141" s="30">
        <v>2499.39</v>
      </c>
      <c r="R1141" s="67"/>
      <c r="S1141" s="67"/>
      <c r="T1141" s="56" t="e">
        <f>IF(#REF!=3,T1140-TblDadosCX8[[#This Row],[Valor R$]],IF(#REF!=2,T1140+TblDadosCX8[[#This Row],[Valor R$]],TblDadosCX8[[#This Row],[Valor R$]]))</f>
        <v>#REF!</v>
      </c>
      <c r="V1141" s="65">
        <v>1125</v>
      </c>
      <c r="W1141" s="69">
        <v>42660</v>
      </c>
      <c r="X1141" s="69"/>
      <c r="Y1141" s="70" t="s">
        <v>245</v>
      </c>
      <c r="Z1141" s="70"/>
      <c r="AA1141" s="70"/>
      <c r="AB1141" s="71">
        <v>15</v>
      </c>
      <c r="AC1141" s="64" t="s">
        <v>196</v>
      </c>
      <c r="AD1141" s="69">
        <v>42660</v>
      </c>
      <c r="AE1141" s="65">
        <v>869</v>
      </c>
      <c r="AF1141" s="65">
        <v>12</v>
      </c>
      <c r="AG1141" s="66">
        <v>1284.57</v>
      </c>
    </row>
    <row r="1142" spans="1:33" x14ac:dyDescent="0.25">
      <c r="A1142" s="40">
        <v>1137</v>
      </c>
      <c r="B1142" s="32">
        <v>42653</v>
      </c>
      <c r="C1142" s="33"/>
      <c r="D1142" s="31">
        <v>5</v>
      </c>
      <c r="E1142" s="99" t="s">
        <v>1</v>
      </c>
      <c r="F1142" s="34" t="s">
        <v>38</v>
      </c>
      <c r="G1142" s="34" t="s">
        <v>74</v>
      </c>
      <c r="H1142" s="35" t="s">
        <v>589</v>
      </c>
      <c r="I1142" s="36"/>
      <c r="J1142" s="30">
        <v>166.19</v>
      </c>
      <c r="K1142" s="32">
        <v>42653</v>
      </c>
      <c r="L1142" s="37">
        <v>841</v>
      </c>
      <c r="M1142" s="37">
        <v>12</v>
      </c>
      <c r="N1142" s="38" t="s">
        <v>580</v>
      </c>
      <c r="O1142" s="39">
        <v>2016</v>
      </c>
      <c r="P1142" s="42"/>
      <c r="Q1142" s="30">
        <v>2333.1999999999998</v>
      </c>
      <c r="R1142" s="67"/>
      <c r="S1142" s="67"/>
      <c r="T1142" s="56" t="e">
        <f>IF(#REF!=3,T1141-TblDadosCX8[[#This Row],[Valor R$]],IF(#REF!=2,T1141+TblDadosCX8[[#This Row],[Valor R$]],TblDadosCX8[[#This Row],[Valor R$]]))</f>
        <v>#REF!</v>
      </c>
      <c r="V1142" s="65">
        <v>1126</v>
      </c>
      <c r="W1142" s="69">
        <v>42660</v>
      </c>
      <c r="X1142" s="69"/>
      <c r="Y1142" s="70" t="s">
        <v>245</v>
      </c>
      <c r="Z1142" s="70"/>
      <c r="AA1142" s="70"/>
      <c r="AB1142" s="71">
        <v>16</v>
      </c>
      <c r="AC1142" s="64" t="s">
        <v>196</v>
      </c>
      <c r="AD1142" s="69">
        <v>42660</v>
      </c>
      <c r="AE1142" s="65">
        <v>869</v>
      </c>
      <c r="AF1142" s="65">
        <v>12</v>
      </c>
      <c r="AG1142" s="66">
        <v>1268.57</v>
      </c>
    </row>
    <row r="1143" spans="1:33" x14ac:dyDescent="0.25">
      <c r="A1143" s="40">
        <v>1138</v>
      </c>
      <c r="B1143" s="32">
        <v>42653</v>
      </c>
      <c r="C1143" s="33"/>
      <c r="D1143" s="31">
        <v>5</v>
      </c>
      <c r="E1143" s="99" t="s">
        <v>1</v>
      </c>
      <c r="F1143" s="34" t="s">
        <v>30</v>
      </c>
      <c r="G1143" s="34" t="s">
        <v>59</v>
      </c>
      <c r="H1143" s="35" t="s">
        <v>590</v>
      </c>
      <c r="I1143" s="36"/>
      <c r="J1143" s="30">
        <v>27.5</v>
      </c>
      <c r="K1143" s="32">
        <v>42653</v>
      </c>
      <c r="L1143" s="37">
        <v>480</v>
      </c>
      <c r="M1143" s="37">
        <v>12</v>
      </c>
      <c r="N1143" s="38" t="s">
        <v>580</v>
      </c>
      <c r="O1143" s="39">
        <v>2016</v>
      </c>
      <c r="P1143" s="42"/>
      <c r="Q1143" s="30">
        <v>2305.6999999999998</v>
      </c>
      <c r="R1143" s="67"/>
      <c r="S1143" s="67"/>
      <c r="T1143" s="56" t="e">
        <f>IF(#REF!=3,T1142-TblDadosCX8[[#This Row],[Valor R$]],IF(#REF!=2,T1142+TblDadosCX8[[#This Row],[Valor R$]],TblDadosCX8[[#This Row],[Valor R$]]))</f>
        <v>#REF!</v>
      </c>
      <c r="V1143" s="65">
        <v>1127</v>
      </c>
      <c r="W1143" s="69">
        <v>42660</v>
      </c>
      <c r="X1143" s="69"/>
      <c r="Y1143" s="70" t="s">
        <v>245</v>
      </c>
      <c r="Z1143" s="70"/>
      <c r="AA1143" s="70"/>
      <c r="AB1143" s="71">
        <v>15</v>
      </c>
      <c r="AC1143" s="64" t="s">
        <v>196</v>
      </c>
      <c r="AD1143" s="69">
        <v>42660</v>
      </c>
      <c r="AE1143" s="65">
        <v>869</v>
      </c>
      <c r="AF1143" s="65">
        <v>12</v>
      </c>
      <c r="AG1143" s="66">
        <v>1253.57</v>
      </c>
    </row>
    <row r="1144" spans="1:33" x14ac:dyDescent="0.25">
      <c r="A1144" s="40">
        <v>1139</v>
      </c>
      <c r="B1144" s="32">
        <v>42653</v>
      </c>
      <c r="C1144" s="33"/>
      <c r="D1144" s="31">
        <v>5</v>
      </c>
      <c r="E1144" s="99" t="s">
        <v>1</v>
      </c>
      <c r="F1144" s="34" t="s">
        <v>38</v>
      </c>
      <c r="G1144" s="34" t="s">
        <v>81</v>
      </c>
      <c r="H1144" s="35" t="s">
        <v>473</v>
      </c>
      <c r="I1144" s="36"/>
      <c r="J1144" s="30">
        <v>159</v>
      </c>
      <c r="K1144" s="32">
        <v>42653</v>
      </c>
      <c r="L1144" s="37">
        <v>859</v>
      </c>
      <c r="M1144" s="37">
        <v>12</v>
      </c>
      <c r="N1144" s="38" t="s">
        <v>580</v>
      </c>
      <c r="O1144" s="39">
        <v>2016</v>
      </c>
      <c r="P1144" s="42"/>
      <c r="Q1144" s="30">
        <v>2146.6999999999998</v>
      </c>
      <c r="R1144" s="67"/>
      <c r="S1144" s="67"/>
      <c r="T1144" s="56" t="e">
        <f>IF(#REF!=3,T1143-TblDadosCX8[[#This Row],[Valor R$]],IF(#REF!=2,T1143+TblDadosCX8[[#This Row],[Valor R$]],TblDadosCX8[[#This Row],[Valor R$]]))</f>
        <v>#REF!</v>
      </c>
      <c r="V1144" s="65">
        <v>1128</v>
      </c>
      <c r="W1144" s="69">
        <v>42661</v>
      </c>
      <c r="X1144" s="69"/>
      <c r="Y1144" s="70" t="s">
        <v>197</v>
      </c>
      <c r="Z1144" s="70">
        <v>854419</v>
      </c>
      <c r="AA1144" s="70"/>
      <c r="AB1144" s="71">
        <v>850</v>
      </c>
      <c r="AC1144" s="64" t="s">
        <v>9</v>
      </c>
      <c r="AD1144" s="69">
        <v>42661</v>
      </c>
      <c r="AE1144" s="65">
        <v>12</v>
      </c>
      <c r="AF1144" s="65">
        <v>34</v>
      </c>
      <c r="AG1144" s="66">
        <v>2103.5700000000002</v>
      </c>
    </row>
    <row r="1145" spans="1:33" x14ac:dyDescent="0.25">
      <c r="A1145" s="40">
        <v>1140</v>
      </c>
      <c r="B1145" s="32">
        <v>42653</v>
      </c>
      <c r="C1145" s="33"/>
      <c r="D1145" s="31">
        <v>5</v>
      </c>
      <c r="E1145" s="99" t="s">
        <v>1</v>
      </c>
      <c r="F1145" s="34" t="s">
        <v>38</v>
      </c>
      <c r="G1145" s="34" t="s">
        <v>81</v>
      </c>
      <c r="H1145" s="35" t="s">
        <v>473</v>
      </c>
      <c r="I1145" s="36"/>
      <c r="J1145" s="30">
        <v>319</v>
      </c>
      <c r="K1145" s="32">
        <v>42653</v>
      </c>
      <c r="L1145" s="37">
        <v>859</v>
      </c>
      <c r="M1145" s="37">
        <v>12</v>
      </c>
      <c r="N1145" s="38" t="s">
        <v>580</v>
      </c>
      <c r="O1145" s="39">
        <v>2016</v>
      </c>
      <c r="P1145" s="42"/>
      <c r="Q1145" s="30">
        <v>1827.7</v>
      </c>
      <c r="R1145" s="67"/>
      <c r="S1145" s="67"/>
      <c r="T1145" s="56" t="e">
        <f>IF(#REF!=3,T1144-TblDadosCX8[[#This Row],[Valor R$]],IF(#REF!=2,T1144+TblDadosCX8[[#This Row],[Valor R$]],TblDadosCX8[[#This Row],[Valor R$]]))</f>
        <v>#REF!</v>
      </c>
      <c r="V1145" s="65">
        <v>1129</v>
      </c>
      <c r="W1145" s="69">
        <v>42661</v>
      </c>
      <c r="X1145" s="69"/>
      <c r="Y1145" s="70" t="s">
        <v>602</v>
      </c>
      <c r="Z1145" s="70"/>
      <c r="AA1145" s="70"/>
      <c r="AB1145" s="71">
        <v>35</v>
      </c>
      <c r="AC1145" s="64" t="s">
        <v>212</v>
      </c>
      <c r="AD1145" s="69">
        <v>42661</v>
      </c>
      <c r="AE1145" s="65">
        <v>831</v>
      </c>
      <c r="AF1145" s="65">
        <v>12</v>
      </c>
      <c r="AG1145" s="66">
        <v>2068.5700000000002</v>
      </c>
    </row>
    <row r="1146" spans="1:33" x14ac:dyDescent="0.25">
      <c r="A1146" s="40">
        <v>1141</v>
      </c>
      <c r="B1146" s="32">
        <v>42653</v>
      </c>
      <c r="C1146" s="33"/>
      <c r="D1146" s="31">
        <v>5</v>
      </c>
      <c r="E1146" s="99" t="s">
        <v>1</v>
      </c>
      <c r="F1146" s="34" t="s">
        <v>38</v>
      </c>
      <c r="G1146" s="34" t="s">
        <v>75</v>
      </c>
      <c r="H1146" s="35" t="s">
        <v>220</v>
      </c>
      <c r="I1146" s="36"/>
      <c r="J1146" s="30">
        <v>15</v>
      </c>
      <c r="K1146" s="32">
        <v>42653</v>
      </c>
      <c r="L1146" s="37">
        <v>845</v>
      </c>
      <c r="M1146" s="37">
        <v>12</v>
      </c>
      <c r="N1146" s="38" t="s">
        <v>580</v>
      </c>
      <c r="O1146" s="39">
        <v>2016</v>
      </c>
      <c r="P1146" s="42"/>
      <c r="Q1146" s="30">
        <v>1812.7</v>
      </c>
      <c r="R1146" s="67"/>
      <c r="S1146" s="67"/>
      <c r="T1146" s="56" t="e">
        <f>IF(#REF!=3,T1145-TblDadosCX8[[#This Row],[Valor R$]],IF(#REF!=2,T1145+TblDadosCX8[[#This Row],[Valor R$]],TblDadosCX8[[#This Row],[Valor R$]]))</f>
        <v>#REF!</v>
      </c>
      <c r="V1146" s="65">
        <v>1130</v>
      </c>
      <c r="W1146" s="69">
        <v>42661</v>
      </c>
      <c r="X1146" s="69"/>
      <c r="Y1146" s="70" t="s">
        <v>490</v>
      </c>
      <c r="Z1146" s="70"/>
      <c r="AA1146" s="70"/>
      <c r="AB1146" s="71">
        <v>19.600000000000001</v>
      </c>
      <c r="AC1146" s="64" t="s">
        <v>242</v>
      </c>
      <c r="AD1146" s="69">
        <v>42661</v>
      </c>
      <c r="AE1146" s="65">
        <v>858</v>
      </c>
      <c r="AF1146" s="65">
        <v>12</v>
      </c>
      <c r="AG1146" s="66">
        <v>2048.9699999999998</v>
      </c>
    </row>
    <row r="1147" spans="1:33" x14ac:dyDescent="0.25">
      <c r="A1147" s="40">
        <v>1142</v>
      </c>
      <c r="B1147" s="32">
        <v>42653</v>
      </c>
      <c r="C1147" s="33"/>
      <c r="D1147" s="31">
        <v>5</v>
      </c>
      <c r="E1147" s="99" t="s">
        <v>1</v>
      </c>
      <c r="F1147" s="34" t="s">
        <v>38</v>
      </c>
      <c r="G1147" s="34" t="s">
        <v>18</v>
      </c>
      <c r="H1147" s="35" t="s">
        <v>187</v>
      </c>
      <c r="I1147" s="36"/>
      <c r="J1147" s="30">
        <v>27.25</v>
      </c>
      <c r="K1147" s="32">
        <v>42653</v>
      </c>
      <c r="L1147" s="37">
        <v>831</v>
      </c>
      <c r="M1147" s="37">
        <v>12</v>
      </c>
      <c r="N1147" s="38" t="s">
        <v>580</v>
      </c>
      <c r="O1147" s="39">
        <v>2016</v>
      </c>
      <c r="P1147" s="42"/>
      <c r="Q1147" s="30">
        <v>1785.45</v>
      </c>
      <c r="R1147" s="67"/>
      <c r="S1147" s="67"/>
      <c r="T1147" s="56" t="e">
        <f>IF(#REF!=3,T1146-TblDadosCX8[[#This Row],[Valor R$]],IF(#REF!=2,T1146+TblDadosCX8[[#This Row],[Valor R$]],TblDadosCX8[[#This Row],[Valor R$]]))</f>
        <v>#REF!</v>
      </c>
      <c r="V1147" s="65">
        <v>1131</v>
      </c>
      <c r="W1147" s="69">
        <v>42661</v>
      </c>
      <c r="X1147" s="69"/>
      <c r="Y1147" s="70" t="s">
        <v>210</v>
      </c>
      <c r="Z1147" s="70"/>
      <c r="AA1147" s="70"/>
      <c r="AB1147" s="71">
        <v>850</v>
      </c>
      <c r="AC1147" s="64" t="s">
        <v>196</v>
      </c>
      <c r="AD1147" s="69">
        <v>42661</v>
      </c>
      <c r="AE1147" s="65">
        <v>869</v>
      </c>
      <c r="AF1147" s="65">
        <v>12</v>
      </c>
      <c r="AG1147" s="66">
        <v>1198.97</v>
      </c>
    </row>
    <row r="1148" spans="1:33" x14ac:dyDescent="0.25">
      <c r="A1148" s="40">
        <v>1143</v>
      </c>
      <c r="B1148" s="32">
        <v>42654</v>
      </c>
      <c r="C1148" s="33"/>
      <c r="D1148" s="31">
        <v>4</v>
      </c>
      <c r="E1148" s="99" t="s">
        <v>1</v>
      </c>
      <c r="F1148" s="34" t="s">
        <v>6</v>
      </c>
      <c r="G1148" s="34" t="s">
        <v>9</v>
      </c>
      <c r="H1148" s="35" t="s">
        <v>197</v>
      </c>
      <c r="I1148" s="36">
        <v>854413</v>
      </c>
      <c r="J1148" s="30">
        <v>500</v>
      </c>
      <c r="K1148" s="32">
        <v>42654</v>
      </c>
      <c r="L1148" s="37">
        <v>12</v>
      </c>
      <c r="M1148" s="37">
        <v>34</v>
      </c>
      <c r="N1148" s="38" t="s">
        <v>580</v>
      </c>
      <c r="O1148" s="39">
        <v>2016</v>
      </c>
      <c r="P1148" s="42"/>
      <c r="Q1148" s="30">
        <v>2285.4499999999998</v>
      </c>
      <c r="R1148" s="67"/>
      <c r="S1148" s="67"/>
      <c r="T1148" s="56" t="e">
        <f>IF(#REF!=3,T1147-TblDadosCX8[[#This Row],[Valor R$]],IF(#REF!=2,T1147+TblDadosCX8[[#This Row],[Valor R$]],TblDadosCX8[[#This Row],[Valor R$]]))</f>
        <v>#REF!</v>
      </c>
      <c r="V1148" s="65">
        <v>1132</v>
      </c>
      <c r="W1148" s="69">
        <v>42661</v>
      </c>
      <c r="X1148" s="69"/>
      <c r="Y1148" s="70" t="s">
        <v>197</v>
      </c>
      <c r="Z1148" s="70">
        <v>854420</v>
      </c>
      <c r="AA1148" s="70"/>
      <c r="AB1148" s="71">
        <v>2000</v>
      </c>
      <c r="AC1148" s="64" t="s">
        <v>9</v>
      </c>
      <c r="AD1148" s="69">
        <v>42661</v>
      </c>
      <c r="AE1148" s="65">
        <v>12</v>
      </c>
      <c r="AF1148" s="65">
        <v>34</v>
      </c>
      <c r="AG1148" s="66">
        <v>3198.97</v>
      </c>
    </row>
    <row r="1149" spans="1:33" x14ac:dyDescent="0.25">
      <c r="A1149" s="40">
        <v>1144</v>
      </c>
      <c r="B1149" s="32">
        <v>42654</v>
      </c>
      <c r="C1149" s="33"/>
      <c r="D1149" s="31">
        <v>5</v>
      </c>
      <c r="E1149" s="99" t="s">
        <v>1</v>
      </c>
      <c r="F1149" s="34" t="s">
        <v>38</v>
      </c>
      <c r="G1149" s="34" t="s">
        <v>18</v>
      </c>
      <c r="H1149" s="35" t="s">
        <v>591</v>
      </c>
      <c r="I1149" s="36"/>
      <c r="J1149" s="30">
        <v>224.53</v>
      </c>
      <c r="K1149" s="32">
        <v>42654</v>
      </c>
      <c r="L1149" s="37">
        <v>831</v>
      </c>
      <c r="M1149" s="37">
        <v>12</v>
      </c>
      <c r="N1149" s="38" t="s">
        <v>580</v>
      </c>
      <c r="O1149" s="39">
        <v>2016</v>
      </c>
      <c r="P1149" s="42"/>
      <c r="Q1149" s="30">
        <v>2060.92</v>
      </c>
      <c r="R1149" s="67"/>
      <c r="S1149" s="67"/>
      <c r="T1149" s="56" t="e">
        <f>IF(#REF!=3,T1148-TblDadosCX8[[#This Row],[Valor R$]],IF(#REF!=2,T1148+TblDadosCX8[[#This Row],[Valor R$]],TblDadosCX8[[#This Row],[Valor R$]]))</f>
        <v>#REF!</v>
      </c>
      <c r="V1149" s="65">
        <v>1133</v>
      </c>
      <c r="W1149" s="69">
        <v>42661</v>
      </c>
      <c r="X1149" s="69"/>
      <c r="Y1149" s="70" t="s">
        <v>502</v>
      </c>
      <c r="Z1149" s="70"/>
      <c r="AA1149" s="70"/>
      <c r="AB1149" s="71">
        <v>1596</v>
      </c>
      <c r="AC1149" s="64" t="s">
        <v>212</v>
      </c>
      <c r="AD1149" s="69">
        <v>42661</v>
      </c>
      <c r="AE1149" s="65">
        <v>831</v>
      </c>
      <c r="AF1149" s="65">
        <v>12</v>
      </c>
      <c r="AG1149" s="66">
        <v>1602.97</v>
      </c>
    </row>
    <row r="1150" spans="1:33" x14ac:dyDescent="0.25">
      <c r="A1150" s="40">
        <v>1145</v>
      </c>
      <c r="B1150" s="32">
        <v>42654</v>
      </c>
      <c r="C1150" s="33"/>
      <c r="D1150" s="31">
        <v>5</v>
      </c>
      <c r="E1150" s="99" t="s">
        <v>1</v>
      </c>
      <c r="F1150" s="34" t="s">
        <v>38</v>
      </c>
      <c r="G1150" s="34" t="s">
        <v>86</v>
      </c>
      <c r="H1150" s="35" t="s">
        <v>592</v>
      </c>
      <c r="I1150" s="36"/>
      <c r="J1150" s="30">
        <v>84</v>
      </c>
      <c r="K1150" s="32">
        <v>42654</v>
      </c>
      <c r="L1150" s="37">
        <v>869</v>
      </c>
      <c r="M1150" s="37">
        <v>12</v>
      </c>
      <c r="N1150" s="38" t="s">
        <v>580</v>
      </c>
      <c r="O1150" s="39">
        <v>2016</v>
      </c>
      <c r="P1150" s="42"/>
      <c r="Q1150" s="30">
        <v>1976.92</v>
      </c>
      <c r="R1150" s="67"/>
      <c r="S1150" s="67"/>
      <c r="T1150" s="56" t="e">
        <f>IF(#REF!=3,T1149-TblDadosCX8[[#This Row],[Valor R$]],IF(#REF!=2,T1149+TblDadosCX8[[#This Row],[Valor R$]],TblDadosCX8[[#This Row],[Valor R$]]))</f>
        <v>#REF!</v>
      </c>
      <c r="V1150" s="65">
        <v>1134</v>
      </c>
      <c r="W1150" s="69">
        <v>42661</v>
      </c>
      <c r="X1150" s="69"/>
      <c r="Y1150" s="70" t="s">
        <v>220</v>
      </c>
      <c r="Z1150" s="70"/>
      <c r="AA1150" s="70"/>
      <c r="AB1150" s="71">
        <v>5</v>
      </c>
      <c r="AC1150" s="64" t="s">
        <v>199</v>
      </c>
      <c r="AD1150" s="69">
        <v>42661</v>
      </c>
      <c r="AE1150" s="65">
        <v>845</v>
      </c>
      <c r="AF1150" s="65">
        <v>12</v>
      </c>
      <c r="AG1150" s="66">
        <v>1597.97</v>
      </c>
    </row>
    <row r="1151" spans="1:33" x14ac:dyDescent="0.25">
      <c r="A1151" s="40">
        <v>1146</v>
      </c>
      <c r="B1151" s="32">
        <v>42654</v>
      </c>
      <c r="C1151" s="33"/>
      <c r="D1151" s="31">
        <v>5</v>
      </c>
      <c r="E1151" s="99" t="s">
        <v>1</v>
      </c>
      <c r="F1151" s="34" t="s">
        <v>38</v>
      </c>
      <c r="G1151" s="34" t="s">
        <v>18</v>
      </c>
      <c r="H1151" s="35" t="s">
        <v>191</v>
      </c>
      <c r="I1151" s="36"/>
      <c r="J1151" s="30">
        <v>115.49</v>
      </c>
      <c r="K1151" s="32">
        <v>42654</v>
      </c>
      <c r="L1151" s="37">
        <v>831</v>
      </c>
      <c r="M1151" s="37">
        <v>12</v>
      </c>
      <c r="N1151" s="38" t="s">
        <v>580</v>
      </c>
      <c r="O1151" s="39">
        <v>2016</v>
      </c>
      <c r="P1151" s="42"/>
      <c r="Q1151" s="30">
        <v>1861.43</v>
      </c>
      <c r="R1151" s="67"/>
      <c r="S1151" s="67"/>
      <c r="T1151" s="56" t="e">
        <f>IF(#REF!=3,T1150-TblDadosCX8[[#This Row],[Valor R$]],IF(#REF!=2,T1150+TblDadosCX8[[#This Row],[Valor R$]],TblDadosCX8[[#This Row],[Valor R$]]))</f>
        <v>#REF!</v>
      </c>
      <c r="V1151" s="65">
        <v>1135</v>
      </c>
      <c r="W1151" s="69">
        <v>42661</v>
      </c>
      <c r="X1151" s="69"/>
      <c r="Y1151" s="70" t="s">
        <v>603</v>
      </c>
      <c r="Z1151" s="70"/>
      <c r="AA1151" s="70"/>
      <c r="AB1151" s="71">
        <v>54.9</v>
      </c>
      <c r="AC1151" s="64" t="s">
        <v>212</v>
      </c>
      <c r="AD1151" s="69">
        <v>42661</v>
      </c>
      <c r="AE1151" s="65">
        <v>831</v>
      </c>
      <c r="AF1151" s="65">
        <v>12</v>
      </c>
      <c r="AG1151" s="66">
        <v>1543.07</v>
      </c>
    </row>
    <row r="1152" spans="1:33" x14ac:dyDescent="0.25">
      <c r="A1152" s="40">
        <v>1147</v>
      </c>
      <c r="B1152" s="32">
        <v>42654</v>
      </c>
      <c r="C1152" s="33"/>
      <c r="D1152" s="31">
        <v>5</v>
      </c>
      <c r="E1152" s="99" t="s">
        <v>1</v>
      </c>
      <c r="F1152" s="34" t="s">
        <v>38</v>
      </c>
      <c r="G1152" s="34" t="s">
        <v>18</v>
      </c>
      <c r="H1152" s="35" t="s">
        <v>193</v>
      </c>
      <c r="I1152" s="36"/>
      <c r="J1152" s="30">
        <v>35</v>
      </c>
      <c r="K1152" s="32">
        <v>42654</v>
      </c>
      <c r="L1152" s="37">
        <v>831</v>
      </c>
      <c r="M1152" s="37">
        <v>12</v>
      </c>
      <c r="N1152" s="38" t="s">
        <v>580</v>
      </c>
      <c r="O1152" s="39">
        <v>2016</v>
      </c>
      <c r="P1152" s="42"/>
      <c r="Q1152" s="30">
        <v>1826.43</v>
      </c>
      <c r="R1152" s="67"/>
      <c r="S1152" s="67"/>
      <c r="T1152" s="56" t="e">
        <f>IF(#REF!=3,T1151-TblDadosCX8[[#This Row],[Valor R$]],IF(#REF!=2,T1151+TblDadosCX8[[#This Row],[Valor R$]],TblDadosCX8[[#This Row],[Valor R$]]))</f>
        <v>#REF!</v>
      </c>
      <c r="V1152" s="65">
        <v>1136</v>
      </c>
      <c r="W1152" s="69">
        <v>42661</v>
      </c>
      <c r="X1152" s="69"/>
      <c r="Y1152" s="70" t="s">
        <v>245</v>
      </c>
      <c r="Z1152" s="70"/>
      <c r="AA1152" s="70"/>
      <c r="AB1152" s="71">
        <v>181</v>
      </c>
      <c r="AC1152" s="64" t="s">
        <v>196</v>
      </c>
      <c r="AD1152" s="69">
        <v>42661</v>
      </c>
      <c r="AE1152" s="65">
        <v>869</v>
      </c>
      <c r="AF1152" s="65">
        <v>12</v>
      </c>
      <c r="AG1152" s="66">
        <v>1362.07</v>
      </c>
    </row>
    <row r="1153" spans="1:33" x14ac:dyDescent="0.25">
      <c r="A1153" s="40">
        <v>1148</v>
      </c>
      <c r="B1153" s="32">
        <v>42654</v>
      </c>
      <c r="C1153" s="33"/>
      <c r="D1153" s="31">
        <v>5</v>
      </c>
      <c r="E1153" s="99" t="s">
        <v>1</v>
      </c>
      <c r="F1153" s="34" t="s">
        <v>38</v>
      </c>
      <c r="G1153" s="34" t="s">
        <v>80</v>
      </c>
      <c r="H1153" s="35" t="s">
        <v>490</v>
      </c>
      <c r="I1153" s="36"/>
      <c r="J1153" s="30">
        <v>12.7</v>
      </c>
      <c r="K1153" s="32">
        <v>42654</v>
      </c>
      <c r="L1153" s="37">
        <v>858</v>
      </c>
      <c r="M1153" s="37">
        <v>12</v>
      </c>
      <c r="N1153" s="38" t="s">
        <v>580</v>
      </c>
      <c r="O1153" s="39">
        <v>2016</v>
      </c>
      <c r="P1153" s="42"/>
      <c r="Q1153" s="30">
        <v>1813.73</v>
      </c>
      <c r="R1153" s="67"/>
      <c r="S1153" s="67"/>
      <c r="T1153" s="56" t="e">
        <f>IF(#REF!=3,T1152-TblDadosCX8[[#This Row],[Valor R$]],IF(#REF!=2,T1152+TblDadosCX8[[#This Row],[Valor R$]],TblDadosCX8[[#This Row],[Valor R$]]))</f>
        <v>#REF!</v>
      </c>
      <c r="V1153" s="65">
        <v>1137</v>
      </c>
      <c r="W1153" s="69">
        <v>42661</v>
      </c>
      <c r="X1153" s="69"/>
      <c r="Y1153" s="70" t="s">
        <v>220</v>
      </c>
      <c r="Z1153" s="70"/>
      <c r="AA1153" s="70"/>
      <c r="AB1153" s="71">
        <v>6</v>
      </c>
      <c r="AC1153" s="64" t="s">
        <v>199</v>
      </c>
      <c r="AD1153" s="69">
        <v>42661</v>
      </c>
      <c r="AE1153" s="65">
        <v>845</v>
      </c>
      <c r="AF1153" s="65">
        <v>12</v>
      </c>
      <c r="AG1153" s="66">
        <v>1356.07</v>
      </c>
    </row>
    <row r="1154" spans="1:33" x14ac:dyDescent="0.25">
      <c r="A1154" s="40">
        <v>1149</v>
      </c>
      <c r="B1154" s="32">
        <v>42656</v>
      </c>
      <c r="C1154" s="33"/>
      <c r="D1154" s="31">
        <v>4</v>
      </c>
      <c r="E1154" s="99" t="s">
        <v>1</v>
      </c>
      <c r="F1154" s="34" t="s">
        <v>6</v>
      </c>
      <c r="G1154" s="34" t="s">
        <v>9</v>
      </c>
      <c r="H1154" s="35" t="s">
        <v>197</v>
      </c>
      <c r="I1154" s="36">
        <v>854414</v>
      </c>
      <c r="J1154" s="30">
        <v>6513.2</v>
      </c>
      <c r="K1154" s="32">
        <v>42656</v>
      </c>
      <c r="L1154" s="37">
        <v>12</v>
      </c>
      <c r="M1154" s="37">
        <v>34</v>
      </c>
      <c r="N1154" s="38" t="s">
        <v>580</v>
      </c>
      <c r="O1154" s="39">
        <v>2016</v>
      </c>
      <c r="P1154" s="42"/>
      <c r="Q1154" s="30">
        <v>8326.93</v>
      </c>
      <c r="R1154" s="67"/>
      <c r="S1154" s="67"/>
      <c r="T1154" s="56" t="e">
        <f>IF(#REF!=3,T1153-TblDadosCX8[[#This Row],[Valor R$]],IF(#REF!=2,T1153+TblDadosCX8[[#This Row],[Valor R$]],TblDadosCX8[[#This Row],[Valor R$]]))</f>
        <v>#REF!</v>
      </c>
      <c r="V1154" s="65">
        <v>1138</v>
      </c>
      <c r="W1154" s="69">
        <v>42662</v>
      </c>
      <c r="X1154" s="69"/>
      <c r="Y1154" s="70" t="s">
        <v>604</v>
      </c>
      <c r="Z1154" s="70"/>
      <c r="AA1154" s="70"/>
      <c r="AB1154" s="71">
        <v>22</v>
      </c>
      <c r="AC1154" s="64" t="s">
        <v>196</v>
      </c>
      <c r="AD1154" s="69">
        <v>42662</v>
      </c>
      <c r="AE1154" s="65">
        <v>869</v>
      </c>
      <c r="AF1154" s="65">
        <v>12</v>
      </c>
      <c r="AG1154" s="66">
        <v>1334.07</v>
      </c>
    </row>
    <row r="1155" spans="1:33" x14ac:dyDescent="0.25">
      <c r="A1155" s="40">
        <v>1150</v>
      </c>
      <c r="B1155" s="32">
        <v>42656</v>
      </c>
      <c r="C1155" s="33"/>
      <c r="D1155" s="31">
        <v>5</v>
      </c>
      <c r="E1155" s="99" t="s">
        <v>1</v>
      </c>
      <c r="F1155" s="34" t="s">
        <v>38</v>
      </c>
      <c r="G1155" s="34" t="s">
        <v>18</v>
      </c>
      <c r="H1155" s="35" t="s">
        <v>593</v>
      </c>
      <c r="I1155" s="36"/>
      <c r="J1155" s="30">
        <v>63.8</v>
      </c>
      <c r="K1155" s="32">
        <v>42656</v>
      </c>
      <c r="L1155" s="37">
        <v>831</v>
      </c>
      <c r="M1155" s="37">
        <v>12</v>
      </c>
      <c r="N1155" s="38" t="s">
        <v>580</v>
      </c>
      <c r="O1155" s="39">
        <v>2016</v>
      </c>
      <c r="P1155" s="42"/>
      <c r="Q1155" s="30">
        <v>8263.1299999999992</v>
      </c>
      <c r="R1155" s="67"/>
      <c r="S1155" s="67"/>
      <c r="T1155" s="56" t="e">
        <f>IF(#REF!=3,T1154-TblDadosCX8[[#This Row],[Valor R$]],IF(#REF!=2,T1154+TblDadosCX8[[#This Row],[Valor R$]],TblDadosCX8[[#This Row],[Valor R$]]))</f>
        <v>#REF!</v>
      </c>
      <c r="V1155" s="65">
        <v>1139</v>
      </c>
      <c r="W1155" s="69">
        <v>42662</v>
      </c>
      <c r="X1155" s="69"/>
      <c r="Y1155" s="70" t="s">
        <v>542</v>
      </c>
      <c r="Z1155" s="70"/>
      <c r="AA1155" s="70"/>
      <c r="AB1155" s="71">
        <v>38.020000000000003</v>
      </c>
      <c r="AC1155" s="64" t="s">
        <v>212</v>
      </c>
      <c r="AD1155" s="69">
        <v>42662</v>
      </c>
      <c r="AE1155" s="65">
        <v>831</v>
      </c>
      <c r="AF1155" s="65">
        <v>12</v>
      </c>
      <c r="AG1155" s="66">
        <v>1296.05</v>
      </c>
    </row>
    <row r="1156" spans="1:33" x14ac:dyDescent="0.25">
      <c r="A1156" s="40">
        <v>1151</v>
      </c>
      <c r="B1156" s="32">
        <v>42656</v>
      </c>
      <c r="C1156" s="33"/>
      <c r="D1156" s="31">
        <v>5</v>
      </c>
      <c r="E1156" s="99" t="s">
        <v>1</v>
      </c>
      <c r="F1156" s="34" t="s">
        <v>38</v>
      </c>
      <c r="G1156" s="34" t="s">
        <v>75</v>
      </c>
      <c r="H1156" s="35" t="s">
        <v>220</v>
      </c>
      <c r="I1156" s="36"/>
      <c r="J1156" s="30">
        <v>21.25</v>
      </c>
      <c r="K1156" s="32">
        <v>42656</v>
      </c>
      <c r="L1156" s="37">
        <v>845</v>
      </c>
      <c r="M1156" s="37">
        <v>12</v>
      </c>
      <c r="N1156" s="38" t="s">
        <v>580</v>
      </c>
      <c r="O1156" s="39">
        <v>2016</v>
      </c>
      <c r="P1156" s="42"/>
      <c r="Q1156" s="30">
        <v>8241.8799999999992</v>
      </c>
      <c r="R1156" s="67"/>
      <c r="S1156" s="67"/>
      <c r="T1156" s="56" t="e">
        <f>IF(#REF!=3,T1155-TblDadosCX8[[#This Row],[Valor R$]],IF(#REF!=2,T1155+TblDadosCX8[[#This Row],[Valor R$]],TblDadosCX8[[#This Row],[Valor R$]]))</f>
        <v>#REF!</v>
      </c>
      <c r="V1156" s="65">
        <v>1140</v>
      </c>
      <c r="W1156" s="69">
        <v>42662</v>
      </c>
      <c r="X1156" s="69"/>
      <c r="Y1156" s="70" t="s">
        <v>605</v>
      </c>
      <c r="Z1156" s="70"/>
      <c r="AA1156" s="70"/>
      <c r="AB1156" s="71">
        <v>100</v>
      </c>
      <c r="AC1156" s="64" t="s">
        <v>186</v>
      </c>
      <c r="AD1156" s="69">
        <v>42662</v>
      </c>
      <c r="AE1156" s="65">
        <v>863</v>
      </c>
      <c r="AF1156" s="65">
        <v>12</v>
      </c>
      <c r="AG1156" s="66">
        <v>1196.05</v>
      </c>
    </row>
    <row r="1157" spans="1:33" x14ac:dyDescent="0.25">
      <c r="A1157" s="40">
        <v>1152</v>
      </c>
      <c r="B1157" s="32">
        <v>42656</v>
      </c>
      <c r="C1157" s="33"/>
      <c r="D1157" s="31">
        <v>5</v>
      </c>
      <c r="E1157" s="99" t="s">
        <v>1</v>
      </c>
      <c r="F1157" s="34" t="s">
        <v>38</v>
      </c>
      <c r="G1157" s="34" t="s">
        <v>18</v>
      </c>
      <c r="H1157" s="35" t="s">
        <v>191</v>
      </c>
      <c r="I1157" s="36"/>
      <c r="J1157" s="30">
        <v>107.62</v>
      </c>
      <c r="K1157" s="32">
        <v>42656</v>
      </c>
      <c r="L1157" s="37">
        <v>831</v>
      </c>
      <c r="M1157" s="37">
        <v>12</v>
      </c>
      <c r="N1157" s="38" t="s">
        <v>580</v>
      </c>
      <c r="O1157" s="39">
        <v>2016</v>
      </c>
      <c r="P1157" s="42"/>
      <c r="Q1157" s="30">
        <v>8134.26</v>
      </c>
      <c r="R1157" s="67"/>
      <c r="S1157" s="67"/>
      <c r="T1157" s="56" t="e">
        <f>IF(#REF!=3,T1156-TblDadosCX8[[#This Row],[Valor R$]],IF(#REF!=2,T1156+TblDadosCX8[[#This Row],[Valor R$]],TblDadosCX8[[#This Row],[Valor R$]]))</f>
        <v>#REF!</v>
      </c>
      <c r="V1157" s="65">
        <v>1141</v>
      </c>
      <c r="W1157" s="69">
        <v>42662</v>
      </c>
      <c r="X1157" s="69"/>
      <c r="Y1157" s="70" t="s">
        <v>245</v>
      </c>
      <c r="Z1157" s="70"/>
      <c r="AA1157" s="70"/>
      <c r="AB1157" s="71">
        <v>23</v>
      </c>
      <c r="AC1157" s="64" t="s">
        <v>196</v>
      </c>
      <c r="AD1157" s="69">
        <v>42662</v>
      </c>
      <c r="AE1157" s="65">
        <v>869</v>
      </c>
      <c r="AF1157" s="65">
        <v>12</v>
      </c>
      <c r="AG1157" s="66">
        <v>1173.05</v>
      </c>
    </row>
    <row r="1158" spans="1:33" x14ac:dyDescent="0.25">
      <c r="A1158" s="40">
        <v>1153</v>
      </c>
      <c r="B1158" s="32">
        <v>42656</v>
      </c>
      <c r="C1158" s="33"/>
      <c r="D1158" s="31">
        <v>5</v>
      </c>
      <c r="E1158" s="99" t="s">
        <v>1</v>
      </c>
      <c r="F1158" s="34" t="s">
        <v>38</v>
      </c>
      <c r="G1158" s="34" t="s">
        <v>18</v>
      </c>
      <c r="H1158" s="35" t="s">
        <v>187</v>
      </c>
      <c r="I1158" s="36"/>
      <c r="J1158" s="30">
        <v>73.72</v>
      </c>
      <c r="K1158" s="32">
        <v>42656</v>
      </c>
      <c r="L1158" s="37">
        <v>831</v>
      </c>
      <c r="M1158" s="37">
        <v>12</v>
      </c>
      <c r="N1158" s="38" t="s">
        <v>580</v>
      </c>
      <c r="O1158" s="39">
        <v>2016</v>
      </c>
      <c r="P1158" s="42"/>
      <c r="Q1158" s="30">
        <v>8060.54</v>
      </c>
      <c r="R1158" s="67"/>
      <c r="S1158" s="67"/>
      <c r="T1158" s="56" t="e">
        <f>IF(#REF!=3,T1157-TblDadosCX8[[#This Row],[Valor R$]],IF(#REF!=2,T1157+TblDadosCX8[[#This Row],[Valor R$]],TblDadosCX8[[#This Row],[Valor R$]]))</f>
        <v>#REF!</v>
      </c>
      <c r="V1158" s="65">
        <v>1142</v>
      </c>
      <c r="W1158" s="69">
        <v>42662</v>
      </c>
      <c r="X1158" s="69"/>
      <c r="Y1158" s="70" t="s">
        <v>412</v>
      </c>
      <c r="Z1158" s="70"/>
      <c r="AA1158" s="70"/>
      <c r="AB1158" s="71">
        <v>6</v>
      </c>
      <c r="AC1158" s="64" t="s">
        <v>242</v>
      </c>
      <c r="AD1158" s="69">
        <v>42662</v>
      </c>
      <c r="AE1158" s="65">
        <v>858</v>
      </c>
      <c r="AF1158" s="65">
        <v>12</v>
      </c>
      <c r="AG1158" s="66">
        <v>1167.05</v>
      </c>
    </row>
    <row r="1159" spans="1:33" x14ac:dyDescent="0.25">
      <c r="A1159" s="40">
        <v>1154</v>
      </c>
      <c r="B1159" s="32">
        <v>42656</v>
      </c>
      <c r="C1159" s="33"/>
      <c r="D1159" s="31">
        <v>5</v>
      </c>
      <c r="E1159" s="99" t="s">
        <v>1</v>
      </c>
      <c r="F1159" s="34" t="s">
        <v>38</v>
      </c>
      <c r="G1159" s="34" t="s">
        <v>18</v>
      </c>
      <c r="H1159" s="35" t="s">
        <v>193</v>
      </c>
      <c r="I1159" s="36"/>
      <c r="J1159" s="30">
        <v>35</v>
      </c>
      <c r="K1159" s="32">
        <v>42656</v>
      </c>
      <c r="L1159" s="37">
        <v>831</v>
      </c>
      <c r="M1159" s="37">
        <v>12</v>
      </c>
      <c r="N1159" s="38" t="s">
        <v>580</v>
      </c>
      <c r="O1159" s="39">
        <v>2016</v>
      </c>
      <c r="P1159" s="42"/>
      <c r="Q1159" s="30">
        <v>8025.54</v>
      </c>
      <c r="R1159" s="67"/>
      <c r="S1159" s="67"/>
      <c r="T1159" s="56" t="e">
        <f>IF(#REF!=3,T1158-TblDadosCX8[[#This Row],[Valor R$]],IF(#REF!=2,T1158+TblDadosCX8[[#This Row],[Valor R$]],TblDadosCX8[[#This Row],[Valor R$]]))</f>
        <v>#REF!</v>
      </c>
      <c r="V1159" s="65">
        <v>1143</v>
      </c>
      <c r="W1159" s="69">
        <v>42662</v>
      </c>
      <c r="X1159" s="69"/>
      <c r="Y1159" s="70" t="s">
        <v>526</v>
      </c>
      <c r="Z1159" s="70"/>
      <c r="AA1159" s="70"/>
      <c r="AB1159" s="71">
        <v>12.39</v>
      </c>
      <c r="AC1159" s="64" t="s">
        <v>196</v>
      </c>
      <c r="AD1159" s="69">
        <v>42662</v>
      </c>
      <c r="AE1159" s="65">
        <v>869</v>
      </c>
      <c r="AF1159" s="65">
        <v>12</v>
      </c>
      <c r="AG1159" s="66">
        <v>1154.6600000000001</v>
      </c>
    </row>
    <row r="1160" spans="1:33" x14ac:dyDescent="0.25">
      <c r="A1160" s="40">
        <v>1155</v>
      </c>
      <c r="B1160" s="32">
        <v>42656</v>
      </c>
      <c r="C1160" s="33"/>
      <c r="D1160" s="31">
        <v>5</v>
      </c>
      <c r="E1160" s="99" t="s">
        <v>1</v>
      </c>
      <c r="F1160" s="34" t="s">
        <v>38</v>
      </c>
      <c r="G1160" s="34" t="s">
        <v>86</v>
      </c>
      <c r="H1160" s="35" t="s">
        <v>195</v>
      </c>
      <c r="I1160" s="36"/>
      <c r="J1160" s="30">
        <v>5.5</v>
      </c>
      <c r="K1160" s="32">
        <v>42656</v>
      </c>
      <c r="L1160" s="37">
        <v>869</v>
      </c>
      <c r="M1160" s="37">
        <v>12</v>
      </c>
      <c r="N1160" s="38" t="s">
        <v>580</v>
      </c>
      <c r="O1160" s="39">
        <v>2016</v>
      </c>
      <c r="P1160" s="42"/>
      <c r="Q1160" s="30">
        <v>8020.04</v>
      </c>
      <c r="R1160" s="67"/>
      <c r="S1160" s="67"/>
      <c r="T1160" s="56" t="e">
        <f>IF(#REF!=3,T1159-TblDadosCX8[[#This Row],[Valor R$]],IF(#REF!=2,T1159+TblDadosCX8[[#This Row],[Valor R$]],TblDadosCX8[[#This Row],[Valor R$]]))</f>
        <v>#REF!</v>
      </c>
      <c r="V1160" s="65">
        <v>1144</v>
      </c>
      <c r="W1160" s="69">
        <v>42663</v>
      </c>
      <c r="X1160" s="69"/>
      <c r="Y1160" s="70" t="s">
        <v>193</v>
      </c>
      <c r="Z1160" s="70"/>
      <c r="AA1160" s="70"/>
      <c r="AB1160" s="71">
        <v>70</v>
      </c>
      <c r="AC1160" s="64" t="s">
        <v>212</v>
      </c>
      <c r="AD1160" s="69">
        <v>42663</v>
      </c>
      <c r="AE1160" s="65">
        <v>831</v>
      </c>
      <c r="AF1160" s="65">
        <v>12</v>
      </c>
      <c r="AG1160" s="66">
        <v>1084.6600000000001</v>
      </c>
    </row>
    <row r="1161" spans="1:33" x14ac:dyDescent="0.25">
      <c r="A1161" s="40">
        <v>1156</v>
      </c>
      <c r="B1161" s="32">
        <v>42656</v>
      </c>
      <c r="C1161" s="33"/>
      <c r="D1161" s="31">
        <v>5</v>
      </c>
      <c r="E1161" s="99" t="s">
        <v>1</v>
      </c>
      <c r="F1161" s="34" t="s">
        <v>38</v>
      </c>
      <c r="G1161" s="34" t="s">
        <v>83</v>
      </c>
      <c r="H1161" s="35" t="s">
        <v>256</v>
      </c>
      <c r="I1161" s="36"/>
      <c r="J1161" s="30">
        <v>12</v>
      </c>
      <c r="K1161" s="32">
        <v>42656</v>
      </c>
      <c r="L1161" s="37">
        <v>863</v>
      </c>
      <c r="M1161" s="37">
        <v>12</v>
      </c>
      <c r="N1161" s="38" t="s">
        <v>580</v>
      </c>
      <c r="O1161" s="39">
        <v>2016</v>
      </c>
      <c r="P1161" s="42"/>
      <c r="Q1161" s="30">
        <v>8008.04</v>
      </c>
      <c r="R1161" s="67"/>
      <c r="S1161" s="67"/>
      <c r="T1161" s="56" t="e">
        <f>IF(#REF!=3,T1160-TblDadosCX8[[#This Row],[Valor R$]],IF(#REF!=2,T1160+TblDadosCX8[[#This Row],[Valor R$]],TblDadosCX8[[#This Row],[Valor R$]]))</f>
        <v>#REF!</v>
      </c>
      <c r="V1161" s="65">
        <v>1145</v>
      </c>
      <c r="W1161" s="69">
        <v>42663</v>
      </c>
      <c r="X1161" s="69"/>
      <c r="Y1161" s="70" t="s">
        <v>220</v>
      </c>
      <c r="Z1161" s="70"/>
      <c r="AA1161" s="70"/>
      <c r="AB1161" s="71">
        <v>8.75</v>
      </c>
      <c r="AC1161" s="64" t="s">
        <v>199</v>
      </c>
      <c r="AD1161" s="69">
        <v>42663</v>
      </c>
      <c r="AE1161" s="65">
        <v>845</v>
      </c>
      <c r="AF1161" s="65">
        <v>12</v>
      </c>
      <c r="AG1161" s="66">
        <v>1075.9100000000001</v>
      </c>
    </row>
    <row r="1162" spans="1:33" x14ac:dyDescent="0.25">
      <c r="A1162" s="40">
        <v>1157</v>
      </c>
      <c r="B1162" s="32">
        <v>42656</v>
      </c>
      <c r="C1162" s="33"/>
      <c r="D1162" s="31">
        <v>5</v>
      </c>
      <c r="E1162" s="99" t="s">
        <v>1</v>
      </c>
      <c r="F1162" s="34" t="s">
        <v>38</v>
      </c>
      <c r="G1162" s="34" t="s">
        <v>84</v>
      </c>
      <c r="H1162" s="35" t="s">
        <v>594</v>
      </c>
      <c r="I1162" s="36"/>
      <c r="J1162" s="30">
        <v>743.21</v>
      </c>
      <c r="K1162" s="32">
        <v>42656</v>
      </c>
      <c r="L1162" s="37">
        <v>864</v>
      </c>
      <c r="M1162" s="37">
        <v>12</v>
      </c>
      <c r="N1162" s="38" t="s">
        <v>580</v>
      </c>
      <c r="O1162" s="39">
        <v>2016</v>
      </c>
      <c r="P1162" s="42"/>
      <c r="Q1162" s="30">
        <v>7264.83</v>
      </c>
      <c r="R1162" s="67"/>
      <c r="S1162" s="67"/>
      <c r="T1162" s="56" t="e">
        <f>IF(#REF!=3,T1161-TblDadosCX8[[#This Row],[Valor R$]],IF(#REF!=2,T1161+TblDadosCX8[[#This Row],[Valor R$]],TblDadosCX8[[#This Row],[Valor R$]]))</f>
        <v>#REF!</v>
      </c>
      <c r="V1162" s="65">
        <v>1146</v>
      </c>
      <c r="W1162" s="69">
        <v>42663</v>
      </c>
      <c r="X1162" s="69"/>
      <c r="Y1162" s="70" t="s">
        <v>220</v>
      </c>
      <c r="Z1162" s="70"/>
      <c r="AA1162" s="70"/>
      <c r="AB1162" s="71">
        <v>27</v>
      </c>
      <c r="AC1162" s="64" t="s">
        <v>199</v>
      </c>
      <c r="AD1162" s="69">
        <v>42663</v>
      </c>
      <c r="AE1162" s="65">
        <v>845</v>
      </c>
      <c r="AF1162" s="65">
        <v>12</v>
      </c>
      <c r="AG1162" s="66">
        <v>1048.9100000000001</v>
      </c>
    </row>
    <row r="1163" spans="1:33" x14ac:dyDescent="0.25">
      <c r="A1163" s="40">
        <v>1158</v>
      </c>
      <c r="B1163" s="32">
        <v>42656</v>
      </c>
      <c r="C1163" s="33"/>
      <c r="D1163" s="31">
        <v>5</v>
      </c>
      <c r="E1163" s="99" t="s">
        <v>1</v>
      </c>
      <c r="F1163" s="34" t="s">
        <v>38</v>
      </c>
      <c r="G1163" s="34" t="s">
        <v>83</v>
      </c>
      <c r="H1163" s="35" t="s">
        <v>522</v>
      </c>
      <c r="I1163" s="36"/>
      <c r="J1163" s="30">
        <v>835</v>
      </c>
      <c r="K1163" s="32">
        <v>42656</v>
      </c>
      <c r="L1163" s="37">
        <v>863</v>
      </c>
      <c r="M1163" s="37">
        <v>12</v>
      </c>
      <c r="N1163" s="38" t="s">
        <v>580</v>
      </c>
      <c r="O1163" s="39">
        <v>2016</v>
      </c>
      <c r="P1163" s="42"/>
      <c r="Q1163" s="30">
        <v>6429.83</v>
      </c>
      <c r="R1163" s="67"/>
      <c r="S1163" s="67"/>
      <c r="T1163" s="56" t="e">
        <f>IF(#REF!=3,T1162-TblDadosCX8[[#This Row],[Valor R$]],IF(#REF!=2,T1162+TblDadosCX8[[#This Row],[Valor R$]],TblDadosCX8[[#This Row],[Valor R$]]))</f>
        <v>#REF!</v>
      </c>
      <c r="V1163" s="65">
        <v>1147</v>
      </c>
      <c r="W1163" s="69">
        <v>42664</v>
      </c>
      <c r="X1163" s="69"/>
      <c r="Y1163" s="70" t="s">
        <v>197</v>
      </c>
      <c r="Z1163" s="70">
        <v>854421</v>
      </c>
      <c r="AA1163" s="70"/>
      <c r="AB1163" s="71">
        <v>19805.98</v>
      </c>
      <c r="AC1163" s="64" t="s">
        <v>9</v>
      </c>
      <c r="AD1163" s="69">
        <v>42664</v>
      </c>
      <c r="AE1163" s="65">
        <v>12</v>
      </c>
      <c r="AF1163" s="65">
        <v>34</v>
      </c>
      <c r="AG1163" s="66">
        <v>20854.89</v>
      </c>
    </row>
    <row r="1164" spans="1:33" x14ac:dyDescent="0.25">
      <c r="A1164" s="40">
        <v>1159</v>
      </c>
      <c r="B1164" s="32">
        <v>42656</v>
      </c>
      <c r="C1164" s="33"/>
      <c r="D1164" s="31">
        <v>5</v>
      </c>
      <c r="E1164" s="99" t="s">
        <v>1</v>
      </c>
      <c r="F1164" s="34" t="s">
        <v>38</v>
      </c>
      <c r="G1164" s="34" t="s">
        <v>84</v>
      </c>
      <c r="H1164" s="35" t="s">
        <v>594</v>
      </c>
      <c r="I1164" s="36"/>
      <c r="J1164" s="30">
        <v>1498.85</v>
      </c>
      <c r="K1164" s="32">
        <v>42656</v>
      </c>
      <c r="L1164" s="37">
        <v>864</v>
      </c>
      <c r="M1164" s="37">
        <v>12</v>
      </c>
      <c r="N1164" s="38" t="s">
        <v>580</v>
      </c>
      <c r="O1164" s="39">
        <v>2016</v>
      </c>
      <c r="P1164" s="42"/>
      <c r="Q1164" s="30">
        <v>4930.9799999999996</v>
      </c>
      <c r="R1164" s="67"/>
      <c r="S1164" s="67"/>
      <c r="T1164" s="56" t="e">
        <f>IF(#REF!=3,T1163-TblDadosCX8[[#This Row],[Valor R$]],IF(#REF!=2,T1163+TblDadosCX8[[#This Row],[Valor R$]],TblDadosCX8[[#This Row],[Valor R$]]))</f>
        <v>#REF!</v>
      </c>
      <c r="V1164" s="65">
        <v>1148</v>
      </c>
      <c r="W1164" s="69">
        <v>42664</v>
      </c>
      <c r="X1164" s="69"/>
      <c r="Y1164" s="70" t="s">
        <v>490</v>
      </c>
      <c r="Z1164" s="70"/>
      <c r="AA1164" s="70"/>
      <c r="AB1164" s="71">
        <v>12.5</v>
      </c>
      <c r="AC1164" s="64" t="s">
        <v>242</v>
      </c>
      <c r="AD1164" s="69">
        <v>42664</v>
      </c>
      <c r="AE1164" s="65">
        <v>858</v>
      </c>
      <c r="AF1164" s="65">
        <v>12</v>
      </c>
      <c r="AG1164" s="66">
        <v>20842.39</v>
      </c>
    </row>
    <row r="1165" spans="1:33" x14ac:dyDescent="0.25">
      <c r="A1165" s="40">
        <v>1160</v>
      </c>
      <c r="B1165" s="32">
        <v>42656</v>
      </c>
      <c r="C1165" s="33"/>
      <c r="D1165" s="31">
        <v>5</v>
      </c>
      <c r="E1165" s="99" t="s">
        <v>1</v>
      </c>
      <c r="F1165" s="34" t="s">
        <v>38</v>
      </c>
      <c r="G1165" s="34" t="s">
        <v>84</v>
      </c>
      <c r="H1165" s="35" t="s">
        <v>595</v>
      </c>
      <c r="I1165" s="36"/>
      <c r="J1165" s="30">
        <v>3424.54</v>
      </c>
      <c r="K1165" s="32">
        <v>42656</v>
      </c>
      <c r="L1165" s="37">
        <v>864</v>
      </c>
      <c r="M1165" s="37">
        <v>12</v>
      </c>
      <c r="N1165" s="38" t="s">
        <v>580</v>
      </c>
      <c r="O1165" s="39">
        <v>2016</v>
      </c>
      <c r="P1165" s="42"/>
      <c r="Q1165" s="30">
        <v>1506.44</v>
      </c>
      <c r="R1165" s="67"/>
      <c r="S1165" s="67"/>
      <c r="T1165" s="56" t="e">
        <f>IF(#REF!=3,T1164-TblDadosCX8[[#This Row],[Valor R$]],IF(#REF!=2,T1164+TblDadosCX8[[#This Row],[Valor R$]],TblDadosCX8[[#This Row],[Valor R$]]))</f>
        <v>#REF!</v>
      </c>
      <c r="V1165" s="65">
        <v>1149</v>
      </c>
      <c r="W1165" s="69">
        <v>42664</v>
      </c>
      <c r="X1165" s="69"/>
      <c r="Y1165" s="70" t="s">
        <v>187</v>
      </c>
      <c r="Z1165" s="70"/>
      <c r="AA1165" s="70"/>
      <c r="AB1165" s="71">
        <v>6.58</v>
      </c>
      <c r="AC1165" s="64" t="s">
        <v>212</v>
      </c>
      <c r="AD1165" s="69">
        <v>42664</v>
      </c>
      <c r="AE1165" s="65">
        <v>831</v>
      </c>
      <c r="AF1165" s="65">
        <v>12</v>
      </c>
      <c r="AG1165" s="66">
        <v>20835.810000000001</v>
      </c>
    </row>
    <row r="1166" spans="1:33" x14ac:dyDescent="0.25">
      <c r="A1166" s="40">
        <v>1161</v>
      </c>
      <c r="B1166" s="32">
        <v>42657</v>
      </c>
      <c r="C1166" s="33"/>
      <c r="D1166" s="31">
        <v>4</v>
      </c>
      <c r="E1166" s="99" t="s">
        <v>1</v>
      </c>
      <c r="F1166" s="34" t="s">
        <v>6</v>
      </c>
      <c r="G1166" s="34" t="s">
        <v>9</v>
      </c>
      <c r="H1166" s="35" t="s">
        <v>197</v>
      </c>
      <c r="I1166" s="36">
        <v>854415</v>
      </c>
      <c r="J1166" s="30">
        <v>4431</v>
      </c>
      <c r="K1166" s="32">
        <v>42657</v>
      </c>
      <c r="L1166" s="37">
        <v>12</v>
      </c>
      <c r="M1166" s="37">
        <v>34</v>
      </c>
      <c r="N1166" s="38" t="s">
        <v>580</v>
      </c>
      <c r="O1166" s="39">
        <v>2016</v>
      </c>
      <c r="P1166" s="42"/>
      <c r="Q1166" s="30">
        <v>5937.44</v>
      </c>
      <c r="R1166" s="67"/>
      <c r="S1166" s="67"/>
      <c r="T1166" s="56" t="e">
        <f>IF(#REF!=3,T1165-TblDadosCX8[[#This Row],[Valor R$]],IF(#REF!=2,T1165+TblDadosCX8[[#This Row],[Valor R$]],TblDadosCX8[[#This Row],[Valor R$]]))</f>
        <v>#REF!</v>
      </c>
      <c r="V1166" s="65">
        <v>1150</v>
      </c>
      <c r="W1166" s="69">
        <v>42664</v>
      </c>
      <c r="X1166" s="69"/>
      <c r="Y1166" s="70" t="s">
        <v>314</v>
      </c>
      <c r="Z1166" s="70"/>
      <c r="AA1166" s="70"/>
      <c r="AB1166" s="71">
        <v>150</v>
      </c>
      <c r="AC1166" s="64" t="s">
        <v>186</v>
      </c>
      <c r="AD1166" s="69">
        <v>42664</v>
      </c>
      <c r="AE1166" s="65">
        <v>863</v>
      </c>
      <c r="AF1166" s="65">
        <v>12</v>
      </c>
      <c r="AG1166" s="66">
        <v>20685.810000000001</v>
      </c>
    </row>
    <row r="1167" spans="1:33" x14ac:dyDescent="0.25">
      <c r="A1167" s="40">
        <v>1162</v>
      </c>
      <c r="B1167" s="32">
        <v>42657</v>
      </c>
      <c r="C1167" s="33"/>
      <c r="D1167" s="31">
        <v>4</v>
      </c>
      <c r="E1167" s="99" t="s">
        <v>1</v>
      </c>
      <c r="F1167" s="34" t="s">
        <v>6</v>
      </c>
      <c r="G1167" s="34" t="s">
        <v>9</v>
      </c>
      <c r="H1167" s="35" t="s">
        <v>197</v>
      </c>
      <c r="I1167" s="36">
        <v>854416</v>
      </c>
      <c r="J1167" s="30">
        <v>65551.86</v>
      </c>
      <c r="K1167" s="32">
        <v>42657</v>
      </c>
      <c r="L1167" s="37">
        <v>12</v>
      </c>
      <c r="M1167" s="37">
        <v>34</v>
      </c>
      <c r="N1167" s="38" t="s">
        <v>580</v>
      </c>
      <c r="O1167" s="39">
        <v>2016</v>
      </c>
      <c r="P1167" s="42"/>
      <c r="Q1167" s="30">
        <v>71489.3</v>
      </c>
      <c r="R1167" s="67"/>
      <c r="S1167" s="67"/>
      <c r="T1167" s="56" t="e">
        <f>IF(#REF!=3,T1166-TblDadosCX8[[#This Row],[Valor R$]],IF(#REF!=2,T1166+TblDadosCX8[[#This Row],[Valor R$]],TblDadosCX8[[#This Row],[Valor R$]]))</f>
        <v>#REF!</v>
      </c>
      <c r="V1167" s="65">
        <v>1151</v>
      </c>
      <c r="W1167" s="69">
        <v>42664</v>
      </c>
      <c r="X1167" s="69"/>
      <c r="Y1167" s="70" t="s">
        <v>606</v>
      </c>
      <c r="Z1167" s="70"/>
      <c r="AA1167" s="70"/>
      <c r="AB1167" s="71">
        <v>1126.08</v>
      </c>
      <c r="AC1167" s="64" t="s">
        <v>233</v>
      </c>
      <c r="AD1167" s="69">
        <v>42664</v>
      </c>
      <c r="AE1167" s="65">
        <v>1113</v>
      </c>
      <c r="AF1167" s="65">
        <v>12</v>
      </c>
      <c r="AG1167" s="66">
        <v>19559.73</v>
      </c>
    </row>
    <row r="1168" spans="1:33" x14ac:dyDescent="0.25">
      <c r="A1168" s="40">
        <v>1163</v>
      </c>
      <c r="B1168" s="32">
        <v>42657</v>
      </c>
      <c r="C1168" s="33"/>
      <c r="D1168" s="31">
        <v>4</v>
      </c>
      <c r="E1168" s="99" t="s">
        <v>1</v>
      </c>
      <c r="F1168" s="34" t="s">
        <v>6</v>
      </c>
      <c r="G1168" s="34" t="s">
        <v>9</v>
      </c>
      <c r="H1168" s="35" t="s">
        <v>197</v>
      </c>
      <c r="I1168" s="36">
        <v>854417</v>
      </c>
      <c r="J1168" s="30">
        <v>192.41</v>
      </c>
      <c r="K1168" s="32">
        <v>42657</v>
      </c>
      <c r="L1168" s="37">
        <v>12</v>
      </c>
      <c r="M1168" s="37">
        <v>34</v>
      </c>
      <c r="N1168" s="38" t="s">
        <v>580</v>
      </c>
      <c r="O1168" s="39">
        <v>2016</v>
      </c>
      <c r="P1168" s="42"/>
      <c r="Q1168" s="30">
        <v>71681.710000000006</v>
      </c>
      <c r="R1168" s="67"/>
      <c r="S1168" s="67"/>
      <c r="T1168" s="56" t="e">
        <f>IF(#REF!=3,T1167-TblDadosCX8[[#This Row],[Valor R$]],IF(#REF!=2,T1167+TblDadosCX8[[#This Row],[Valor R$]],TblDadosCX8[[#This Row],[Valor R$]]))</f>
        <v>#REF!</v>
      </c>
      <c r="V1168" s="65">
        <v>1152</v>
      </c>
      <c r="W1168" s="69">
        <v>42664</v>
      </c>
      <c r="X1168" s="69"/>
      <c r="Y1168" s="70" t="s">
        <v>301</v>
      </c>
      <c r="Z1168" s="70"/>
      <c r="AA1168" s="70"/>
      <c r="AB1168" s="71">
        <v>2237.54</v>
      </c>
      <c r="AC1168" s="64" t="s">
        <v>235</v>
      </c>
      <c r="AD1168" s="69">
        <v>42664</v>
      </c>
      <c r="AE1168" s="65">
        <v>841</v>
      </c>
      <c r="AF1168" s="65">
        <v>12</v>
      </c>
      <c r="AG1168" s="66">
        <v>17322.189999999999</v>
      </c>
    </row>
    <row r="1169" spans="1:33" x14ac:dyDescent="0.25">
      <c r="A1169" s="40">
        <v>1164</v>
      </c>
      <c r="B1169" s="32">
        <v>42657</v>
      </c>
      <c r="C1169" s="33"/>
      <c r="D1169" s="31">
        <v>4</v>
      </c>
      <c r="E1169" s="99" t="s">
        <v>1</v>
      </c>
      <c r="F1169" s="34" t="s">
        <v>6</v>
      </c>
      <c r="G1169" s="34" t="s">
        <v>9</v>
      </c>
      <c r="H1169" s="35" t="s">
        <v>197</v>
      </c>
      <c r="I1169" s="36">
        <v>854418</v>
      </c>
      <c r="J1169" s="30">
        <v>500</v>
      </c>
      <c r="K1169" s="32">
        <v>42657</v>
      </c>
      <c r="L1169" s="37">
        <v>12</v>
      </c>
      <c r="M1169" s="37">
        <v>34</v>
      </c>
      <c r="N1169" s="38" t="s">
        <v>580</v>
      </c>
      <c r="O1169" s="39">
        <v>2016</v>
      </c>
      <c r="P1169" s="42"/>
      <c r="Q1169" s="30">
        <v>72181.710000000006</v>
      </c>
      <c r="R1169" s="67"/>
      <c r="S1169" s="67"/>
      <c r="T1169" s="56" t="e">
        <f>IF(#REF!=3,T1168-TblDadosCX8[[#This Row],[Valor R$]],IF(#REF!=2,T1168+TblDadosCX8[[#This Row],[Valor R$]],TblDadosCX8[[#This Row],[Valor R$]]))</f>
        <v>#REF!</v>
      </c>
      <c r="V1169" s="65">
        <v>1153</v>
      </c>
      <c r="W1169" s="69">
        <v>42664</v>
      </c>
      <c r="X1169" s="69"/>
      <c r="Y1169" s="70" t="s">
        <v>300</v>
      </c>
      <c r="Z1169" s="70"/>
      <c r="AA1169" s="70"/>
      <c r="AB1169" s="71">
        <v>12871.21</v>
      </c>
      <c r="AC1169" s="64" t="s">
        <v>214</v>
      </c>
      <c r="AD1169" s="69">
        <v>42664</v>
      </c>
      <c r="AE1169" s="65">
        <v>402</v>
      </c>
      <c r="AF1169" s="65">
        <v>12</v>
      </c>
      <c r="AG1169" s="66">
        <v>4450.9799999999996</v>
      </c>
    </row>
    <row r="1170" spans="1:33" x14ac:dyDescent="0.25">
      <c r="A1170" s="40">
        <v>1165</v>
      </c>
      <c r="B1170" s="32">
        <v>42657</v>
      </c>
      <c r="C1170" s="33"/>
      <c r="D1170" s="31">
        <v>5</v>
      </c>
      <c r="E1170" s="99" t="s">
        <v>1</v>
      </c>
      <c r="F1170" s="34" t="s">
        <v>38</v>
      </c>
      <c r="G1170" s="34" t="s">
        <v>83</v>
      </c>
      <c r="H1170" s="35" t="s">
        <v>216</v>
      </c>
      <c r="I1170" s="36"/>
      <c r="J1170" s="30">
        <v>192.41</v>
      </c>
      <c r="K1170" s="32">
        <v>42657</v>
      </c>
      <c r="L1170" s="37">
        <v>863</v>
      </c>
      <c r="M1170" s="37">
        <v>12</v>
      </c>
      <c r="N1170" s="38" t="s">
        <v>580</v>
      </c>
      <c r="O1170" s="39">
        <v>2016</v>
      </c>
      <c r="P1170" s="42"/>
      <c r="Q1170" s="30">
        <v>71989.3</v>
      </c>
      <c r="R1170" s="67"/>
      <c r="S1170" s="67"/>
      <c r="T1170" s="56" t="e">
        <f>IF(#REF!=3,T1169-TblDadosCX8[[#This Row],[Valor R$]],IF(#REF!=2,T1169+TblDadosCX8[[#This Row],[Valor R$]],TblDadosCX8[[#This Row],[Valor R$]]))</f>
        <v>#REF!</v>
      </c>
      <c r="V1170" s="65">
        <v>1154</v>
      </c>
      <c r="W1170" s="69">
        <v>42664</v>
      </c>
      <c r="X1170" s="69"/>
      <c r="Y1170" s="70" t="s">
        <v>256</v>
      </c>
      <c r="Z1170" s="70"/>
      <c r="AA1170" s="70"/>
      <c r="AB1170" s="71">
        <v>208</v>
      </c>
      <c r="AC1170" s="64" t="s">
        <v>313</v>
      </c>
      <c r="AD1170" s="69">
        <v>42664</v>
      </c>
      <c r="AE1170" s="65">
        <v>859</v>
      </c>
      <c r="AF1170" s="65">
        <v>12</v>
      </c>
      <c r="AG1170" s="66">
        <v>4242.9799999999996</v>
      </c>
    </row>
    <row r="1171" spans="1:33" x14ac:dyDescent="0.25">
      <c r="A1171" s="40">
        <v>1166</v>
      </c>
      <c r="B1171" s="32">
        <v>42657</v>
      </c>
      <c r="C1171" s="33"/>
      <c r="D1171" s="31">
        <v>5</v>
      </c>
      <c r="E1171" s="99" t="s">
        <v>1</v>
      </c>
      <c r="F1171" s="34" t="s">
        <v>26</v>
      </c>
      <c r="G1171" s="34" t="s">
        <v>227</v>
      </c>
      <c r="H1171" s="35" t="s">
        <v>596</v>
      </c>
      <c r="I1171" s="36"/>
      <c r="J1171" s="30">
        <v>4431</v>
      </c>
      <c r="K1171" s="32">
        <v>42657</v>
      </c>
      <c r="L1171" s="37">
        <v>426</v>
      </c>
      <c r="M1171" s="37">
        <v>12</v>
      </c>
      <c r="N1171" s="38" t="s">
        <v>580</v>
      </c>
      <c r="O1171" s="39">
        <v>2016</v>
      </c>
      <c r="P1171" s="42"/>
      <c r="Q1171" s="30">
        <v>67558.3</v>
      </c>
      <c r="R1171" s="67"/>
      <c r="S1171" s="67"/>
      <c r="T1171" s="56" t="e">
        <f>IF(#REF!=3,T1170-TblDadosCX8[[#This Row],[Valor R$]],IF(#REF!=2,T1170+TblDadosCX8[[#This Row],[Valor R$]],TblDadosCX8[[#This Row],[Valor R$]]))</f>
        <v>#REF!</v>
      </c>
      <c r="V1171" s="65">
        <v>1155</v>
      </c>
      <c r="W1171" s="69">
        <v>42664</v>
      </c>
      <c r="X1171" s="69"/>
      <c r="Y1171" s="70" t="s">
        <v>607</v>
      </c>
      <c r="Z1171" s="70"/>
      <c r="AA1171" s="70"/>
      <c r="AB1171" s="71">
        <v>3013.15</v>
      </c>
      <c r="AC1171" s="64" t="s">
        <v>237</v>
      </c>
      <c r="AD1171" s="69">
        <v>42664</v>
      </c>
      <c r="AE1171" s="65">
        <v>516</v>
      </c>
      <c r="AF1171" s="65">
        <v>12</v>
      </c>
      <c r="AG1171" s="66">
        <v>1229.83</v>
      </c>
    </row>
    <row r="1172" spans="1:33" x14ac:dyDescent="0.25">
      <c r="A1172" s="40">
        <v>1167</v>
      </c>
      <c r="B1172" s="32">
        <v>42657</v>
      </c>
      <c r="C1172" s="33"/>
      <c r="D1172" s="31">
        <v>5</v>
      </c>
      <c r="E1172" s="99" t="s">
        <v>1</v>
      </c>
      <c r="F1172" s="34" t="s">
        <v>215</v>
      </c>
      <c r="G1172" s="34" t="s">
        <v>224</v>
      </c>
      <c r="H1172" s="35" t="s">
        <v>597</v>
      </c>
      <c r="I1172" s="36"/>
      <c r="J1172" s="30">
        <v>65551.86</v>
      </c>
      <c r="K1172" s="32">
        <v>42657</v>
      </c>
      <c r="L1172" s="37">
        <v>402</v>
      </c>
      <c r="M1172" s="37">
        <v>12</v>
      </c>
      <c r="N1172" s="38" t="s">
        <v>580</v>
      </c>
      <c r="O1172" s="39">
        <v>2016</v>
      </c>
      <c r="P1172" s="42"/>
      <c r="Q1172" s="30">
        <v>2006.44</v>
      </c>
      <c r="R1172" s="67"/>
      <c r="S1172" s="67"/>
      <c r="T1172" s="56" t="e">
        <f>IF(#REF!=3,T1171-TblDadosCX8[[#This Row],[Valor R$]],IF(#REF!=2,T1171+TblDadosCX8[[#This Row],[Valor R$]],TblDadosCX8[[#This Row],[Valor R$]]))</f>
        <v>#REF!</v>
      </c>
      <c r="V1172" s="65">
        <v>1156</v>
      </c>
      <c r="W1172" s="69">
        <v>42664</v>
      </c>
      <c r="X1172" s="69"/>
      <c r="Y1172" s="70" t="s">
        <v>468</v>
      </c>
      <c r="Z1172" s="70"/>
      <c r="AA1172" s="70"/>
      <c r="AB1172" s="71">
        <v>350</v>
      </c>
      <c r="AC1172" s="64" t="s">
        <v>247</v>
      </c>
      <c r="AD1172" s="69">
        <v>42664</v>
      </c>
      <c r="AE1172" s="65">
        <v>818</v>
      </c>
      <c r="AF1172" s="65">
        <v>12</v>
      </c>
      <c r="AG1172" s="66">
        <v>879.83</v>
      </c>
    </row>
    <row r="1173" spans="1:33" x14ac:dyDescent="0.25">
      <c r="A1173" s="40">
        <v>1168</v>
      </c>
      <c r="B1173" s="32">
        <v>42657</v>
      </c>
      <c r="C1173" s="33"/>
      <c r="D1173" s="31">
        <v>5</v>
      </c>
      <c r="E1173" s="99" t="s">
        <v>1</v>
      </c>
      <c r="F1173" s="34" t="s">
        <v>38</v>
      </c>
      <c r="G1173" s="34" t="s">
        <v>18</v>
      </c>
      <c r="H1173" s="35" t="s">
        <v>187</v>
      </c>
      <c r="I1173" s="36"/>
      <c r="J1173" s="30">
        <v>9.18</v>
      </c>
      <c r="K1173" s="32">
        <v>42657</v>
      </c>
      <c r="L1173" s="37">
        <v>831</v>
      </c>
      <c r="M1173" s="37">
        <v>12</v>
      </c>
      <c r="N1173" s="38" t="s">
        <v>580</v>
      </c>
      <c r="O1173" s="39">
        <v>2016</v>
      </c>
      <c r="P1173" s="42"/>
      <c r="Q1173" s="30">
        <v>1997.26</v>
      </c>
      <c r="R1173" s="67"/>
      <c r="S1173" s="67"/>
      <c r="T1173" s="56" t="e">
        <f>IF(#REF!=3,T1172-TblDadosCX8[[#This Row],[Valor R$]],IF(#REF!=2,T1172+TblDadosCX8[[#This Row],[Valor R$]],TblDadosCX8[[#This Row],[Valor R$]]))</f>
        <v>#REF!</v>
      </c>
      <c r="V1173" s="65">
        <v>1157</v>
      </c>
      <c r="W1173" s="69">
        <v>42664</v>
      </c>
      <c r="X1173" s="69"/>
      <c r="Y1173" s="70" t="s">
        <v>519</v>
      </c>
      <c r="Z1173" s="70">
        <v>854422</v>
      </c>
      <c r="AA1173" s="70"/>
      <c r="AB1173" s="71">
        <v>500</v>
      </c>
      <c r="AC1173" s="64" t="s">
        <v>9</v>
      </c>
      <c r="AD1173" s="69">
        <v>42664</v>
      </c>
      <c r="AE1173" s="65">
        <v>12</v>
      </c>
      <c r="AF1173" s="65">
        <v>34</v>
      </c>
      <c r="AG1173" s="66">
        <v>1379.83</v>
      </c>
    </row>
    <row r="1174" spans="1:33" x14ac:dyDescent="0.25">
      <c r="A1174" s="40">
        <v>1169</v>
      </c>
      <c r="B1174" s="32">
        <v>42657</v>
      </c>
      <c r="C1174" s="33"/>
      <c r="D1174" s="31">
        <v>5</v>
      </c>
      <c r="E1174" s="99" t="s">
        <v>1</v>
      </c>
      <c r="F1174" s="34" t="s">
        <v>38</v>
      </c>
      <c r="G1174" s="34" t="s">
        <v>86</v>
      </c>
      <c r="H1174" s="35" t="s">
        <v>598</v>
      </c>
      <c r="I1174" s="36"/>
      <c r="J1174" s="30">
        <v>130</v>
      </c>
      <c r="K1174" s="32">
        <v>42657</v>
      </c>
      <c r="L1174" s="37">
        <v>869</v>
      </c>
      <c r="M1174" s="37">
        <v>12</v>
      </c>
      <c r="N1174" s="38" t="s">
        <v>580</v>
      </c>
      <c r="O1174" s="39">
        <v>2016</v>
      </c>
      <c r="P1174" s="42"/>
      <c r="Q1174" s="30">
        <v>1867.26</v>
      </c>
      <c r="R1174" s="67"/>
      <c r="S1174" s="67"/>
      <c r="T1174" s="56" t="e">
        <f>IF(#REF!=3,T1173-TblDadosCX8[[#This Row],[Valor R$]],IF(#REF!=2,T1173+TblDadosCX8[[#This Row],[Valor R$]],TblDadosCX8[[#This Row],[Valor R$]]))</f>
        <v>#REF!</v>
      </c>
      <c r="V1174" s="65">
        <v>1158</v>
      </c>
      <c r="W1174" s="69">
        <v>42667</v>
      </c>
      <c r="X1174" s="69"/>
      <c r="Y1174" s="70" t="s">
        <v>197</v>
      </c>
      <c r="Z1174" s="70">
        <v>854423</v>
      </c>
      <c r="AA1174" s="70"/>
      <c r="AB1174" s="71">
        <v>500</v>
      </c>
      <c r="AC1174" s="64" t="s">
        <v>9</v>
      </c>
      <c r="AD1174" s="69">
        <v>42667</v>
      </c>
      <c r="AE1174" s="65">
        <v>12</v>
      </c>
      <c r="AF1174" s="65">
        <v>34</v>
      </c>
      <c r="AG1174" s="66">
        <v>1879.83</v>
      </c>
    </row>
    <row r="1175" spans="1:33" x14ac:dyDescent="0.25">
      <c r="A1175" s="40">
        <v>1170</v>
      </c>
      <c r="B1175" s="32">
        <v>42657</v>
      </c>
      <c r="C1175" s="33"/>
      <c r="D1175" s="31">
        <v>5</v>
      </c>
      <c r="E1175" s="99" t="s">
        <v>1</v>
      </c>
      <c r="F1175" s="34" t="s">
        <v>38</v>
      </c>
      <c r="G1175" s="34" t="s">
        <v>83</v>
      </c>
      <c r="H1175" s="35" t="s">
        <v>599</v>
      </c>
      <c r="I1175" s="36"/>
      <c r="J1175" s="30">
        <v>65</v>
      </c>
      <c r="K1175" s="32">
        <v>42657</v>
      </c>
      <c r="L1175" s="37">
        <v>863</v>
      </c>
      <c r="M1175" s="37">
        <v>12</v>
      </c>
      <c r="N1175" s="38" t="s">
        <v>580</v>
      </c>
      <c r="O1175" s="39">
        <v>2016</v>
      </c>
      <c r="P1175" s="42"/>
      <c r="Q1175" s="30">
        <v>1802.26</v>
      </c>
      <c r="R1175" s="67"/>
      <c r="S1175" s="67"/>
      <c r="T1175" s="56" t="e">
        <f>IF(#REF!=3,T1174-TblDadosCX8[[#This Row],[Valor R$]],IF(#REF!=2,T1174+TblDadosCX8[[#This Row],[Valor R$]],TblDadosCX8[[#This Row],[Valor R$]]))</f>
        <v>#REF!</v>
      </c>
      <c r="V1175" s="65">
        <v>1159</v>
      </c>
      <c r="W1175" s="69">
        <v>42667</v>
      </c>
      <c r="X1175" s="69"/>
      <c r="Y1175" s="70" t="s">
        <v>191</v>
      </c>
      <c r="Z1175" s="70"/>
      <c r="AA1175" s="70"/>
      <c r="AB1175" s="71">
        <v>53.9</v>
      </c>
      <c r="AC1175" s="64" t="s">
        <v>212</v>
      </c>
      <c r="AD1175" s="69">
        <v>42667</v>
      </c>
      <c r="AE1175" s="65">
        <v>831</v>
      </c>
      <c r="AF1175" s="65">
        <v>12</v>
      </c>
      <c r="AG1175" s="66">
        <v>1825.93</v>
      </c>
    </row>
    <row r="1176" spans="1:33" x14ac:dyDescent="0.25">
      <c r="A1176" s="40">
        <v>1171</v>
      </c>
      <c r="B1176" s="32">
        <v>42657</v>
      </c>
      <c r="C1176" s="33"/>
      <c r="D1176" s="31">
        <v>5</v>
      </c>
      <c r="E1176" s="99" t="s">
        <v>1</v>
      </c>
      <c r="F1176" s="34" t="s">
        <v>38</v>
      </c>
      <c r="G1176" s="34" t="s">
        <v>18</v>
      </c>
      <c r="H1176" s="35" t="s">
        <v>193</v>
      </c>
      <c r="I1176" s="36"/>
      <c r="J1176" s="30">
        <v>35</v>
      </c>
      <c r="K1176" s="32">
        <v>42657</v>
      </c>
      <c r="L1176" s="37">
        <v>831</v>
      </c>
      <c r="M1176" s="37">
        <v>12</v>
      </c>
      <c r="N1176" s="38" t="s">
        <v>580</v>
      </c>
      <c r="O1176" s="39">
        <v>2016</v>
      </c>
      <c r="P1176" s="42"/>
      <c r="Q1176" s="30">
        <v>1767.26</v>
      </c>
      <c r="R1176" s="67"/>
      <c r="S1176" s="67"/>
      <c r="T1176" s="56" t="e">
        <f>IF(#REF!=3,T1175-TblDadosCX8[[#This Row],[Valor R$]],IF(#REF!=2,T1175+TblDadosCX8[[#This Row],[Valor R$]],TblDadosCX8[[#This Row],[Valor R$]]))</f>
        <v>#REF!</v>
      </c>
      <c r="V1176" s="65">
        <v>1160</v>
      </c>
      <c r="W1176" s="69">
        <v>42667</v>
      </c>
      <c r="X1176" s="69"/>
      <c r="Y1176" s="70" t="s">
        <v>220</v>
      </c>
      <c r="Z1176" s="70"/>
      <c r="AA1176" s="70"/>
      <c r="AB1176" s="71">
        <v>29.5</v>
      </c>
      <c r="AC1176" s="64" t="s">
        <v>199</v>
      </c>
      <c r="AD1176" s="69">
        <v>42667</v>
      </c>
      <c r="AE1176" s="65">
        <v>845</v>
      </c>
      <c r="AF1176" s="65">
        <v>12</v>
      </c>
      <c r="AG1176" s="66">
        <v>1796.43</v>
      </c>
    </row>
    <row r="1177" spans="1:33" x14ac:dyDescent="0.25">
      <c r="A1177" s="40">
        <v>1172</v>
      </c>
      <c r="B1177" s="32">
        <v>42657</v>
      </c>
      <c r="C1177" s="33"/>
      <c r="D1177" s="31">
        <v>5</v>
      </c>
      <c r="E1177" s="99" t="s">
        <v>1</v>
      </c>
      <c r="F1177" s="34" t="s">
        <v>38</v>
      </c>
      <c r="G1177" s="34" t="s">
        <v>18</v>
      </c>
      <c r="H1177" s="35" t="s">
        <v>311</v>
      </c>
      <c r="I1177" s="36"/>
      <c r="J1177" s="30">
        <v>21</v>
      </c>
      <c r="K1177" s="32">
        <v>42657</v>
      </c>
      <c r="L1177" s="37">
        <v>831</v>
      </c>
      <c r="M1177" s="37">
        <v>12</v>
      </c>
      <c r="N1177" s="38" t="s">
        <v>580</v>
      </c>
      <c r="O1177" s="39">
        <v>2016</v>
      </c>
      <c r="P1177" s="42"/>
      <c r="Q1177" s="30">
        <v>1746.26</v>
      </c>
      <c r="R1177" s="67"/>
      <c r="S1177" s="67"/>
      <c r="T1177" s="56" t="e">
        <f>IF(#REF!=3,T1176-TblDadosCX8[[#This Row],[Valor R$]],IF(#REF!=2,T1176+TblDadosCX8[[#This Row],[Valor R$]],TblDadosCX8[[#This Row],[Valor R$]]))</f>
        <v>#REF!</v>
      </c>
      <c r="V1177" s="65">
        <v>1161</v>
      </c>
      <c r="W1177" s="69">
        <v>42667</v>
      </c>
      <c r="X1177" s="69"/>
      <c r="Y1177" s="70" t="s">
        <v>608</v>
      </c>
      <c r="Z1177" s="70"/>
      <c r="AA1177" s="70"/>
      <c r="AB1177" s="71">
        <v>115.22</v>
      </c>
      <c r="AC1177" s="64" t="s">
        <v>212</v>
      </c>
      <c r="AD1177" s="69">
        <v>42667</v>
      </c>
      <c r="AE1177" s="65">
        <v>831</v>
      </c>
      <c r="AF1177" s="65">
        <v>12</v>
      </c>
      <c r="AG1177" s="66">
        <v>1681.21</v>
      </c>
    </row>
    <row r="1178" spans="1:33" x14ac:dyDescent="0.25">
      <c r="A1178" s="40">
        <v>1173</v>
      </c>
      <c r="B1178" s="32">
        <v>42657</v>
      </c>
      <c r="C1178" s="33"/>
      <c r="D1178" s="31">
        <v>5</v>
      </c>
      <c r="E1178" s="99" t="s">
        <v>1</v>
      </c>
      <c r="F1178" s="34" t="s">
        <v>38</v>
      </c>
      <c r="G1178" s="34" t="s">
        <v>86</v>
      </c>
      <c r="H1178" s="35" t="s">
        <v>530</v>
      </c>
      <c r="I1178" s="36"/>
      <c r="J1178" s="30">
        <v>32</v>
      </c>
      <c r="K1178" s="32">
        <v>42657</v>
      </c>
      <c r="L1178" s="37">
        <v>869</v>
      </c>
      <c r="M1178" s="37">
        <v>12</v>
      </c>
      <c r="N1178" s="38" t="s">
        <v>580</v>
      </c>
      <c r="O1178" s="39">
        <v>2016</v>
      </c>
      <c r="P1178" s="42"/>
      <c r="Q1178" s="30">
        <v>1714.26</v>
      </c>
      <c r="R1178" s="67"/>
      <c r="S1178" s="67"/>
      <c r="T1178" s="56" t="e">
        <f>IF(#REF!=3,T1177-TblDadosCX8[[#This Row],[Valor R$]],IF(#REF!=2,T1177+TblDadosCX8[[#This Row],[Valor R$]],TblDadosCX8[[#This Row],[Valor R$]]))</f>
        <v>#REF!</v>
      </c>
      <c r="V1178" s="65">
        <v>1162</v>
      </c>
      <c r="W1178" s="69">
        <v>42667</v>
      </c>
      <c r="X1178" s="69"/>
      <c r="Y1178" s="70" t="s">
        <v>609</v>
      </c>
      <c r="Z1178" s="70"/>
      <c r="AA1178" s="70"/>
      <c r="AB1178" s="71">
        <v>95</v>
      </c>
      <c r="AC1178" s="64" t="s">
        <v>242</v>
      </c>
      <c r="AD1178" s="69">
        <v>42667</v>
      </c>
      <c r="AE1178" s="65">
        <v>858</v>
      </c>
      <c r="AF1178" s="65">
        <v>12</v>
      </c>
      <c r="AG1178" s="66">
        <v>1586.21</v>
      </c>
    </row>
    <row r="1179" spans="1:33" x14ac:dyDescent="0.25">
      <c r="A1179" s="40">
        <v>1174</v>
      </c>
      <c r="B1179" s="32">
        <v>42657</v>
      </c>
      <c r="C1179" s="33"/>
      <c r="D1179" s="31">
        <v>5</v>
      </c>
      <c r="E1179" s="99" t="s">
        <v>1</v>
      </c>
      <c r="F1179" s="34" t="s">
        <v>38</v>
      </c>
      <c r="G1179" s="34" t="s">
        <v>86</v>
      </c>
      <c r="H1179" s="35" t="s">
        <v>526</v>
      </c>
      <c r="I1179" s="36"/>
      <c r="J1179" s="30">
        <v>40</v>
      </c>
      <c r="K1179" s="32">
        <v>42657</v>
      </c>
      <c r="L1179" s="37">
        <v>869</v>
      </c>
      <c r="M1179" s="37">
        <v>12</v>
      </c>
      <c r="N1179" s="38" t="s">
        <v>580</v>
      </c>
      <c r="O1179" s="39">
        <v>2016</v>
      </c>
      <c r="P1179" s="42"/>
      <c r="Q1179" s="30">
        <v>1674.26</v>
      </c>
      <c r="R1179" s="67"/>
      <c r="S1179" s="67"/>
      <c r="T1179" s="56" t="e">
        <f>IF(#REF!=3,T1178-TblDadosCX8[[#This Row],[Valor R$]],IF(#REF!=2,T1178+TblDadosCX8[[#This Row],[Valor R$]],TblDadosCX8[[#This Row],[Valor R$]]))</f>
        <v>#REF!</v>
      </c>
      <c r="V1179" s="65">
        <v>1163</v>
      </c>
      <c r="W1179" s="69">
        <v>42668</v>
      </c>
      <c r="X1179" s="69"/>
      <c r="Y1179" s="70" t="s">
        <v>191</v>
      </c>
      <c r="Z1179" s="70"/>
      <c r="AA1179" s="70"/>
      <c r="AB1179" s="71">
        <v>124.05</v>
      </c>
      <c r="AC1179" s="64" t="s">
        <v>212</v>
      </c>
      <c r="AD1179" s="69">
        <v>42668</v>
      </c>
      <c r="AE1179" s="65">
        <v>831</v>
      </c>
      <c r="AF1179" s="65">
        <v>12</v>
      </c>
      <c r="AG1179" s="66">
        <v>1462.16</v>
      </c>
    </row>
    <row r="1180" spans="1:33" x14ac:dyDescent="0.25">
      <c r="A1180" s="40">
        <v>1175</v>
      </c>
      <c r="B1180" s="32">
        <v>42657</v>
      </c>
      <c r="C1180" s="33"/>
      <c r="D1180" s="31">
        <v>5</v>
      </c>
      <c r="E1180" s="99" t="s">
        <v>1</v>
      </c>
      <c r="F1180" s="34" t="s">
        <v>38</v>
      </c>
      <c r="G1180" s="34" t="s">
        <v>86</v>
      </c>
      <c r="H1180" s="35" t="s">
        <v>228</v>
      </c>
      <c r="I1180" s="36"/>
      <c r="J1180" s="30">
        <v>32</v>
      </c>
      <c r="K1180" s="32">
        <v>42657</v>
      </c>
      <c r="L1180" s="37">
        <v>869</v>
      </c>
      <c r="M1180" s="37">
        <v>12</v>
      </c>
      <c r="N1180" s="38" t="s">
        <v>580</v>
      </c>
      <c r="O1180" s="39">
        <v>2016</v>
      </c>
      <c r="P1180" s="42"/>
      <c r="Q1180" s="30">
        <v>1642.26</v>
      </c>
      <c r="R1180" s="67"/>
      <c r="S1180" s="67"/>
      <c r="T1180" s="56" t="e">
        <f>IF(#REF!=3,T1179-TblDadosCX8[[#This Row],[Valor R$]],IF(#REF!=2,T1179+TblDadosCX8[[#This Row],[Valor R$]],TblDadosCX8[[#This Row],[Valor R$]]))</f>
        <v>#REF!</v>
      </c>
      <c r="V1180" s="65">
        <v>1164</v>
      </c>
      <c r="W1180" s="69">
        <v>42668</v>
      </c>
      <c r="X1180" s="69"/>
      <c r="Y1180" s="70" t="s">
        <v>193</v>
      </c>
      <c r="Z1180" s="70"/>
      <c r="AA1180" s="70"/>
      <c r="AB1180" s="71">
        <v>35</v>
      </c>
      <c r="AC1180" s="64" t="s">
        <v>212</v>
      </c>
      <c r="AD1180" s="69">
        <v>42668</v>
      </c>
      <c r="AE1180" s="65">
        <v>831</v>
      </c>
      <c r="AF1180" s="65">
        <v>12</v>
      </c>
      <c r="AG1180" s="66">
        <v>1427.16</v>
      </c>
    </row>
    <row r="1181" spans="1:33" x14ac:dyDescent="0.25">
      <c r="A1181" s="40">
        <v>1176</v>
      </c>
      <c r="B1181" s="32">
        <v>42657</v>
      </c>
      <c r="C1181" s="33"/>
      <c r="D1181" s="31">
        <v>5</v>
      </c>
      <c r="E1181" s="99" t="s">
        <v>1</v>
      </c>
      <c r="F1181" s="34" t="s">
        <v>38</v>
      </c>
      <c r="G1181" s="34" t="s">
        <v>75</v>
      </c>
      <c r="H1181" s="35" t="s">
        <v>220</v>
      </c>
      <c r="I1181" s="36"/>
      <c r="J1181" s="30">
        <v>19.5</v>
      </c>
      <c r="K1181" s="32">
        <v>42657</v>
      </c>
      <c r="L1181" s="37">
        <v>845</v>
      </c>
      <c r="M1181" s="37">
        <v>12</v>
      </c>
      <c r="N1181" s="38" t="s">
        <v>580</v>
      </c>
      <c r="O1181" s="39">
        <v>2016</v>
      </c>
      <c r="P1181" s="42"/>
      <c r="Q1181" s="30">
        <v>1622.76</v>
      </c>
      <c r="R1181" s="67"/>
      <c r="S1181" s="67"/>
      <c r="T1181" s="56" t="e">
        <f>IF(#REF!=3,T1180-TblDadosCX8[[#This Row],[Valor R$]],IF(#REF!=2,T1180+TblDadosCX8[[#This Row],[Valor R$]],TblDadosCX8[[#This Row],[Valor R$]]))</f>
        <v>#REF!</v>
      </c>
      <c r="V1181" s="65">
        <v>1165</v>
      </c>
      <c r="W1181" s="69">
        <v>42668</v>
      </c>
      <c r="X1181" s="69"/>
      <c r="Y1181" s="70" t="s">
        <v>197</v>
      </c>
      <c r="Z1181" s="70">
        <v>854425</v>
      </c>
      <c r="AA1181" s="70"/>
      <c r="AB1181" s="71">
        <v>1300</v>
      </c>
      <c r="AC1181" s="64" t="s">
        <v>9</v>
      </c>
      <c r="AD1181" s="69">
        <v>42668</v>
      </c>
      <c r="AE1181" s="65">
        <v>12</v>
      </c>
      <c r="AF1181" s="65">
        <v>34</v>
      </c>
      <c r="AG1181" s="66">
        <v>2727.16</v>
      </c>
    </row>
    <row r="1182" spans="1:33" x14ac:dyDescent="0.25">
      <c r="A1182" s="40">
        <v>1177</v>
      </c>
      <c r="B1182" s="32">
        <v>42657</v>
      </c>
      <c r="C1182" s="33"/>
      <c r="D1182" s="31">
        <v>5</v>
      </c>
      <c r="E1182" s="99" t="s">
        <v>1</v>
      </c>
      <c r="F1182" s="34" t="s">
        <v>38</v>
      </c>
      <c r="G1182" s="34" t="s">
        <v>75</v>
      </c>
      <c r="H1182" s="35" t="s">
        <v>600</v>
      </c>
      <c r="I1182" s="36"/>
      <c r="J1182" s="30">
        <v>17</v>
      </c>
      <c r="K1182" s="32">
        <v>42657</v>
      </c>
      <c r="L1182" s="37">
        <v>845</v>
      </c>
      <c r="M1182" s="37">
        <v>12</v>
      </c>
      <c r="N1182" s="38" t="s">
        <v>580</v>
      </c>
      <c r="O1182" s="39">
        <v>2016</v>
      </c>
      <c r="P1182" s="42"/>
      <c r="Q1182" s="30">
        <v>1605.76</v>
      </c>
      <c r="R1182" s="67"/>
      <c r="S1182" s="67"/>
      <c r="T1182" s="56" t="e">
        <f>IF(#REF!=3,T1181-TblDadosCX8[[#This Row],[Valor R$]],IF(#REF!=2,T1181+TblDadosCX8[[#This Row],[Valor R$]],TblDadosCX8[[#This Row],[Valor R$]]))</f>
        <v>#REF!</v>
      </c>
      <c r="V1182" s="65">
        <v>1166</v>
      </c>
      <c r="W1182" s="69">
        <v>42669</v>
      </c>
      <c r="X1182" s="69"/>
      <c r="Y1182" s="70" t="s">
        <v>197</v>
      </c>
      <c r="Z1182" s="70">
        <v>854424</v>
      </c>
      <c r="AA1182" s="70"/>
      <c r="AB1182" s="71">
        <v>503.83</v>
      </c>
      <c r="AC1182" s="64" t="s">
        <v>9</v>
      </c>
      <c r="AD1182" s="69">
        <v>42669</v>
      </c>
      <c r="AE1182" s="65">
        <v>12</v>
      </c>
      <c r="AF1182" s="65">
        <v>34</v>
      </c>
      <c r="AG1182" s="66">
        <v>3230.99</v>
      </c>
    </row>
    <row r="1183" spans="1:33" x14ac:dyDescent="0.25">
      <c r="A1183" s="40">
        <v>1178</v>
      </c>
      <c r="B1183" s="32">
        <v>42657</v>
      </c>
      <c r="C1183" s="33"/>
      <c r="D1183" s="31">
        <v>5</v>
      </c>
      <c r="E1183" s="99" t="s">
        <v>1</v>
      </c>
      <c r="F1183" s="34" t="s">
        <v>38</v>
      </c>
      <c r="G1183" s="34" t="s">
        <v>75</v>
      </c>
      <c r="H1183" s="35" t="s">
        <v>601</v>
      </c>
      <c r="I1183" s="36"/>
      <c r="J1183" s="30">
        <v>22</v>
      </c>
      <c r="K1183" s="32">
        <v>42657</v>
      </c>
      <c r="L1183" s="37">
        <v>845</v>
      </c>
      <c r="M1183" s="37">
        <v>12</v>
      </c>
      <c r="N1183" s="38" t="s">
        <v>580</v>
      </c>
      <c r="O1183" s="39">
        <v>2016</v>
      </c>
      <c r="P1183" s="42"/>
      <c r="Q1183" s="30">
        <v>1583.76</v>
      </c>
      <c r="R1183" s="67"/>
      <c r="S1183" s="67"/>
      <c r="T1183" s="56" t="e">
        <f>IF(#REF!=3,T1182-TblDadosCX8[[#This Row],[Valor R$]],IF(#REF!=2,T1182+TblDadosCX8[[#This Row],[Valor R$]],TblDadosCX8[[#This Row],[Valor R$]]))</f>
        <v>#REF!</v>
      </c>
      <c r="V1183" s="65">
        <v>1167</v>
      </c>
      <c r="W1183" s="69">
        <v>42669</v>
      </c>
      <c r="X1183" s="69"/>
      <c r="Y1183" s="70" t="s">
        <v>187</v>
      </c>
      <c r="Z1183" s="70"/>
      <c r="AA1183" s="70"/>
      <c r="AB1183" s="71">
        <v>10.4</v>
      </c>
      <c r="AC1183" s="64" t="s">
        <v>212</v>
      </c>
      <c r="AD1183" s="69">
        <v>42669</v>
      </c>
      <c r="AE1183" s="65">
        <v>831</v>
      </c>
      <c r="AF1183" s="65">
        <v>12</v>
      </c>
      <c r="AG1183" s="66">
        <v>3220.59</v>
      </c>
    </row>
    <row r="1184" spans="1:33" x14ac:dyDescent="0.25">
      <c r="A1184" s="40">
        <v>1179</v>
      </c>
      <c r="B1184" s="32">
        <v>42660</v>
      </c>
      <c r="C1184" s="33"/>
      <c r="D1184" s="31">
        <v>5</v>
      </c>
      <c r="E1184" s="99" t="s">
        <v>1</v>
      </c>
      <c r="F1184" s="34" t="s">
        <v>38</v>
      </c>
      <c r="G1184" s="34" t="s">
        <v>18</v>
      </c>
      <c r="H1184" s="35" t="s">
        <v>187</v>
      </c>
      <c r="I1184" s="36"/>
      <c r="J1184" s="30">
        <v>32.130000000000003</v>
      </c>
      <c r="K1184" s="32">
        <v>42660</v>
      </c>
      <c r="L1184" s="37">
        <v>831</v>
      </c>
      <c r="M1184" s="37">
        <v>12</v>
      </c>
      <c r="N1184" s="38" t="s">
        <v>580</v>
      </c>
      <c r="O1184" s="39">
        <v>2016</v>
      </c>
      <c r="P1184" s="42"/>
      <c r="Q1184" s="30">
        <v>1551.63</v>
      </c>
      <c r="R1184" s="67"/>
      <c r="S1184" s="67"/>
      <c r="T1184" s="56" t="e">
        <f>IF(#REF!=3,T1183-TblDadosCX8[[#This Row],[Valor R$]],IF(#REF!=2,T1183+TblDadosCX8[[#This Row],[Valor R$]],TblDadosCX8[[#This Row],[Valor R$]]))</f>
        <v>#REF!</v>
      </c>
      <c r="V1184" s="65">
        <v>1168</v>
      </c>
      <c r="W1184" s="69">
        <v>42669</v>
      </c>
      <c r="X1184" s="69"/>
      <c r="Y1184" s="70" t="s">
        <v>610</v>
      </c>
      <c r="Z1184" s="70"/>
      <c r="AA1184" s="70"/>
      <c r="AB1184" s="71">
        <v>1300</v>
      </c>
      <c r="AC1184" s="64" t="s">
        <v>186</v>
      </c>
      <c r="AD1184" s="69">
        <v>42669</v>
      </c>
      <c r="AE1184" s="65">
        <v>863</v>
      </c>
      <c r="AF1184" s="65">
        <v>12</v>
      </c>
      <c r="AG1184" s="66">
        <v>1920.59</v>
      </c>
    </row>
    <row r="1185" spans="1:33" x14ac:dyDescent="0.25">
      <c r="A1185" s="40">
        <v>1180</v>
      </c>
      <c r="B1185" s="32">
        <v>42660</v>
      </c>
      <c r="C1185" s="33"/>
      <c r="D1185" s="31">
        <v>5</v>
      </c>
      <c r="E1185" s="99" t="s">
        <v>1</v>
      </c>
      <c r="F1185" s="34" t="s">
        <v>38</v>
      </c>
      <c r="G1185" s="34" t="s">
        <v>86</v>
      </c>
      <c r="H1185" s="35" t="s">
        <v>598</v>
      </c>
      <c r="I1185" s="36"/>
      <c r="J1185" s="30">
        <v>130</v>
      </c>
      <c r="K1185" s="32">
        <v>42660</v>
      </c>
      <c r="L1185" s="37">
        <v>869</v>
      </c>
      <c r="M1185" s="37">
        <v>12</v>
      </c>
      <c r="N1185" s="38" t="s">
        <v>580</v>
      </c>
      <c r="O1185" s="39">
        <v>2016</v>
      </c>
      <c r="P1185" s="42"/>
      <c r="Q1185" s="30">
        <v>1421.63</v>
      </c>
      <c r="R1185" s="67"/>
      <c r="S1185" s="67"/>
      <c r="T1185" s="56" t="e">
        <f>IF(#REF!=3,T1184-TblDadosCX8[[#This Row],[Valor R$]],IF(#REF!=2,T1184+TblDadosCX8[[#This Row],[Valor R$]],TblDadosCX8[[#This Row],[Valor R$]]))</f>
        <v>#REF!</v>
      </c>
      <c r="V1185" s="65">
        <v>1169</v>
      </c>
      <c r="W1185" s="69">
        <v>42669</v>
      </c>
      <c r="X1185" s="69"/>
      <c r="Y1185" s="70" t="s">
        <v>611</v>
      </c>
      <c r="Z1185" s="70"/>
      <c r="AA1185" s="70"/>
      <c r="AB1185" s="71">
        <v>140</v>
      </c>
      <c r="AC1185" s="64" t="s">
        <v>231</v>
      </c>
      <c r="AD1185" s="69">
        <v>42669</v>
      </c>
      <c r="AE1185" s="65">
        <v>806</v>
      </c>
      <c r="AF1185" s="65">
        <v>12</v>
      </c>
      <c r="AG1185" s="66">
        <v>1780.59</v>
      </c>
    </row>
    <row r="1186" spans="1:33" x14ac:dyDescent="0.25">
      <c r="A1186" s="40">
        <v>1181</v>
      </c>
      <c r="B1186" s="32">
        <v>42660</v>
      </c>
      <c r="C1186" s="33"/>
      <c r="D1186" s="31">
        <v>5</v>
      </c>
      <c r="E1186" s="99" t="s">
        <v>1</v>
      </c>
      <c r="F1186" s="34" t="s">
        <v>38</v>
      </c>
      <c r="G1186" s="34" t="s">
        <v>86</v>
      </c>
      <c r="H1186" s="35" t="s">
        <v>245</v>
      </c>
      <c r="I1186" s="36"/>
      <c r="J1186" s="30">
        <v>15</v>
      </c>
      <c r="K1186" s="32">
        <v>42660</v>
      </c>
      <c r="L1186" s="37">
        <v>869</v>
      </c>
      <c r="M1186" s="37">
        <v>12</v>
      </c>
      <c r="N1186" s="38" t="s">
        <v>580</v>
      </c>
      <c r="O1186" s="39">
        <v>2016</v>
      </c>
      <c r="P1186" s="42"/>
      <c r="Q1186" s="30">
        <v>1406.63</v>
      </c>
      <c r="R1186" s="67"/>
      <c r="S1186" s="67"/>
      <c r="T1186" s="56" t="e">
        <f>IF(#REF!=3,T1185-TblDadosCX8[[#This Row],[Valor R$]],IF(#REF!=2,T1185+TblDadosCX8[[#This Row],[Valor R$]],TblDadosCX8[[#This Row],[Valor R$]]))</f>
        <v>#REF!</v>
      </c>
      <c r="V1186" s="65">
        <v>1170</v>
      </c>
      <c r="W1186" s="69">
        <v>42669</v>
      </c>
      <c r="X1186" s="69"/>
      <c r="Y1186" s="70" t="s">
        <v>230</v>
      </c>
      <c r="Z1186" s="70"/>
      <c r="AA1186" s="70"/>
      <c r="AB1186" s="71">
        <v>363.83</v>
      </c>
      <c r="AC1186" s="64" t="s">
        <v>231</v>
      </c>
      <c r="AD1186" s="69">
        <v>42669</v>
      </c>
      <c r="AE1186" s="65">
        <v>806</v>
      </c>
      <c r="AF1186" s="65">
        <v>12</v>
      </c>
      <c r="AG1186" s="66">
        <v>1416.76</v>
      </c>
    </row>
    <row r="1187" spans="1:33" x14ac:dyDescent="0.25">
      <c r="A1187" s="40">
        <v>1182</v>
      </c>
      <c r="B1187" s="32">
        <v>42660</v>
      </c>
      <c r="C1187" s="33"/>
      <c r="D1187" s="31">
        <v>5</v>
      </c>
      <c r="E1187" s="99" t="s">
        <v>1</v>
      </c>
      <c r="F1187" s="34" t="s">
        <v>38</v>
      </c>
      <c r="G1187" s="34" t="s">
        <v>86</v>
      </c>
      <c r="H1187" s="35" t="s">
        <v>245</v>
      </c>
      <c r="I1187" s="36"/>
      <c r="J1187" s="30">
        <v>16</v>
      </c>
      <c r="K1187" s="32">
        <v>42660</v>
      </c>
      <c r="L1187" s="37">
        <v>869</v>
      </c>
      <c r="M1187" s="37">
        <v>12</v>
      </c>
      <c r="N1187" s="38" t="s">
        <v>580</v>
      </c>
      <c r="O1187" s="39">
        <v>2016</v>
      </c>
      <c r="P1187" s="42"/>
      <c r="Q1187" s="30">
        <v>1390.63</v>
      </c>
      <c r="R1187" s="67"/>
      <c r="S1187" s="67"/>
      <c r="T1187" s="56" t="e">
        <f>IF(#REF!=3,T1186-TblDadosCX8[[#This Row],[Valor R$]],IF(#REF!=2,T1186+TblDadosCX8[[#This Row],[Valor R$]],TblDadosCX8[[#This Row],[Valor R$]]))</f>
        <v>#REF!</v>
      </c>
      <c r="V1187" s="65">
        <v>1171</v>
      </c>
      <c r="W1187" s="69">
        <v>42669</v>
      </c>
      <c r="X1187" s="69"/>
      <c r="Y1187" s="70" t="s">
        <v>210</v>
      </c>
      <c r="Z1187" s="70"/>
      <c r="AA1187" s="70"/>
      <c r="AB1187" s="71">
        <v>230</v>
      </c>
      <c r="AC1187" s="64" t="s">
        <v>196</v>
      </c>
      <c r="AD1187" s="69">
        <v>42669</v>
      </c>
      <c r="AE1187" s="65">
        <v>869</v>
      </c>
      <c r="AF1187" s="65">
        <v>12</v>
      </c>
      <c r="AG1187" s="66">
        <v>1186.76</v>
      </c>
    </row>
    <row r="1188" spans="1:33" x14ac:dyDescent="0.25">
      <c r="A1188" s="40">
        <v>1183</v>
      </c>
      <c r="B1188" s="32">
        <v>42660</v>
      </c>
      <c r="C1188" s="33"/>
      <c r="D1188" s="31">
        <v>5</v>
      </c>
      <c r="E1188" s="99" t="s">
        <v>1</v>
      </c>
      <c r="F1188" s="34" t="s">
        <v>38</v>
      </c>
      <c r="G1188" s="34" t="s">
        <v>86</v>
      </c>
      <c r="H1188" s="35" t="s">
        <v>245</v>
      </c>
      <c r="I1188" s="36"/>
      <c r="J1188" s="30">
        <v>15</v>
      </c>
      <c r="K1188" s="32">
        <v>42660</v>
      </c>
      <c r="L1188" s="37">
        <v>869</v>
      </c>
      <c r="M1188" s="37">
        <v>12</v>
      </c>
      <c r="N1188" s="38" t="s">
        <v>580</v>
      </c>
      <c r="O1188" s="39">
        <v>2016</v>
      </c>
      <c r="P1188" s="42"/>
      <c r="Q1188" s="30">
        <v>1375.63</v>
      </c>
      <c r="R1188" s="67"/>
      <c r="S1188" s="67"/>
      <c r="T1188" s="56" t="e">
        <f>IF(#REF!=3,T1187-TblDadosCX8[[#This Row],[Valor R$]],IF(#REF!=2,T1187+TblDadosCX8[[#This Row],[Valor R$]],TblDadosCX8[[#This Row],[Valor R$]]))</f>
        <v>#REF!</v>
      </c>
      <c r="V1188" s="65">
        <v>1172</v>
      </c>
      <c r="W1188" s="69">
        <v>42670</v>
      </c>
      <c r="X1188" s="69"/>
      <c r="Y1188" s="70" t="s">
        <v>197</v>
      </c>
      <c r="Z1188" s="70">
        <v>854426</v>
      </c>
      <c r="AA1188" s="70"/>
      <c r="AB1188" s="71">
        <v>240</v>
      </c>
      <c r="AC1188" s="64" t="s">
        <v>9</v>
      </c>
      <c r="AD1188" s="69">
        <v>42670</v>
      </c>
      <c r="AE1188" s="65">
        <v>12</v>
      </c>
      <c r="AF1188" s="65">
        <v>34</v>
      </c>
      <c r="AG1188" s="66">
        <v>1426.76</v>
      </c>
    </row>
    <row r="1189" spans="1:33" x14ac:dyDescent="0.25">
      <c r="A1189" s="40">
        <v>1184</v>
      </c>
      <c r="B1189" s="32">
        <v>42661</v>
      </c>
      <c r="C1189" s="33"/>
      <c r="D1189" s="31">
        <v>4</v>
      </c>
      <c r="E1189" s="99" t="s">
        <v>1</v>
      </c>
      <c r="F1189" s="34" t="s">
        <v>6</v>
      </c>
      <c r="G1189" s="34" t="s">
        <v>9</v>
      </c>
      <c r="H1189" s="35" t="s">
        <v>197</v>
      </c>
      <c r="I1189" s="36">
        <v>854419</v>
      </c>
      <c r="J1189" s="30">
        <v>850</v>
      </c>
      <c r="K1189" s="32">
        <v>42661</v>
      </c>
      <c r="L1189" s="37">
        <v>12</v>
      </c>
      <c r="M1189" s="37">
        <v>34</v>
      </c>
      <c r="N1189" s="38" t="s">
        <v>580</v>
      </c>
      <c r="O1189" s="39">
        <v>2016</v>
      </c>
      <c r="P1189" s="42"/>
      <c r="Q1189" s="30">
        <v>2225.63</v>
      </c>
      <c r="R1189" s="67"/>
      <c r="S1189" s="67"/>
      <c r="T1189" s="56" t="e">
        <f>IF(#REF!=3,T1188-TblDadosCX8[[#This Row],[Valor R$]],IF(#REF!=2,T1188+TblDadosCX8[[#This Row],[Valor R$]],TblDadosCX8[[#This Row],[Valor R$]]))</f>
        <v>#REF!</v>
      </c>
      <c r="V1189" s="65">
        <v>1173</v>
      </c>
      <c r="W1189" s="69">
        <v>42670</v>
      </c>
      <c r="X1189" s="69"/>
      <c r="Y1189" s="70" t="s">
        <v>187</v>
      </c>
      <c r="Z1189" s="70"/>
      <c r="AA1189" s="70"/>
      <c r="AB1189" s="71">
        <v>4.59</v>
      </c>
      <c r="AC1189" s="64" t="s">
        <v>212</v>
      </c>
      <c r="AD1189" s="69">
        <v>42670</v>
      </c>
      <c r="AE1189" s="65">
        <v>831</v>
      </c>
      <c r="AF1189" s="65">
        <v>12</v>
      </c>
      <c r="AG1189" s="66">
        <v>1422.17</v>
      </c>
    </row>
    <row r="1190" spans="1:33" x14ac:dyDescent="0.25">
      <c r="A1190" s="40">
        <v>1185</v>
      </c>
      <c r="B1190" s="32">
        <v>42661</v>
      </c>
      <c r="C1190" s="33"/>
      <c r="D1190" s="31">
        <v>4</v>
      </c>
      <c r="E1190" s="99" t="s">
        <v>1</v>
      </c>
      <c r="F1190" s="34" t="s">
        <v>6</v>
      </c>
      <c r="G1190" s="34" t="s">
        <v>9</v>
      </c>
      <c r="H1190" s="35" t="s">
        <v>197</v>
      </c>
      <c r="I1190" s="36">
        <v>854420</v>
      </c>
      <c r="J1190" s="30">
        <v>2000</v>
      </c>
      <c r="K1190" s="32">
        <v>42661</v>
      </c>
      <c r="L1190" s="37">
        <v>12</v>
      </c>
      <c r="M1190" s="37">
        <v>34</v>
      </c>
      <c r="N1190" s="38" t="s">
        <v>580</v>
      </c>
      <c r="O1190" s="39">
        <v>2016</v>
      </c>
      <c r="P1190" s="42"/>
      <c r="Q1190" s="30">
        <v>4225.63</v>
      </c>
      <c r="R1190" s="67"/>
      <c r="S1190" s="67"/>
      <c r="T1190" s="56" t="e">
        <f>IF(#REF!=3,T1189-TblDadosCX8[[#This Row],[Valor R$]],IF(#REF!=2,T1189+TblDadosCX8[[#This Row],[Valor R$]],TblDadosCX8[[#This Row],[Valor R$]]))</f>
        <v>#REF!</v>
      </c>
      <c r="V1190" s="65">
        <v>1174</v>
      </c>
      <c r="W1190" s="69">
        <v>42670</v>
      </c>
      <c r="X1190" s="69"/>
      <c r="Y1190" s="70" t="s">
        <v>193</v>
      </c>
      <c r="Z1190" s="70"/>
      <c r="AA1190" s="70"/>
      <c r="AB1190" s="71">
        <v>35</v>
      </c>
      <c r="AC1190" s="64" t="s">
        <v>212</v>
      </c>
      <c r="AD1190" s="69">
        <v>42670</v>
      </c>
      <c r="AE1190" s="65">
        <v>831</v>
      </c>
      <c r="AF1190" s="65">
        <v>12</v>
      </c>
      <c r="AG1190" s="66">
        <v>1387.17</v>
      </c>
    </row>
    <row r="1191" spans="1:33" x14ac:dyDescent="0.25">
      <c r="A1191" s="40">
        <v>1186</v>
      </c>
      <c r="B1191" s="32">
        <v>42661</v>
      </c>
      <c r="C1191" s="33"/>
      <c r="D1191" s="31">
        <v>5</v>
      </c>
      <c r="E1191" s="99" t="s">
        <v>1</v>
      </c>
      <c r="F1191" s="34" t="s">
        <v>38</v>
      </c>
      <c r="G1191" s="34" t="s">
        <v>18</v>
      </c>
      <c r="H1191" s="35" t="s">
        <v>602</v>
      </c>
      <c r="I1191" s="36"/>
      <c r="J1191" s="30">
        <v>35</v>
      </c>
      <c r="K1191" s="32">
        <v>42661</v>
      </c>
      <c r="L1191" s="37">
        <v>831</v>
      </c>
      <c r="M1191" s="37">
        <v>12</v>
      </c>
      <c r="N1191" s="38" t="s">
        <v>580</v>
      </c>
      <c r="O1191" s="39">
        <v>2016</v>
      </c>
      <c r="P1191" s="42"/>
      <c r="Q1191" s="30">
        <v>4190.63</v>
      </c>
      <c r="R1191" s="67"/>
      <c r="S1191" s="67"/>
      <c r="T1191" s="56" t="e">
        <f>IF(#REF!=3,T1190-TblDadosCX8[[#This Row],[Valor R$]],IF(#REF!=2,T1190+TblDadosCX8[[#This Row],[Valor R$]],TblDadosCX8[[#This Row],[Valor R$]]))</f>
        <v>#REF!</v>
      </c>
      <c r="V1191" s="65">
        <v>1175</v>
      </c>
      <c r="W1191" s="69">
        <v>42670</v>
      </c>
      <c r="X1191" s="69"/>
      <c r="Y1191" s="70" t="s">
        <v>598</v>
      </c>
      <c r="Z1191" s="70"/>
      <c r="AA1191" s="70"/>
      <c r="AB1191" s="71">
        <v>130</v>
      </c>
      <c r="AC1191" s="64" t="s">
        <v>196</v>
      </c>
      <c r="AD1191" s="69">
        <v>42670</v>
      </c>
      <c r="AE1191" s="65">
        <v>869</v>
      </c>
      <c r="AF1191" s="65">
        <v>12</v>
      </c>
      <c r="AG1191" s="66">
        <v>1257.17</v>
      </c>
    </row>
    <row r="1192" spans="1:33" x14ac:dyDescent="0.25">
      <c r="A1192" s="40">
        <v>1187</v>
      </c>
      <c r="B1192" s="32">
        <v>42661</v>
      </c>
      <c r="C1192" s="33"/>
      <c r="D1192" s="31">
        <v>5</v>
      </c>
      <c r="E1192" s="99" t="s">
        <v>1</v>
      </c>
      <c r="F1192" s="34" t="s">
        <v>38</v>
      </c>
      <c r="G1192" s="34" t="s">
        <v>80</v>
      </c>
      <c r="H1192" s="35" t="s">
        <v>490</v>
      </c>
      <c r="I1192" s="36"/>
      <c r="J1192" s="30">
        <v>19.600000000000001</v>
      </c>
      <c r="K1192" s="32">
        <v>42661</v>
      </c>
      <c r="L1192" s="37">
        <v>858</v>
      </c>
      <c r="M1192" s="37">
        <v>12</v>
      </c>
      <c r="N1192" s="38" t="s">
        <v>580</v>
      </c>
      <c r="O1192" s="39">
        <v>2016</v>
      </c>
      <c r="P1192" s="42"/>
      <c r="Q1192" s="30">
        <v>4171.03</v>
      </c>
      <c r="R1192" s="67"/>
      <c r="S1192" s="67"/>
      <c r="T1192" s="56" t="e">
        <f>IF(#REF!=3,T1191-TblDadosCX8[[#This Row],[Valor R$]],IF(#REF!=2,T1191+TblDadosCX8[[#This Row],[Valor R$]],TblDadosCX8[[#This Row],[Valor R$]]))</f>
        <v>#REF!</v>
      </c>
      <c r="V1192" s="65">
        <v>1176</v>
      </c>
      <c r="W1192" s="69">
        <v>42674</v>
      </c>
      <c r="X1192" s="69"/>
      <c r="Y1192" s="70" t="s">
        <v>197</v>
      </c>
      <c r="Z1192" s="70">
        <v>854427</v>
      </c>
      <c r="AA1192" s="70"/>
      <c r="AB1192" s="71">
        <v>6412</v>
      </c>
      <c r="AC1192" s="64" t="s">
        <v>9</v>
      </c>
      <c r="AD1192" s="69">
        <v>42674</v>
      </c>
      <c r="AE1192" s="65">
        <v>12</v>
      </c>
      <c r="AF1192" s="65">
        <v>34</v>
      </c>
      <c r="AG1192" s="66">
        <v>7669.17</v>
      </c>
    </row>
    <row r="1193" spans="1:33" x14ac:dyDescent="0.25">
      <c r="A1193" s="40">
        <v>1188</v>
      </c>
      <c r="B1193" s="32">
        <v>42661</v>
      </c>
      <c r="C1193" s="33"/>
      <c r="D1193" s="31">
        <v>5</v>
      </c>
      <c r="E1193" s="99" t="s">
        <v>1</v>
      </c>
      <c r="F1193" s="34" t="s">
        <v>38</v>
      </c>
      <c r="G1193" s="34" t="s">
        <v>86</v>
      </c>
      <c r="H1193" s="35" t="s">
        <v>210</v>
      </c>
      <c r="I1193" s="36"/>
      <c r="J1193" s="30">
        <v>850</v>
      </c>
      <c r="K1193" s="32">
        <v>42661</v>
      </c>
      <c r="L1193" s="37">
        <v>869</v>
      </c>
      <c r="M1193" s="37">
        <v>12</v>
      </c>
      <c r="N1193" s="38" t="s">
        <v>580</v>
      </c>
      <c r="O1193" s="39">
        <v>2016</v>
      </c>
      <c r="P1193" s="42"/>
      <c r="Q1193" s="30">
        <v>3321.03</v>
      </c>
      <c r="R1193" s="67"/>
      <c r="S1193" s="67"/>
      <c r="T1193" s="56" t="e">
        <f>IF(#REF!=3,T1192-TblDadosCX8[[#This Row],[Valor R$]],IF(#REF!=2,T1192+TblDadosCX8[[#This Row],[Valor R$]],TblDadosCX8[[#This Row],[Valor R$]]))</f>
        <v>#REF!</v>
      </c>
      <c r="V1193" s="65">
        <v>1177</v>
      </c>
      <c r="W1193" s="69">
        <v>42674</v>
      </c>
      <c r="X1193" s="69"/>
      <c r="Y1193" s="70" t="s">
        <v>197</v>
      </c>
      <c r="Z1193" s="70">
        <v>854428</v>
      </c>
      <c r="AA1193" s="70"/>
      <c r="AB1193" s="71">
        <v>7508</v>
      </c>
      <c r="AC1193" s="64" t="s">
        <v>9</v>
      </c>
      <c r="AD1193" s="69">
        <v>42674</v>
      </c>
      <c r="AE1193" s="65">
        <v>12</v>
      </c>
      <c r="AF1193" s="65">
        <v>34</v>
      </c>
      <c r="AG1193" s="66">
        <v>15177.17</v>
      </c>
    </row>
    <row r="1194" spans="1:33" x14ac:dyDescent="0.25">
      <c r="A1194" s="40">
        <v>1189</v>
      </c>
      <c r="B1194" s="32">
        <v>42661</v>
      </c>
      <c r="C1194" s="33"/>
      <c r="D1194" s="31">
        <v>5</v>
      </c>
      <c r="E1194" s="99" t="s">
        <v>1</v>
      </c>
      <c r="F1194" s="34" t="s">
        <v>38</v>
      </c>
      <c r="G1194" s="34" t="s">
        <v>18</v>
      </c>
      <c r="H1194" s="35" t="s">
        <v>502</v>
      </c>
      <c r="I1194" s="36"/>
      <c r="J1194" s="30">
        <v>1596</v>
      </c>
      <c r="K1194" s="32">
        <v>42661</v>
      </c>
      <c r="L1194" s="37">
        <v>831</v>
      </c>
      <c r="M1194" s="37">
        <v>12</v>
      </c>
      <c r="N1194" s="38" t="s">
        <v>580</v>
      </c>
      <c r="O1194" s="39">
        <v>2016</v>
      </c>
      <c r="P1194" s="42"/>
      <c r="Q1194" s="30">
        <v>1725.03</v>
      </c>
      <c r="R1194" s="67"/>
      <c r="S1194" s="67"/>
      <c r="T1194" s="56" t="e">
        <f>IF(#REF!=3,T1193-TblDadosCX8[[#This Row],[Valor R$]],IF(#REF!=2,T1193+TblDadosCX8[[#This Row],[Valor R$]],TblDadosCX8[[#This Row],[Valor R$]]))</f>
        <v>#REF!</v>
      </c>
      <c r="V1194" s="65">
        <v>1178</v>
      </c>
      <c r="W1194" s="69">
        <v>42674</v>
      </c>
      <c r="X1194" s="69"/>
      <c r="Y1194" s="70" t="s">
        <v>197</v>
      </c>
      <c r="Z1194" s="70">
        <v>854429</v>
      </c>
      <c r="AA1194" s="70"/>
      <c r="AB1194" s="71">
        <v>919</v>
      </c>
      <c r="AC1194" s="64" t="s">
        <v>9</v>
      </c>
      <c r="AD1194" s="69">
        <v>42674</v>
      </c>
      <c r="AE1194" s="65">
        <v>12</v>
      </c>
      <c r="AF1194" s="65">
        <v>34</v>
      </c>
      <c r="AG1194" s="66">
        <v>16096.17</v>
      </c>
    </row>
    <row r="1195" spans="1:33" x14ac:dyDescent="0.25">
      <c r="A1195" s="40">
        <v>1190</v>
      </c>
      <c r="B1195" s="32">
        <v>42661</v>
      </c>
      <c r="C1195" s="33"/>
      <c r="D1195" s="31">
        <v>5</v>
      </c>
      <c r="E1195" s="99" t="s">
        <v>1</v>
      </c>
      <c r="F1195" s="34" t="s">
        <v>38</v>
      </c>
      <c r="G1195" s="34" t="s">
        <v>75</v>
      </c>
      <c r="H1195" s="35" t="s">
        <v>220</v>
      </c>
      <c r="I1195" s="36"/>
      <c r="J1195" s="30">
        <v>5</v>
      </c>
      <c r="K1195" s="32">
        <v>42661</v>
      </c>
      <c r="L1195" s="37">
        <v>845</v>
      </c>
      <c r="M1195" s="37">
        <v>12</v>
      </c>
      <c r="N1195" s="38" t="s">
        <v>580</v>
      </c>
      <c r="O1195" s="39">
        <v>2016</v>
      </c>
      <c r="P1195" s="42"/>
      <c r="Q1195" s="30">
        <v>1720.03</v>
      </c>
      <c r="R1195" s="67"/>
      <c r="S1195" s="67"/>
      <c r="T1195" s="56" t="e">
        <f>IF(#REF!=3,T1194-TblDadosCX8[[#This Row],[Valor R$]],IF(#REF!=2,T1194+TblDadosCX8[[#This Row],[Valor R$]],TblDadosCX8[[#This Row],[Valor R$]]))</f>
        <v>#REF!</v>
      </c>
      <c r="V1195" s="65">
        <v>1179</v>
      </c>
      <c r="W1195" s="69">
        <v>42674</v>
      </c>
      <c r="X1195" s="69"/>
      <c r="Y1195" s="70" t="s">
        <v>197</v>
      </c>
      <c r="Z1195" s="70">
        <v>854430</v>
      </c>
      <c r="AA1195" s="70"/>
      <c r="AB1195" s="71">
        <v>4954.49</v>
      </c>
      <c r="AC1195" s="64" t="s">
        <v>9</v>
      </c>
      <c r="AD1195" s="69">
        <v>42674</v>
      </c>
      <c r="AE1195" s="65">
        <v>12</v>
      </c>
      <c r="AF1195" s="65">
        <v>34</v>
      </c>
      <c r="AG1195" s="66">
        <v>21050.66</v>
      </c>
    </row>
    <row r="1196" spans="1:33" x14ac:dyDescent="0.25">
      <c r="A1196" s="40">
        <v>1191</v>
      </c>
      <c r="B1196" s="32">
        <v>42661</v>
      </c>
      <c r="C1196" s="33"/>
      <c r="D1196" s="31">
        <v>5</v>
      </c>
      <c r="E1196" s="99" t="s">
        <v>1</v>
      </c>
      <c r="F1196" s="34" t="s">
        <v>38</v>
      </c>
      <c r="G1196" s="34" t="s">
        <v>18</v>
      </c>
      <c r="H1196" s="35" t="s">
        <v>603</v>
      </c>
      <c r="I1196" s="36"/>
      <c r="J1196" s="30">
        <v>54.9</v>
      </c>
      <c r="K1196" s="32">
        <v>42661</v>
      </c>
      <c r="L1196" s="37">
        <v>831</v>
      </c>
      <c r="M1196" s="37">
        <v>12</v>
      </c>
      <c r="N1196" s="38" t="s">
        <v>580</v>
      </c>
      <c r="O1196" s="39">
        <v>2016</v>
      </c>
      <c r="P1196" s="42"/>
      <c r="Q1196" s="30">
        <v>1665.13</v>
      </c>
      <c r="R1196" s="67"/>
      <c r="S1196" s="67"/>
      <c r="T1196" s="56" t="e">
        <f>IF(#REF!=3,T1195-TblDadosCX8[[#This Row],[Valor R$]],IF(#REF!=2,T1195+TblDadosCX8[[#This Row],[Valor R$]],TblDadosCX8[[#This Row],[Valor R$]]))</f>
        <v>#REF!</v>
      </c>
      <c r="V1196" s="65">
        <v>1180</v>
      </c>
      <c r="W1196" s="69">
        <v>42674</v>
      </c>
      <c r="X1196" s="69"/>
      <c r="Y1196" s="70" t="s">
        <v>612</v>
      </c>
      <c r="Z1196" s="70"/>
      <c r="AA1196" s="70"/>
      <c r="AB1196" s="71">
        <v>14</v>
      </c>
      <c r="AC1196" s="64" t="s">
        <v>186</v>
      </c>
      <c r="AD1196" s="69">
        <v>42674</v>
      </c>
      <c r="AE1196" s="65">
        <v>863</v>
      </c>
      <c r="AF1196" s="65">
        <v>12</v>
      </c>
      <c r="AG1196" s="66">
        <v>21036.66</v>
      </c>
    </row>
    <row r="1197" spans="1:33" x14ac:dyDescent="0.25">
      <c r="A1197" s="40">
        <v>1192</v>
      </c>
      <c r="B1197" s="32">
        <v>42661</v>
      </c>
      <c r="C1197" s="33"/>
      <c r="D1197" s="31">
        <v>5</v>
      </c>
      <c r="E1197" s="99" t="s">
        <v>1</v>
      </c>
      <c r="F1197" s="34" t="s">
        <v>38</v>
      </c>
      <c r="G1197" s="34" t="s">
        <v>86</v>
      </c>
      <c r="H1197" s="35" t="s">
        <v>245</v>
      </c>
      <c r="I1197" s="36"/>
      <c r="J1197" s="30">
        <v>181</v>
      </c>
      <c r="K1197" s="32">
        <v>42661</v>
      </c>
      <c r="L1197" s="37">
        <v>869</v>
      </c>
      <c r="M1197" s="37">
        <v>12</v>
      </c>
      <c r="N1197" s="38" t="s">
        <v>580</v>
      </c>
      <c r="O1197" s="39">
        <v>2016</v>
      </c>
      <c r="P1197" s="42"/>
      <c r="Q1197" s="30">
        <v>1484.13</v>
      </c>
      <c r="R1197" s="67"/>
      <c r="S1197" s="67"/>
      <c r="T1197" s="56" t="e">
        <f>IF(#REF!=3,T1196-TblDadosCX8[[#This Row],[Valor R$]],IF(#REF!=2,T1196+TblDadosCX8[[#This Row],[Valor R$]],TblDadosCX8[[#This Row],[Valor R$]]))</f>
        <v>#REF!</v>
      </c>
      <c r="V1197" s="65">
        <v>1181</v>
      </c>
      <c r="W1197" s="69">
        <v>42674</v>
      </c>
      <c r="X1197" s="69"/>
      <c r="Y1197" s="70" t="s">
        <v>220</v>
      </c>
      <c r="Z1197" s="70"/>
      <c r="AA1197" s="70"/>
      <c r="AB1197" s="71">
        <v>19.5</v>
      </c>
      <c r="AC1197" s="64" t="s">
        <v>199</v>
      </c>
      <c r="AD1197" s="69">
        <v>42674</v>
      </c>
      <c r="AE1197" s="65">
        <v>845</v>
      </c>
      <c r="AF1197" s="65">
        <v>12</v>
      </c>
      <c r="AG1197" s="66">
        <v>21017.16</v>
      </c>
    </row>
    <row r="1198" spans="1:33" x14ac:dyDescent="0.25">
      <c r="A1198" s="40">
        <v>1193</v>
      </c>
      <c r="B1198" s="32">
        <v>42661</v>
      </c>
      <c r="C1198" s="33"/>
      <c r="D1198" s="31">
        <v>5</v>
      </c>
      <c r="E1198" s="99" t="s">
        <v>1</v>
      </c>
      <c r="F1198" s="34" t="s">
        <v>38</v>
      </c>
      <c r="G1198" s="34" t="s">
        <v>75</v>
      </c>
      <c r="H1198" s="35" t="s">
        <v>220</v>
      </c>
      <c r="I1198" s="36"/>
      <c r="J1198" s="30">
        <v>6</v>
      </c>
      <c r="K1198" s="32">
        <v>42661</v>
      </c>
      <c r="L1198" s="37">
        <v>845</v>
      </c>
      <c r="M1198" s="37">
        <v>12</v>
      </c>
      <c r="N1198" s="38" t="s">
        <v>580</v>
      </c>
      <c r="O1198" s="39">
        <v>2016</v>
      </c>
      <c r="P1198" s="42"/>
      <c r="Q1198" s="30">
        <v>1478.13</v>
      </c>
      <c r="R1198" s="67"/>
      <c r="S1198" s="67"/>
      <c r="T1198" s="56" t="e">
        <f>IF(#REF!=3,T1197-TblDadosCX8[[#This Row],[Valor R$]],IF(#REF!=2,T1197+TblDadosCX8[[#This Row],[Valor R$]],TblDadosCX8[[#This Row],[Valor R$]]))</f>
        <v>#REF!</v>
      </c>
      <c r="V1198" s="65">
        <v>1182</v>
      </c>
      <c r="W1198" s="69">
        <v>42674</v>
      </c>
      <c r="X1198" s="69"/>
      <c r="Y1198" s="70" t="s">
        <v>276</v>
      </c>
      <c r="Z1198" s="70"/>
      <c r="AA1198" s="70"/>
      <c r="AB1198" s="71">
        <v>7508</v>
      </c>
      <c r="AC1198" s="64" t="s">
        <v>277</v>
      </c>
      <c r="AD1198" s="69">
        <v>42674</v>
      </c>
      <c r="AE1198" s="65">
        <v>402</v>
      </c>
      <c r="AF1198" s="65">
        <v>12</v>
      </c>
      <c r="AG1198" s="66">
        <v>13509.16</v>
      </c>
    </row>
    <row r="1199" spans="1:33" x14ac:dyDescent="0.25">
      <c r="A1199" s="40">
        <v>1194</v>
      </c>
      <c r="B1199" s="32">
        <v>42662</v>
      </c>
      <c r="C1199" s="33"/>
      <c r="D1199" s="31">
        <v>5</v>
      </c>
      <c r="E1199" s="99" t="s">
        <v>1</v>
      </c>
      <c r="F1199" s="34" t="s">
        <v>38</v>
      </c>
      <c r="G1199" s="34" t="s">
        <v>86</v>
      </c>
      <c r="H1199" s="35" t="s">
        <v>604</v>
      </c>
      <c r="I1199" s="36"/>
      <c r="J1199" s="30">
        <v>22</v>
      </c>
      <c r="K1199" s="32">
        <v>42662</v>
      </c>
      <c r="L1199" s="37">
        <v>869</v>
      </c>
      <c r="M1199" s="37">
        <v>12</v>
      </c>
      <c r="N1199" s="38" t="s">
        <v>580</v>
      </c>
      <c r="O1199" s="39">
        <v>2016</v>
      </c>
      <c r="P1199" s="42"/>
      <c r="Q1199" s="30">
        <v>1456.13</v>
      </c>
      <c r="R1199" s="67"/>
      <c r="S1199" s="67"/>
      <c r="T1199" s="56" t="e">
        <f>IF(#REF!=3,T1198-TblDadosCX8[[#This Row],[Valor R$]],IF(#REF!=2,T1198+TblDadosCX8[[#This Row],[Valor R$]],TblDadosCX8[[#This Row],[Valor R$]]))</f>
        <v>#REF!</v>
      </c>
      <c r="V1199" s="65">
        <v>1183</v>
      </c>
      <c r="W1199" s="69">
        <v>42674</v>
      </c>
      <c r="X1199" s="69"/>
      <c r="Y1199" s="70" t="s">
        <v>259</v>
      </c>
      <c r="Z1199" s="70"/>
      <c r="AA1199" s="70"/>
      <c r="AB1199" s="71">
        <v>59.9</v>
      </c>
      <c r="AC1199" s="64" t="s">
        <v>186</v>
      </c>
      <c r="AD1199" s="69">
        <v>42674</v>
      </c>
      <c r="AE1199" s="65">
        <v>863</v>
      </c>
      <c r="AF1199" s="65">
        <v>12</v>
      </c>
      <c r="AG1199" s="66">
        <v>13449.26</v>
      </c>
    </row>
    <row r="1200" spans="1:33" x14ac:dyDescent="0.25">
      <c r="A1200" s="40">
        <v>1195</v>
      </c>
      <c r="B1200" s="32">
        <v>42662</v>
      </c>
      <c r="C1200" s="33"/>
      <c r="D1200" s="31">
        <v>5</v>
      </c>
      <c r="E1200" s="99" t="s">
        <v>1</v>
      </c>
      <c r="F1200" s="34" t="s">
        <v>38</v>
      </c>
      <c r="G1200" s="34" t="s">
        <v>18</v>
      </c>
      <c r="H1200" s="35" t="s">
        <v>542</v>
      </c>
      <c r="I1200" s="36"/>
      <c r="J1200" s="30">
        <v>38.020000000000003</v>
      </c>
      <c r="K1200" s="32">
        <v>42662</v>
      </c>
      <c r="L1200" s="37">
        <v>831</v>
      </c>
      <c r="M1200" s="37">
        <v>12</v>
      </c>
      <c r="N1200" s="38" t="s">
        <v>580</v>
      </c>
      <c r="O1200" s="39">
        <v>2016</v>
      </c>
      <c r="P1200" s="42"/>
      <c r="Q1200" s="30">
        <v>1418.11</v>
      </c>
      <c r="R1200" s="67"/>
      <c r="S1200" s="67"/>
      <c r="T1200" s="56" t="e">
        <f>IF(#REF!=3,T1199-TblDadosCX8[[#This Row],[Valor R$]],IF(#REF!=2,T1199+TblDadosCX8[[#This Row],[Valor R$]],TblDadosCX8[[#This Row],[Valor R$]]))</f>
        <v>#REF!</v>
      </c>
      <c r="V1200" s="65">
        <v>1184</v>
      </c>
      <c r="W1200" s="69">
        <v>42674</v>
      </c>
      <c r="X1200" s="69"/>
      <c r="Y1200" s="70" t="s">
        <v>613</v>
      </c>
      <c r="Z1200" s="70"/>
      <c r="AA1200" s="70"/>
      <c r="AB1200" s="71">
        <v>359.1</v>
      </c>
      <c r="AC1200" s="64" t="s">
        <v>258</v>
      </c>
      <c r="AD1200" s="69">
        <v>42674</v>
      </c>
      <c r="AE1200" s="65">
        <v>339</v>
      </c>
      <c r="AF1200" s="65">
        <v>12</v>
      </c>
      <c r="AG1200" s="66">
        <v>13090.16</v>
      </c>
    </row>
    <row r="1201" spans="1:33" x14ac:dyDescent="0.25">
      <c r="A1201" s="40">
        <v>1196</v>
      </c>
      <c r="B1201" s="32">
        <v>42662</v>
      </c>
      <c r="C1201" s="33"/>
      <c r="D1201" s="31">
        <v>5</v>
      </c>
      <c r="E1201" s="99" t="s">
        <v>1</v>
      </c>
      <c r="F1201" s="34" t="s">
        <v>38</v>
      </c>
      <c r="G1201" s="34" t="s">
        <v>83</v>
      </c>
      <c r="H1201" s="35" t="s">
        <v>605</v>
      </c>
      <c r="I1201" s="36"/>
      <c r="J1201" s="30">
        <v>100</v>
      </c>
      <c r="K1201" s="32">
        <v>42662</v>
      </c>
      <c r="L1201" s="37">
        <v>863</v>
      </c>
      <c r="M1201" s="37">
        <v>12</v>
      </c>
      <c r="N1201" s="38" t="s">
        <v>580</v>
      </c>
      <c r="O1201" s="39">
        <v>2016</v>
      </c>
      <c r="P1201" s="42"/>
      <c r="Q1201" s="30">
        <v>1318.11</v>
      </c>
      <c r="R1201" s="67"/>
      <c r="S1201" s="67"/>
      <c r="T1201" s="56" t="e">
        <f>IF(#REF!=3,T1200-TblDadosCX8[[#This Row],[Valor R$]],IF(#REF!=2,T1200+TblDadosCX8[[#This Row],[Valor R$]],TblDadosCX8[[#This Row],[Valor R$]]))</f>
        <v>#REF!</v>
      </c>
      <c r="V1201" s="65">
        <v>1185</v>
      </c>
      <c r="W1201" s="69">
        <v>42674</v>
      </c>
      <c r="X1201" s="69"/>
      <c r="Y1201" s="70" t="s">
        <v>348</v>
      </c>
      <c r="Z1201" s="70"/>
      <c r="AA1201" s="70"/>
      <c r="AB1201" s="71">
        <v>363.21</v>
      </c>
      <c r="AC1201" s="64" t="s">
        <v>227</v>
      </c>
      <c r="AD1201" s="69">
        <v>42674</v>
      </c>
      <c r="AE1201" s="65">
        <v>426</v>
      </c>
      <c r="AF1201" s="65">
        <v>12</v>
      </c>
      <c r="AG1201" s="66">
        <v>12726.95</v>
      </c>
    </row>
    <row r="1202" spans="1:33" x14ac:dyDescent="0.25">
      <c r="A1202" s="40">
        <v>1197</v>
      </c>
      <c r="B1202" s="32">
        <v>42662</v>
      </c>
      <c r="C1202" s="33"/>
      <c r="D1202" s="31">
        <v>5</v>
      </c>
      <c r="E1202" s="99" t="s">
        <v>1</v>
      </c>
      <c r="F1202" s="34" t="s">
        <v>38</v>
      </c>
      <c r="G1202" s="34" t="s">
        <v>86</v>
      </c>
      <c r="H1202" s="35" t="s">
        <v>245</v>
      </c>
      <c r="I1202" s="36"/>
      <c r="J1202" s="30">
        <v>23</v>
      </c>
      <c r="K1202" s="32">
        <v>42662</v>
      </c>
      <c r="L1202" s="37">
        <v>869</v>
      </c>
      <c r="M1202" s="37">
        <v>12</v>
      </c>
      <c r="N1202" s="38" t="s">
        <v>580</v>
      </c>
      <c r="O1202" s="39">
        <v>2016</v>
      </c>
      <c r="P1202" s="42"/>
      <c r="Q1202" s="30">
        <v>1295.1099999999999</v>
      </c>
      <c r="R1202" s="67"/>
      <c r="S1202" s="67"/>
      <c r="T1202" s="56" t="e">
        <f>IF(#REF!=3,T1201-TblDadosCX8[[#This Row],[Valor R$]],IF(#REF!=2,T1201+TblDadosCX8[[#This Row],[Valor R$]],TblDadosCX8[[#This Row],[Valor R$]]))</f>
        <v>#REF!</v>
      </c>
      <c r="V1202" s="65">
        <v>1186</v>
      </c>
      <c r="W1202" s="69">
        <v>42674</v>
      </c>
      <c r="X1202" s="69"/>
      <c r="Y1202" s="70" t="s">
        <v>578</v>
      </c>
      <c r="Z1202" s="70"/>
      <c r="AA1202" s="70"/>
      <c r="AB1202" s="71">
        <v>253</v>
      </c>
      <c r="AC1202" s="64" t="s">
        <v>266</v>
      </c>
      <c r="AD1202" s="69">
        <v>42674</v>
      </c>
      <c r="AE1202" s="65">
        <v>480</v>
      </c>
      <c r="AF1202" s="65">
        <v>12</v>
      </c>
      <c r="AG1202" s="66">
        <v>12473.95</v>
      </c>
    </row>
    <row r="1203" spans="1:33" x14ac:dyDescent="0.25">
      <c r="A1203" s="40">
        <v>1198</v>
      </c>
      <c r="B1203" s="32">
        <v>42662</v>
      </c>
      <c r="C1203" s="33"/>
      <c r="D1203" s="31">
        <v>5</v>
      </c>
      <c r="E1203" s="99" t="s">
        <v>1</v>
      </c>
      <c r="F1203" s="34" t="s">
        <v>38</v>
      </c>
      <c r="G1203" s="34" t="s">
        <v>80</v>
      </c>
      <c r="H1203" s="35" t="s">
        <v>412</v>
      </c>
      <c r="I1203" s="36"/>
      <c r="J1203" s="30">
        <v>6</v>
      </c>
      <c r="K1203" s="32">
        <v>42662</v>
      </c>
      <c r="L1203" s="37">
        <v>858</v>
      </c>
      <c r="M1203" s="37">
        <v>12</v>
      </c>
      <c r="N1203" s="38" t="s">
        <v>580</v>
      </c>
      <c r="O1203" s="39">
        <v>2016</v>
      </c>
      <c r="P1203" s="42"/>
      <c r="Q1203" s="30">
        <v>1289.1099999999999</v>
      </c>
      <c r="R1203" s="67"/>
      <c r="S1203" s="67"/>
      <c r="T1203" s="56" t="e">
        <f>IF(#REF!=3,T1202-TblDadosCX8[[#This Row],[Valor R$]],IF(#REF!=2,T1202+TblDadosCX8[[#This Row],[Valor R$]],TblDadosCX8[[#This Row],[Valor R$]]))</f>
        <v>#REF!</v>
      </c>
      <c r="V1203" s="65">
        <v>1187</v>
      </c>
      <c r="W1203" s="69">
        <v>42674</v>
      </c>
      <c r="X1203" s="69"/>
      <c r="Y1203" s="70" t="s">
        <v>226</v>
      </c>
      <c r="Z1203" s="70"/>
      <c r="AA1203" s="70"/>
      <c r="AB1203" s="71">
        <v>4338.28</v>
      </c>
      <c r="AC1203" s="64" t="s">
        <v>227</v>
      </c>
      <c r="AD1203" s="69">
        <v>42674</v>
      </c>
      <c r="AE1203" s="65">
        <v>426</v>
      </c>
      <c r="AF1203" s="65">
        <v>12</v>
      </c>
      <c r="AG1203" s="66">
        <v>8135.67</v>
      </c>
    </row>
    <row r="1204" spans="1:33" x14ac:dyDescent="0.25">
      <c r="A1204" s="40">
        <v>1199</v>
      </c>
      <c r="B1204" s="32">
        <v>42662</v>
      </c>
      <c r="C1204" s="33"/>
      <c r="D1204" s="31">
        <v>5</v>
      </c>
      <c r="E1204" s="99" t="s">
        <v>1</v>
      </c>
      <c r="F1204" s="34" t="s">
        <v>38</v>
      </c>
      <c r="G1204" s="34" t="s">
        <v>86</v>
      </c>
      <c r="H1204" s="35" t="s">
        <v>526</v>
      </c>
      <c r="I1204" s="36"/>
      <c r="J1204" s="30">
        <v>12.39</v>
      </c>
      <c r="K1204" s="32">
        <v>42662</v>
      </c>
      <c r="L1204" s="37">
        <v>869</v>
      </c>
      <c r="M1204" s="37">
        <v>12</v>
      </c>
      <c r="N1204" s="38" t="s">
        <v>580</v>
      </c>
      <c r="O1204" s="39">
        <v>2016</v>
      </c>
      <c r="P1204" s="42"/>
      <c r="Q1204" s="30">
        <v>1276.72</v>
      </c>
      <c r="R1204" s="67"/>
      <c r="S1204" s="67"/>
      <c r="T1204" s="56" t="e">
        <f>IF(#REF!=3,T1203-TblDadosCX8[[#This Row],[Valor R$]],IF(#REF!=2,T1203+TblDadosCX8[[#This Row],[Valor R$]],TblDadosCX8[[#This Row],[Valor R$]]))</f>
        <v>#REF!</v>
      </c>
      <c r="V1204" s="65">
        <v>1188</v>
      </c>
      <c r="W1204" s="69">
        <v>42674</v>
      </c>
      <c r="X1204" s="69"/>
      <c r="Y1204" s="70" t="s">
        <v>614</v>
      </c>
      <c r="Z1204" s="70"/>
      <c r="AA1204" s="70"/>
      <c r="AB1204" s="71">
        <v>6412</v>
      </c>
      <c r="AC1204" s="64" t="s">
        <v>261</v>
      </c>
      <c r="AD1204" s="69">
        <v>42674</v>
      </c>
      <c r="AE1204" s="65">
        <v>839</v>
      </c>
      <c r="AF1204" s="65">
        <v>12</v>
      </c>
      <c r="AG1204" s="66">
        <v>1723.67</v>
      </c>
    </row>
    <row r="1205" spans="1:33" x14ac:dyDescent="0.25">
      <c r="A1205" s="40">
        <v>1200</v>
      </c>
      <c r="B1205" s="32">
        <v>42663</v>
      </c>
      <c r="C1205" s="33"/>
      <c r="D1205" s="31">
        <v>5</v>
      </c>
      <c r="E1205" s="99" t="s">
        <v>1</v>
      </c>
      <c r="F1205" s="34" t="s">
        <v>38</v>
      </c>
      <c r="G1205" s="34" t="s">
        <v>18</v>
      </c>
      <c r="H1205" s="35" t="s">
        <v>193</v>
      </c>
      <c r="I1205" s="36"/>
      <c r="J1205" s="30">
        <v>70</v>
      </c>
      <c r="K1205" s="32">
        <v>42663</v>
      </c>
      <c r="L1205" s="37">
        <v>831</v>
      </c>
      <c r="M1205" s="37">
        <v>12</v>
      </c>
      <c r="N1205" s="38" t="s">
        <v>580</v>
      </c>
      <c r="O1205" s="39">
        <v>2016</v>
      </c>
      <c r="P1205" s="42"/>
      <c r="Q1205" s="30">
        <v>1206.72</v>
      </c>
      <c r="R1205" s="67"/>
      <c r="S1205" s="67"/>
      <c r="T1205" s="56" t="e">
        <f>IF(#REF!=3,T1204-TblDadosCX8[[#This Row],[Valor R$]],IF(#REF!=2,T1204+TblDadosCX8[[#This Row],[Valor R$]],TblDadosCX8[[#This Row],[Valor R$]]))</f>
        <v>#REF!</v>
      </c>
      <c r="V1205" s="65">
        <v>1189</v>
      </c>
      <c r="W1205" s="69">
        <v>42675</v>
      </c>
      <c r="X1205" s="69"/>
      <c r="Y1205" s="70" t="s">
        <v>187</v>
      </c>
      <c r="Z1205" s="70"/>
      <c r="AA1205" s="70"/>
      <c r="AB1205" s="71">
        <v>9.18</v>
      </c>
      <c r="AC1205" s="64" t="s">
        <v>212</v>
      </c>
      <c r="AD1205" s="69">
        <v>42675</v>
      </c>
      <c r="AE1205" s="65">
        <v>831</v>
      </c>
      <c r="AF1205" s="65">
        <v>12</v>
      </c>
      <c r="AG1205" s="66">
        <v>1714.49</v>
      </c>
    </row>
    <row r="1206" spans="1:33" x14ac:dyDescent="0.25">
      <c r="A1206" s="40">
        <v>1201</v>
      </c>
      <c r="B1206" s="32">
        <v>42663</v>
      </c>
      <c r="C1206" s="33"/>
      <c r="D1206" s="31">
        <v>5</v>
      </c>
      <c r="E1206" s="99" t="s">
        <v>1</v>
      </c>
      <c r="F1206" s="34" t="s">
        <v>38</v>
      </c>
      <c r="G1206" s="34" t="s">
        <v>75</v>
      </c>
      <c r="H1206" s="35" t="s">
        <v>220</v>
      </c>
      <c r="I1206" s="36"/>
      <c r="J1206" s="30">
        <v>8.75</v>
      </c>
      <c r="K1206" s="32">
        <v>42663</v>
      </c>
      <c r="L1206" s="37">
        <v>845</v>
      </c>
      <c r="M1206" s="37">
        <v>12</v>
      </c>
      <c r="N1206" s="38" t="s">
        <v>580</v>
      </c>
      <c r="O1206" s="39">
        <v>2016</v>
      </c>
      <c r="P1206" s="42"/>
      <c r="Q1206" s="30">
        <v>1197.97</v>
      </c>
      <c r="R1206" s="67"/>
      <c r="S1206" s="67"/>
      <c r="T1206" s="56" t="e">
        <f>IF(#REF!=3,T1205-TblDadosCX8[[#This Row],[Valor R$]],IF(#REF!=2,T1205+TblDadosCX8[[#This Row],[Valor R$]],TblDadosCX8[[#This Row],[Valor R$]]))</f>
        <v>#REF!</v>
      </c>
      <c r="V1206" s="65">
        <v>1190</v>
      </c>
      <c r="W1206" s="69">
        <v>42675</v>
      </c>
      <c r="X1206" s="69"/>
      <c r="Y1206" s="70" t="s">
        <v>244</v>
      </c>
      <c r="Z1206" s="70"/>
      <c r="AA1206" s="70"/>
      <c r="AB1206" s="71">
        <v>5</v>
      </c>
      <c r="AC1206" s="64" t="s">
        <v>186</v>
      </c>
      <c r="AD1206" s="69">
        <v>42675</v>
      </c>
      <c r="AE1206" s="65">
        <v>863</v>
      </c>
      <c r="AF1206" s="65">
        <v>12</v>
      </c>
      <c r="AG1206" s="66">
        <v>1709.49</v>
      </c>
    </row>
    <row r="1207" spans="1:33" x14ac:dyDescent="0.25">
      <c r="A1207" s="40">
        <v>1202</v>
      </c>
      <c r="B1207" s="32">
        <v>42663</v>
      </c>
      <c r="C1207" s="33"/>
      <c r="D1207" s="31">
        <v>5</v>
      </c>
      <c r="E1207" s="99" t="s">
        <v>1</v>
      </c>
      <c r="F1207" s="34" t="s">
        <v>38</v>
      </c>
      <c r="G1207" s="34" t="s">
        <v>75</v>
      </c>
      <c r="H1207" s="35" t="s">
        <v>220</v>
      </c>
      <c r="I1207" s="36"/>
      <c r="J1207" s="30">
        <v>27</v>
      </c>
      <c r="K1207" s="32">
        <v>42663</v>
      </c>
      <c r="L1207" s="37">
        <v>845</v>
      </c>
      <c r="M1207" s="37">
        <v>12</v>
      </c>
      <c r="N1207" s="38" t="s">
        <v>580</v>
      </c>
      <c r="O1207" s="39">
        <v>2016</v>
      </c>
      <c r="P1207" s="42"/>
      <c r="Q1207" s="30">
        <v>1170.97</v>
      </c>
      <c r="R1207" s="67"/>
      <c r="S1207" s="67"/>
      <c r="T1207" s="56" t="e">
        <f>IF(#REF!=3,T1206-TblDadosCX8[[#This Row],[Valor R$]],IF(#REF!=2,T1206+TblDadosCX8[[#This Row],[Valor R$]],TblDadosCX8[[#This Row],[Valor R$]]))</f>
        <v>#REF!</v>
      </c>
      <c r="V1207" s="65">
        <v>1191</v>
      </c>
      <c r="W1207" s="69">
        <v>42675</v>
      </c>
      <c r="X1207" s="69"/>
      <c r="Y1207" s="70" t="s">
        <v>193</v>
      </c>
      <c r="Z1207" s="70"/>
      <c r="AA1207" s="70"/>
      <c r="AB1207" s="71">
        <v>35</v>
      </c>
      <c r="AC1207" s="64" t="s">
        <v>212</v>
      </c>
      <c r="AD1207" s="69">
        <v>42675</v>
      </c>
      <c r="AE1207" s="65">
        <v>831</v>
      </c>
      <c r="AF1207" s="65">
        <v>12</v>
      </c>
      <c r="AG1207" s="66">
        <v>1674.49</v>
      </c>
    </row>
    <row r="1208" spans="1:33" x14ac:dyDescent="0.25">
      <c r="A1208" s="40">
        <v>1203</v>
      </c>
      <c r="B1208" s="32">
        <v>42664</v>
      </c>
      <c r="C1208" s="33"/>
      <c r="D1208" s="31">
        <v>4</v>
      </c>
      <c r="E1208" s="99" t="s">
        <v>1</v>
      </c>
      <c r="F1208" s="34" t="s">
        <v>6</v>
      </c>
      <c r="G1208" s="34" t="s">
        <v>9</v>
      </c>
      <c r="H1208" s="35" t="s">
        <v>197</v>
      </c>
      <c r="I1208" s="36">
        <v>854421</v>
      </c>
      <c r="J1208" s="30">
        <v>19805.98</v>
      </c>
      <c r="K1208" s="32">
        <v>42664</v>
      </c>
      <c r="L1208" s="37">
        <v>12</v>
      </c>
      <c r="M1208" s="37">
        <v>34</v>
      </c>
      <c r="N1208" s="38" t="s">
        <v>580</v>
      </c>
      <c r="O1208" s="39">
        <v>2016</v>
      </c>
      <c r="P1208" s="42"/>
      <c r="Q1208" s="30">
        <v>20976.95</v>
      </c>
      <c r="R1208" s="67"/>
      <c r="S1208" s="67"/>
      <c r="T1208" s="56" t="e">
        <f>IF(#REF!=3,T1207-TblDadosCX8[[#This Row],[Valor R$]],IF(#REF!=2,T1207+TblDadosCX8[[#This Row],[Valor R$]],TblDadosCX8[[#This Row],[Valor R$]]))</f>
        <v>#REF!</v>
      </c>
      <c r="V1208" s="65">
        <v>1192</v>
      </c>
      <c r="W1208" s="69">
        <v>42675</v>
      </c>
      <c r="X1208" s="69"/>
      <c r="Y1208" s="70" t="s">
        <v>210</v>
      </c>
      <c r="Z1208" s="70"/>
      <c r="AA1208" s="70"/>
      <c r="AB1208" s="71">
        <v>230</v>
      </c>
      <c r="AC1208" s="64" t="s">
        <v>196</v>
      </c>
      <c r="AD1208" s="69">
        <v>42675</v>
      </c>
      <c r="AE1208" s="65">
        <v>869</v>
      </c>
      <c r="AF1208" s="65">
        <v>12</v>
      </c>
      <c r="AG1208" s="66">
        <v>1444.49</v>
      </c>
    </row>
    <row r="1209" spans="1:33" x14ac:dyDescent="0.25">
      <c r="A1209" s="40">
        <v>1204</v>
      </c>
      <c r="B1209" s="32">
        <v>42664</v>
      </c>
      <c r="C1209" s="33"/>
      <c r="D1209" s="31">
        <v>4</v>
      </c>
      <c r="E1209" s="99" t="s">
        <v>1</v>
      </c>
      <c r="F1209" s="34" t="s">
        <v>6</v>
      </c>
      <c r="G1209" s="34" t="s">
        <v>9</v>
      </c>
      <c r="H1209" s="35" t="s">
        <v>519</v>
      </c>
      <c r="I1209" s="36">
        <v>854422</v>
      </c>
      <c r="J1209" s="30">
        <v>500</v>
      </c>
      <c r="K1209" s="32">
        <v>42664</v>
      </c>
      <c r="L1209" s="37">
        <v>12</v>
      </c>
      <c r="M1209" s="37">
        <v>34</v>
      </c>
      <c r="N1209" s="38" t="s">
        <v>580</v>
      </c>
      <c r="O1209" s="39">
        <v>2016</v>
      </c>
      <c r="P1209" s="42"/>
      <c r="Q1209" s="30">
        <v>21476.95</v>
      </c>
      <c r="R1209" s="67"/>
      <c r="S1209" s="67"/>
      <c r="T1209" s="56" t="e">
        <f>IF(#REF!=3,T1208-TblDadosCX8[[#This Row],[Valor R$]],IF(#REF!=2,T1208+TblDadosCX8[[#This Row],[Valor R$]],TblDadosCX8[[#This Row],[Valor R$]]))</f>
        <v>#REF!</v>
      </c>
      <c r="V1209" s="65">
        <v>1193</v>
      </c>
      <c r="W1209" s="69">
        <v>42675</v>
      </c>
      <c r="X1209" s="69"/>
      <c r="Y1209" s="70" t="s">
        <v>557</v>
      </c>
      <c r="Z1209" s="70"/>
      <c r="AA1209" s="70"/>
      <c r="AB1209" s="71">
        <v>52.08</v>
      </c>
      <c r="AC1209" s="64" t="s">
        <v>212</v>
      </c>
      <c r="AD1209" s="69">
        <v>42675</v>
      </c>
      <c r="AE1209" s="65">
        <v>831</v>
      </c>
      <c r="AF1209" s="65">
        <v>12</v>
      </c>
      <c r="AG1209" s="66">
        <v>1392.41</v>
      </c>
    </row>
    <row r="1210" spans="1:33" x14ac:dyDescent="0.25">
      <c r="A1210" s="40">
        <v>1205</v>
      </c>
      <c r="B1210" s="32">
        <v>42664</v>
      </c>
      <c r="C1210" s="33"/>
      <c r="D1210" s="31">
        <v>5</v>
      </c>
      <c r="E1210" s="99" t="s">
        <v>1</v>
      </c>
      <c r="F1210" s="34" t="s">
        <v>38</v>
      </c>
      <c r="G1210" s="34" t="s">
        <v>80</v>
      </c>
      <c r="H1210" s="35" t="s">
        <v>490</v>
      </c>
      <c r="I1210" s="36"/>
      <c r="J1210" s="30">
        <v>12.5</v>
      </c>
      <c r="K1210" s="32">
        <v>42664</v>
      </c>
      <c r="L1210" s="37">
        <v>858</v>
      </c>
      <c r="M1210" s="37">
        <v>12</v>
      </c>
      <c r="N1210" s="38" t="s">
        <v>580</v>
      </c>
      <c r="O1210" s="39">
        <v>2016</v>
      </c>
      <c r="P1210" s="42"/>
      <c r="Q1210" s="30">
        <v>21464.45</v>
      </c>
      <c r="R1210" s="67"/>
      <c r="S1210" s="67"/>
      <c r="T1210" s="56" t="e">
        <f>IF(#REF!=3,T1209-TblDadosCX8[[#This Row],[Valor R$]],IF(#REF!=2,T1209+TblDadosCX8[[#This Row],[Valor R$]],TblDadosCX8[[#This Row],[Valor R$]]))</f>
        <v>#REF!</v>
      </c>
      <c r="V1210" s="65">
        <v>1194</v>
      </c>
      <c r="W1210" s="69">
        <v>42675</v>
      </c>
      <c r="X1210" s="69"/>
      <c r="Y1210" s="70" t="s">
        <v>245</v>
      </c>
      <c r="Z1210" s="70"/>
      <c r="AA1210" s="70"/>
      <c r="AB1210" s="71">
        <v>148</v>
      </c>
      <c r="AC1210" s="64" t="s">
        <v>196</v>
      </c>
      <c r="AD1210" s="69">
        <v>42675</v>
      </c>
      <c r="AE1210" s="65">
        <v>869</v>
      </c>
      <c r="AF1210" s="65">
        <v>12</v>
      </c>
      <c r="AG1210" s="66">
        <v>1244.4100000000001</v>
      </c>
    </row>
    <row r="1211" spans="1:33" x14ac:dyDescent="0.25">
      <c r="A1211" s="40">
        <v>1206</v>
      </c>
      <c r="B1211" s="32">
        <v>42664</v>
      </c>
      <c r="C1211" s="33"/>
      <c r="D1211" s="31">
        <v>5</v>
      </c>
      <c r="E1211" s="99" t="s">
        <v>1</v>
      </c>
      <c r="F1211" s="34" t="s">
        <v>38</v>
      </c>
      <c r="G1211" s="34" t="s">
        <v>18</v>
      </c>
      <c r="H1211" s="35" t="s">
        <v>187</v>
      </c>
      <c r="I1211" s="36"/>
      <c r="J1211" s="30">
        <v>6.58</v>
      </c>
      <c r="K1211" s="32">
        <v>42664</v>
      </c>
      <c r="L1211" s="37">
        <v>831</v>
      </c>
      <c r="M1211" s="37">
        <v>12</v>
      </c>
      <c r="N1211" s="38" t="s">
        <v>580</v>
      </c>
      <c r="O1211" s="39">
        <v>2016</v>
      </c>
      <c r="P1211" s="42"/>
      <c r="Q1211" s="30">
        <v>21457.87</v>
      </c>
      <c r="R1211" s="67"/>
      <c r="S1211" s="67"/>
      <c r="T1211" s="56" t="e">
        <f>IF(#REF!=3,T1210-TblDadosCX8[[#This Row],[Valor R$]],IF(#REF!=2,T1210+TblDadosCX8[[#This Row],[Valor R$]],TblDadosCX8[[#This Row],[Valor R$]]))</f>
        <v>#REF!</v>
      </c>
      <c r="V1211" s="65">
        <v>1195</v>
      </c>
      <c r="W1211" s="69">
        <v>42677</v>
      </c>
      <c r="X1211" s="69"/>
      <c r="Y1211" s="70" t="s">
        <v>197</v>
      </c>
      <c r="Z1211" s="70">
        <v>854431</v>
      </c>
      <c r="AA1211" s="70"/>
      <c r="AB1211" s="71">
        <v>9296.48</v>
      </c>
      <c r="AC1211" s="64" t="s">
        <v>9</v>
      </c>
      <c r="AD1211" s="69">
        <v>42677</v>
      </c>
      <c r="AE1211" s="65">
        <v>12</v>
      </c>
      <c r="AF1211" s="65">
        <v>34</v>
      </c>
      <c r="AG1211" s="66">
        <v>10540.89</v>
      </c>
    </row>
    <row r="1212" spans="1:33" x14ac:dyDescent="0.25">
      <c r="A1212" s="40">
        <v>1207</v>
      </c>
      <c r="B1212" s="32">
        <v>42664</v>
      </c>
      <c r="C1212" s="33"/>
      <c r="D1212" s="31">
        <v>5</v>
      </c>
      <c r="E1212" s="99" t="s">
        <v>1</v>
      </c>
      <c r="F1212" s="34" t="s">
        <v>38</v>
      </c>
      <c r="G1212" s="34" t="s">
        <v>83</v>
      </c>
      <c r="H1212" s="35" t="s">
        <v>314</v>
      </c>
      <c r="I1212" s="36"/>
      <c r="J1212" s="30">
        <v>150</v>
      </c>
      <c r="K1212" s="32">
        <v>42664</v>
      </c>
      <c r="L1212" s="37">
        <v>863</v>
      </c>
      <c r="M1212" s="37">
        <v>12</v>
      </c>
      <c r="N1212" s="38" t="s">
        <v>580</v>
      </c>
      <c r="O1212" s="39">
        <v>2016</v>
      </c>
      <c r="P1212" s="42"/>
      <c r="Q1212" s="30">
        <v>21307.87</v>
      </c>
      <c r="R1212" s="67"/>
      <c r="S1212" s="67"/>
      <c r="T1212" s="56" t="e">
        <f>IF(#REF!=3,T1211-TblDadosCX8[[#This Row],[Valor R$]],IF(#REF!=2,T1211+TblDadosCX8[[#This Row],[Valor R$]],TblDadosCX8[[#This Row],[Valor R$]]))</f>
        <v>#REF!</v>
      </c>
      <c r="V1212" s="65">
        <v>1196</v>
      </c>
      <c r="W1212" s="69">
        <v>42677</v>
      </c>
      <c r="X1212" s="69"/>
      <c r="Y1212" s="70" t="s">
        <v>197</v>
      </c>
      <c r="Z1212" s="70">
        <v>854432</v>
      </c>
      <c r="AA1212" s="70"/>
      <c r="AB1212" s="71">
        <v>1186.8</v>
      </c>
      <c r="AC1212" s="64" t="s">
        <v>9</v>
      </c>
      <c r="AD1212" s="69">
        <v>42677</v>
      </c>
      <c r="AE1212" s="65">
        <v>12</v>
      </c>
      <c r="AF1212" s="65">
        <v>34</v>
      </c>
      <c r="AG1212" s="66">
        <v>11727.69</v>
      </c>
    </row>
    <row r="1213" spans="1:33" x14ac:dyDescent="0.25">
      <c r="A1213" s="40">
        <v>1208</v>
      </c>
      <c r="B1213" s="32">
        <v>42664</v>
      </c>
      <c r="C1213" s="33"/>
      <c r="D1213" s="31">
        <v>5</v>
      </c>
      <c r="E1213" s="99" t="s">
        <v>1</v>
      </c>
      <c r="F1213" s="34" t="s">
        <v>26</v>
      </c>
      <c r="G1213" s="34" t="s">
        <v>233</v>
      </c>
      <c r="H1213" s="35" t="s">
        <v>606</v>
      </c>
      <c r="I1213" s="36"/>
      <c r="J1213" s="30">
        <v>1126.08</v>
      </c>
      <c r="K1213" s="32">
        <v>42664</v>
      </c>
      <c r="L1213" s="37">
        <v>1113</v>
      </c>
      <c r="M1213" s="37">
        <v>12</v>
      </c>
      <c r="N1213" s="38" t="s">
        <v>580</v>
      </c>
      <c r="O1213" s="39">
        <v>2016</v>
      </c>
      <c r="P1213" s="42"/>
      <c r="Q1213" s="30">
        <v>20181.79</v>
      </c>
      <c r="R1213" s="67"/>
      <c r="S1213" s="67"/>
      <c r="T1213" s="56" t="e">
        <f>IF(#REF!=3,T1212-TblDadosCX8[[#This Row],[Valor R$]],IF(#REF!=2,T1212+TblDadosCX8[[#This Row],[Valor R$]],TblDadosCX8[[#This Row],[Valor R$]]))</f>
        <v>#REF!</v>
      </c>
      <c r="V1213" s="65">
        <v>1197</v>
      </c>
      <c r="W1213" s="69">
        <v>42677</v>
      </c>
      <c r="X1213" s="69"/>
      <c r="Y1213" s="70" t="s">
        <v>245</v>
      </c>
      <c r="Z1213" s="70"/>
      <c r="AA1213" s="70"/>
      <c r="AB1213" s="71">
        <v>40</v>
      </c>
      <c r="AC1213" s="64" t="s">
        <v>196</v>
      </c>
      <c r="AD1213" s="69">
        <v>42677</v>
      </c>
      <c r="AE1213" s="65">
        <v>869</v>
      </c>
      <c r="AF1213" s="65">
        <v>12</v>
      </c>
      <c r="AG1213" s="66">
        <v>11687.69</v>
      </c>
    </row>
    <row r="1214" spans="1:33" x14ac:dyDescent="0.25">
      <c r="A1214" s="40">
        <v>1209</v>
      </c>
      <c r="B1214" s="32">
        <v>42664</v>
      </c>
      <c r="C1214" s="33"/>
      <c r="D1214" s="31">
        <v>5</v>
      </c>
      <c r="E1214" s="99" t="s">
        <v>1</v>
      </c>
      <c r="F1214" s="34" t="s">
        <v>38</v>
      </c>
      <c r="G1214" s="34" t="s">
        <v>74</v>
      </c>
      <c r="H1214" s="35" t="s">
        <v>301</v>
      </c>
      <c r="I1214" s="36"/>
      <c r="J1214" s="30">
        <v>2237.54</v>
      </c>
      <c r="K1214" s="32">
        <v>42664</v>
      </c>
      <c r="L1214" s="37">
        <v>841</v>
      </c>
      <c r="M1214" s="37">
        <v>12</v>
      </c>
      <c r="N1214" s="38" t="s">
        <v>580</v>
      </c>
      <c r="O1214" s="39">
        <v>2016</v>
      </c>
      <c r="P1214" s="42"/>
      <c r="Q1214" s="30">
        <v>17944.25</v>
      </c>
      <c r="R1214" s="67"/>
      <c r="S1214" s="67"/>
      <c r="T1214" s="56" t="e">
        <f>IF(#REF!=3,T1213-TblDadosCX8[[#This Row],[Valor R$]],IF(#REF!=2,T1213+TblDadosCX8[[#This Row],[Valor R$]],TblDadosCX8[[#This Row],[Valor R$]]))</f>
        <v>#REF!</v>
      </c>
      <c r="V1214" s="65">
        <v>1198</v>
      </c>
      <c r="W1214" s="69">
        <v>42677</v>
      </c>
      <c r="X1214" s="69"/>
      <c r="Y1214" s="70" t="s">
        <v>193</v>
      </c>
      <c r="Z1214" s="70"/>
      <c r="AA1214" s="70"/>
      <c r="AB1214" s="71">
        <v>35</v>
      </c>
      <c r="AC1214" s="64" t="s">
        <v>212</v>
      </c>
      <c r="AD1214" s="69">
        <v>42677</v>
      </c>
      <c r="AE1214" s="65">
        <v>831</v>
      </c>
      <c r="AF1214" s="65">
        <v>12</v>
      </c>
      <c r="AG1214" s="66">
        <v>11652.69</v>
      </c>
    </row>
    <row r="1215" spans="1:33" x14ac:dyDescent="0.25">
      <c r="A1215" s="40">
        <v>1210</v>
      </c>
      <c r="B1215" s="32">
        <v>42664</v>
      </c>
      <c r="C1215" s="33"/>
      <c r="D1215" s="31">
        <v>5</v>
      </c>
      <c r="E1215" s="99" t="s">
        <v>1</v>
      </c>
      <c r="F1215" s="34" t="s">
        <v>215</v>
      </c>
      <c r="G1215" s="34" t="s">
        <v>214</v>
      </c>
      <c r="H1215" s="35" t="s">
        <v>300</v>
      </c>
      <c r="I1215" s="36"/>
      <c r="J1215" s="30">
        <v>12871.21</v>
      </c>
      <c r="K1215" s="32">
        <v>42664</v>
      </c>
      <c r="L1215" s="37">
        <v>402</v>
      </c>
      <c r="M1215" s="37">
        <v>12</v>
      </c>
      <c r="N1215" s="38" t="s">
        <v>580</v>
      </c>
      <c r="O1215" s="39">
        <v>2016</v>
      </c>
      <c r="P1215" s="42"/>
      <c r="Q1215" s="30">
        <v>5073.04</v>
      </c>
      <c r="R1215" s="67"/>
      <c r="S1215" s="67"/>
      <c r="T1215" s="56" t="e">
        <f>IF(#REF!=3,T1214-TblDadosCX8[[#This Row],[Valor R$]],IF(#REF!=2,T1214+TblDadosCX8[[#This Row],[Valor R$]],TblDadosCX8[[#This Row],[Valor R$]]))</f>
        <v>#REF!</v>
      </c>
      <c r="V1215" s="65">
        <v>1199</v>
      </c>
      <c r="W1215" s="69">
        <v>42677</v>
      </c>
      <c r="X1215" s="69"/>
      <c r="Y1215" s="70" t="s">
        <v>490</v>
      </c>
      <c r="Z1215" s="70"/>
      <c r="AA1215" s="70"/>
      <c r="AB1215" s="71">
        <v>9.3000000000000007</v>
      </c>
      <c r="AC1215" s="64" t="s">
        <v>242</v>
      </c>
      <c r="AD1215" s="69">
        <v>42677</v>
      </c>
      <c r="AE1215" s="65">
        <v>858</v>
      </c>
      <c r="AF1215" s="65">
        <v>12</v>
      </c>
      <c r="AG1215" s="66">
        <v>11643.39</v>
      </c>
    </row>
    <row r="1216" spans="1:33" x14ac:dyDescent="0.25">
      <c r="A1216" s="40">
        <v>1211</v>
      </c>
      <c r="B1216" s="32">
        <v>42664</v>
      </c>
      <c r="C1216" s="33"/>
      <c r="D1216" s="31">
        <v>5</v>
      </c>
      <c r="E1216" s="99" t="s">
        <v>1</v>
      </c>
      <c r="F1216" s="34" t="s">
        <v>38</v>
      </c>
      <c r="G1216" s="34" t="s">
        <v>81</v>
      </c>
      <c r="H1216" s="35" t="s">
        <v>256</v>
      </c>
      <c r="I1216" s="36"/>
      <c r="J1216" s="30">
        <v>208</v>
      </c>
      <c r="K1216" s="32">
        <v>42664</v>
      </c>
      <c r="L1216" s="37">
        <v>859</v>
      </c>
      <c r="M1216" s="37">
        <v>12</v>
      </c>
      <c r="N1216" s="38" t="s">
        <v>580</v>
      </c>
      <c r="O1216" s="39">
        <v>2016</v>
      </c>
      <c r="P1216" s="42"/>
      <c r="Q1216" s="30">
        <v>4865.04</v>
      </c>
      <c r="R1216" s="67"/>
      <c r="S1216" s="67"/>
      <c r="T1216" s="56" t="e">
        <f>IF(#REF!=3,T1215-TblDadosCX8[[#This Row],[Valor R$]],IF(#REF!=2,T1215+TblDadosCX8[[#This Row],[Valor R$]],TblDadosCX8[[#This Row],[Valor R$]]))</f>
        <v>#REF!</v>
      </c>
      <c r="V1216" s="65">
        <v>1200</v>
      </c>
      <c r="W1216" s="69">
        <v>42677</v>
      </c>
      <c r="X1216" s="69"/>
      <c r="Y1216" s="70" t="s">
        <v>245</v>
      </c>
      <c r="Z1216" s="70"/>
      <c r="AA1216" s="70"/>
      <c r="AB1216" s="71">
        <v>25</v>
      </c>
      <c r="AC1216" s="64" t="s">
        <v>196</v>
      </c>
      <c r="AD1216" s="69">
        <v>42677</v>
      </c>
      <c r="AE1216" s="65">
        <v>869</v>
      </c>
      <c r="AF1216" s="65">
        <v>12</v>
      </c>
      <c r="AG1216" s="66">
        <v>11618.39</v>
      </c>
    </row>
    <row r="1217" spans="1:33" x14ac:dyDescent="0.25">
      <c r="A1217" s="40">
        <v>1212</v>
      </c>
      <c r="B1217" s="32">
        <v>42664</v>
      </c>
      <c r="C1217" s="33"/>
      <c r="D1217" s="31">
        <v>5</v>
      </c>
      <c r="E1217" s="99" t="s">
        <v>1</v>
      </c>
      <c r="F1217" s="34" t="s">
        <v>30</v>
      </c>
      <c r="G1217" s="34" t="s">
        <v>60</v>
      </c>
      <c r="H1217" s="35" t="s">
        <v>607</v>
      </c>
      <c r="I1217" s="36"/>
      <c r="J1217" s="30">
        <v>3013.15</v>
      </c>
      <c r="K1217" s="32">
        <v>42664</v>
      </c>
      <c r="L1217" s="37">
        <v>516</v>
      </c>
      <c r="M1217" s="37">
        <v>12</v>
      </c>
      <c r="N1217" s="38" t="s">
        <v>580</v>
      </c>
      <c r="O1217" s="39">
        <v>2016</v>
      </c>
      <c r="P1217" s="42"/>
      <c r="Q1217" s="30">
        <v>1851.89</v>
      </c>
      <c r="R1217" s="67"/>
      <c r="S1217" s="67"/>
      <c r="T1217" s="56" t="e">
        <f>IF(#REF!=3,T1216-TblDadosCX8[[#This Row],[Valor R$]],IF(#REF!=2,T1216+TblDadosCX8[[#This Row],[Valor R$]],TblDadosCX8[[#This Row],[Valor R$]]))</f>
        <v>#REF!</v>
      </c>
      <c r="V1217" s="65">
        <v>1201</v>
      </c>
      <c r="W1217" s="69">
        <v>42677</v>
      </c>
      <c r="X1217" s="69"/>
      <c r="Y1217" s="70" t="s">
        <v>616</v>
      </c>
      <c r="Z1217" s="70"/>
      <c r="AA1217" s="70"/>
      <c r="AB1217" s="71">
        <v>3013.38</v>
      </c>
      <c r="AC1217" s="64" t="s">
        <v>214</v>
      </c>
      <c r="AD1217" s="69">
        <v>42677</v>
      </c>
      <c r="AE1217" s="65">
        <v>402</v>
      </c>
      <c r="AF1217" s="65">
        <v>12</v>
      </c>
      <c r="AG1217" s="66">
        <v>8605.01</v>
      </c>
    </row>
    <row r="1218" spans="1:33" x14ac:dyDescent="0.25">
      <c r="A1218" s="40">
        <v>1213</v>
      </c>
      <c r="B1218" s="32">
        <v>42664</v>
      </c>
      <c r="C1218" s="33"/>
      <c r="D1218" s="31">
        <v>5</v>
      </c>
      <c r="E1218" s="99" t="s">
        <v>1</v>
      </c>
      <c r="F1218" s="34" t="s">
        <v>34</v>
      </c>
      <c r="G1218" s="34" t="s">
        <v>64</v>
      </c>
      <c r="H1218" s="35" t="s">
        <v>468</v>
      </c>
      <c r="I1218" s="36"/>
      <c r="J1218" s="30">
        <v>350</v>
      </c>
      <c r="K1218" s="32">
        <v>42664</v>
      </c>
      <c r="L1218" s="37">
        <v>818</v>
      </c>
      <c r="M1218" s="37">
        <v>12</v>
      </c>
      <c r="N1218" s="38" t="s">
        <v>580</v>
      </c>
      <c r="O1218" s="39">
        <v>2016</v>
      </c>
      <c r="P1218" s="42"/>
      <c r="Q1218" s="30">
        <v>1501.89</v>
      </c>
      <c r="R1218" s="67"/>
      <c r="S1218" s="67"/>
      <c r="T1218" s="56" t="e">
        <f>IF(#REF!=3,T1217-TblDadosCX8[[#This Row],[Valor R$]],IF(#REF!=2,T1217+TblDadosCX8[[#This Row],[Valor R$]],TblDadosCX8[[#This Row],[Valor R$]]))</f>
        <v>#REF!</v>
      </c>
      <c r="V1218" s="65">
        <v>1202</v>
      </c>
      <c r="W1218" s="69">
        <v>42677</v>
      </c>
      <c r="X1218" s="69"/>
      <c r="Y1218" s="70" t="s">
        <v>617</v>
      </c>
      <c r="Z1218" s="70"/>
      <c r="AA1218" s="70"/>
      <c r="AB1218" s="71">
        <v>3352.96</v>
      </c>
      <c r="AC1218" s="64" t="s">
        <v>214</v>
      </c>
      <c r="AD1218" s="69">
        <v>42677</v>
      </c>
      <c r="AE1218" s="65">
        <v>402</v>
      </c>
      <c r="AF1218" s="65">
        <v>12</v>
      </c>
      <c r="AG1218" s="66">
        <v>5252.05</v>
      </c>
    </row>
    <row r="1219" spans="1:33" x14ac:dyDescent="0.25">
      <c r="A1219" s="40">
        <v>1214</v>
      </c>
      <c r="B1219" s="32">
        <v>42667</v>
      </c>
      <c r="C1219" s="33"/>
      <c r="D1219" s="31">
        <v>4</v>
      </c>
      <c r="E1219" s="99" t="s">
        <v>1</v>
      </c>
      <c r="F1219" s="34" t="s">
        <v>6</v>
      </c>
      <c r="G1219" s="34" t="s">
        <v>9</v>
      </c>
      <c r="H1219" s="35" t="s">
        <v>197</v>
      </c>
      <c r="I1219" s="36">
        <v>854423</v>
      </c>
      <c r="J1219" s="30">
        <v>500</v>
      </c>
      <c r="K1219" s="32">
        <v>42667</v>
      </c>
      <c r="L1219" s="37">
        <v>12</v>
      </c>
      <c r="M1219" s="37">
        <v>34</v>
      </c>
      <c r="N1219" s="38" t="s">
        <v>580</v>
      </c>
      <c r="O1219" s="39">
        <v>2016</v>
      </c>
      <c r="P1219" s="42"/>
      <c r="Q1219" s="30">
        <v>2001.89</v>
      </c>
      <c r="R1219" s="67"/>
      <c r="S1219" s="67"/>
      <c r="T1219" s="56" t="e">
        <f>IF(#REF!=3,T1218-TblDadosCX8[[#This Row],[Valor R$]],IF(#REF!=2,T1218+TblDadosCX8[[#This Row],[Valor R$]],TblDadosCX8[[#This Row],[Valor R$]]))</f>
        <v>#REF!</v>
      </c>
      <c r="V1219" s="65">
        <v>1203</v>
      </c>
      <c r="W1219" s="69">
        <v>42677</v>
      </c>
      <c r="X1219" s="69"/>
      <c r="Y1219" s="70" t="s">
        <v>618</v>
      </c>
      <c r="Z1219" s="70"/>
      <c r="AA1219" s="70"/>
      <c r="AB1219" s="71">
        <v>2930.14</v>
      </c>
      <c r="AC1219" s="64" t="s">
        <v>214</v>
      </c>
      <c r="AD1219" s="69">
        <v>42677</v>
      </c>
      <c r="AE1219" s="65">
        <v>402</v>
      </c>
      <c r="AF1219" s="65">
        <v>12</v>
      </c>
      <c r="AG1219" s="66">
        <v>2321.91</v>
      </c>
    </row>
    <row r="1220" spans="1:33" x14ac:dyDescent="0.25">
      <c r="A1220" s="40">
        <v>1215</v>
      </c>
      <c r="B1220" s="32">
        <v>42667</v>
      </c>
      <c r="C1220" s="33"/>
      <c r="D1220" s="31">
        <v>5</v>
      </c>
      <c r="E1220" s="99" t="s">
        <v>1</v>
      </c>
      <c r="F1220" s="34" t="s">
        <v>38</v>
      </c>
      <c r="G1220" s="34" t="s">
        <v>18</v>
      </c>
      <c r="H1220" s="35" t="s">
        <v>191</v>
      </c>
      <c r="I1220" s="36"/>
      <c r="J1220" s="30">
        <v>53.9</v>
      </c>
      <c r="K1220" s="32">
        <v>42667</v>
      </c>
      <c r="L1220" s="37">
        <v>831</v>
      </c>
      <c r="M1220" s="37">
        <v>12</v>
      </c>
      <c r="N1220" s="38" t="s">
        <v>580</v>
      </c>
      <c r="O1220" s="39">
        <v>2016</v>
      </c>
      <c r="P1220" s="42"/>
      <c r="Q1220" s="30">
        <v>1947.99</v>
      </c>
      <c r="R1220" s="67"/>
      <c r="S1220" s="67"/>
      <c r="T1220" s="56" t="e">
        <f>IF(#REF!=3,T1219-TblDadosCX8[[#This Row],[Valor R$]],IF(#REF!=2,T1219+TblDadosCX8[[#This Row],[Valor R$]],TblDadosCX8[[#This Row],[Valor R$]]))</f>
        <v>#REF!</v>
      </c>
      <c r="V1220" s="65">
        <v>1204</v>
      </c>
      <c r="W1220" s="69">
        <v>42677</v>
      </c>
      <c r="X1220" s="69"/>
      <c r="Y1220" s="70" t="s">
        <v>502</v>
      </c>
      <c r="Z1220" s="70"/>
      <c r="AA1220" s="70"/>
      <c r="AB1220" s="71">
        <v>1186.8</v>
      </c>
      <c r="AC1220" s="64" t="s">
        <v>212</v>
      </c>
      <c r="AD1220" s="69">
        <v>42677</v>
      </c>
      <c r="AE1220" s="65">
        <v>831</v>
      </c>
      <c r="AF1220" s="65">
        <v>12</v>
      </c>
      <c r="AG1220" s="66">
        <v>1135.1099999999999</v>
      </c>
    </row>
    <row r="1221" spans="1:33" x14ac:dyDescent="0.25">
      <c r="A1221" s="40">
        <v>1216</v>
      </c>
      <c r="B1221" s="32">
        <v>42667</v>
      </c>
      <c r="C1221" s="33"/>
      <c r="D1221" s="31">
        <v>5</v>
      </c>
      <c r="E1221" s="99" t="s">
        <v>1</v>
      </c>
      <c r="F1221" s="34" t="s">
        <v>38</v>
      </c>
      <c r="G1221" s="34" t="s">
        <v>75</v>
      </c>
      <c r="H1221" s="35" t="s">
        <v>220</v>
      </c>
      <c r="I1221" s="36"/>
      <c r="J1221" s="30">
        <v>29.5</v>
      </c>
      <c r="K1221" s="32">
        <v>42667</v>
      </c>
      <c r="L1221" s="37">
        <v>845</v>
      </c>
      <c r="M1221" s="37">
        <v>12</v>
      </c>
      <c r="N1221" s="38" t="s">
        <v>580</v>
      </c>
      <c r="O1221" s="39">
        <v>2016</v>
      </c>
      <c r="P1221" s="42"/>
      <c r="Q1221" s="30">
        <v>1918.49</v>
      </c>
      <c r="R1221" s="67"/>
      <c r="S1221" s="67"/>
      <c r="T1221" s="56" t="e">
        <f>IF(#REF!=3,T1220-TblDadosCX8[[#This Row],[Valor R$]],IF(#REF!=2,T1220+TblDadosCX8[[#This Row],[Valor R$]],TblDadosCX8[[#This Row],[Valor R$]]))</f>
        <v>#REF!</v>
      </c>
      <c r="V1221" s="65">
        <v>1205</v>
      </c>
      <c r="W1221" s="69">
        <v>42677</v>
      </c>
      <c r="X1221" s="69"/>
      <c r="Y1221" s="70" t="s">
        <v>197</v>
      </c>
      <c r="Z1221" s="70">
        <v>854433</v>
      </c>
      <c r="AA1221" s="70"/>
      <c r="AB1221" s="71">
        <v>850</v>
      </c>
      <c r="AC1221" s="64" t="s">
        <v>9</v>
      </c>
      <c r="AD1221" s="69">
        <v>42677</v>
      </c>
      <c r="AE1221" s="65">
        <v>12</v>
      </c>
      <c r="AF1221" s="65">
        <v>34</v>
      </c>
      <c r="AG1221" s="66">
        <v>1985.11</v>
      </c>
    </row>
    <row r="1222" spans="1:33" x14ac:dyDescent="0.25">
      <c r="A1222" s="40">
        <v>1217</v>
      </c>
      <c r="B1222" s="32">
        <v>42667</v>
      </c>
      <c r="C1222" s="33"/>
      <c r="D1222" s="31">
        <v>5</v>
      </c>
      <c r="E1222" s="99" t="s">
        <v>1</v>
      </c>
      <c r="F1222" s="34" t="s">
        <v>38</v>
      </c>
      <c r="G1222" s="34" t="s">
        <v>18</v>
      </c>
      <c r="H1222" s="35" t="s">
        <v>608</v>
      </c>
      <c r="I1222" s="36"/>
      <c r="J1222" s="30">
        <v>115.22</v>
      </c>
      <c r="K1222" s="32">
        <v>42667</v>
      </c>
      <c r="L1222" s="37">
        <v>831</v>
      </c>
      <c r="M1222" s="37">
        <v>12</v>
      </c>
      <c r="N1222" s="38" t="s">
        <v>580</v>
      </c>
      <c r="O1222" s="39">
        <v>2016</v>
      </c>
      <c r="P1222" s="42"/>
      <c r="Q1222" s="30">
        <v>1803.27</v>
      </c>
      <c r="R1222" s="67"/>
      <c r="S1222" s="67"/>
      <c r="T1222" s="56" t="e">
        <f>IF(#REF!=3,T1221-TblDadosCX8[[#This Row],[Valor R$]],IF(#REF!=2,T1221+TblDadosCX8[[#This Row],[Valor R$]],TblDadosCX8[[#This Row],[Valor R$]]))</f>
        <v>#REF!</v>
      </c>
      <c r="V1222" s="65">
        <v>1206</v>
      </c>
      <c r="W1222" s="69">
        <v>42678</v>
      </c>
      <c r="X1222" s="69"/>
      <c r="Y1222" s="70" t="s">
        <v>197</v>
      </c>
      <c r="Z1222" s="70">
        <v>854434</v>
      </c>
      <c r="AA1222" s="70"/>
      <c r="AB1222" s="71">
        <v>10454.49</v>
      </c>
      <c r="AC1222" s="64" t="s">
        <v>9</v>
      </c>
      <c r="AD1222" s="69">
        <v>42678</v>
      </c>
      <c r="AE1222" s="65">
        <v>12</v>
      </c>
      <c r="AF1222" s="65">
        <v>34</v>
      </c>
      <c r="AG1222" s="66">
        <v>12439.6</v>
      </c>
    </row>
    <row r="1223" spans="1:33" x14ac:dyDescent="0.25">
      <c r="A1223" s="40">
        <v>1218</v>
      </c>
      <c r="B1223" s="32">
        <v>42667</v>
      </c>
      <c r="C1223" s="33"/>
      <c r="D1223" s="31">
        <v>5</v>
      </c>
      <c r="E1223" s="99" t="s">
        <v>1</v>
      </c>
      <c r="F1223" s="34" t="s">
        <v>38</v>
      </c>
      <c r="G1223" s="34" t="s">
        <v>80</v>
      </c>
      <c r="H1223" s="35" t="s">
        <v>609</v>
      </c>
      <c r="I1223" s="36"/>
      <c r="J1223" s="30">
        <v>95</v>
      </c>
      <c r="K1223" s="32">
        <v>42667</v>
      </c>
      <c r="L1223" s="37">
        <v>858</v>
      </c>
      <c r="M1223" s="37">
        <v>12</v>
      </c>
      <c r="N1223" s="38" t="s">
        <v>580</v>
      </c>
      <c r="O1223" s="39">
        <v>2016</v>
      </c>
      <c r="P1223" s="42"/>
      <c r="Q1223" s="30">
        <v>1708.27</v>
      </c>
      <c r="R1223" s="67"/>
      <c r="S1223" s="67"/>
      <c r="T1223" s="56" t="e">
        <f>IF(#REF!=3,T1222-TblDadosCX8[[#This Row],[Valor R$]],IF(#REF!=2,T1222+TblDadosCX8[[#This Row],[Valor R$]],TblDadosCX8[[#This Row],[Valor R$]]))</f>
        <v>#REF!</v>
      </c>
      <c r="V1223" s="65">
        <v>1207</v>
      </c>
      <c r="W1223" s="69">
        <v>42678</v>
      </c>
      <c r="X1223" s="69"/>
      <c r="Y1223" s="70" t="s">
        <v>197</v>
      </c>
      <c r="Z1223" s="70">
        <v>854435</v>
      </c>
      <c r="AA1223" s="70"/>
      <c r="AB1223" s="71">
        <v>150</v>
      </c>
      <c r="AC1223" s="64" t="s">
        <v>9</v>
      </c>
      <c r="AD1223" s="69">
        <v>42678</v>
      </c>
      <c r="AE1223" s="65">
        <v>12</v>
      </c>
      <c r="AF1223" s="65">
        <v>34</v>
      </c>
      <c r="AG1223" s="66">
        <v>12589.6</v>
      </c>
    </row>
    <row r="1224" spans="1:33" x14ac:dyDescent="0.25">
      <c r="A1224" s="40">
        <v>1219</v>
      </c>
      <c r="B1224" s="32">
        <v>42668</v>
      </c>
      <c r="C1224" s="33"/>
      <c r="D1224" s="31">
        <v>4</v>
      </c>
      <c r="E1224" s="99" t="s">
        <v>1</v>
      </c>
      <c r="F1224" s="34" t="s">
        <v>6</v>
      </c>
      <c r="G1224" s="34" t="s">
        <v>9</v>
      </c>
      <c r="H1224" s="35" t="s">
        <v>197</v>
      </c>
      <c r="I1224" s="36">
        <v>854425</v>
      </c>
      <c r="J1224" s="30">
        <v>1300</v>
      </c>
      <c r="K1224" s="32">
        <v>42668</v>
      </c>
      <c r="L1224" s="37">
        <v>12</v>
      </c>
      <c r="M1224" s="37">
        <v>34</v>
      </c>
      <c r="N1224" s="38" t="s">
        <v>580</v>
      </c>
      <c r="O1224" s="39">
        <v>2016</v>
      </c>
      <c r="P1224" s="42"/>
      <c r="Q1224" s="30">
        <v>3008.27</v>
      </c>
      <c r="R1224" s="67"/>
      <c r="S1224" s="67"/>
      <c r="T1224" s="56" t="e">
        <f>IF(#REF!=3,T1223-TblDadosCX8[[#This Row],[Valor R$]],IF(#REF!=2,T1223+TblDadosCX8[[#This Row],[Valor R$]],TblDadosCX8[[#This Row],[Valor R$]]))</f>
        <v>#REF!</v>
      </c>
      <c r="V1224" s="65">
        <v>1208</v>
      </c>
      <c r="W1224" s="69">
        <v>42678</v>
      </c>
      <c r="X1224" s="69"/>
      <c r="Y1224" s="70" t="s">
        <v>511</v>
      </c>
      <c r="Z1224" s="70">
        <v>854436</v>
      </c>
      <c r="AA1224" s="70"/>
      <c r="AB1224" s="71">
        <v>700</v>
      </c>
      <c r="AC1224" s="64" t="s">
        <v>9</v>
      </c>
      <c r="AD1224" s="69">
        <v>42678</v>
      </c>
      <c r="AE1224" s="65">
        <v>12</v>
      </c>
      <c r="AF1224" s="65">
        <v>34</v>
      </c>
      <c r="AG1224" s="66">
        <v>13289.6</v>
      </c>
    </row>
    <row r="1225" spans="1:33" x14ac:dyDescent="0.25">
      <c r="A1225" s="40">
        <v>1220</v>
      </c>
      <c r="B1225" s="32">
        <v>42668</v>
      </c>
      <c r="C1225" s="33"/>
      <c r="D1225" s="31">
        <v>5</v>
      </c>
      <c r="E1225" s="99" t="s">
        <v>1</v>
      </c>
      <c r="F1225" s="34" t="s">
        <v>38</v>
      </c>
      <c r="G1225" s="34" t="s">
        <v>18</v>
      </c>
      <c r="H1225" s="35" t="s">
        <v>191</v>
      </c>
      <c r="I1225" s="36"/>
      <c r="J1225" s="30">
        <v>124.05</v>
      </c>
      <c r="K1225" s="32">
        <v>42668</v>
      </c>
      <c r="L1225" s="37">
        <v>831</v>
      </c>
      <c r="M1225" s="37">
        <v>12</v>
      </c>
      <c r="N1225" s="38" t="s">
        <v>580</v>
      </c>
      <c r="O1225" s="39">
        <v>2016</v>
      </c>
      <c r="P1225" s="42"/>
      <c r="Q1225" s="30">
        <v>2884.22</v>
      </c>
      <c r="R1225" s="67"/>
      <c r="S1225" s="67"/>
      <c r="T1225" s="56" t="e">
        <f>IF(#REF!=3,T1224-TblDadosCX8[[#This Row],[Valor R$]],IF(#REF!=2,T1224+TblDadosCX8[[#This Row],[Valor R$]],TblDadosCX8[[#This Row],[Valor R$]]))</f>
        <v>#REF!</v>
      </c>
      <c r="V1225" s="65">
        <v>1209</v>
      </c>
      <c r="W1225" s="69">
        <v>42678</v>
      </c>
      <c r="X1225" s="69"/>
      <c r="Y1225" s="70" t="s">
        <v>220</v>
      </c>
      <c r="Z1225" s="70"/>
      <c r="AA1225" s="70"/>
      <c r="AB1225" s="71">
        <v>42</v>
      </c>
      <c r="AC1225" s="64" t="s">
        <v>199</v>
      </c>
      <c r="AD1225" s="69">
        <v>42678</v>
      </c>
      <c r="AE1225" s="65">
        <v>845</v>
      </c>
      <c r="AF1225" s="65">
        <v>12</v>
      </c>
      <c r="AG1225" s="66">
        <v>13247.6</v>
      </c>
    </row>
    <row r="1226" spans="1:33" x14ac:dyDescent="0.25">
      <c r="A1226" s="40">
        <v>1221</v>
      </c>
      <c r="B1226" s="32">
        <v>42668</v>
      </c>
      <c r="C1226" s="33"/>
      <c r="D1226" s="31">
        <v>5</v>
      </c>
      <c r="E1226" s="99" t="s">
        <v>1</v>
      </c>
      <c r="F1226" s="34" t="s">
        <v>38</v>
      </c>
      <c r="G1226" s="34" t="s">
        <v>18</v>
      </c>
      <c r="H1226" s="35" t="s">
        <v>193</v>
      </c>
      <c r="I1226" s="36"/>
      <c r="J1226" s="30">
        <v>35</v>
      </c>
      <c r="K1226" s="32">
        <v>42668</v>
      </c>
      <c r="L1226" s="37">
        <v>831</v>
      </c>
      <c r="M1226" s="37">
        <v>12</v>
      </c>
      <c r="N1226" s="38" t="s">
        <v>580</v>
      </c>
      <c r="O1226" s="39">
        <v>2016</v>
      </c>
      <c r="P1226" s="42"/>
      <c r="Q1226" s="30">
        <v>2849.22</v>
      </c>
      <c r="R1226" s="67"/>
      <c r="S1226" s="67"/>
      <c r="T1226" s="56" t="e">
        <f>IF(#REF!=3,T1225-TblDadosCX8[[#This Row],[Valor R$]],IF(#REF!=2,T1225+TblDadosCX8[[#This Row],[Valor R$]],TblDadosCX8[[#This Row],[Valor R$]]))</f>
        <v>#REF!</v>
      </c>
      <c r="V1226" s="65">
        <v>1210</v>
      </c>
      <c r="W1226" s="69">
        <v>42678</v>
      </c>
      <c r="X1226" s="69"/>
      <c r="Y1226" s="70" t="s">
        <v>187</v>
      </c>
      <c r="Z1226" s="70"/>
      <c r="AA1226" s="70"/>
      <c r="AB1226" s="71">
        <v>9.18</v>
      </c>
      <c r="AC1226" s="64"/>
      <c r="AD1226" s="69">
        <v>42678</v>
      </c>
      <c r="AE1226" s="65"/>
      <c r="AF1226" s="65"/>
      <c r="AG1226" s="66">
        <v>13238.42</v>
      </c>
    </row>
    <row r="1227" spans="1:33" x14ac:dyDescent="0.25">
      <c r="A1227" s="40">
        <v>1222</v>
      </c>
      <c r="B1227" s="32">
        <v>42669</v>
      </c>
      <c r="C1227" s="33"/>
      <c r="D1227" s="31">
        <v>4</v>
      </c>
      <c r="E1227" s="99" t="s">
        <v>1</v>
      </c>
      <c r="F1227" s="34" t="s">
        <v>6</v>
      </c>
      <c r="G1227" s="34" t="s">
        <v>9</v>
      </c>
      <c r="H1227" s="35" t="s">
        <v>197</v>
      </c>
      <c r="I1227" s="36">
        <v>854424</v>
      </c>
      <c r="J1227" s="30">
        <v>503.83</v>
      </c>
      <c r="K1227" s="32">
        <v>42669</v>
      </c>
      <c r="L1227" s="37">
        <v>12</v>
      </c>
      <c r="M1227" s="37">
        <v>34</v>
      </c>
      <c r="N1227" s="38" t="s">
        <v>580</v>
      </c>
      <c r="O1227" s="39">
        <v>2016</v>
      </c>
      <c r="P1227" s="42"/>
      <c r="Q1227" s="30">
        <v>3353.05</v>
      </c>
      <c r="R1227" s="67"/>
      <c r="S1227" s="67"/>
      <c r="T1227" s="56" t="e">
        <f>IF(#REF!=3,T1226-TblDadosCX8[[#This Row],[Valor R$]],IF(#REF!=2,T1226+TblDadosCX8[[#This Row],[Valor R$]],TblDadosCX8[[#This Row],[Valor R$]]))</f>
        <v>#REF!</v>
      </c>
      <c r="V1227" s="65">
        <v>1211</v>
      </c>
      <c r="W1227" s="69">
        <v>42678</v>
      </c>
      <c r="X1227" s="69"/>
      <c r="Y1227" s="70" t="s">
        <v>619</v>
      </c>
      <c r="Z1227" s="70"/>
      <c r="AA1227" s="70"/>
      <c r="AB1227" s="71">
        <v>14.4</v>
      </c>
      <c r="AC1227" s="64" t="s">
        <v>186</v>
      </c>
      <c r="AD1227" s="69">
        <v>42678</v>
      </c>
      <c r="AE1227" s="65">
        <v>863</v>
      </c>
      <c r="AF1227" s="65">
        <v>12</v>
      </c>
      <c r="AG1227" s="66">
        <v>13224.02</v>
      </c>
    </row>
    <row r="1228" spans="1:33" x14ac:dyDescent="0.25">
      <c r="A1228" s="40">
        <v>1223</v>
      </c>
      <c r="B1228" s="32">
        <v>42669</v>
      </c>
      <c r="C1228" s="33"/>
      <c r="D1228" s="31">
        <v>5</v>
      </c>
      <c r="E1228" s="99" t="s">
        <v>1</v>
      </c>
      <c r="F1228" s="34" t="s">
        <v>38</v>
      </c>
      <c r="G1228" s="34" t="s">
        <v>18</v>
      </c>
      <c r="H1228" s="35" t="s">
        <v>187</v>
      </c>
      <c r="I1228" s="36"/>
      <c r="J1228" s="30">
        <v>10.4</v>
      </c>
      <c r="K1228" s="32">
        <v>42669</v>
      </c>
      <c r="L1228" s="37">
        <v>831</v>
      </c>
      <c r="M1228" s="37">
        <v>12</v>
      </c>
      <c r="N1228" s="38" t="s">
        <v>580</v>
      </c>
      <c r="O1228" s="39">
        <v>2016</v>
      </c>
      <c r="P1228" s="42"/>
      <c r="Q1228" s="30">
        <v>3342.65</v>
      </c>
      <c r="R1228" s="67"/>
      <c r="S1228" s="67"/>
      <c r="T1228" s="56" t="e">
        <f>IF(#REF!=3,T1227-TblDadosCX8[[#This Row],[Valor R$]],IF(#REF!=2,T1227+TblDadosCX8[[#This Row],[Valor R$]],TblDadosCX8[[#This Row],[Valor R$]]))</f>
        <v>#REF!</v>
      </c>
      <c r="V1228" s="65">
        <v>1212</v>
      </c>
      <c r="W1228" s="69">
        <v>42678</v>
      </c>
      <c r="X1228" s="69"/>
      <c r="Y1228" s="70" t="s">
        <v>220</v>
      </c>
      <c r="Z1228" s="70"/>
      <c r="AA1228" s="70"/>
      <c r="AB1228" s="71">
        <v>17.5</v>
      </c>
      <c r="AC1228" s="64" t="s">
        <v>199</v>
      </c>
      <c r="AD1228" s="69">
        <v>42678</v>
      </c>
      <c r="AE1228" s="65">
        <v>845</v>
      </c>
      <c r="AF1228" s="65">
        <v>12</v>
      </c>
      <c r="AG1228" s="66">
        <v>13206.52</v>
      </c>
    </row>
    <row r="1229" spans="1:33" x14ac:dyDescent="0.25">
      <c r="A1229" s="40">
        <v>1224</v>
      </c>
      <c r="B1229" s="32">
        <v>42669</v>
      </c>
      <c r="C1229" s="33"/>
      <c r="D1229" s="31">
        <v>5</v>
      </c>
      <c r="E1229" s="99" t="s">
        <v>1</v>
      </c>
      <c r="F1229" s="34" t="s">
        <v>38</v>
      </c>
      <c r="G1229" s="34" t="s">
        <v>83</v>
      </c>
      <c r="H1229" s="35" t="s">
        <v>610</v>
      </c>
      <c r="I1229" s="36"/>
      <c r="J1229" s="30">
        <v>1300</v>
      </c>
      <c r="K1229" s="32">
        <v>42669</v>
      </c>
      <c r="L1229" s="37">
        <v>863</v>
      </c>
      <c r="M1229" s="37">
        <v>12</v>
      </c>
      <c r="N1229" s="38" t="s">
        <v>580</v>
      </c>
      <c r="O1229" s="39">
        <v>2016</v>
      </c>
      <c r="P1229" s="42"/>
      <c r="Q1229" s="30">
        <v>2042.65</v>
      </c>
      <c r="R1229" s="67"/>
      <c r="S1229" s="67"/>
      <c r="T1229" s="56" t="e">
        <f>IF(#REF!=3,T1228-TblDadosCX8[[#This Row],[Valor R$]],IF(#REF!=2,T1228+TblDadosCX8[[#This Row],[Valor R$]],TblDadosCX8[[#This Row],[Valor R$]]))</f>
        <v>#REF!</v>
      </c>
      <c r="V1229" s="65">
        <v>1213</v>
      </c>
      <c r="W1229" s="69">
        <v>42678</v>
      </c>
      <c r="X1229" s="69"/>
      <c r="Y1229" s="70" t="s">
        <v>245</v>
      </c>
      <c r="Z1229" s="70"/>
      <c r="AA1229" s="70"/>
      <c r="AB1229" s="71">
        <v>33</v>
      </c>
      <c r="AC1229" s="64" t="s">
        <v>196</v>
      </c>
      <c r="AD1229" s="69">
        <v>42678</v>
      </c>
      <c r="AE1229" s="65">
        <v>869</v>
      </c>
      <c r="AF1229" s="65">
        <v>12</v>
      </c>
      <c r="AG1229" s="66">
        <v>13173.52</v>
      </c>
    </row>
    <row r="1230" spans="1:33" x14ac:dyDescent="0.25">
      <c r="A1230" s="40">
        <v>1225</v>
      </c>
      <c r="B1230" s="32">
        <v>42669</v>
      </c>
      <c r="C1230" s="33"/>
      <c r="D1230" s="31">
        <v>5</v>
      </c>
      <c r="E1230" s="99" t="s">
        <v>1</v>
      </c>
      <c r="F1230" s="34" t="s">
        <v>34</v>
      </c>
      <c r="G1230" s="34" t="s">
        <v>63</v>
      </c>
      <c r="H1230" s="35" t="s">
        <v>611</v>
      </c>
      <c r="I1230" s="36"/>
      <c r="J1230" s="30">
        <v>140</v>
      </c>
      <c r="K1230" s="32">
        <v>42669</v>
      </c>
      <c r="L1230" s="37">
        <v>806</v>
      </c>
      <c r="M1230" s="37">
        <v>12</v>
      </c>
      <c r="N1230" s="38" t="s">
        <v>580</v>
      </c>
      <c r="O1230" s="39">
        <v>2016</v>
      </c>
      <c r="P1230" s="42"/>
      <c r="Q1230" s="30">
        <v>1902.65</v>
      </c>
      <c r="R1230" s="67"/>
      <c r="S1230" s="67"/>
      <c r="T1230" s="56" t="e">
        <f>IF(#REF!=3,T1229-TblDadosCX8[[#This Row],[Valor R$]],IF(#REF!=2,T1229+TblDadosCX8[[#This Row],[Valor R$]],TblDadosCX8[[#This Row],[Valor R$]]))</f>
        <v>#REF!</v>
      </c>
      <c r="V1230" s="65">
        <v>1214</v>
      </c>
      <c r="W1230" s="69">
        <v>42678</v>
      </c>
      <c r="X1230" s="69"/>
      <c r="Y1230" s="70" t="s">
        <v>193</v>
      </c>
      <c r="Z1230" s="70"/>
      <c r="AA1230" s="70"/>
      <c r="AB1230" s="71">
        <v>35</v>
      </c>
      <c r="AC1230" s="64" t="s">
        <v>212</v>
      </c>
      <c r="AD1230" s="69">
        <v>42678</v>
      </c>
      <c r="AE1230" s="65">
        <v>831</v>
      </c>
      <c r="AF1230" s="65">
        <v>12</v>
      </c>
      <c r="AG1230" s="66">
        <v>13138.52</v>
      </c>
    </row>
    <row r="1231" spans="1:33" x14ac:dyDescent="0.25">
      <c r="A1231" s="40">
        <v>1226</v>
      </c>
      <c r="B1231" s="32">
        <v>42669</v>
      </c>
      <c r="C1231" s="33"/>
      <c r="D1231" s="31">
        <v>5</v>
      </c>
      <c r="E1231" s="99" t="s">
        <v>1</v>
      </c>
      <c r="F1231" s="34" t="s">
        <v>34</v>
      </c>
      <c r="G1231" s="34" t="s">
        <v>63</v>
      </c>
      <c r="H1231" s="35" t="s">
        <v>230</v>
      </c>
      <c r="I1231" s="36"/>
      <c r="J1231" s="30">
        <v>363.83</v>
      </c>
      <c r="K1231" s="32">
        <v>42669</v>
      </c>
      <c r="L1231" s="37">
        <v>806</v>
      </c>
      <c r="M1231" s="37">
        <v>12</v>
      </c>
      <c r="N1231" s="38" t="s">
        <v>580</v>
      </c>
      <c r="O1231" s="39">
        <v>2016</v>
      </c>
      <c r="P1231" s="42"/>
      <c r="Q1231" s="30">
        <v>1538.82</v>
      </c>
      <c r="R1231" s="67"/>
      <c r="S1231" s="67"/>
      <c r="T1231" s="56" t="e">
        <f>IF(#REF!=3,T1230-TblDadosCX8[[#This Row],[Valor R$]],IF(#REF!=2,T1230+TblDadosCX8[[#This Row],[Valor R$]],TblDadosCX8[[#This Row],[Valor R$]]))</f>
        <v>#REF!</v>
      </c>
      <c r="V1231" s="65">
        <v>1215</v>
      </c>
      <c r="W1231" s="69">
        <v>42678</v>
      </c>
      <c r="X1231" s="69"/>
      <c r="Y1231" s="70" t="s">
        <v>210</v>
      </c>
      <c r="Z1231" s="70"/>
      <c r="AA1231" s="70"/>
      <c r="AB1231" s="71">
        <v>230</v>
      </c>
      <c r="AC1231" s="64" t="s">
        <v>196</v>
      </c>
      <c r="AD1231" s="69">
        <v>42678</v>
      </c>
      <c r="AE1231" s="65">
        <v>869</v>
      </c>
      <c r="AF1231" s="65">
        <v>12</v>
      </c>
      <c r="AG1231" s="66">
        <v>12908.52</v>
      </c>
    </row>
    <row r="1232" spans="1:33" x14ac:dyDescent="0.25">
      <c r="A1232" s="40">
        <v>1227</v>
      </c>
      <c r="B1232" s="32">
        <v>42669</v>
      </c>
      <c r="C1232" s="33"/>
      <c r="D1232" s="31">
        <v>5</v>
      </c>
      <c r="E1232" s="99" t="s">
        <v>1</v>
      </c>
      <c r="F1232" s="34" t="s">
        <v>38</v>
      </c>
      <c r="G1232" s="34" t="s">
        <v>86</v>
      </c>
      <c r="H1232" s="35" t="s">
        <v>210</v>
      </c>
      <c r="I1232" s="36"/>
      <c r="J1232" s="30">
        <v>230</v>
      </c>
      <c r="K1232" s="32">
        <v>42669</v>
      </c>
      <c r="L1232" s="37">
        <v>869</v>
      </c>
      <c r="M1232" s="37">
        <v>12</v>
      </c>
      <c r="N1232" s="38" t="s">
        <v>580</v>
      </c>
      <c r="O1232" s="39">
        <v>2016</v>
      </c>
      <c r="P1232" s="42"/>
      <c r="Q1232" s="30">
        <v>1308.82</v>
      </c>
      <c r="R1232" s="67"/>
      <c r="S1232" s="67"/>
      <c r="T1232" s="56" t="e">
        <f>IF(#REF!=3,T1231-TblDadosCX8[[#This Row],[Valor R$]],IF(#REF!=2,T1231+TblDadosCX8[[#This Row],[Valor R$]],TblDadosCX8[[#This Row],[Valor R$]]))</f>
        <v>#REF!</v>
      </c>
      <c r="V1232" s="65">
        <v>1216</v>
      </c>
      <c r="W1232" s="69">
        <v>42678</v>
      </c>
      <c r="X1232" s="69"/>
      <c r="Y1232" s="70" t="s">
        <v>210</v>
      </c>
      <c r="Z1232" s="70"/>
      <c r="AA1232" s="70"/>
      <c r="AB1232" s="71">
        <v>850</v>
      </c>
      <c r="AC1232" s="64" t="s">
        <v>196</v>
      </c>
      <c r="AD1232" s="69">
        <v>42678</v>
      </c>
      <c r="AE1232" s="65">
        <v>869</v>
      </c>
      <c r="AF1232" s="65">
        <v>12</v>
      </c>
      <c r="AG1232" s="66">
        <v>12058.52</v>
      </c>
    </row>
    <row r="1233" spans="1:33" x14ac:dyDescent="0.25">
      <c r="A1233" s="40">
        <v>1228</v>
      </c>
      <c r="B1233" s="32">
        <v>42670</v>
      </c>
      <c r="C1233" s="33"/>
      <c r="D1233" s="31">
        <v>4</v>
      </c>
      <c r="E1233" s="99" t="s">
        <v>1</v>
      </c>
      <c r="F1233" s="34" t="s">
        <v>6</v>
      </c>
      <c r="G1233" s="34" t="s">
        <v>9</v>
      </c>
      <c r="H1233" s="35" t="s">
        <v>197</v>
      </c>
      <c r="I1233" s="36">
        <v>854426</v>
      </c>
      <c r="J1233" s="30">
        <v>240</v>
      </c>
      <c r="K1233" s="32">
        <v>42670</v>
      </c>
      <c r="L1233" s="37">
        <v>12</v>
      </c>
      <c r="M1233" s="37">
        <v>34</v>
      </c>
      <c r="N1233" s="38" t="s">
        <v>580</v>
      </c>
      <c r="O1233" s="39">
        <v>2016</v>
      </c>
      <c r="P1233" s="42"/>
      <c r="Q1233" s="30">
        <v>1548.82</v>
      </c>
      <c r="R1233" s="67"/>
      <c r="S1233" s="67"/>
      <c r="T1233" s="56" t="e">
        <f>IF(#REF!=3,T1232-TblDadosCX8[[#This Row],[Valor R$]],IF(#REF!=2,T1232+TblDadosCX8[[#This Row],[Valor R$]],TblDadosCX8[[#This Row],[Valor R$]]))</f>
        <v>#REF!</v>
      </c>
      <c r="V1233" s="65">
        <v>1217</v>
      </c>
      <c r="W1233" s="69">
        <v>42678</v>
      </c>
      <c r="X1233" s="69"/>
      <c r="Y1233" s="70" t="s">
        <v>547</v>
      </c>
      <c r="Z1233" s="70"/>
      <c r="AA1233" s="70"/>
      <c r="AB1233" s="71">
        <v>150</v>
      </c>
      <c r="AC1233" s="64" t="s">
        <v>199</v>
      </c>
      <c r="AD1233" s="69">
        <v>42678</v>
      </c>
      <c r="AE1233" s="65">
        <v>845</v>
      </c>
      <c r="AF1233" s="65">
        <v>12</v>
      </c>
      <c r="AG1233" s="66">
        <v>11908.52</v>
      </c>
    </row>
    <row r="1234" spans="1:33" x14ac:dyDescent="0.25">
      <c r="A1234" s="40">
        <v>1229</v>
      </c>
      <c r="B1234" s="32">
        <v>42670</v>
      </c>
      <c r="C1234" s="33"/>
      <c r="D1234" s="31">
        <v>5</v>
      </c>
      <c r="E1234" s="99" t="s">
        <v>1</v>
      </c>
      <c r="F1234" s="34" t="s">
        <v>38</v>
      </c>
      <c r="G1234" s="34" t="s">
        <v>18</v>
      </c>
      <c r="H1234" s="35" t="s">
        <v>187</v>
      </c>
      <c r="I1234" s="36"/>
      <c r="J1234" s="30">
        <v>4.59</v>
      </c>
      <c r="K1234" s="32">
        <v>42670</v>
      </c>
      <c r="L1234" s="37">
        <v>831</v>
      </c>
      <c r="M1234" s="37">
        <v>12</v>
      </c>
      <c r="N1234" s="38" t="s">
        <v>580</v>
      </c>
      <c r="O1234" s="39">
        <v>2016</v>
      </c>
      <c r="P1234" s="42"/>
      <c r="Q1234" s="30">
        <v>1544.23</v>
      </c>
      <c r="R1234" s="67"/>
      <c r="S1234" s="67"/>
      <c r="T1234" s="56" t="e">
        <f>IF(#REF!=3,T1233-TblDadosCX8[[#This Row],[Valor R$]],IF(#REF!=2,T1233+TblDadosCX8[[#This Row],[Valor R$]],TblDadosCX8[[#This Row],[Valor R$]]))</f>
        <v>#REF!</v>
      </c>
      <c r="V1234" s="65">
        <v>1218</v>
      </c>
      <c r="W1234" s="69">
        <v>42678</v>
      </c>
      <c r="X1234" s="69"/>
      <c r="Y1234" s="70" t="s">
        <v>620</v>
      </c>
      <c r="Z1234" s="70"/>
      <c r="AA1234" s="70"/>
      <c r="AB1234" s="71">
        <v>365</v>
      </c>
      <c r="AC1234" s="64" t="s">
        <v>186</v>
      </c>
      <c r="AD1234" s="69">
        <v>42678</v>
      </c>
      <c r="AE1234" s="65">
        <v>863</v>
      </c>
      <c r="AF1234" s="65">
        <v>12</v>
      </c>
      <c r="AG1234" s="66">
        <v>11543.52</v>
      </c>
    </row>
    <row r="1235" spans="1:33" x14ac:dyDescent="0.25">
      <c r="A1235" s="40">
        <v>1230</v>
      </c>
      <c r="B1235" s="32">
        <v>42670</v>
      </c>
      <c r="C1235" s="33"/>
      <c r="D1235" s="31">
        <v>5</v>
      </c>
      <c r="E1235" s="99" t="s">
        <v>1</v>
      </c>
      <c r="F1235" s="34" t="s">
        <v>38</v>
      </c>
      <c r="G1235" s="34" t="s">
        <v>18</v>
      </c>
      <c r="H1235" s="35" t="s">
        <v>193</v>
      </c>
      <c r="I1235" s="36"/>
      <c r="J1235" s="30">
        <v>35</v>
      </c>
      <c r="K1235" s="32">
        <v>42670</v>
      </c>
      <c r="L1235" s="37">
        <v>831</v>
      </c>
      <c r="M1235" s="37">
        <v>12</v>
      </c>
      <c r="N1235" s="38" t="s">
        <v>580</v>
      </c>
      <c r="O1235" s="39">
        <v>2016</v>
      </c>
      <c r="P1235" s="42"/>
      <c r="Q1235" s="30">
        <v>1509.23</v>
      </c>
      <c r="R1235" s="67"/>
      <c r="S1235" s="67"/>
      <c r="T1235" s="56" t="e">
        <f>IF(#REF!=3,T1234-TblDadosCX8[[#This Row],[Valor R$]],IF(#REF!=2,T1234+TblDadosCX8[[#This Row],[Valor R$]],TblDadosCX8[[#This Row],[Valor R$]]))</f>
        <v>#REF!</v>
      </c>
      <c r="V1235" s="65">
        <v>1219</v>
      </c>
      <c r="W1235" s="69">
        <v>42678</v>
      </c>
      <c r="X1235" s="69"/>
      <c r="Y1235" s="70" t="s">
        <v>621</v>
      </c>
      <c r="Z1235" s="70"/>
      <c r="AA1235" s="70"/>
      <c r="AB1235" s="71">
        <v>4500.37</v>
      </c>
      <c r="AC1235" s="64" t="s">
        <v>271</v>
      </c>
      <c r="AD1235" s="69">
        <v>42678</v>
      </c>
      <c r="AE1235" s="65">
        <v>476</v>
      </c>
      <c r="AF1235" s="65">
        <v>12</v>
      </c>
      <c r="AG1235" s="66">
        <v>7043.15</v>
      </c>
    </row>
    <row r="1236" spans="1:33" x14ac:dyDescent="0.25">
      <c r="A1236" s="40">
        <v>1231</v>
      </c>
      <c r="B1236" s="32">
        <v>42670</v>
      </c>
      <c r="C1236" s="33"/>
      <c r="D1236" s="31">
        <v>5</v>
      </c>
      <c r="E1236" s="99" t="s">
        <v>1</v>
      </c>
      <c r="F1236" s="34" t="s">
        <v>38</v>
      </c>
      <c r="G1236" s="34" t="s">
        <v>86</v>
      </c>
      <c r="H1236" s="35" t="s">
        <v>598</v>
      </c>
      <c r="I1236" s="36"/>
      <c r="J1236" s="30">
        <v>130</v>
      </c>
      <c r="K1236" s="32">
        <v>42670</v>
      </c>
      <c r="L1236" s="37">
        <v>869</v>
      </c>
      <c r="M1236" s="37">
        <v>12</v>
      </c>
      <c r="N1236" s="38" t="s">
        <v>580</v>
      </c>
      <c r="O1236" s="39">
        <v>2016</v>
      </c>
      <c r="P1236" s="42"/>
      <c r="Q1236" s="30">
        <v>1379.23</v>
      </c>
      <c r="R1236" s="67"/>
      <c r="S1236" s="67"/>
      <c r="T1236" s="56" t="e">
        <f>IF(#REF!=3,T1235-TblDadosCX8[[#This Row],[Valor R$]],IF(#REF!=2,T1235+TblDadosCX8[[#This Row],[Valor R$]],TblDadosCX8[[#This Row],[Valor R$]]))</f>
        <v>#REF!</v>
      </c>
      <c r="V1236" s="65">
        <v>1220</v>
      </c>
      <c r="W1236" s="69">
        <v>42678</v>
      </c>
      <c r="X1236" s="69"/>
      <c r="Y1236" s="70" t="s">
        <v>486</v>
      </c>
      <c r="Z1236" s="70"/>
      <c r="AA1236" s="70"/>
      <c r="AB1236" s="71">
        <v>911.15</v>
      </c>
      <c r="AC1236" s="64" t="s">
        <v>273</v>
      </c>
      <c r="AD1236" s="69">
        <v>42678</v>
      </c>
      <c r="AE1236" s="65">
        <v>475</v>
      </c>
      <c r="AF1236" s="65">
        <v>12</v>
      </c>
      <c r="AG1236" s="66">
        <v>6132</v>
      </c>
    </row>
    <row r="1237" spans="1:33" x14ac:dyDescent="0.25">
      <c r="A1237" s="40">
        <v>1232</v>
      </c>
      <c r="B1237" s="32">
        <v>42674</v>
      </c>
      <c r="C1237" s="33"/>
      <c r="D1237" s="31">
        <v>4</v>
      </c>
      <c r="E1237" s="99" t="s">
        <v>1</v>
      </c>
      <c r="F1237" s="34" t="s">
        <v>6</v>
      </c>
      <c r="G1237" s="34" t="s">
        <v>9</v>
      </c>
      <c r="H1237" s="35" t="s">
        <v>197</v>
      </c>
      <c r="I1237" s="36">
        <v>854427</v>
      </c>
      <c r="J1237" s="30">
        <v>6412</v>
      </c>
      <c r="K1237" s="32">
        <v>42674</v>
      </c>
      <c r="L1237" s="37">
        <v>12</v>
      </c>
      <c r="M1237" s="37">
        <v>34</v>
      </c>
      <c r="N1237" s="38" t="s">
        <v>580</v>
      </c>
      <c r="O1237" s="39">
        <v>2016</v>
      </c>
      <c r="P1237" s="42"/>
      <c r="Q1237" s="30">
        <v>7791.23</v>
      </c>
      <c r="R1237" s="67"/>
      <c r="S1237" s="67"/>
      <c r="T1237" s="56" t="e">
        <f>IF(#REF!=3,T1236-TblDadosCX8[[#This Row],[Valor R$]],IF(#REF!=2,T1236+TblDadosCX8[[#This Row],[Valor R$]],TblDadosCX8[[#This Row],[Valor R$]]))</f>
        <v>#REF!</v>
      </c>
      <c r="V1237" s="65">
        <v>1221</v>
      </c>
      <c r="W1237" s="69">
        <v>42678</v>
      </c>
      <c r="X1237" s="69"/>
      <c r="Y1237" s="70" t="s">
        <v>274</v>
      </c>
      <c r="Z1237" s="70"/>
      <c r="AA1237" s="70"/>
      <c r="AB1237" s="71">
        <v>1763.06</v>
      </c>
      <c r="AC1237" s="64" t="s">
        <v>275</v>
      </c>
      <c r="AD1237" s="69">
        <v>42678</v>
      </c>
      <c r="AE1237" s="65">
        <v>842</v>
      </c>
      <c r="AF1237" s="65">
        <v>12</v>
      </c>
      <c r="AG1237" s="66">
        <v>4368.9399999999996</v>
      </c>
    </row>
    <row r="1238" spans="1:33" x14ac:dyDescent="0.25">
      <c r="A1238" s="40">
        <v>1233</v>
      </c>
      <c r="B1238" s="32">
        <v>42674</v>
      </c>
      <c r="C1238" s="33"/>
      <c r="D1238" s="31">
        <v>4</v>
      </c>
      <c r="E1238" s="99" t="s">
        <v>1</v>
      </c>
      <c r="F1238" s="34" t="s">
        <v>6</v>
      </c>
      <c r="G1238" s="34" t="s">
        <v>9</v>
      </c>
      <c r="H1238" s="35" t="s">
        <v>197</v>
      </c>
      <c r="I1238" s="36">
        <v>854428</v>
      </c>
      <c r="J1238" s="30">
        <v>7508</v>
      </c>
      <c r="K1238" s="32">
        <v>42674</v>
      </c>
      <c r="L1238" s="37">
        <v>12</v>
      </c>
      <c r="M1238" s="37">
        <v>34</v>
      </c>
      <c r="N1238" s="38" t="s">
        <v>580</v>
      </c>
      <c r="O1238" s="39">
        <v>2016</v>
      </c>
      <c r="P1238" s="42"/>
      <c r="Q1238" s="30">
        <v>15299.23</v>
      </c>
      <c r="R1238" s="67"/>
      <c r="S1238" s="67"/>
      <c r="T1238" s="56" t="e">
        <f>IF(#REF!=3,T1237-TblDadosCX8[[#This Row],[Valor R$]],IF(#REF!=2,T1237+TblDadosCX8[[#This Row],[Valor R$]],TblDadosCX8[[#This Row],[Valor R$]]))</f>
        <v>#REF!</v>
      </c>
      <c r="V1238" s="65">
        <v>1222</v>
      </c>
      <c r="W1238" s="69">
        <v>42678</v>
      </c>
      <c r="X1238" s="69"/>
      <c r="Y1238" s="70" t="s">
        <v>622</v>
      </c>
      <c r="Z1238" s="70"/>
      <c r="AA1238" s="70"/>
      <c r="AB1238" s="71">
        <v>990.5</v>
      </c>
      <c r="AC1238" s="64" t="s">
        <v>275</v>
      </c>
      <c r="AD1238" s="69">
        <v>42678</v>
      </c>
      <c r="AE1238" s="65">
        <v>842</v>
      </c>
      <c r="AF1238" s="65">
        <v>12</v>
      </c>
      <c r="AG1238" s="66">
        <v>3378.44</v>
      </c>
    </row>
    <row r="1239" spans="1:33" x14ac:dyDescent="0.25">
      <c r="A1239" s="40">
        <v>1234</v>
      </c>
      <c r="B1239" s="32">
        <v>42674</v>
      </c>
      <c r="C1239" s="33"/>
      <c r="D1239" s="31">
        <v>4</v>
      </c>
      <c r="E1239" s="99" t="s">
        <v>1</v>
      </c>
      <c r="F1239" s="34" t="s">
        <v>6</v>
      </c>
      <c r="G1239" s="34" t="s">
        <v>9</v>
      </c>
      <c r="H1239" s="35" t="s">
        <v>197</v>
      </c>
      <c r="I1239" s="36">
        <v>854429</v>
      </c>
      <c r="J1239" s="30">
        <v>919</v>
      </c>
      <c r="K1239" s="32">
        <v>42674</v>
      </c>
      <c r="L1239" s="37">
        <v>12</v>
      </c>
      <c r="M1239" s="37">
        <v>34</v>
      </c>
      <c r="N1239" s="38" t="s">
        <v>580</v>
      </c>
      <c r="O1239" s="39">
        <v>2016</v>
      </c>
      <c r="P1239" s="42"/>
      <c r="Q1239" s="30">
        <v>16218.23</v>
      </c>
      <c r="R1239" s="67"/>
      <c r="S1239" s="67"/>
      <c r="T1239" s="56" t="e">
        <f>IF(#REF!=3,T1238-TblDadosCX8[[#This Row],[Valor R$]],IF(#REF!=2,T1238+TblDadosCX8[[#This Row],[Valor R$]],TblDadosCX8[[#This Row],[Valor R$]]))</f>
        <v>#REF!</v>
      </c>
      <c r="V1239" s="65">
        <v>1223</v>
      </c>
      <c r="W1239" s="69">
        <v>42678</v>
      </c>
      <c r="X1239" s="69"/>
      <c r="Y1239" s="70" t="s">
        <v>398</v>
      </c>
      <c r="Z1239" s="70"/>
      <c r="AA1239" s="70"/>
      <c r="AB1239" s="71">
        <v>1924.4</v>
      </c>
      <c r="AC1239" s="64" t="s">
        <v>269</v>
      </c>
      <c r="AD1239" s="69">
        <v>42678</v>
      </c>
      <c r="AE1239" s="65">
        <v>870</v>
      </c>
      <c r="AF1239" s="65">
        <v>12</v>
      </c>
      <c r="AG1239" s="66">
        <v>1454.04</v>
      </c>
    </row>
    <row r="1240" spans="1:33" x14ac:dyDescent="0.25">
      <c r="A1240" s="40">
        <v>1235</v>
      </c>
      <c r="B1240" s="32">
        <v>42674</v>
      </c>
      <c r="C1240" s="33"/>
      <c r="D1240" s="31">
        <v>4</v>
      </c>
      <c r="E1240" s="99" t="s">
        <v>1</v>
      </c>
      <c r="F1240" s="34" t="s">
        <v>6</v>
      </c>
      <c r="G1240" s="34" t="s">
        <v>9</v>
      </c>
      <c r="H1240" s="35" t="s">
        <v>197</v>
      </c>
      <c r="I1240" s="36">
        <v>854430</v>
      </c>
      <c r="J1240" s="30">
        <v>4954.49</v>
      </c>
      <c r="K1240" s="32">
        <v>42674</v>
      </c>
      <c r="L1240" s="37">
        <v>12</v>
      </c>
      <c r="M1240" s="37">
        <v>34</v>
      </c>
      <c r="N1240" s="38" t="s">
        <v>580</v>
      </c>
      <c r="O1240" s="39">
        <v>2016</v>
      </c>
      <c r="P1240" s="42"/>
      <c r="Q1240" s="30">
        <v>21172.720000000001</v>
      </c>
      <c r="R1240" s="67"/>
      <c r="S1240" s="67"/>
      <c r="T1240" s="56" t="e">
        <f>IF(#REF!=3,T1239-TblDadosCX8[[#This Row],[Valor R$]],IF(#REF!=2,T1239+TblDadosCX8[[#This Row],[Valor R$]],TblDadosCX8[[#This Row],[Valor R$]]))</f>
        <v>#REF!</v>
      </c>
      <c r="V1240" s="65">
        <v>1224</v>
      </c>
      <c r="W1240" s="69">
        <v>42678</v>
      </c>
      <c r="X1240" s="69"/>
      <c r="Y1240" s="70" t="s">
        <v>220</v>
      </c>
      <c r="Z1240" s="70"/>
      <c r="AA1240" s="70"/>
      <c r="AB1240" s="71">
        <v>24.5</v>
      </c>
      <c r="AC1240" s="64" t="s">
        <v>199</v>
      </c>
      <c r="AD1240" s="69">
        <v>42678</v>
      </c>
      <c r="AE1240" s="65">
        <v>845</v>
      </c>
      <c r="AF1240" s="65">
        <v>12</v>
      </c>
      <c r="AG1240" s="66">
        <v>1429.54</v>
      </c>
    </row>
    <row r="1241" spans="1:33" x14ac:dyDescent="0.25">
      <c r="A1241" s="40">
        <v>1236</v>
      </c>
      <c r="B1241" s="32">
        <v>42674</v>
      </c>
      <c r="C1241" s="33"/>
      <c r="D1241" s="31">
        <v>5</v>
      </c>
      <c r="E1241" s="99" t="s">
        <v>1</v>
      </c>
      <c r="F1241" s="34" t="s">
        <v>38</v>
      </c>
      <c r="G1241" s="34" t="s">
        <v>83</v>
      </c>
      <c r="H1241" s="35" t="s">
        <v>612</v>
      </c>
      <c r="I1241" s="36"/>
      <c r="J1241" s="30">
        <v>14</v>
      </c>
      <c r="K1241" s="32">
        <v>42674</v>
      </c>
      <c r="L1241" s="37">
        <v>863</v>
      </c>
      <c r="M1241" s="37">
        <v>12</v>
      </c>
      <c r="N1241" s="38" t="s">
        <v>580</v>
      </c>
      <c r="O1241" s="39">
        <v>2016</v>
      </c>
      <c r="P1241" s="42"/>
      <c r="Q1241" s="30">
        <v>21158.720000000001</v>
      </c>
      <c r="R1241" s="67"/>
      <c r="S1241" s="67"/>
      <c r="T1241" s="56" t="e">
        <f>IF(#REF!=3,T1240-TblDadosCX8[[#This Row],[Valor R$]],IF(#REF!=2,T1240+TblDadosCX8[[#This Row],[Valor R$]],TblDadosCX8[[#This Row],[Valor R$]]))</f>
        <v>#REF!</v>
      </c>
      <c r="V1241" s="65">
        <v>1225</v>
      </c>
      <c r="W1241" s="69">
        <v>42681</v>
      </c>
      <c r="X1241" s="69"/>
      <c r="Y1241" s="70" t="s">
        <v>197</v>
      </c>
      <c r="Z1241" s="70">
        <v>854437</v>
      </c>
      <c r="AA1241" s="70"/>
      <c r="AB1241" s="71">
        <v>1000</v>
      </c>
      <c r="AC1241" s="64" t="s">
        <v>9</v>
      </c>
      <c r="AD1241" s="69">
        <v>42681</v>
      </c>
      <c r="AE1241" s="65">
        <v>12</v>
      </c>
      <c r="AF1241" s="65">
        <v>34</v>
      </c>
      <c r="AG1241" s="66">
        <v>2429.54</v>
      </c>
    </row>
    <row r="1242" spans="1:33" x14ac:dyDescent="0.25">
      <c r="A1242" s="40">
        <v>1237</v>
      </c>
      <c r="B1242" s="32">
        <v>42674</v>
      </c>
      <c r="C1242" s="33"/>
      <c r="D1242" s="31">
        <v>5</v>
      </c>
      <c r="E1242" s="99" t="s">
        <v>1</v>
      </c>
      <c r="F1242" s="34" t="s">
        <v>38</v>
      </c>
      <c r="G1242" s="34" t="s">
        <v>75</v>
      </c>
      <c r="H1242" s="35" t="s">
        <v>220</v>
      </c>
      <c r="I1242" s="36"/>
      <c r="J1242" s="30">
        <v>19.5</v>
      </c>
      <c r="K1242" s="32">
        <v>42674</v>
      </c>
      <c r="L1242" s="37">
        <v>845</v>
      </c>
      <c r="M1242" s="37">
        <v>12</v>
      </c>
      <c r="N1242" s="38" t="s">
        <v>580</v>
      </c>
      <c r="O1242" s="39">
        <v>2016</v>
      </c>
      <c r="P1242" s="42"/>
      <c r="Q1242" s="30">
        <v>21139.22</v>
      </c>
      <c r="R1242" s="67"/>
      <c r="S1242" s="67"/>
      <c r="T1242" s="56" t="e">
        <f>IF(#REF!=3,T1241-TblDadosCX8[[#This Row],[Valor R$]],IF(#REF!=2,T1241+TblDadosCX8[[#This Row],[Valor R$]],TblDadosCX8[[#This Row],[Valor R$]]))</f>
        <v>#REF!</v>
      </c>
      <c r="V1242" s="65">
        <v>1226</v>
      </c>
      <c r="W1242" s="69">
        <v>42681</v>
      </c>
      <c r="X1242" s="69"/>
      <c r="Y1242" s="70" t="s">
        <v>623</v>
      </c>
      <c r="Z1242" s="70"/>
      <c r="AA1242" s="70"/>
      <c r="AB1242" s="71">
        <v>6.58</v>
      </c>
      <c r="AC1242" s="64" t="s">
        <v>212</v>
      </c>
      <c r="AD1242" s="69">
        <v>42681</v>
      </c>
      <c r="AE1242" s="65">
        <v>831</v>
      </c>
      <c r="AF1242" s="65">
        <v>12</v>
      </c>
      <c r="AG1242" s="66">
        <v>2422.96</v>
      </c>
    </row>
    <row r="1243" spans="1:33" x14ac:dyDescent="0.25">
      <c r="A1243" s="40">
        <v>1238</v>
      </c>
      <c r="B1243" s="32">
        <v>42674</v>
      </c>
      <c r="C1243" s="33"/>
      <c r="D1243" s="31">
        <v>5</v>
      </c>
      <c r="E1243" s="99" t="s">
        <v>1</v>
      </c>
      <c r="F1243" s="34" t="s">
        <v>24</v>
      </c>
      <c r="G1243" s="34" t="s">
        <v>277</v>
      </c>
      <c r="H1243" s="35" t="s">
        <v>276</v>
      </c>
      <c r="I1243" s="36"/>
      <c r="J1243" s="30">
        <v>7508</v>
      </c>
      <c r="K1243" s="32">
        <v>42674</v>
      </c>
      <c r="L1243" s="37">
        <v>402</v>
      </c>
      <c r="M1243" s="37">
        <v>12</v>
      </c>
      <c r="N1243" s="38" t="s">
        <v>580</v>
      </c>
      <c r="O1243" s="39">
        <v>2016</v>
      </c>
      <c r="P1243" s="42"/>
      <c r="Q1243" s="30">
        <v>13631.22</v>
      </c>
      <c r="R1243" s="67"/>
      <c r="S1243" s="67"/>
      <c r="T1243" s="56" t="e">
        <f>IF(#REF!=3,T1242-TblDadosCX8[[#This Row],[Valor R$]],IF(#REF!=2,T1242+TblDadosCX8[[#This Row],[Valor R$]],TblDadosCX8[[#This Row],[Valor R$]]))</f>
        <v>#REF!</v>
      </c>
      <c r="V1243" s="65">
        <v>1227</v>
      </c>
      <c r="W1243" s="69">
        <v>42681</v>
      </c>
      <c r="X1243" s="69"/>
      <c r="Y1243" s="70" t="s">
        <v>245</v>
      </c>
      <c r="Z1243" s="70"/>
      <c r="AA1243" s="70"/>
      <c r="AB1243" s="71">
        <v>13</v>
      </c>
      <c r="AC1243" s="64" t="s">
        <v>196</v>
      </c>
      <c r="AD1243" s="69">
        <v>42681</v>
      </c>
      <c r="AE1243" s="65">
        <v>869</v>
      </c>
      <c r="AF1243" s="65">
        <v>12</v>
      </c>
      <c r="AG1243" s="66">
        <v>2409.96</v>
      </c>
    </row>
    <row r="1244" spans="1:33" x14ac:dyDescent="0.25">
      <c r="A1244" s="40">
        <v>1239</v>
      </c>
      <c r="B1244" s="32">
        <v>42674</v>
      </c>
      <c r="C1244" s="33"/>
      <c r="D1244" s="31">
        <v>5</v>
      </c>
      <c r="E1244" s="99" t="s">
        <v>1</v>
      </c>
      <c r="F1244" s="34" t="s">
        <v>38</v>
      </c>
      <c r="G1244" s="34" t="s">
        <v>83</v>
      </c>
      <c r="H1244" s="35" t="s">
        <v>259</v>
      </c>
      <c r="I1244" s="36"/>
      <c r="J1244" s="30">
        <v>59.9</v>
      </c>
      <c r="K1244" s="32">
        <v>42674</v>
      </c>
      <c r="L1244" s="37">
        <v>863</v>
      </c>
      <c r="M1244" s="37">
        <v>12</v>
      </c>
      <c r="N1244" s="38" t="s">
        <v>580</v>
      </c>
      <c r="O1244" s="39">
        <v>2016</v>
      </c>
      <c r="P1244" s="42"/>
      <c r="Q1244" s="30">
        <v>13571.32</v>
      </c>
      <c r="R1244" s="67"/>
      <c r="S1244" s="67"/>
      <c r="T1244" s="56" t="e">
        <f>IF(#REF!=3,T1243-TblDadosCX8[[#This Row],[Valor R$]],IF(#REF!=2,T1243+TblDadosCX8[[#This Row],[Valor R$]],TblDadosCX8[[#This Row],[Valor R$]]))</f>
        <v>#REF!</v>
      </c>
      <c r="V1244" s="65">
        <v>1228</v>
      </c>
      <c r="W1244" s="69">
        <v>42681</v>
      </c>
      <c r="X1244" s="69"/>
      <c r="Y1244" s="70" t="s">
        <v>228</v>
      </c>
      <c r="Z1244" s="70"/>
      <c r="AA1244" s="70"/>
      <c r="AB1244" s="71">
        <v>12.85</v>
      </c>
      <c r="AC1244" s="64" t="s">
        <v>196</v>
      </c>
      <c r="AD1244" s="69">
        <v>42681</v>
      </c>
      <c r="AE1244" s="65">
        <v>869</v>
      </c>
      <c r="AF1244" s="65">
        <v>12</v>
      </c>
      <c r="AG1244" s="66">
        <v>2397.11</v>
      </c>
    </row>
    <row r="1245" spans="1:33" x14ac:dyDescent="0.25">
      <c r="A1245" s="40">
        <v>1240</v>
      </c>
      <c r="B1245" s="32">
        <v>42674</v>
      </c>
      <c r="C1245" s="33"/>
      <c r="D1245" s="31">
        <v>5</v>
      </c>
      <c r="E1245" s="99" t="s">
        <v>1</v>
      </c>
      <c r="F1245" s="34" t="s">
        <v>24</v>
      </c>
      <c r="G1245" s="34" t="s">
        <v>44</v>
      </c>
      <c r="H1245" s="35" t="s">
        <v>613</v>
      </c>
      <c r="I1245" s="36"/>
      <c r="J1245" s="30">
        <v>359.1</v>
      </c>
      <c r="K1245" s="32">
        <v>42674</v>
      </c>
      <c r="L1245" s="37">
        <v>863</v>
      </c>
      <c r="M1245" s="37">
        <v>12</v>
      </c>
      <c r="N1245" s="38" t="s">
        <v>580</v>
      </c>
      <c r="O1245" s="39">
        <v>2016</v>
      </c>
      <c r="P1245" s="42"/>
      <c r="Q1245" s="30">
        <v>13212.22</v>
      </c>
      <c r="R1245" s="67"/>
      <c r="S1245" s="67"/>
      <c r="T1245" s="56" t="e">
        <f>IF(#REF!=3,T1244-TblDadosCX8[[#This Row],[Valor R$]],IF(#REF!=2,T1244+TblDadosCX8[[#This Row],[Valor R$]],TblDadosCX8[[#This Row],[Valor R$]]))</f>
        <v>#REF!</v>
      </c>
      <c r="V1245" s="65">
        <v>1229</v>
      </c>
      <c r="W1245" s="69">
        <v>42681</v>
      </c>
      <c r="X1245" s="69"/>
      <c r="Y1245" s="70" t="s">
        <v>624</v>
      </c>
      <c r="Z1245" s="70"/>
      <c r="AA1245" s="70"/>
      <c r="AB1245" s="71">
        <v>60</v>
      </c>
      <c r="AC1245" s="64" t="s">
        <v>313</v>
      </c>
      <c r="AD1245" s="69">
        <v>42681</v>
      </c>
      <c r="AE1245" s="65">
        <v>859</v>
      </c>
      <c r="AF1245" s="65">
        <v>12</v>
      </c>
      <c r="AG1245" s="66">
        <v>2337.11</v>
      </c>
    </row>
    <row r="1246" spans="1:33" x14ac:dyDescent="0.25">
      <c r="A1246" s="40">
        <v>1241</v>
      </c>
      <c r="B1246" s="32">
        <v>42674</v>
      </c>
      <c r="C1246" s="33"/>
      <c r="D1246" s="31">
        <v>5</v>
      </c>
      <c r="E1246" s="99" t="s">
        <v>1</v>
      </c>
      <c r="F1246" s="34" t="s">
        <v>26</v>
      </c>
      <c r="G1246" s="34" t="s">
        <v>227</v>
      </c>
      <c r="H1246" s="35" t="s">
        <v>348</v>
      </c>
      <c r="I1246" s="36"/>
      <c r="J1246" s="30">
        <v>363.21</v>
      </c>
      <c r="K1246" s="32">
        <v>42674</v>
      </c>
      <c r="L1246" s="37">
        <v>426</v>
      </c>
      <c r="M1246" s="37">
        <v>12</v>
      </c>
      <c r="N1246" s="38" t="s">
        <v>580</v>
      </c>
      <c r="O1246" s="39">
        <v>2016</v>
      </c>
      <c r="P1246" s="42"/>
      <c r="Q1246" s="30">
        <v>12849.01</v>
      </c>
      <c r="R1246" s="67"/>
      <c r="S1246" s="67"/>
      <c r="T1246" s="56" t="e">
        <f>IF(#REF!=3,T1245-TblDadosCX8[[#This Row],[Valor R$]],IF(#REF!=2,T1245+TblDadosCX8[[#This Row],[Valor R$]],TblDadosCX8[[#This Row],[Valor R$]]))</f>
        <v>#REF!</v>
      </c>
      <c r="V1246" s="65">
        <v>1230</v>
      </c>
      <c r="W1246" s="69">
        <v>42681</v>
      </c>
      <c r="X1246" s="69"/>
      <c r="Y1246" s="70" t="s">
        <v>624</v>
      </c>
      <c r="Z1246" s="70"/>
      <c r="AA1246" s="70"/>
      <c r="AB1246" s="71">
        <v>44.9</v>
      </c>
      <c r="AC1246" s="64" t="s">
        <v>313</v>
      </c>
      <c r="AD1246" s="69">
        <v>42681</v>
      </c>
      <c r="AE1246" s="65">
        <v>859</v>
      </c>
      <c r="AF1246" s="65">
        <v>12</v>
      </c>
      <c r="AG1246" s="66">
        <v>2292.21</v>
      </c>
    </row>
    <row r="1247" spans="1:33" x14ac:dyDescent="0.25">
      <c r="A1247" s="40">
        <v>1242</v>
      </c>
      <c r="B1247" s="32">
        <v>42674</v>
      </c>
      <c r="C1247" s="33"/>
      <c r="D1247" s="31">
        <v>5</v>
      </c>
      <c r="E1247" s="99" t="s">
        <v>1</v>
      </c>
      <c r="F1247" s="34" t="s">
        <v>30</v>
      </c>
      <c r="G1247" s="34" t="s">
        <v>59</v>
      </c>
      <c r="H1247" s="35" t="s">
        <v>578</v>
      </c>
      <c r="I1247" s="36"/>
      <c r="J1247" s="30">
        <v>253</v>
      </c>
      <c r="K1247" s="32">
        <v>42674</v>
      </c>
      <c r="L1247" s="37">
        <v>480</v>
      </c>
      <c r="M1247" s="37">
        <v>12</v>
      </c>
      <c r="N1247" s="38" t="s">
        <v>580</v>
      </c>
      <c r="O1247" s="39">
        <v>2016</v>
      </c>
      <c r="P1247" s="42"/>
      <c r="Q1247" s="30">
        <v>12596.01</v>
      </c>
      <c r="R1247" s="67"/>
      <c r="S1247" s="67"/>
      <c r="T1247" s="56" t="e">
        <f>IF(#REF!=3,T1246-TblDadosCX8[[#This Row],[Valor R$]],IF(#REF!=2,T1246+TblDadosCX8[[#This Row],[Valor R$]],TblDadosCX8[[#This Row],[Valor R$]]))</f>
        <v>#REF!</v>
      </c>
      <c r="V1247" s="65">
        <v>1231</v>
      </c>
      <c r="W1247" s="69">
        <v>42682</v>
      </c>
      <c r="X1247" s="69"/>
      <c r="Y1247" s="70" t="s">
        <v>187</v>
      </c>
      <c r="Z1247" s="70"/>
      <c r="AA1247" s="70"/>
      <c r="AB1247" s="71">
        <v>15.17</v>
      </c>
      <c r="AC1247" s="64" t="s">
        <v>212</v>
      </c>
      <c r="AD1247" s="69">
        <v>42682</v>
      </c>
      <c r="AE1247" s="65">
        <v>831</v>
      </c>
      <c r="AF1247" s="65">
        <v>12</v>
      </c>
      <c r="AG1247" s="66">
        <v>2277.04</v>
      </c>
    </row>
    <row r="1248" spans="1:33" x14ac:dyDescent="0.25">
      <c r="A1248" s="40">
        <v>1243</v>
      </c>
      <c r="B1248" s="32">
        <v>42674</v>
      </c>
      <c r="C1248" s="33"/>
      <c r="D1248" s="31">
        <v>5</v>
      </c>
      <c r="E1248" s="99" t="s">
        <v>1</v>
      </c>
      <c r="F1248" s="34" t="s">
        <v>26</v>
      </c>
      <c r="G1248" s="34" t="s">
        <v>227</v>
      </c>
      <c r="H1248" s="35" t="s">
        <v>226</v>
      </c>
      <c r="I1248" s="36"/>
      <c r="J1248" s="30">
        <v>4338.28</v>
      </c>
      <c r="K1248" s="32">
        <v>42674</v>
      </c>
      <c r="L1248" s="37">
        <v>426</v>
      </c>
      <c r="M1248" s="37">
        <v>12</v>
      </c>
      <c r="N1248" s="38" t="s">
        <v>580</v>
      </c>
      <c r="O1248" s="39">
        <v>2016</v>
      </c>
      <c r="P1248" s="42"/>
      <c r="Q1248" s="30">
        <v>8257.73</v>
      </c>
      <c r="R1248" s="67"/>
      <c r="S1248" s="67"/>
      <c r="T1248" s="56" t="e">
        <f>IF(#REF!=3,T1247-TblDadosCX8[[#This Row],[Valor R$]],IF(#REF!=2,T1247+TblDadosCX8[[#This Row],[Valor R$]],TblDadosCX8[[#This Row],[Valor R$]]))</f>
        <v>#REF!</v>
      </c>
      <c r="V1248" s="65">
        <v>1232</v>
      </c>
      <c r="W1248" s="69">
        <v>42682</v>
      </c>
      <c r="X1248" s="69"/>
      <c r="Y1248" s="70" t="s">
        <v>311</v>
      </c>
      <c r="Z1248" s="70"/>
      <c r="AA1248" s="70"/>
      <c r="AB1248" s="71">
        <v>30</v>
      </c>
      <c r="AC1248" s="64" t="s">
        <v>212</v>
      </c>
      <c r="AD1248" s="69">
        <v>42682</v>
      </c>
      <c r="AE1248" s="65">
        <v>831</v>
      </c>
      <c r="AF1248" s="65">
        <v>12</v>
      </c>
      <c r="AG1248" s="66">
        <v>2247.04</v>
      </c>
    </row>
    <row r="1249" spans="1:33" x14ac:dyDescent="0.25">
      <c r="A1249" s="40">
        <v>1244</v>
      </c>
      <c r="B1249" s="32">
        <v>42674</v>
      </c>
      <c r="C1249" s="33"/>
      <c r="D1249" s="31">
        <v>5</v>
      </c>
      <c r="E1249" s="99" t="s">
        <v>1</v>
      </c>
      <c r="F1249" s="34" t="s">
        <v>38</v>
      </c>
      <c r="G1249" s="34" t="s">
        <v>73</v>
      </c>
      <c r="H1249" s="35" t="s">
        <v>614</v>
      </c>
      <c r="I1249" s="36"/>
      <c r="J1249" s="30">
        <v>6412</v>
      </c>
      <c r="K1249" s="32">
        <v>42674</v>
      </c>
      <c r="L1249" s="37">
        <v>839</v>
      </c>
      <c r="M1249" s="37">
        <v>12</v>
      </c>
      <c r="N1249" s="38" t="s">
        <v>580</v>
      </c>
      <c r="O1249" s="39">
        <v>2016</v>
      </c>
      <c r="P1249" s="42"/>
      <c r="Q1249" s="30">
        <v>1845.73</v>
      </c>
      <c r="R1249" s="67"/>
      <c r="S1249" s="67"/>
      <c r="T1249" s="56" t="e">
        <f>IF(#REF!=3,T1248-TblDadosCX8[[#This Row],[Valor R$]],IF(#REF!=2,T1248+TblDadosCX8[[#This Row],[Valor R$]],TblDadosCX8[[#This Row],[Valor R$]]))</f>
        <v>#REF!</v>
      </c>
      <c r="V1249" s="65">
        <v>1233</v>
      </c>
      <c r="W1249" s="69">
        <v>42682</v>
      </c>
      <c r="X1249" s="69"/>
      <c r="Y1249" s="70" t="s">
        <v>625</v>
      </c>
      <c r="Z1249" s="70"/>
      <c r="AA1249" s="70"/>
      <c r="AB1249" s="71">
        <v>20</v>
      </c>
      <c r="AC1249" s="64" t="s">
        <v>212</v>
      </c>
      <c r="AD1249" s="69">
        <v>42682</v>
      </c>
      <c r="AE1249" s="65">
        <v>831</v>
      </c>
      <c r="AF1249" s="65">
        <v>12</v>
      </c>
      <c r="AG1249" s="66">
        <v>2227.04</v>
      </c>
    </row>
    <row r="1250" spans="1:33" x14ac:dyDescent="0.25">
      <c r="A1250" s="40">
        <v>1245</v>
      </c>
      <c r="B1250" s="32">
        <v>42674</v>
      </c>
      <c r="C1250" s="33"/>
      <c r="D1250" s="31">
        <v>10</v>
      </c>
      <c r="E1250" s="99" t="s">
        <v>1</v>
      </c>
      <c r="F1250" s="34"/>
      <c r="G1250" s="34"/>
      <c r="H1250" s="35" t="s">
        <v>640</v>
      </c>
      <c r="I1250" s="36"/>
      <c r="J1250" s="30">
        <v>1845.73</v>
      </c>
      <c r="K1250" s="32">
        <v>42674</v>
      </c>
      <c r="L1250" s="37"/>
      <c r="M1250" s="37"/>
      <c r="N1250" s="38" t="s">
        <v>580</v>
      </c>
      <c r="O1250" s="39">
        <v>2016</v>
      </c>
      <c r="P1250" s="42"/>
      <c r="Q1250" s="30">
        <v>1845.73</v>
      </c>
      <c r="R1250" s="67"/>
      <c r="S1250" s="67"/>
      <c r="T1250" s="56" t="e">
        <f>IF(#REF!=3,T1249-TblDadosCX8[[#This Row],[Valor R$]],IF(#REF!=2,T1249+TblDadosCX8[[#This Row],[Valor R$]],TblDadosCX8[[#This Row],[Valor R$]]))</f>
        <v>#REF!</v>
      </c>
      <c r="V1250" s="65">
        <v>1234</v>
      </c>
      <c r="W1250" s="69">
        <v>42682</v>
      </c>
      <c r="X1250" s="69"/>
      <c r="Y1250" s="70" t="s">
        <v>311</v>
      </c>
      <c r="Z1250" s="70"/>
      <c r="AA1250" s="70"/>
      <c r="AB1250" s="71">
        <v>7</v>
      </c>
      <c r="AC1250" s="64" t="s">
        <v>212</v>
      </c>
      <c r="AD1250" s="69">
        <v>42682</v>
      </c>
      <c r="AE1250" s="65">
        <v>831</v>
      </c>
      <c r="AF1250" s="65">
        <v>12</v>
      </c>
      <c r="AG1250" s="66">
        <v>2220.04</v>
      </c>
    </row>
    <row r="1251" spans="1:33" x14ac:dyDescent="0.25">
      <c r="A1251" s="40">
        <v>1246</v>
      </c>
      <c r="B1251" s="32">
        <v>42674</v>
      </c>
      <c r="C1251" s="33"/>
      <c r="D1251" s="31">
        <v>11</v>
      </c>
      <c r="E1251" s="99" t="s">
        <v>2</v>
      </c>
      <c r="F1251" s="34"/>
      <c r="G1251" s="34"/>
      <c r="H1251" s="35" t="s">
        <v>640</v>
      </c>
      <c r="I1251" s="36"/>
      <c r="J1251" s="30">
        <v>1000</v>
      </c>
      <c r="K1251" s="32">
        <v>42674</v>
      </c>
      <c r="L1251" s="37"/>
      <c r="M1251" s="37"/>
      <c r="N1251" s="38" t="s">
        <v>580</v>
      </c>
      <c r="O1251" s="39">
        <v>2016</v>
      </c>
      <c r="P1251" s="42"/>
      <c r="Q1251" s="30">
        <v>1000</v>
      </c>
      <c r="R1251" s="67"/>
      <c r="S1251" s="67"/>
      <c r="T1251" s="56" t="e">
        <f>IF(#REF!=3,T1250-TblDadosCX8[[#This Row],[Valor R$]],IF(#REF!=2,T1250+TblDadosCX8[[#This Row],[Valor R$]],TblDadosCX8[[#This Row],[Valor R$]]))</f>
        <v>#REF!</v>
      </c>
      <c r="V1251" s="65">
        <v>1235</v>
      </c>
      <c r="W1251" s="69">
        <v>42682</v>
      </c>
      <c r="X1251" s="69"/>
      <c r="Y1251" s="70" t="s">
        <v>193</v>
      </c>
      <c r="Z1251" s="70"/>
      <c r="AA1251" s="70"/>
      <c r="AB1251" s="71">
        <v>35</v>
      </c>
      <c r="AC1251" s="64" t="s">
        <v>212</v>
      </c>
      <c r="AD1251" s="69">
        <v>42682</v>
      </c>
      <c r="AE1251" s="65">
        <v>831</v>
      </c>
      <c r="AF1251" s="65">
        <v>12</v>
      </c>
      <c r="AG1251" s="66">
        <v>2185.04</v>
      </c>
    </row>
    <row r="1252" spans="1:33" x14ac:dyDescent="0.25">
      <c r="A1252" s="40">
        <v>1247</v>
      </c>
      <c r="B1252" s="32">
        <v>42674</v>
      </c>
      <c r="C1252" s="33"/>
      <c r="D1252" s="31">
        <v>12</v>
      </c>
      <c r="E1252" s="99" t="s">
        <v>3</v>
      </c>
      <c r="F1252" s="34"/>
      <c r="G1252" s="34"/>
      <c r="H1252" s="35" t="s">
        <v>640</v>
      </c>
      <c r="I1252" s="36"/>
      <c r="J1252" s="30">
        <v>2000</v>
      </c>
      <c r="K1252" s="32">
        <v>42674</v>
      </c>
      <c r="L1252" s="37"/>
      <c r="M1252" s="37"/>
      <c r="N1252" s="38" t="s">
        <v>580</v>
      </c>
      <c r="O1252" s="39">
        <v>2016</v>
      </c>
      <c r="P1252" s="42"/>
      <c r="Q1252" s="30">
        <v>2000</v>
      </c>
      <c r="R1252" s="67"/>
      <c r="S1252" s="67"/>
      <c r="T1252" s="56" t="e">
        <f>IF(#REF!=3,T1251-TblDadosCX8[[#This Row],[Valor R$]],IF(#REF!=2,T1251+TblDadosCX8[[#This Row],[Valor R$]],TblDadosCX8[[#This Row],[Valor R$]]))</f>
        <v>#REF!</v>
      </c>
      <c r="V1252" s="65">
        <v>1236</v>
      </c>
      <c r="W1252" s="69">
        <v>42682</v>
      </c>
      <c r="X1252" s="69"/>
      <c r="Y1252" s="70" t="s">
        <v>626</v>
      </c>
      <c r="Z1252" s="70"/>
      <c r="AA1252" s="70"/>
      <c r="AB1252" s="71">
        <v>80</v>
      </c>
      <c r="AC1252" s="64" t="s">
        <v>212</v>
      </c>
      <c r="AD1252" s="69">
        <v>42682</v>
      </c>
      <c r="AE1252" s="65">
        <v>831</v>
      </c>
      <c r="AF1252" s="65">
        <v>12</v>
      </c>
      <c r="AG1252" s="66">
        <v>2105.04</v>
      </c>
    </row>
    <row r="1253" spans="1:33" x14ac:dyDescent="0.25">
      <c r="A1253" s="40">
        <v>1248</v>
      </c>
      <c r="B1253" s="32">
        <v>42675</v>
      </c>
      <c r="C1253" s="33"/>
      <c r="D1253" s="31">
        <v>1</v>
      </c>
      <c r="E1253" s="99" t="s">
        <v>1</v>
      </c>
      <c r="F1253" s="34"/>
      <c r="G1253" s="34"/>
      <c r="H1253" s="35" t="s">
        <v>632</v>
      </c>
      <c r="I1253" s="36"/>
      <c r="J1253" s="30">
        <v>1845.73</v>
      </c>
      <c r="K1253" s="32">
        <v>42675</v>
      </c>
      <c r="L1253" s="37"/>
      <c r="M1253" s="37"/>
      <c r="N1253" s="38" t="s">
        <v>615</v>
      </c>
      <c r="O1253" s="39">
        <v>2016</v>
      </c>
      <c r="P1253" s="42"/>
      <c r="Q1253" s="30">
        <v>1845.73</v>
      </c>
      <c r="R1253" s="67"/>
      <c r="S1253" s="67"/>
      <c r="T1253" s="56" t="e">
        <f>IF(#REF!=3,T1252-TblDadosCX8[[#This Row],[Valor R$]],IF(#REF!=2,T1252+TblDadosCX8[[#This Row],[Valor R$]],TblDadosCX8[[#This Row],[Valor R$]]))</f>
        <v>#REF!</v>
      </c>
      <c r="V1253" s="65">
        <v>1237</v>
      </c>
      <c r="W1253" s="69">
        <v>42683</v>
      </c>
      <c r="X1253" s="69"/>
      <c r="Y1253" s="70" t="s">
        <v>197</v>
      </c>
      <c r="Z1253" s="70">
        <v>854438</v>
      </c>
      <c r="AA1253" s="70"/>
      <c r="AB1253" s="71">
        <v>1108.3399999999999</v>
      </c>
      <c r="AC1253" s="64" t="s">
        <v>9</v>
      </c>
      <c r="AD1253" s="69">
        <v>42683</v>
      </c>
      <c r="AE1253" s="65">
        <v>12</v>
      </c>
      <c r="AF1253" s="65">
        <v>34</v>
      </c>
      <c r="AG1253" s="66">
        <v>3213.38</v>
      </c>
    </row>
    <row r="1254" spans="1:33" x14ac:dyDescent="0.25">
      <c r="A1254" s="40">
        <v>1249</v>
      </c>
      <c r="B1254" s="32">
        <v>42675</v>
      </c>
      <c r="C1254" s="33"/>
      <c r="D1254" s="31">
        <v>2</v>
      </c>
      <c r="E1254" s="99" t="s">
        <v>2</v>
      </c>
      <c r="F1254" s="34"/>
      <c r="G1254" s="34"/>
      <c r="H1254" s="35" t="s">
        <v>632</v>
      </c>
      <c r="I1254" s="36"/>
      <c r="J1254" s="30">
        <v>1000</v>
      </c>
      <c r="K1254" s="32">
        <v>42675</v>
      </c>
      <c r="L1254" s="37"/>
      <c r="M1254" s="37"/>
      <c r="N1254" s="38" t="s">
        <v>615</v>
      </c>
      <c r="O1254" s="39">
        <v>2016</v>
      </c>
      <c r="P1254" s="42"/>
      <c r="Q1254" s="30">
        <v>1000</v>
      </c>
      <c r="R1254" s="67"/>
      <c r="S1254" s="67"/>
      <c r="T1254" s="56" t="e">
        <f>IF(#REF!=3,T1253-TblDadosCX8[[#This Row],[Valor R$]],IF(#REF!=2,T1253+TblDadosCX8[[#This Row],[Valor R$]],TblDadosCX8[[#This Row],[Valor R$]]))</f>
        <v>#REF!</v>
      </c>
      <c r="V1254" s="65">
        <v>1238</v>
      </c>
      <c r="W1254" s="69">
        <v>42683</v>
      </c>
      <c r="X1254" s="69"/>
      <c r="Y1254" s="70" t="s">
        <v>627</v>
      </c>
      <c r="Z1254" s="70"/>
      <c r="AA1254" s="70"/>
      <c r="AB1254" s="71">
        <v>20</v>
      </c>
      <c r="AC1254" s="64" t="s">
        <v>212</v>
      </c>
      <c r="AD1254" s="69">
        <v>42683</v>
      </c>
      <c r="AE1254" s="65">
        <v>831</v>
      </c>
      <c r="AF1254" s="65">
        <v>12</v>
      </c>
      <c r="AG1254" s="66">
        <v>3193.38</v>
      </c>
    </row>
    <row r="1255" spans="1:33" x14ac:dyDescent="0.25">
      <c r="A1255" s="40">
        <v>1250</v>
      </c>
      <c r="B1255" s="32">
        <v>42675</v>
      </c>
      <c r="C1255" s="33"/>
      <c r="D1255" s="31">
        <v>3</v>
      </c>
      <c r="E1255" s="99" t="s">
        <v>3</v>
      </c>
      <c r="F1255" s="34"/>
      <c r="G1255" s="34"/>
      <c r="H1255" s="35" t="s">
        <v>632</v>
      </c>
      <c r="I1255" s="36"/>
      <c r="J1255" s="30">
        <v>2000</v>
      </c>
      <c r="K1255" s="32">
        <v>42675</v>
      </c>
      <c r="L1255" s="37"/>
      <c r="M1255" s="37"/>
      <c r="N1255" s="38" t="s">
        <v>615</v>
      </c>
      <c r="O1255" s="39">
        <v>2016</v>
      </c>
      <c r="P1255" s="42"/>
      <c r="Q1255" s="30">
        <v>2000</v>
      </c>
      <c r="R1255" s="67"/>
      <c r="S1255" s="67"/>
      <c r="T1255" s="56" t="e">
        <f>IF(#REF!=3,T1254-TblDadosCX8[[#This Row],[Valor R$]],IF(#REF!=2,T1254+TblDadosCX8[[#This Row],[Valor R$]],TblDadosCX8[[#This Row],[Valor R$]]))</f>
        <v>#REF!</v>
      </c>
      <c r="V1255" s="65">
        <v>1239</v>
      </c>
      <c r="W1255" s="69">
        <v>42683</v>
      </c>
      <c r="X1255" s="69"/>
      <c r="Y1255" s="70" t="s">
        <v>187</v>
      </c>
      <c r="Z1255" s="70"/>
      <c r="AA1255" s="70"/>
      <c r="AB1255" s="71">
        <v>13.48</v>
      </c>
      <c r="AC1255" s="64" t="s">
        <v>212</v>
      </c>
      <c r="AD1255" s="69">
        <v>42683</v>
      </c>
      <c r="AE1255" s="65">
        <v>831</v>
      </c>
      <c r="AF1255" s="65">
        <v>12</v>
      </c>
      <c r="AG1255" s="66">
        <v>3179.9</v>
      </c>
    </row>
    <row r="1256" spans="1:33" x14ac:dyDescent="0.25">
      <c r="A1256" s="40">
        <v>1251</v>
      </c>
      <c r="B1256" s="32">
        <v>42675</v>
      </c>
      <c r="C1256" s="33"/>
      <c r="D1256" s="31">
        <v>5</v>
      </c>
      <c r="E1256" s="99" t="s">
        <v>1</v>
      </c>
      <c r="F1256" s="34" t="s">
        <v>38</v>
      </c>
      <c r="G1256" s="34" t="s">
        <v>18</v>
      </c>
      <c r="H1256" s="35" t="s">
        <v>187</v>
      </c>
      <c r="I1256" s="36"/>
      <c r="J1256" s="30">
        <v>9.18</v>
      </c>
      <c r="K1256" s="32">
        <v>42675</v>
      </c>
      <c r="L1256" s="37">
        <v>831</v>
      </c>
      <c r="M1256" s="37">
        <v>12</v>
      </c>
      <c r="N1256" s="38" t="s">
        <v>615</v>
      </c>
      <c r="O1256" s="39">
        <v>2016</v>
      </c>
      <c r="P1256" s="42"/>
      <c r="Q1256" s="30">
        <v>1836.55</v>
      </c>
      <c r="R1256" s="67"/>
      <c r="S1256" s="67"/>
      <c r="T1256" s="56" t="e">
        <f>IF(#REF!=3,T1255-TblDadosCX8[[#This Row],[Valor R$]],IF(#REF!=2,T1255+TblDadosCX8[[#This Row],[Valor R$]],TblDadosCX8[[#This Row],[Valor R$]]))</f>
        <v>#REF!</v>
      </c>
      <c r="V1256" s="65">
        <v>1240</v>
      </c>
      <c r="W1256" s="69">
        <v>42683</v>
      </c>
      <c r="X1256" s="69"/>
      <c r="Y1256" s="70" t="s">
        <v>187</v>
      </c>
      <c r="Z1256" s="70"/>
      <c r="AA1256" s="70"/>
      <c r="AB1256" s="71">
        <v>14.17</v>
      </c>
      <c r="AC1256" s="64" t="s">
        <v>212</v>
      </c>
      <c r="AD1256" s="69">
        <v>42683</v>
      </c>
      <c r="AE1256" s="65">
        <v>831</v>
      </c>
      <c r="AF1256" s="65">
        <v>12</v>
      </c>
      <c r="AG1256" s="66">
        <v>3165.73</v>
      </c>
    </row>
    <row r="1257" spans="1:33" x14ac:dyDescent="0.25">
      <c r="A1257" s="40">
        <v>1252</v>
      </c>
      <c r="B1257" s="32">
        <v>42675</v>
      </c>
      <c r="C1257" s="33"/>
      <c r="D1257" s="31">
        <v>5</v>
      </c>
      <c r="E1257" s="99" t="s">
        <v>1</v>
      </c>
      <c r="F1257" s="34" t="s">
        <v>38</v>
      </c>
      <c r="G1257" s="34" t="s">
        <v>83</v>
      </c>
      <c r="H1257" s="35" t="s">
        <v>244</v>
      </c>
      <c r="I1257" s="36"/>
      <c r="J1257" s="30">
        <v>5</v>
      </c>
      <c r="K1257" s="32">
        <v>42675</v>
      </c>
      <c r="L1257" s="37">
        <v>863</v>
      </c>
      <c r="M1257" s="37">
        <v>12</v>
      </c>
      <c r="N1257" s="38" t="s">
        <v>615</v>
      </c>
      <c r="O1257" s="39">
        <v>2016</v>
      </c>
      <c r="P1257" s="42"/>
      <c r="Q1257" s="30">
        <v>1831.55</v>
      </c>
      <c r="R1257" s="67"/>
      <c r="S1257" s="67"/>
      <c r="T1257" s="56" t="e">
        <f>IF(#REF!=3,T1256-TblDadosCX8[[#This Row],[Valor R$]],IF(#REF!=2,T1256+TblDadosCX8[[#This Row],[Valor R$]],TblDadosCX8[[#This Row],[Valor R$]]))</f>
        <v>#REF!</v>
      </c>
      <c r="V1257" s="65">
        <v>1241</v>
      </c>
      <c r="W1257" s="69">
        <v>42683</v>
      </c>
      <c r="X1257" s="69"/>
      <c r="Y1257" s="70" t="s">
        <v>220</v>
      </c>
      <c r="Z1257" s="70"/>
      <c r="AA1257" s="70"/>
      <c r="AB1257" s="71">
        <v>28</v>
      </c>
      <c r="AC1257" s="64" t="s">
        <v>199</v>
      </c>
      <c r="AD1257" s="69">
        <v>42683</v>
      </c>
      <c r="AE1257" s="65">
        <v>845</v>
      </c>
      <c r="AF1257" s="65">
        <v>12</v>
      </c>
      <c r="AG1257" s="66">
        <v>3137.73</v>
      </c>
    </row>
    <row r="1258" spans="1:33" x14ac:dyDescent="0.25">
      <c r="A1258" s="40">
        <v>1253</v>
      </c>
      <c r="B1258" s="32">
        <v>42675</v>
      </c>
      <c r="C1258" s="33"/>
      <c r="D1258" s="31">
        <v>5</v>
      </c>
      <c r="E1258" s="99" t="s">
        <v>1</v>
      </c>
      <c r="F1258" s="34" t="s">
        <v>38</v>
      </c>
      <c r="G1258" s="34" t="s">
        <v>18</v>
      </c>
      <c r="H1258" s="35" t="s">
        <v>193</v>
      </c>
      <c r="I1258" s="36"/>
      <c r="J1258" s="30">
        <v>35</v>
      </c>
      <c r="K1258" s="32">
        <v>42675</v>
      </c>
      <c r="L1258" s="37">
        <v>831</v>
      </c>
      <c r="M1258" s="37">
        <v>12</v>
      </c>
      <c r="N1258" s="38" t="s">
        <v>615</v>
      </c>
      <c r="O1258" s="39">
        <v>2016</v>
      </c>
      <c r="P1258" s="42"/>
      <c r="Q1258" s="30">
        <v>1796.55</v>
      </c>
      <c r="R1258" s="67"/>
      <c r="S1258" s="67"/>
      <c r="T1258" s="56" t="e">
        <f>IF(#REF!=3,T1257-TblDadosCX8[[#This Row],[Valor R$]],IF(#REF!=2,T1257+TblDadosCX8[[#This Row],[Valor R$]],TblDadosCX8[[#This Row],[Valor R$]]))</f>
        <v>#REF!</v>
      </c>
      <c r="V1258" s="65">
        <v>1242</v>
      </c>
      <c r="W1258" s="69">
        <v>42683</v>
      </c>
      <c r="X1258" s="69"/>
      <c r="Y1258" s="70" t="s">
        <v>220</v>
      </c>
      <c r="Z1258" s="70"/>
      <c r="AA1258" s="70"/>
      <c r="AB1258" s="71">
        <v>17.5</v>
      </c>
      <c r="AC1258" s="64" t="s">
        <v>199</v>
      </c>
      <c r="AD1258" s="69">
        <v>42683</v>
      </c>
      <c r="AE1258" s="65">
        <v>845</v>
      </c>
      <c r="AF1258" s="65">
        <v>12</v>
      </c>
      <c r="AG1258" s="66">
        <v>3120.23</v>
      </c>
    </row>
    <row r="1259" spans="1:33" x14ac:dyDescent="0.25">
      <c r="A1259" s="40">
        <v>1254</v>
      </c>
      <c r="B1259" s="32">
        <v>42675</v>
      </c>
      <c r="C1259" s="33"/>
      <c r="D1259" s="31">
        <v>5</v>
      </c>
      <c r="E1259" s="99" t="s">
        <v>1</v>
      </c>
      <c r="F1259" s="34" t="s">
        <v>38</v>
      </c>
      <c r="G1259" s="34" t="s">
        <v>86</v>
      </c>
      <c r="H1259" s="35" t="s">
        <v>210</v>
      </c>
      <c r="I1259" s="36"/>
      <c r="J1259" s="30">
        <v>230</v>
      </c>
      <c r="K1259" s="32">
        <v>42675</v>
      </c>
      <c r="L1259" s="37">
        <v>869</v>
      </c>
      <c r="M1259" s="37">
        <v>12</v>
      </c>
      <c r="N1259" s="38" t="s">
        <v>615</v>
      </c>
      <c r="O1259" s="39">
        <v>2016</v>
      </c>
      <c r="P1259" s="42"/>
      <c r="Q1259" s="30">
        <v>1566.55</v>
      </c>
      <c r="R1259" s="67"/>
      <c r="S1259" s="67"/>
      <c r="T1259" s="56" t="e">
        <f>IF(#REF!=3,T1258-TblDadosCX8[[#This Row],[Valor R$]],IF(#REF!=2,T1258+TblDadosCX8[[#This Row],[Valor R$]],TblDadosCX8[[#This Row],[Valor R$]]))</f>
        <v>#REF!</v>
      </c>
      <c r="V1259" s="65">
        <v>1243</v>
      </c>
      <c r="W1259" s="69">
        <v>42683</v>
      </c>
      <c r="X1259" s="69"/>
      <c r="Y1259" s="70" t="s">
        <v>628</v>
      </c>
      <c r="Z1259" s="70"/>
      <c r="AA1259" s="70"/>
      <c r="AB1259" s="71">
        <v>300</v>
      </c>
      <c r="AC1259" s="64" t="s">
        <v>186</v>
      </c>
      <c r="AD1259" s="69">
        <v>42683</v>
      </c>
      <c r="AE1259" s="65">
        <v>863</v>
      </c>
      <c r="AF1259" s="65">
        <v>12</v>
      </c>
      <c r="AG1259" s="66">
        <v>2820.23</v>
      </c>
    </row>
    <row r="1260" spans="1:33" x14ac:dyDescent="0.25">
      <c r="A1260" s="40">
        <v>1255</v>
      </c>
      <c r="B1260" s="32">
        <v>42675</v>
      </c>
      <c r="C1260" s="33"/>
      <c r="D1260" s="31">
        <v>5</v>
      </c>
      <c r="E1260" s="99" t="s">
        <v>1</v>
      </c>
      <c r="F1260" s="34" t="s">
        <v>38</v>
      </c>
      <c r="G1260" s="34" t="s">
        <v>18</v>
      </c>
      <c r="H1260" s="35" t="s">
        <v>557</v>
      </c>
      <c r="I1260" s="36"/>
      <c r="J1260" s="30">
        <v>52.08</v>
      </c>
      <c r="K1260" s="32">
        <v>42675</v>
      </c>
      <c r="L1260" s="37">
        <v>831</v>
      </c>
      <c r="M1260" s="37">
        <v>12</v>
      </c>
      <c r="N1260" s="38" t="s">
        <v>615</v>
      </c>
      <c r="O1260" s="39">
        <v>2016</v>
      </c>
      <c r="P1260" s="42"/>
      <c r="Q1260" s="30">
        <v>1514.47</v>
      </c>
      <c r="R1260" s="67"/>
      <c r="S1260" s="67"/>
      <c r="T1260" s="56" t="e">
        <f>IF(#REF!=3,T1259-TblDadosCX8[[#This Row],[Valor R$]],IF(#REF!=2,T1259+TblDadosCX8[[#This Row],[Valor R$]],TblDadosCX8[[#This Row],[Valor R$]]))</f>
        <v>#REF!</v>
      </c>
      <c r="V1260" s="65">
        <v>1244</v>
      </c>
      <c r="W1260" s="69">
        <v>42683</v>
      </c>
      <c r="X1260" s="69"/>
      <c r="Y1260" s="70" t="s">
        <v>629</v>
      </c>
      <c r="Z1260" s="70"/>
      <c r="AA1260" s="70"/>
      <c r="AB1260" s="71">
        <v>492.34</v>
      </c>
      <c r="AC1260" s="64" t="s">
        <v>219</v>
      </c>
      <c r="AD1260" s="69">
        <v>42683</v>
      </c>
      <c r="AE1260" s="65">
        <v>864</v>
      </c>
      <c r="AF1260" s="65">
        <v>12</v>
      </c>
      <c r="AG1260" s="66">
        <v>2327.89</v>
      </c>
    </row>
    <row r="1261" spans="1:33" x14ac:dyDescent="0.25">
      <c r="A1261" s="40">
        <v>1256</v>
      </c>
      <c r="B1261" s="32">
        <v>42675</v>
      </c>
      <c r="C1261" s="33"/>
      <c r="D1261" s="31">
        <v>5</v>
      </c>
      <c r="E1261" s="99" t="s">
        <v>1</v>
      </c>
      <c r="F1261" s="34" t="s">
        <v>38</v>
      </c>
      <c r="G1261" s="34" t="s">
        <v>86</v>
      </c>
      <c r="H1261" s="35" t="s">
        <v>245</v>
      </c>
      <c r="I1261" s="36"/>
      <c r="J1261" s="30">
        <v>148</v>
      </c>
      <c r="K1261" s="32">
        <v>42675</v>
      </c>
      <c r="L1261" s="37">
        <v>869</v>
      </c>
      <c r="M1261" s="37">
        <v>12</v>
      </c>
      <c r="N1261" s="38" t="s">
        <v>615</v>
      </c>
      <c r="O1261" s="39">
        <v>2016</v>
      </c>
      <c r="P1261" s="42"/>
      <c r="Q1261" s="30">
        <v>1366.47</v>
      </c>
      <c r="R1261" s="67"/>
      <c r="S1261" s="67"/>
      <c r="T1261" s="56" t="e">
        <f>IF(#REF!=3,T1260-TblDadosCX8[[#This Row],[Valor R$]],IF(#REF!=2,T1260+TblDadosCX8[[#This Row],[Valor R$]],TblDadosCX8[[#This Row],[Valor R$]]))</f>
        <v>#REF!</v>
      </c>
      <c r="V1261" s="65">
        <v>1245</v>
      </c>
      <c r="W1261" s="69">
        <v>42683</v>
      </c>
      <c r="X1261" s="69"/>
      <c r="Y1261" s="70" t="s">
        <v>256</v>
      </c>
      <c r="Z1261" s="70"/>
      <c r="AA1261" s="70"/>
      <c r="AB1261" s="71">
        <v>276</v>
      </c>
      <c r="AC1261" s="64" t="s">
        <v>283</v>
      </c>
      <c r="AD1261" s="69">
        <v>42683</v>
      </c>
      <c r="AE1261" s="65">
        <v>867</v>
      </c>
      <c r="AF1261" s="65">
        <v>12</v>
      </c>
      <c r="AG1261" s="66">
        <v>2051.89</v>
      </c>
    </row>
    <row r="1262" spans="1:33" x14ac:dyDescent="0.25">
      <c r="A1262" s="40">
        <v>1257</v>
      </c>
      <c r="B1262" s="32">
        <v>42677</v>
      </c>
      <c r="C1262" s="33"/>
      <c r="D1262" s="31">
        <v>4</v>
      </c>
      <c r="E1262" s="99" t="s">
        <v>1</v>
      </c>
      <c r="F1262" s="34" t="s">
        <v>6</v>
      </c>
      <c r="G1262" s="34" t="s">
        <v>9</v>
      </c>
      <c r="H1262" s="35" t="s">
        <v>197</v>
      </c>
      <c r="I1262" s="36">
        <v>854431</v>
      </c>
      <c r="J1262" s="30">
        <v>9296.48</v>
      </c>
      <c r="K1262" s="32">
        <v>42677</v>
      </c>
      <c r="L1262" s="37">
        <v>12</v>
      </c>
      <c r="M1262" s="37">
        <v>34</v>
      </c>
      <c r="N1262" s="38" t="s">
        <v>615</v>
      </c>
      <c r="O1262" s="39">
        <v>2016</v>
      </c>
      <c r="P1262" s="42"/>
      <c r="Q1262" s="30">
        <v>10662.95</v>
      </c>
      <c r="R1262" s="67"/>
      <c r="S1262" s="67"/>
      <c r="T1262" s="56" t="e">
        <f>IF(#REF!=3,T1261-TblDadosCX8[[#This Row],[Valor R$]],IF(#REF!=2,T1261+TblDadosCX8[[#This Row],[Valor R$]],TblDadosCX8[[#This Row],[Valor R$]]))</f>
        <v>#REF!</v>
      </c>
      <c r="V1262" s="65">
        <v>1246</v>
      </c>
      <c r="W1262" s="69">
        <v>42683</v>
      </c>
      <c r="X1262" s="69"/>
      <c r="Y1262" s="70" t="s">
        <v>629</v>
      </c>
      <c r="Z1262" s="70"/>
      <c r="AA1262" s="70"/>
      <c r="AB1262" s="71">
        <v>40</v>
      </c>
      <c r="AC1262" s="64" t="s">
        <v>219</v>
      </c>
      <c r="AD1262" s="69">
        <v>42683</v>
      </c>
      <c r="AE1262" s="65">
        <v>864</v>
      </c>
      <c r="AF1262" s="65">
        <v>12</v>
      </c>
      <c r="AG1262" s="66">
        <v>2011.89</v>
      </c>
    </row>
    <row r="1263" spans="1:33" x14ac:dyDescent="0.25">
      <c r="A1263" s="40">
        <v>1258</v>
      </c>
      <c r="B1263" s="32">
        <v>42677</v>
      </c>
      <c r="C1263" s="33"/>
      <c r="D1263" s="31">
        <v>4</v>
      </c>
      <c r="E1263" s="99" t="s">
        <v>1</v>
      </c>
      <c r="F1263" s="34" t="s">
        <v>6</v>
      </c>
      <c r="G1263" s="34" t="s">
        <v>9</v>
      </c>
      <c r="H1263" s="35" t="s">
        <v>197</v>
      </c>
      <c r="I1263" s="36">
        <v>854432</v>
      </c>
      <c r="J1263" s="30">
        <v>1186.8</v>
      </c>
      <c r="K1263" s="32">
        <v>42677</v>
      </c>
      <c r="L1263" s="37">
        <v>12</v>
      </c>
      <c r="M1263" s="37">
        <v>34</v>
      </c>
      <c r="N1263" s="38" t="s">
        <v>615</v>
      </c>
      <c r="O1263" s="39">
        <v>2016</v>
      </c>
      <c r="P1263" s="42"/>
      <c r="Q1263" s="30">
        <v>11849.75</v>
      </c>
      <c r="R1263" s="67"/>
      <c r="S1263" s="67"/>
      <c r="T1263" s="56" t="e">
        <f>IF(#REF!=3,T1262-TblDadosCX8[[#This Row],[Valor R$]],IF(#REF!=2,T1262+TblDadosCX8[[#This Row],[Valor R$]],TblDadosCX8[[#This Row],[Valor R$]]))</f>
        <v>#REF!</v>
      </c>
      <c r="V1263" s="65">
        <v>1247</v>
      </c>
      <c r="W1263" s="69">
        <v>42684</v>
      </c>
      <c r="X1263" s="69"/>
      <c r="Y1263" s="70" t="s">
        <v>205</v>
      </c>
      <c r="Z1263" s="70"/>
      <c r="AA1263" s="70"/>
      <c r="AB1263" s="71">
        <v>11.96</v>
      </c>
      <c r="AC1263" s="64" t="s">
        <v>212</v>
      </c>
      <c r="AD1263" s="69">
        <v>42684</v>
      </c>
      <c r="AE1263" s="65">
        <v>831</v>
      </c>
      <c r="AF1263" s="65">
        <v>12</v>
      </c>
      <c r="AG1263" s="66">
        <v>1999.93</v>
      </c>
    </row>
    <row r="1264" spans="1:33" x14ac:dyDescent="0.25">
      <c r="A1264" s="40">
        <v>1259</v>
      </c>
      <c r="B1264" s="32">
        <v>42677</v>
      </c>
      <c r="C1264" s="33"/>
      <c r="D1264" s="31">
        <v>4</v>
      </c>
      <c r="E1264" s="99" t="s">
        <v>1</v>
      </c>
      <c r="F1264" s="34" t="s">
        <v>6</v>
      </c>
      <c r="G1264" s="34" t="s">
        <v>9</v>
      </c>
      <c r="H1264" s="35" t="s">
        <v>197</v>
      </c>
      <c r="I1264" s="36">
        <v>854433</v>
      </c>
      <c r="J1264" s="30">
        <v>850</v>
      </c>
      <c r="K1264" s="32">
        <v>42677</v>
      </c>
      <c r="L1264" s="37">
        <v>12</v>
      </c>
      <c r="M1264" s="37">
        <v>34</v>
      </c>
      <c r="N1264" s="38" t="s">
        <v>615</v>
      </c>
      <c r="O1264" s="39">
        <v>2016</v>
      </c>
      <c r="P1264" s="42"/>
      <c r="Q1264" s="30">
        <v>12699.75</v>
      </c>
      <c r="R1264" s="67"/>
      <c r="S1264" s="67"/>
      <c r="T1264" s="56" t="e">
        <f>IF(#REF!=3,T1263-TblDadosCX8[[#This Row],[Valor R$]],IF(#REF!=2,T1263+TblDadosCX8[[#This Row],[Valor R$]],TblDadosCX8[[#This Row],[Valor R$]]))</f>
        <v>#REF!</v>
      </c>
      <c r="V1264" s="65">
        <v>1248</v>
      </c>
      <c r="W1264" s="69">
        <v>42684</v>
      </c>
      <c r="X1264" s="69"/>
      <c r="Y1264" s="70" t="s">
        <v>220</v>
      </c>
      <c r="Z1264" s="70"/>
      <c r="AA1264" s="70"/>
      <c r="AB1264" s="71">
        <v>17.5</v>
      </c>
      <c r="AC1264" s="64" t="s">
        <v>199</v>
      </c>
      <c r="AD1264" s="69">
        <v>42684</v>
      </c>
      <c r="AE1264" s="65">
        <v>845</v>
      </c>
      <c r="AF1264" s="65">
        <v>12</v>
      </c>
      <c r="AG1264" s="66">
        <v>1982.43</v>
      </c>
    </row>
    <row r="1265" spans="1:33" x14ac:dyDescent="0.25">
      <c r="A1265" s="40">
        <v>1260</v>
      </c>
      <c r="B1265" s="32">
        <v>42677</v>
      </c>
      <c r="C1265" s="33"/>
      <c r="D1265" s="31">
        <v>5</v>
      </c>
      <c r="E1265" s="99" t="s">
        <v>1</v>
      </c>
      <c r="F1265" s="34" t="s">
        <v>38</v>
      </c>
      <c r="G1265" s="34" t="s">
        <v>86</v>
      </c>
      <c r="H1265" s="35" t="s">
        <v>245</v>
      </c>
      <c r="I1265" s="36"/>
      <c r="J1265" s="30">
        <v>40</v>
      </c>
      <c r="K1265" s="32">
        <v>42677</v>
      </c>
      <c r="L1265" s="37">
        <v>869</v>
      </c>
      <c r="M1265" s="37">
        <v>12</v>
      </c>
      <c r="N1265" s="38" t="s">
        <v>615</v>
      </c>
      <c r="O1265" s="39">
        <v>2016</v>
      </c>
      <c r="P1265" s="42"/>
      <c r="Q1265" s="30">
        <v>12659.75</v>
      </c>
      <c r="R1265" s="67"/>
      <c r="S1265" s="67"/>
      <c r="T1265" s="56" t="e">
        <f>IF(#REF!=3,T1264-TblDadosCX8[[#This Row],[Valor R$]],IF(#REF!=2,T1264+TblDadosCX8[[#This Row],[Valor R$]],TblDadosCX8[[#This Row],[Valor R$]]))</f>
        <v>#REF!</v>
      </c>
      <c r="V1265" s="65">
        <v>1249</v>
      </c>
      <c r="W1265" s="69">
        <v>42684</v>
      </c>
      <c r="X1265" s="69"/>
      <c r="Y1265" s="70" t="s">
        <v>220</v>
      </c>
      <c r="Z1265" s="70"/>
      <c r="AA1265" s="70"/>
      <c r="AB1265" s="71">
        <v>21</v>
      </c>
      <c r="AC1265" s="64" t="s">
        <v>199</v>
      </c>
      <c r="AD1265" s="69">
        <v>42684</v>
      </c>
      <c r="AE1265" s="65">
        <v>845</v>
      </c>
      <c r="AF1265" s="65">
        <v>12</v>
      </c>
      <c r="AG1265" s="66">
        <v>1961.43</v>
      </c>
    </row>
    <row r="1266" spans="1:33" x14ac:dyDescent="0.25">
      <c r="A1266" s="40">
        <v>1261</v>
      </c>
      <c r="B1266" s="32">
        <v>42677</v>
      </c>
      <c r="C1266" s="33"/>
      <c r="D1266" s="31">
        <v>5</v>
      </c>
      <c r="E1266" s="99" t="s">
        <v>1</v>
      </c>
      <c r="F1266" s="34" t="s">
        <v>38</v>
      </c>
      <c r="G1266" s="34" t="s">
        <v>18</v>
      </c>
      <c r="H1266" s="35" t="s">
        <v>193</v>
      </c>
      <c r="I1266" s="36"/>
      <c r="J1266" s="30">
        <v>35</v>
      </c>
      <c r="K1266" s="32">
        <v>42677</v>
      </c>
      <c r="L1266" s="37">
        <v>831</v>
      </c>
      <c r="M1266" s="37">
        <v>12</v>
      </c>
      <c r="N1266" s="38" t="s">
        <v>615</v>
      </c>
      <c r="O1266" s="39">
        <v>2016</v>
      </c>
      <c r="P1266" s="42"/>
      <c r="Q1266" s="30">
        <v>12624.75</v>
      </c>
      <c r="R1266" s="67"/>
      <c r="S1266" s="67"/>
      <c r="T1266" s="56" t="e">
        <f>IF(#REF!=3,T1265-TblDadosCX8[[#This Row],[Valor R$]],IF(#REF!=2,T1265+TblDadosCX8[[#This Row],[Valor R$]],TblDadosCX8[[#This Row],[Valor R$]]))</f>
        <v>#REF!</v>
      </c>
      <c r="V1266" s="65">
        <v>1250</v>
      </c>
      <c r="W1266" s="69">
        <v>42684</v>
      </c>
      <c r="X1266" s="69"/>
      <c r="Y1266" s="70" t="s">
        <v>191</v>
      </c>
      <c r="Z1266" s="70"/>
      <c r="AA1266" s="70"/>
      <c r="AB1266" s="71">
        <v>32.9</v>
      </c>
      <c r="AC1266" s="64" t="s">
        <v>212</v>
      </c>
      <c r="AD1266" s="69">
        <v>42684</v>
      </c>
      <c r="AE1266" s="65">
        <v>831</v>
      </c>
      <c r="AF1266" s="65">
        <v>12</v>
      </c>
      <c r="AG1266" s="66">
        <v>1928.53</v>
      </c>
    </row>
    <row r="1267" spans="1:33" x14ac:dyDescent="0.25">
      <c r="A1267" s="40">
        <v>1262</v>
      </c>
      <c r="B1267" s="32">
        <v>42677</v>
      </c>
      <c r="C1267" s="33"/>
      <c r="D1267" s="31">
        <v>5</v>
      </c>
      <c r="E1267" s="99" t="s">
        <v>1</v>
      </c>
      <c r="F1267" s="34" t="s">
        <v>38</v>
      </c>
      <c r="G1267" s="34" t="s">
        <v>80</v>
      </c>
      <c r="H1267" s="35" t="s">
        <v>490</v>
      </c>
      <c r="I1267" s="36"/>
      <c r="J1267" s="30">
        <v>9.3000000000000007</v>
      </c>
      <c r="K1267" s="32">
        <v>42677</v>
      </c>
      <c r="L1267" s="37">
        <v>858</v>
      </c>
      <c r="M1267" s="37">
        <v>12</v>
      </c>
      <c r="N1267" s="38" t="s">
        <v>615</v>
      </c>
      <c r="O1267" s="39">
        <v>2016</v>
      </c>
      <c r="P1267" s="42"/>
      <c r="Q1267" s="30">
        <v>12615.45</v>
      </c>
      <c r="R1267" s="67"/>
      <c r="S1267" s="67"/>
      <c r="T1267" s="56" t="e">
        <f>IF(#REF!=3,T1266-TblDadosCX8[[#This Row],[Valor R$]],IF(#REF!=2,T1266+TblDadosCX8[[#This Row],[Valor R$]],TblDadosCX8[[#This Row],[Valor R$]]))</f>
        <v>#REF!</v>
      </c>
      <c r="V1267" s="65">
        <v>1251</v>
      </c>
      <c r="W1267" s="69">
        <v>42684</v>
      </c>
      <c r="X1267" s="69"/>
      <c r="Y1267" s="70" t="s">
        <v>630</v>
      </c>
      <c r="Z1267" s="70"/>
      <c r="AA1267" s="70"/>
      <c r="AB1267" s="71">
        <v>185.4</v>
      </c>
      <c r="AC1267" s="64" t="s">
        <v>186</v>
      </c>
      <c r="AD1267" s="69">
        <v>42684</v>
      </c>
      <c r="AE1267" s="65">
        <v>863</v>
      </c>
      <c r="AF1267" s="65">
        <v>12</v>
      </c>
      <c r="AG1267" s="66">
        <v>1743.13</v>
      </c>
    </row>
    <row r="1268" spans="1:33" x14ac:dyDescent="0.25">
      <c r="A1268" s="40">
        <v>1263</v>
      </c>
      <c r="B1268" s="32">
        <v>42677</v>
      </c>
      <c r="C1268" s="33"/>
      <c r="D1268" s="31">
        <v>5</v>
      </c>
      <c r="E1268" s="99" t="s">
        <v>1</v>
      </c>
      <c r="F1268" s="34" t="s">
        <v>38</v>
      </c>
      <c r="G1268" s="34" t="s">
        <v>86</v>
      </c>
      <c r="H1268" s="35" t="s">
        <v>245</v>
      </c>
      <c r="I1268" s="36"/>
      <c r="J1268" s="30">
        <v>25</v>
      </c>
      <c r="K1268" s="32">
        <v>42677</v>
      </c>
      <c r="L1268" s="37">
        <v>869</v>
      </c>
      <c r="M1268" s="37">
        <v>12</v>
      </c>
      <c r="N1268" s="38" t="s">
        <v>615</v>
      </c>
      <c r="O1268" s="39">
        <v>2016</v>
      </c>
      <c r="P1268" s="42"/>
      <c r="Q1268" s="30">
        <v>12590.45</v>
      </c>
      <c r="R1268" s="67"/>
      <c r="S1268" s="67"/>
      <c r="T1268" s="56" t="e">
        <f>IF(#REF!=3,T1267-TblDadosCX8[[#This Row],[Valor R$]],IF(#REF!=2,T1267+TblDadosCX8[[#This Row],[Valor R$]],TblDadosCX8[[#This Row],[Valor R$]]))</f>
        <v>#REF!</v>
      </c>
      <c r="V1268" s="65">
        <v>1252</v>
      </c>
      <c r="W1268" s="69">
        <v>42684</v>
      </c>
      <c r="X1268" s="69"/>
      <c r="Y1268" s="70" t="s">
        <v>220</v>
      </c>
      <c r="Z1268" s="70"/>
      <c r="AA1268" s="70"/>
      <c r="AB1268" s="71">
        <v>28</v>
      </c>
      <c r="AC1268" s="64" t="s">
        <v>199</v>
      </c>
      <c r="AD1268" s="69">
        <v>42684</v>
      </c>
      <c r="AE1268" s="65">
        <v>845</v>
      </c>
      <c r="AF1268" s="65">
        <v>12</v>
      </c>
      <c r="AG1268" s="66">
        <v>1715.13</v>
      </c>
    </row>
    <row r="1269" spans="1:33" x14ac:dyDescent="0.25">
      <c r="A1269" s="40">
        <v>1264</v>
      </c>
      <c r="B1269" s="32">
        <v>42677</v>
      </c>
      <c r="C1269" s="33"/>
      <c r="D1269" s="31">
        <v>5</v>
      </c>
      <c r="E1269" s="99" t="s">
        <v>1</v>
      </c>
      <c r="F1269" s="34" t="s">
        <v>215</v>
      </c>
      <c r="G1269" s="34" t="s">
        <v>214</v>
      </c>
      <c r="H1269" s="35" t="s">
        <v>616</v>
      </c>
      <c r="I1269" s="36"/>
      <c r="J1269" s="30">
        <v>3013.38</v>
      </c>
      <c r="K1269" s="32">
        <v>42677</v>
      </c>
      <c r="L1269" s="37">
        <v>402</v>
      </c>
      <c r="M1269" s="37">
        <v>12</v>
      </c>
      <c r="N1269" s="38" t="s">
        <v>615</v>
      </c>
      <c r="O1269" s="39">
        <v>2016</v>
      </c>
      <c r="P1269" s="42"/>
      <c r="Q1269" s="30">
        <v>9577.07</v>
      </c>
      <c r="R1269" s="67"/>
      <c r="S1269" s="67"/>
      <c r="T1269" s="56" t="e">
        <f>IF(#REF!=3,T1268-TblDadosCX8[[#This Row],[Valor R$]],IF(#REF!=2,T1268+TblDadosCX8[[#This Row],[Valor R$]],TblDadosCX8[[#This Row],[Valor R$]]))</f>
        <v>#REF!</v>
      </c>
      <c r="V1269" s="65">
        <v>1253</v>
      </c>
      <c r="W1269" s="69">
        <v>42684</v>
      </c>
      <c r="X1269" s="69"/>
      <c r="Y1269" s="70" t="s">
        <v>631</v>
      </c>
      <c r="Z1269" s="70"/>
      <c r="AA1269" s="70"/>
      <c r="AB1269" s="71">
        <v>80</v>
      </c>
      <c r="AC1269" s="64" t="s">
        <v>186</v>
      </c>
      <c r="AD1269" s="69">
        <v>42684</v>
      </c>
      <c r="AE1269" s="65">
        <v>863</v>
      </c>
      <c r="AF1269" s="65">
        <v>12</v>
      </c>
      <c r="AG1269" s="66">
        <v>1635.13</v>
      </c>
    </row>
    <row r="1270" spans="1:33" x14ac:dyDescent="0.25">
      <c r="A1270" s="40">
        <v>1265</v>
      </c>
      <c r="B1270" s="32">
        <v>42677</v>
      </c>
      <c r="C1270" s="33"/>
      <c r="D1270" s="31">
        <v>5</v>
      </c>
      <c r="E1270" s="99" t="s">
        <v>1</v>
      </c>
      <c r="F1270" s="34" t="s">
        <v>215</v>
      </c>
      <c r="G1270" s="34" t="s">
        <v>214</v>
      </c>
      <c r="H1270" s="35" t="s">
        <v>617</v>
      </c>
      <c r="I1270" s="36"/>
      <c r="J1270" s="30">
        <v>3352.96</v>
      </c>
      <c r="K1270" s="32">
        <v>42677</v>
      </c>
      <c r="L1270" s="37">
        <v>402</v>
      </c>
      <c r="M1270" s="37">
        <v>12</v>
      </c>
      <c r="N1270" s="38" t="s">
        <v>615</v>
      </c>
      <c r="O1270" s="39">
        <v>2016</v>
      </c>
      <c r="P1270" s="42"/>
      <c r="Q1270" s="30">
        <v>6224.11</v>
      </c>
      <c r="R1270" s="67"/>
      <c r="S1270" s="67"/>
      <c r="T1270" s="56" t="e">
        <f>IF(#REF!=3,T1269-TblDadosCX8[[#This Row],[Valor R$]],IF(#REF!=2,T1269+TblDadosCX8[[#This Row],[Valor R$]],TblDadosCX8[[#This Row],[Valor R$]]))</f>
        <v>#REF!</v>
      </c>
      <c r="V1270" s="65">
        <v>1254</v>
      </c>
      <c r="W1270" s="69">
        <v>42684</v>
      </c>
      <c r="X1270" s="69"/>
      <c r="Y1270" s="70" t="s">
        <v>210</v>
      </c>
      <c r="Z1270" s="70"/>
      <c r="AA1270" s="70"/>
      <c r="AB1270" s="71">
        <v>230</v>
      </c>
      <c r="AC1270" s="64" t="s">
        <v>196</v>
      </c>
      <c r="AD1270" s="69">
        <v>42684</v>
      </c>
      <c r="AE1270" s="65">
        <v>869</v>
      </c>
      <c r="AF1270" s="65">
        <v>12</v>
      </c>
      <c r="AG1270" s="66">
        <v>1405.13</v>
      </c>
    </row>
    <row r="1271" spans="1:33" x14ac:dyDescent="0.25">
      <c r="A1271" s="40">
        <v>1266</v>
      </c>
      <c r="B1271" s="32">
        <v>42677</v>
      </c>
      <c r="C1271" s="33"/>
      <c r="D1271" s="31">
        <v>5</v>
      </c>
      <c r="E1271" s="99" t="s">
        <v>1</v>
      </c>
      <c r="F1271" s="34" t="s">
        <v>215</v>
      </c>
      <c r="G1271" s="34" t="s">
        <v>214</v>
      </c>
      <c r="H1271" s="35" t="s">
        <v>618</v>
      </c>
      <c r="I1271" s="36"/>
      <c r="J1271" s="30">
        <v>2930.14</v>
      </c>
      <c r="K1271" s="32">
        <v>42677</v>
      </c>
      <c r="L1271" s="37">
        <v>402</v>
      </c>
      <c r="M1271" s="37">
        <v>12</v>
      </c>
      <c r="N1271" s="38" t="s">
        <v>615</v>
      </c>
      <c r="O1271" s="39">
        <v>2016</v>
      </c>
      <c r="P1271" s="42"/>
      <c r="Q1271" s="30">
        <v>3293.97</v>
      </c>
      <c r="R1271" s="67"/>
      <c r="S1271" s="67"/>
      <c r="T1271" s="56" t="e">
        <f>IF(#REF!=3,T1270-TblDadosCX8[[#This Row],[Valor R$]],IF(#REF!=2,T1270+TblDadosCX8[[#This Row],[Valor R$]],TblDadosCX8[[#This Row],[Valor R$]]))</f>
        <v>#REF!</v>
      </c>
      <c r="V1271" s="65">
        <v>1255</v>
      </c>
      <c r="W1271" s="69">
        <v>42684</v>
      </c>
      <c r="X1271" s="69"/>
      <c r="Y1271" s="70" t="s">
        <v>581</v>
      </c>
      <c r="Z1271" s="70"/>
      <c r="AA1271" s="70"/>
      <c r="AB1271" s="71">
        <v>120</v>
      </c>
      <c r="AC1271" s="64" t="s">
        <v>186</v>
      </c>
      <c r="AD1271" s="69">
        <v>42684</v>
      </c>
      <c r="AE1271" s="65">
        <v>863</v>
      </c>
      <c r="AF1271" s="65">
        <v>12</v>
      </c>
      <c r="AG1271" s="66">
        <v>1285.1300000000001</v>
      </c>
    </row>
    <row r="1272" spans="1:33" x14ac:dyDescent="0.25">
      <c r="A1272" s="40">
        <v>1267</v>
      </c>
      <c r="B1272" s="32">
        <v>42677</v>
      </c>
      <c r="C1272" s="33"/>
      <c r="D1272" s="31">
        <v>5</v>
      </c>
      <c r="E1272" s="99" t="s">
        <v>1</v>
      </c>
      <c r="F1272" s="34" t="s">
        <v>38</v>
      </c>
      <c r="G1272" s="34" t="s">
        <v>18</v>
      </c>
      <c r="H1272" s="35" t="s">
        <v>502</v>
      </c>
      <c r="I1272" s="36"/>
      <c r="J1272" s="30">
        <v>1186.8</v>
      </c>
      <c r="K1272" s="32">
        <v>42677</v>
      </c>
      <c r="L1272" s="37">
        <v>831</v>
      </c>
      <c r="M1272" s="37">
        <v>12</v>
      </c>
      <c r="N1272" s="38" t="s">
        <v>615</v>
      </c>
      <c r="O1272" s="39">
        <v>2016</v>
      </c>
      <c r="P1272" s="42"/>
      <c r="Q1272" s="30">
        <v>2107.17</v>
      </c>
      <c r="R1272" s="67"/>
      <c r="S1272" s="67"/>
      <c r="T1272" s="56" t="e">
        <f>IF(#REF!=3,T1271-TblDadosCX8[[#This Row],[Valor R$]],IF(#REF!=2,T1271+TblDadosCX8[[#This Row],[Valor R$]],TblDadosCX8[[#This Row],[Valor R$]]))</f>
        <v>#REF!</v>
      </c>
      <c r="V1272" s="65">
        <v>1256</v>
      </c>
      <c r="W1272" s="69">
        <v>42685</v>
      </c>
      <c r="X1272" s="69"/>
      <c r="Y1272" s="70" t="s">
        <v>197</v>
      </c>
      <c r="Z1272" s="70">
        <v>854439</v>
      </c>
      <c r="AA1272" s="70"/>
      <c r="AB1272" s="71">
        <v>640</v>
      </c>
      <c r="AC1272" s="64" t="s">
        <v>9</v>
      </c>
      <c r="AD1272" s="69">
        <v>42685</v>
      </c>
      <c r="AE1272" s="65">
        <v>12</v>
      </c>
      <c r="AF1272" s="65">
        <v>34</v>
      </c>
      <c r="AG1272" s="66">
        <v>1925.13</v>
      </c>
    </row>
    <row r="1273" spans="1:33" x14ac:dyDescent="0.25">
      <c r="A1273" s="40">
        <v>1268</v>
      </c>
      <c r="B1273" s="32">
        <v>42678</v>
      </c>
      <c r="C1273" s="33"/>
      <c r="D1273" s="31">
        <v>4</v>
      </c>
      <c r="E1273" s="99" t="s">
        <v>1</v>
      </c>
      <c r="F1273" s="34" t="s">
        <v>6</v>
      </c>
      <c r="G1273" s="34" t="s">
        <v>9</v>
      </c>
      <c r="H1273" s="35" t="s">
        <v>197</v>
      </c>
      <c r="I1273" s="36">
        <v>854434</v>
      </c>
      <c r="J1273" s="30">
        <v>10454.49</v>
      </c>
      <c r="K1273" s="32">
        <v>42678</v>
      </c>
      <c r="L1273" s="37">
        <v>12</v>
      </c>
      <c r="M1273" s="37">
        <v>34</v>
      </c>
      <c r="N1273" s="38" t="s">
        <v>615</v>
      </c>
      <c r="O1273" s="39">
        <v>2016</v>
      </c>
      <c r="P1273" s="42"/>
      <c r="Q1273" s="30">
        <v>12561.66</v>
      </c>
      <c r="R1273" s="67"/>
      <c r="S1273" s="67"/>
      <c r="T1273" s="56" t="e">
        <f>IF(#REF!=3,T1272-TblDadosCX8[[#This Row],[Valor R$]],IF(#REF!=2,T1272+TblDadosCX8[[#This Row],[Valor R$]],TblDadosCX8[[#This Row],[Valor R$]]))</f>
        <v>#REF!</v>
      </c>
      <c r="V1273" s="65">
        <v>1257</v>
      </c>
      <c r="W1273" s="69">
        <v>42685</v>
      </c>
      <c r="X1273" s="69"/>
      <c r="Y1273" s="70" t="s">
        <v>193</v>
      </c>
      <c r="Z1273" s="70"/>
      <c r="AA1273" s="70"/>
      <c r="AB1273" s="71">
        <v>35</v>
      </c>
      <c r="AC1273" s="64" t="s">
        <v>212</v>
      </c>
      <c r="AD1273" s="69">
        <v>42685</v>
      </c>
      <c r="AE1273" s="65">
        <v>831</v>
      </c>
      <c r="AF1273" s="65">
        <v>12</v>
      </c>
      <c r="AG1273" s="66">
        <v>1890.13</v>
      </c>
    </row>
    <row r="1274" spans="1:33" x14ac:dyDescent="0.25">
      <c r="A1274" s="40">
        <v>1269</v>
      </c>
      <c r="B1274" s="32">
        <v>42678</v>
      </c>
      <c r="C1274" s="33"/>
      <c r="D1274" s="31">
        <v>4</v>
      </c>
      <c r="E1274" s="99" t="s">
        <v>1</v>
      </c>
      <c r="F1274" s="34" t="s">
        <v>6</v>
      </c>
      <c r="G1274" s="34" t="s">
        <v>9</v>
      </c>
      <c r="H1274" s="35" t="s">
        <v>197</v>
      </c>
      <c r="I1274" s="36">
        <v>854435</v>
      </c>
      <c r="J1274" s="30">
        <v>150</v>
      </c>
      <c r="K1274" s="32">
        <v>42678</v>
      </c>
      <c r="L1274" s="37">
        <v>12</v>
      </c>
      <c r="M1274" s="37">
        <v>34</v>
      </c>
      <c r="N1274" s="38" t="s">
        <v>615</v>
      </c>
      <c r="O1274" s="39">
        <v>2016</v>
      </c>
      <c r="P1274" s="42"/>
      <c r="Q1274" s="30">
        <v>12711.66</v>
      </c>
      <c r="R1274" s="67"/>
      <c r="S1274" s="67"/>
      <c r="T1274" s="56" t="e">
        <f>IF(#REF!=3,T1273-TblDadosCX8[[#This Row],[Valor R$]],IF(#REF!=2,T1273+TblDadosCX8[[#This Row],[Valor R$]],TblDadosCX8[[#This Row],[Valor R$]]))</f>
        <v>#REF!</v>
      </c>
      <c r="V1274" s="65">
        <v>1258</v>
      </c>
      <c r="W1274" s="69">
        <v>42685</v>
      </c>
      <c r="X1274" s="69"/>
      <c r="Y1274" s="70" t="s">
        <v>480</v>
      </c>
      <c r="Z1274" s="70"/>
      <c r="AA1274" s="70"/>
      <c r="AB1274" s="71">
        <v>60</v>
      </c>
      <c r="AC1274" s="64" t="s">
        <v>186</v>
      </c>
      <c r="AD1274" s="69">
        <v>42685</v>
      </c>
      <c r="AE1274" s="65">
        <v>863</v>
      </c>
      <c r="AF1274" s="65">
        <v>12</v>
      </c>
      <c r="AG1274" s="66">
        <v>1830.13</v>
      </c>
    </row>
    <row r="1275" spans="1:33" x14ac:dyDescent="0.25">
      <c r="A1275" s="40">
        <v>1270</v>
      </c>
      <c r="B1275" s="32">
        <v>42678</v>
      </c>
      <c r="C1275" s="33"/>
      <c r="D1275" s="31">
        <v>4</v>
      </c>
      <c r="E1275" s="99" t="s">
        <v>1</v>
      </c>
      <c r="F1275" s="34" t="s">
        <v>6</v>
      </c>
      <c r="G1275" s="34" t="s">
        <v>9</v>
      </c>
      <c r="H1275" s="35" t="s">
        <v>511</v>
      </c>
      <c r="I1275" s="36">
        <v>854436</v>
      </c>
      <c r="J1275" s="30">
        <v>700</v>
      </c>
      <c r="K1275" s="32">
        <v>42678</v>
      </c>
      <c r="L1275" s="37">
        <v>12</v>
      </c>
      <c r="M1275" s="37">
        <v>34</v>
      </c>
      <c r="N1275" s="38" t="s">
        <v>615</v>
      </c>
      <c r="O1275" s="39">
        <v>2016</v>
      </c>
      <c r="P1275" s="42"/>
      <c r="Q1275" s="30">
        <v>13411.66</v>
      </c>
      <c r="R1275" s="67"/>
      <c r="S1275" s="67"/>
      <c r="T1275" s="56" t="e">
        <f>IF(#REF!=3,T1274-TblDadosCX8[[#This Row],[Valor R$]],IF(#REF!=2,T1274+TblDadosCX8[[#This Row],[Valor R$]],TblDadosCX8[[#This Row],[Valor R$]]))</f>
        <v>#REF!</v>
      </c>
      <c r="V1275" s="65">
        <v>1259</v>
      </c>
      <c r="W1275" s="69">
        <v>42685</v>
      </c>
      <c r="X1275" s="69"/>
      <c r="Y1275" s="70" t="s">
        <v>480</v>
      </c>
      <c r="Z1275" s="70"/>
      <c r="AA1275" s="70"/>
      <c r="AB1275" s="71">
        <v>280</v>
      </c>
      <c r="AC1275" s="64" t="s">
        <v>186</v>
      </c>
      <c r="AD1275" s="69">
        <v>42685</v>
      </c>
      <c r="AE1275" s="65">
        <v>863</v>
      </c>
      <c r="AF1275" s="65">
        <v>12</v>
      </c>
      <c r="AG1275" s="66">
        <v>1550.13</v>
      </c>
    </row>
    <row r="1276" spans="1:33" x14ac:dyDescent="0.25">
      <c r="A1276" s="40">
        <v>1271</v>
      </c>
      <c r="B1276" s="32">
        <v>42678</v>
      </c>
      <c r="C1276" s="33"/>
      <c r="D1276" s="31">
        <v>5</v>
      </c>
      <c r="E1276" s="99" t="s">
        <v>1</v>
      </c>
      <c r="F1276" s="34" t="s">
        <v>38</v>
      </c>
      <c r="G1276" s="34" t="s">
        <v>75</v>
      </c>
      <c r="H1276" s="35" t="s">
        <v>220</v>
      </c>
      <c r="I1276" s="36"/>
      <c r="J1276" s="30">
        <v>42</v>
      </c>
      <c r="K1276" s="32">
        <v>42678</v>
      </c>
      <c r="L1276" s="37">
        <v>845</v>
      </c>
      <c r="M1276" s="37">
        <v>12</v>
      </c>
      <c r="N1276" s="38" t="s">
        <v>615</v>
      </c>
      <c r="O1276" s="39">
        <v>2016</v>
      </c>
      <c r="P1276" s="42"/>
      <c r="Q1276" s="30">
        <v>13369.66</v>
      </c>
      <c r="R1276" s="67"/>
      <c r="S1276" s="67"/>
      <c r="T1276" s="56" t="e">
        <f>IF(#REF!=3,T1275-TblDadosCX8[[#This Row],[Valor R$]],IF(#REF!=2,T1275+TblDadosCX8[[#This Row],[Valor R$]],TblDadosCX8[[#This Row],[Valor R$]]))</f>
        <v>#REF!</v>
      </c>
      <c r="V1276" s="65">
        <v>1260</v>
      </c>
      <c r="W1276" s="69">
        <v>42685</v>
      </c>
      <c r="X1276" s="69"/>
      <c r="Y1276" s="70" t="s">
        <v>530</v>
      </c>
      <c r="Z1276" s="70"/>
      <c r="AA1276" s="70"/>
      <c r="AB1276" s="71">
        <v>223.61</v>
      </c>
      <c r="AC1276" s="64" t="s">
        <v>196</v>
      </c>
      <c r="AD1276" s="69">
        <v>42685</v>
      </c>
      <c r="AE1276" s="65">
        <v>869</v>
      </c>
      <c r="AF1276" s="65">
        <v>12</v>
      </c>
      <c r="AG1276" s="66">
        <v>1326.52</v>
      </c>
    </row>
    <row r="1277" spans="1:33" x14ac:dyDescent="0.25">
      <c r="A1277" s="40">
        <v>1272</v>
      </c>
      <c r="B1277" s="32">
        <v>42678</v>
      </c>
      <c r="C1277" s="33"/>
      <c r="D1277" s="31">
        <v>5</v>
      </c>
      <c r="E1277" s="99" t="s">
        <v>1</v>
      </c>
      <c r="F1277" s="34" t="s">
        <v>38</v>
      </c>
      <c r="G1277" s="34" t="s">
        <v>83</v>
      </c>
      <c r="H1277" s="35" t="s">
        <v>187</v>
      </c>
      <c r="I1277" s="36"/>
      <c r="J1277" s="30">
        <v>9.18</v>
      </c>
      <c r="K1277" s="32">
        <v>42678</v>
      </c>
      <c r="L1277" s="37">
        <v>863</v>
      </c>
      <c r="M1277" s="37">
        <v>12</v>
      </c>
      <c r="N1277" s="38" t="s">
        <v>615</v>
      </c>
      <c r="O1277" s="39">
        <v>2016</v>
      </c>
      <c r="P1277" s="42"/>
      <c r="Q1277" s="30">
        <v>13360.48</v>
      </c>
      <c r="R1277" s="67"/>
      <c r="S1277" s="67"/>
      <c r="T1277" s="56" t="e">
        <f>IF(#REF!=3,T1276-TblDadosCX8[[#This Row],[Valor R$]],IF(#REF!=2,T1276+TblDadosCX8[[#This Row],[Valor R$]],TblDadosCX8[[#This Row],[Valor R$]]))</f>
        <v>#REF!</v>
      </c>
      <c r="V1277" s="65">
        <v>1261</v>
      </c>
      <c r="W1277" s="69">
        <v>42685</v>
      </c>
      <c r="X1277" s="69"/>
      <c r="Y1277" s="70" t="s">
        <v>225</v>
      </c>
      <c r="Z1277" s="70"/>
      <c r="AA1277" s="70"/>
      <c r="AB1277" s="71">
        <v>135</v>
      </c>
      <c r="AC1277" s="64" t="s">
        <v>212</v>
      </c>
      <c r="AD1277" s="69">
        <v>42685</v>
      </c>
      <c r="AE1277" s="65">
        <v>831</v>
      </c>
      <c r="AF1277" s="65">
        <v>12</v>
      </c>
      <c r="AG1277" s="66">
        <v>1191.52</v>
      </c>
    </row>
    <row r="1278" spans="1:33" x14ac:dyDescent="0.25">
      <c r="A1278" s="40">
        <v>1273</v>
      </c>
      <c r="B1278" s="32">
        <v>42678</v>
      </c>
      <c r="C1278" s="33"/>
      <c r="D1278" s="31">
        <v>5</v>
      </c>
      <c r="E1278" s="99" t="s">
        <v>1</v>
      </c>
      <c r="F1278" s="34" t="s">
        <v>38</v>
      </c>
      <c r="G1278" s="34" t="s">
        <v>83</v>
      </c>
      <c r="H1278" s="35" t="s">
        <v>619</v>
      </c>
      <c r="I1278" s="36"/>
      <c r="J1278" s="30">
        <v>14.4</v>
      </c>
      <c r="K1278" s="32">
        <v>42678</v>
      </c>
      <c r="L1278" s="37">
        <v>863</v>
      </c>
      <c r="M1278" s="37">
        <v>12</v>
      </c>
      <c r="N1278" s="38" t="s">
        <v>615</v>
      </c>
      <c r="O1278" s="39">
        <v>2016</v>
      </c>
      <c r="P1278" s="42"/>
      <c r="Q1278" s="30">
        <v>13346.08</v>
      </c>
      <c r="R1278" s="67"/>
      <c r="S1278" s="67"/>
      <c r="V1278" s="65"/>
      <c r="W1278" s="69"/>
      <c r="X1278" s="69"/>
      <c r="Y1278" s="70"/>
      <c r="Z1278" s="70"/>
      <c r="AA1278" s="70"/>
      <c r="AB1278" s="71"/>
      <c r="AC1278" s="64"/>
      <c r="AD1278" s="69"/>
      <c r="AE1278" s="65"/>
      <c r="AF1278" s="65"/>
      <c r="AG1278" s="66"/>
    </row>
    <row r="1279" spans="1:33" x14ac:dyDescent="0.25">
      <c r="A1279" s="40">
        <v>1274</v>
      </c>
      <c r="B1279" s="32">
        <v>42678</v>
      </c>
      <c r="C1279" s="33"/>
      <c r="D1279" s="31">
        <v>5</v>
      </c>
      <c r="E1279" s="99" t="s">
        <v>1</v>
      </c>
      <c r="F1279" s="34" t="s">
        <v>38</v>
      </c>
      <c r="G1279" s="34" t="s">
        <v>75</v>
      </c>
      <c r="H1279" s="35" t="s">
        <v>220</v>
      </c>
      <c r="I1279" s="36"/>
      <c r="J1279" s="30">
        <v>17.5</v>
      </c>
      <c r="K1279" s="32">
        <v>42678</v>
      </c>
      <c r="L1279" s="37">
        <v>845</v>
      </c>
      <c r="M1279" s="37">
        <v>12</v>
      </c>
      <c r="N1279" s="38" t="s">
        <v>615</v>
      </c>
      <c r="O1279" s="39">
        <v>2016</v>
      </c>
      <c r="P1279" s="42"/>
      <c r="Q1279" s="30">
        <v>13328.58</v>
      </c>
      <c r="R1279" s="67"/>
      <c r="S1279" s="67"/>
      <c r="V1279" s="65"/>
      <c r="W1279" s="69"/>
      <c r="X1279" s="69"/>
      <c r="Y1279" s="70"/>
      <c r="Z1279" s="70"/>
      <c r="AA1279" s="70"/>
      <c r="AB1279" s="71"/>
      <c r="AC1279" s="64"/>
      <c r="AD1279" s="69"/>
      <c r="AE1279" s="65"/>
      <c r="AF1279" s="65"/>
      <c r="AG1279" s="66"/>
    </row>
    <row r="1280" spans="1:33" x14ac:dyDescent="0.25">
      <c r="A1280" s="40">
        <v>1275</v>
      </c>
      <c r="B1280" s="32">
        <v>42678</v>
      </c>
      <c r="C1280" s="33"/>
      <c r="D1280" s="31">
        <v>5</v>
      </c>
      <c r="E1280" s="99" t="s">
        <v>1</v>
      </c>
      <c r="F1280" s="34" t="s">
        <v>38</v>
      </c>
      <c r="G1280" s="34" t="s">
        <v>86</v>
      </c>
      <c r="H1280" s="35" t="s">
        <v>245</v>
      </c>
      <c r="I1280" s="36"/>
      <c r="J1280" s="30">
        <v>33</v>
      </c>
      <c r="K1280" s="32">
        <v>42678</v>
      </c>
      <c r="L1280" s="37">
        <v>869</v>
      </c>
      <c r="M1280" s="37">
        <v>12</v>
      </c>
      <c r="N1280" s="38" t="s">
        <v>615</v>
      </c>
      <c r="O1280" s="39">
        <v>2016</v>
      </c>
      <c r="P1280" s="42"/>
      <c r="Q1280" s="30">
        <v>13295.58</v>
      </c>
      <c r="R1280" s="67"/>
      <c r="S1280" s="67"/>
      <c r="V1280" s="65"/>
      <c r="W1280" s="69"/>
      <c r="X1280" s="69"/>
      <c r="Y1280" s="70"/>
      <c r="Z1280" s="70"/>
      <c r="AA1280" s="70"/>
      <c r="AB1280" s="71"/>
      <c r="AC1280" s="64"/>
      <c r="AD1280" s="69"/>
      <c r="AE1280" s="65"/>
      <c r="AF1280" s="65"/>
      <c r="AG1280" s="66"/>
    </row>
    <row r="1281" spans="1:33" x14ac:dyDescent="0.25">
      <c r="A1281" s="40">
        <v>1276</v>
      </c>
      <c r="B1281" s="32">
        <v>42678</v>
      </c>
      <c r="C1281" s="33"/>
      <c r="D1281" s="31">
        <v>5</v>
      </c>
      <c r="E1281" s="99" t="s">
        <v>1</v>
      </c>
      <c r="F1281" s="34" t="s">
        <v>38</v>
      </c>
      <c r="G1281" s="34" t="s">
        <v>18</v>
      </c>
      <c r="H1281" s="35" t="s">
        <v>193</v>
      </c>
      <c r="I1281" s="36"/>
      <c r="J1281" s="30">
        <v>35</v>
      </c>
      <c r="K1281" s="32">
        <v>42678</v>
      </c>
      <c r="L1281" s="37">
        <v>831</v>
      </c>
      <c r="M1281" s="37">
        <v>12</v>
      </c>
      <c r="N1281" s="38" t="s">
        <v>615</v>
      </c>
      <c r="O1281" s="39">
        <v>2016</v>
      </c>
      <c r="P1281" s="42"/>
      <c r="Q1281" s="30">
        <v>13260.58</v>
      </c>
      <c r="R1281" s="67"/>
      <c r="S1281" s="67"/>
      <c r="V1281" s="65"/>
      <c r="W1281" s="69"/>
      <c r="X1281" s="69"/>
      <c r="Y1281" s="70"/>
      <c r="Z1281" s="70"/>
      <c r="AA1281" s="70"/>
      <c r="AB1281" s="71"/>
      <c r="AC1281" s="64"/>
      <c r="AD1281" s="69"/>
      <c r="AE1281" s="65"/>
      <c r="AF1281" s="65"/>
      <c r="AG1281" s="66"/>
    </row>
    <row r="1282" spans="1:33" x14ac:dyDescent="0.25">
      <c r="A1282" s="40">
        <v>1277</v>
      </c>
      <c r="B1282" s="32">
        <v>42678</v>
      </c>
      <c r="C1282" s="33"/>
      <c r="D1282" s="31">
        <v>5</v>
      </c>
      <c r="E1282" s="99" t="s">
        <v>1</v>
      </c>
      <c r="F1282" s="34" t="s">
        <v>38</v>
      </c>
      <c r="G1282" s="34" t="s">
        <v>86</v>
      </c>
      <c r="H1282" s="35" t="s">
        <v>210</v>
      </c>
      <c r="I1282" s="36"/>
      <c r="J1282" s="30">
        <v>230</v>
      </c>
      <c r="K1282" s="32">
        <v>42678</v>
      </c>
      <c r="L1282" s="37">
        <v>869</v>
      </c>
      <c r="M1282" s="37">
        <v>12</v>
      </c>
      <c r="N1282" s="38" t="s">
        <v>615</v>
      </c>
      <c r="O1282" s="39">
        <v>2016</v>
      </c>
      <c r="P1282" s="42"/>
      <c r="Q1282" s="30">
        <v>13030.58</v>
      </c>
      <c r="R1282" s="67"/>
      <c r="S1282" s="67"/>
      <c r="V1282" s="65"/>
      <c r="W1282" s="69"/>
      <c r="X1282" s="69"/>
      <c r="Y1282" s="70"/>
      <c r="Z1282" s="70"/>
      <c r="AA1282" s="70"/>
      <c r="AB1282" s="71"/>
      <c r="AC1282" s="64"/>
      <c r="AD1282" s="69"/>
      <c r="AE1282" s="65"/>
      <c r="AF1282" s="65"/>
      <c r="AG1282" s="66"/>
    </row>
    <row r="1283" spans="1:33" x14ac:dyDescent="0.25">
      <c r="A1283" s="40">
        <v>1278</v>
      </c>
      <c r="B1283" s="32">
        <v>42678</v>
      </c>
      <c r="C1283" s="33"/>
      <c r="D1283" s="31">
        <v>5</v>
      </c>
      <c r="E1283" s="99" t="s">
        <v>1</v>
      </c>
      <c r="F1283" s="34" t="s">
        <v>38</v>
      </c>
      <c r="G1283" s="34" t="s">
        <v>86</v>
      </c>
      <c r="H1283" s="35" t="s">
        <v>210</v>
      </c>
      <c r="I1283" s="36"/>
      <c r="J1283" s="30">
        <v>850</v>
      </c>
      <c r="K1283" s="32">
        <v>42678</v>
      </c>
      <c r="L1283" s="37">
        <v>869</v>
      </c>
      <c r="M1283" s="37">
        <v>12</v>
      </c>
      <c r="N1283" s="38" t="s">
        <v>615</v>
      </c>
      <c r="O1283" s="39">
        <v>2016</v>
      </c>
      <c r="P1283" s="42"/>
      <c r="Q1283" s="30">
        <v>12180.58</v>
      </c>
      <c r="R1283" s="67"/>
      <c r="S1283" s="67"/>
      <c r="V1283" s="65"/>
      <c r="W1283" s="69"/>
      <c r="X1283" s="69"/>
      <c r="Y1283" s="70"/>
      <c r="Z1283" s="70"/>
      <c r="AA1283" s="70"/>
      <c r="AB1283" s="71"/>
      <c r="AC1283" s="64"/>
      <c r="AD1283" s="69"/>
      <c r="AE1283" s="65"/>
      <c r="AF1283" s="65"/>
      <c r="AG1283" s="66"/>
    </row>
    <row r="1284" spans="1:33" x14ac:dyDescent="0.25">
      <c r="A1284" s="40">
        <v>1279</v>
      </c>
      <c r="B1284" s="32">
        <v>42678</v>
      </c>
      <c r="C1284" s="33"/>
      <c r="D1284" s="31">
        <v>5</v>
      </c>
      <c r="E1284" s="99" t="s">
        <v>1</v>
      </c>
      <c r="F1284" s="34" t="s">
        <v>38</v>
      </c>
      <c r="G1284" s="34" t="s">
        <v>75</v>
      </c>
      <c r="H1284" s="35" t="s">
        <v>547</v>
      </c>
      <c r="I1284" s="36"/>
      <c r="J1284" s="30">
        <v>150</v>
      </c>
      <c r="K1284" s="32">
        <v>42678</v>
      </c>
      <c r="L1284" s="37">
        <v>845</v>
      </c>
      <c r="M1284" s="37">
        <v>12</v>
      </c>
      <c r="N1284" s="38" t="s">
        <v>615</v>
      </c>
      <c r="O1284" s="39">
        <v>2016</v>
      </c>
      <c r="P1284" s="42"/>
      <c r="Q1284" s="30">
        <v>12030.58</v>
      </c>
      <c r="R1284" s="67"/>
      <c r="S1284" s="67"/>
      <c r="V1284" s="65"/>
      <c r="W1284" s="69"/>
      <c r="X1284" s="69"/>
      <c r="Y1284" s="70"/>
      <c r="Z1284" s="70"/>
      <c r="AA1284" s="70"/>
      <c r="AB1284" s="71"/>
      <c r="AC1284" s="64"/>
      <c r="AD1284" s="69"/>
      <c r="AE1284" s="65"/>
      <c r="AF1284" s="65"/>
      <c r="AG1284" s="66"/>
    </row>
    <row r="1285" spans="1:33" x14ac:dyDescent="0.25">
      <c r="A1285" s="40">
        <v>1280</v>
      </c>
      <c r="B1285" s="32">
        <v>42678</v>
      </c>
      <c r="C1285" s="33"/>
      <c r="D1285" s="31">
        <v>5</v>
      </c>
      <c r="E1285" s="99" t="s">
        <v>1</v>
      </c>
      <c r="F1285" s="34" t="s">
        <v>38</v>
      </c>
      <c r="G1285" s="34" t="s">
        <v>83</v>
      </c>
      <c r="H1285" s="35" t="s">
        <v>620</v>
      </c>
      <c r="I1285" s="36"/>
      <c r="J1285" s="30">
        <v>365</v>
      </c>
      <c r="K1285" s="32">
        <v>42678</v>
      </c>
      <c r="L1285" s="37">
        <v>863</v>
      </c>
      <c r="M1285" s="37">
        <v>12</v>
      </c>
      <c r="N1285" s="38" t="s">
        <v>615</v>
      </c>
      <c r="O1285" s="39">
        <v>2016</v>
      </c>
      <c r="P1285" s="42"/>
      <c r="Q1285" s="30">
        <v>11665.58</v>
      </c>
      <c r="R1285" s="67"/>
      <c r="S1285" s="67"/>
      <c r="V1285" s="65"/>
      <c r="W1285" s="69"/>
      <c r="X1285" s="69"/>
      <c r="Y1285" s="70"/>
      <c r="Z1285" s="70"/>
      <c r="AA1285" s="70"/>
      <c r="AB1285" s="71"/>
      <c r="AC1285" s="64"/>
      <c r="AD1285" s="69"/>
      <c r="AE1285" s="65"/>
      <c r="AF1285" s="65"/>
      <c r="AG1285" s="66"/>
    </row>
    <row r="1286" spans="1:33" x14ac:dyDescent="0.25">
      <c r="A1286" s="40">
        <v>1281</v>
      </c>
      <c r="B1286" s="32">
        <v>42678</v>
      </c>
      <c r="C1286" s="33"/>
      <c r="D1286" s="31">
        <v>5</v>
      </c>
      <c r="E1286" s="99" t="s">
        <v>1</v>
      </c>
      <c r="F1286" s="34" t="s">
        <v>28</v>
      </c>
      <c r="G1286" s="34" t="s">
        <v>271</v>
      </c>
      <c r="H1286" s="35" t="s">
        <v>621</v>
      </c>
      <c r="I1286" s="36"/>
      <c r="J1286" s="30">
        <v>4500.37</v>
      </c>
      <c r="K1286" s="32">
        <v>42678</v>
      </c>
      <c r="L1286" s="37">
        <v>476</v>
      </c>
      <c r="M1286" s="37">
        <v>12</v>
      </c>
      <c r="N1286" s="38" t="s">
        <v>615</v>
      </c>
      <c r="O1286" s="39">
        <v>2016</v>
      </c>
      <c r="P1286" s="42"/>
      <c r="Q1286" s="30">
        <v>7165.21</v>
      </c>
      <c r="R1286" s="67"/>
      <c r="S1286" s="67"/>
      <c r="V1286" s="65"/>
      <c r="W1286" s="69"/>
      <c r="X1286" s="69"/>
      <c r="Y1286" s="70"/>
      <c r="Z1286" s="70"/>
      <c r="AA1286" s="70"/>
      <c r="AB1286" s="71"/>
      <c r="AC1286" s="64"/>
      <c r="AD1286" s="69"/>
      <c r="AE1286" s="65"/>
      <c r="AF1286" s="65"/>
      <c r="AG1286" s="66"/>
    </row>
    <row r="1287" spans="1:33" x14ac:dyDescent="0.25">
      <c r="A1287" s="40">
        <v>1282</v>
      </c>
      <c r="B1287" s="32">
        <v>42678</v>
      </c>
      <c r="C1287" s="33"/>
      <c r="D1287" s="31">
        <v>5</v>
      </c>
      <c r="E1287" s="99" t="s">
        <v>1</v>
      </c>
      <c r="F1287" s="34" t="s">
        <v>28</v>
      </c>
      <c r="G1287" s="34" t="s">
        <v>53</v>
      </c>
      <c r="H1287" s="35" t="s">
        <v>486</v>
      </c>
      <c r="I1287" s="36"/>
      <c r="J1287" s="30">
        <v>911.15</v>
      </c>
      <c r="K1287" s="32">
        <v>42678</v>
      </c>
      <c r="L1287" s="37">
        <v>475</v>
      </c>
      <c r="M1287" s="37">
        <v>12</v>
      </c>
      <c r="N1287" s="38" t="s">
        <v>615</v>
      </c>
      <c r="O1287" s="39">
        <v>2016</v>
      </c>
      <c r="P1287" s="42"/>
      <c r="Q1287" s="30">
        <v>6254.06</v>
      </c>
      <c r="R1287" s="67"/>
      <c r="S1287" s="67"/>
      <c r="V1287" s="65"/>
      <c r="W1287" s="69"/>
      <c r="X1287" s="69"/>
      <c r="Y1287" s="70"/>
      <c r="Z1287" s="70"/>
      <c r="AA1287" s="70"/>
      <c r="AB1287" s="71"/>
      <c r="AC1287" s="64"/>
      <c r="AD1287" s="69"/>
      <c r="AE1287" s="65"/>
      <c r="AF1287" s="65"/>
      <c r="AG1287" s="66"/>
    </row>
    <row r="1288" spans="1:33" x14ac:dyDescent="0.25">
      <c r="A1288" s="40">
        <v>1283</v>
      </c>
      <c r="B1288" s="32">
        <v>42678</v>
      </c>
      <c r="C1288" s="33"/>
      <c r="D1288" s="31">
        <v>5</v>
      </c>
      <c r="E1288" s="99" t="s">
        <v>1</v>
      </c>
      <c r="F1288" s="34" t="s">
        <v>24</v>
      </c>
      <c r="G1288" s="34" t="s">
        <v>43</v>
      </c>
      <c r="H1288" s="35" t="s">
        <v>274</v>
      </c>
      <c r="I1288" s="36"/>
      <c r="J1288" s="30">
        <v>1763.06</v>
      </c>
      <c r="K1288" s="32">
        <v>42678</v>
      </c>
      <c r="L1288" s="37">
        <v>842</v>
      </c>
      <c r="M1288" s="37">
        <v>12</v>
      </c>
      <c r="N1288" s="38" t="s">
        <v>615</v>
      </c>
      <c r="O1288" s="39">
        <v>2016</v>
      </c>
      <c r="P1288" s="42"/>
      <c r="Q1288" s="30">
        <v>4491</v>
      </c>
      <c r="R1288" s="67"/>
      <c r="S1288" s="67"/>
      <c r="V1288" s="65"/>
      <c r="W1288" s="69"/>
      <c r="X1288" s="69"/>
      <c r="Y1288" s="70"/>
      <c r="Z1288" s="70"/>
      <c r="AA1288" s="70"/>
      <c r="AB1288" s="71"/>
      <c r="AC1288" s="64"/>
      <c r="AD1288" s="69"/>
      <c r="AE1288" s="65"/>
      <c r="AF1288" s="65"/>
      <c r="AG1288" s="66"/>
    </row>
    <row r="1289" spans="1:33" x14ac:dyDescent="0.25">
      <c r="A1289" s="40">
        <v>1284</v>
      </c>
      <c r="B1289" s="32">
        <v>42678</v>
      </c>
      <c r="C1289" s="33"/>
      <c r="D1289" s="31">
        <v>5</v>
      </c>
      <c r="E1289" s="99" t="s">
        <v>1</v>
      </c>
      <c r="F1289" s="34" t="s">
        <v>24</v>
      </c>
      <c r="G1289" s="34" t="s">
        <v>43</v>
      </c>
      <c r="H1289" s="35" t="s">
        <v>622</v>
      </c>
      <c r="I1289" s="36"/>
      <c r="J1289" s="30">
        <v>990.5</v>
      </c>
      <c r="K1289" s="32">
        <v>42678</v>
      </c>
      <c r="L1289" s="37">
        <v>842</v>
      </c>
      <c r="M1289" s="37">
        <v>12</v>
      </c>
      <c r="N1289" s="38" t="s">
        <v>615</v>
      </c>
      <c r="O1289" s="39">
        <v>2016</v>
      </c>
      <c r="P1289" s="43"/>
      <c r="Q1289" s="30">
        <v>3500.5</v>
      </c>
      <c r="R1289" s="67"/>
      <c r="S1289" s="67"/>
      <c r="V1289" s="65"/>
      <c r="W1289" s="69"/>
      <c r="X1289" s="69"/>
      <c r="Y1289" s="70"/>
      <c r="Z1289" s="70"/>
      <c r="AA1289" s="70"/>
      <c r="AB1289" s="71"/>
      <c r="AC1289" s="64"/>
      <c r="AD1289" s="69"/>
      <c r="AE1289" s="65"/>
      <c r="AF1289" s="65"/>
      <c r="AG1289" s="66"/>
    </row>
    <row r="1290" spans="1:33" x14ac:dyDescent="0.25">
      <c r="A1290" s="40">
        <v>1285</v>
      </c>
      <c r="B1290" s="32">
        <v>42678</v>
      </c>
      <c r="C1290" s="33"/>
      <c r="D1290" s="31">
        <v>5</v>
      </c>
      <c r="E1290" s="99" t="s">
        <v>1</v>
      </c>
      <c r="F1290" s="34" t="s">
        <v>38</v>
      </c>
      <c r="G1290" s="34" t="s">
        <v>87</v>
      </c>
      <c r="H1290" s="35" t="s">
        <v>398</v>
      </c>
      <c r="I1290" s="36"/>
      <c r="J1290" s="30">
        <v>1924.4</v>
      </c>
      <c r="K1290" s="32">
        <v>42678</v>
      </c>
      <c r="L1290" s="37">
        <v>870</v>
      </c>
      <c r="M1290" s="37">
        <v>12</v>
      </c>
      <c r="N1290" s="38" t="s">
        <v>615</v>
      </c>
      <c r="O1290" s="39">
        <v>2016</v>
      </c>
      <c r="P1290" s="43"/>
      <c r="Q1290" s="30">
        <v>1576.1</v>
      </c>
      <c r="R1290" s="67"/>
      <c r="S1290" s="67"/>
      <c r="V1290" s="65"/>
      <c r="W1290" s="69"/>
      <c r="X1290" s="69"/>
      <c r="Y1290" s="70"/>
      <c r="Z1290" s="70"/>
      <c r="AA1290" s="70"/>
      <c r="AB1290" s="71"/>
      <c r="AC1290" s="64"/>
      <c r="AD1290" s="69"/>
      <c r="AE1290" s="65"/>
      <c r="AF1290" s="65"/>
      <c r="AG1290" s="66"/>
    </row>
    <row r="1291" spans="1:33" x14ac:dyDescent="0.25">
      <c r="A1291" s="40">
        <v>1286</v>
      </c>
      <c r="B1291" s="32">
        <v>42678</v>
      </c>
      <c r="C1291" s="33"/>
      <c r="D1291" s="31">
        <v>5</v>
      </c>
      <c r="E1291" s="99" t="s">
        <v>1</v>
      </c>
      <c r="F1291" s="34" t="s">
        <v>38</v>
      </c>
      <c r="G1291" s="34" t="s">
        <v>75</v>
      </c>
      <c r="H1291" s="35" t="s">
        <v>220</v>
      </c>
      <c r="I1291" s="36"/>
      <c r="J1291" s="30">
        <v>24.5</v>
      </c>
      <c r="K1291" s="32">
        <v>42678</v>
      </c>
      <c r="L1291" s="37">
        <v>845</v>
      </c>
      <c r="M1291" s="37">
        <v>12</v>
      </c>
      <c r="N1291" s="38" t="s">
        <v>615</v>
      </c>
      <c r="O1291" s="39">
        <v>2016</v>
      </c>
      <c r="P1291" s="43"/>
      <c r="Q1291" s="30">
        <v>1551.6</v>
      </c>
      <c r="R1291" s="67"/>
      <c r="S1291" s="67"/>
      <c r="V1291" s="65"/>
      <c r="W1291" s="69"/>
      <c r="X1291" s="69"/>
      <c r="Y1291" s="70"/>
      <c r="Z1291" s="70"/>
      <c r="AA1291" s="70"/>
      <c r="AB1291" s="71"/>
      <c r="AC1291" s="64"/>
      <c r="AD1291" s="69"/>
      <c r="AE1291" s="65"/>
      <c r="AF1291" s="65"/>
      <c r="AG1291" s="66"/>
    </row>
    <row r="1292" spans="1:33" x14ac:dyDescent="0.25">
      <c r="A1292" s="40">
        <v>1287</v>
      </c>
      <c r="B1292" s="32">
        <v>42681</v>
      </c>
      <c r="C1292" s="33"/>
      <c r="D1292" s="31">
        <v>4</v>
      </c>
      <c r="E1292" s="99" t="s">
        <v>1</v>
      </c>
      <c r="F1292" s="34" t="s">
        <v>6</v>
      </c>
      <c r="G1292" s="34" t="s">
        <v>9</v>
      </c>
      <c r="H1292" s="35" t="s">
        <v>197</v>
      </c>
      <c r="I1292" s="36">
        <v>854437</v>
      </c>
      <c r="J1292" s="30">
        <v>1000</v>
      </c>
      <c r="K1292" s="32">
        <v>42681</v>
      </c>
      <c r="L1292" s="37">
        <v>12</v>
      </c>
      <c r="M1292" s="37">
        <v>34</v>
      </c>
      <c r="N1292" s="38" t="s">
        <v>615</v>
      </c>
      <c r="O1292" s="39">
        <v>2016</v>
      </c>
      <c r="P1292" s="43"/>
      <c r="Q1292" s="30">
        <v>2551.6</v>
      </c>
      <c r="R1292" s="67"/>
      <c r="S1292" s="67"/>
      <c r="V1292" s="65"/>
      <c r="W1292" s="69"/>
      <c r="X1292" s="69"/>
      <c r="Y1292" s="70"/>
      <c r="Z1292" s="70"/>
      <c r="AA1292" s="70"/>
      <c r="AB1292" s="71"/>
      <c r="AC1292" s="64"/>
      <c r="AD1292" s="69"/>
      <c r="AE1292" s="65"/>
      <c r="AF1292" s="65"/>
      <c r="AG1292" s="66"/>
    </row>
    <row r="1293" spans="1:33" x14ac:dyDescent="0.25">
      <c r="A1293" s="40">
        <v>1288</v>
      </c>
      <c r="B1293" s="32">
        <v>42681</v>
      </c>
      <c r="C1293" s="33"/>
      <c r="D1293" s="31">
        <v>5</v>
      </c>
      <c r="E1293" s="99" t="s">
        <v>1</v>
      </c>
      <c r="F1293" s="34" t="s">
        <v>38</v>
      </c>
      <c r="G1293" s="34" t="s">
        <v>18</v>
      </c>
      <c r="H1293" s="35" t="s">
        <v>623</v>
      </c>
      <c r="I1293" s="36"/>
      <c r="J1293" s="30">
        <v>6.58</v>
      </c>
      <c r="K1293" s="32">
        <v>42681</v>
      </c>
      <c r="L1293" s="37">
        <v>831</v>
      </c>
      <c r="M1293" s="37">
        <v>12</v>
      </c>
      <c r="N1293" s="38" t="s">
        <v>615</v>
      </c>
      <c r="O1293" s="39">
        <v>2016</v>
      </c>
      <c r="P1293" s="43"/>
      <c r="Q1293" s="30">
        <v>2545.02</v>
      </c>
      <c r="R1293" s="67"/>
      <c r="S1293" s="67"/>
      <c r="V1293" s="65"/>
      <c r="W1293" s="69"/>
      <c r="X1293" s="69"/>
      <c r="Y1293" s="70"/>
      <c r="Z1293" s="70"/>
      <c r="AA1293" s="70"/>
      <c r="AB1293" s="71"/>
      <c r="AC1293" s="64"/>
      <c r="AD1293" s="69"/>
      <c r="AE1293" s="65"/>
      <c r="AF1293" s="65"/>
      <c r="AG1293" s="66"/>
    </row>
    <row r="1294" spans="1:33" x14ac:dyDescent="0.25">
      <c r="A1294" s="40">
        <v>1289</v>
      </c>
      <c r="B1294" s="32">
        <v>42681</v>
      </c>
      <c r="C1294" s="33"/>
      <c r="D1294" s="31">
        <v>5</v>
      </c>
      <c r="E1294" s="99" t="s">
        <v>1</v>
      </c>
      <c r="F1294" s="34" t="s">
        <v>38</v>
      </c>
      <c r="G1294" s="34" t="s">
        <v>86</v>
      </c>
      <c r="H1294" s="35" t="s">
        <v>245</v>
      </c>
      <c r="I1294" s="36"/>
      <c r="J1294" s="30">
        <v>13</v>
      </c>
      <c r="K1294" s="32">
        <v>42681</v>
      </c>
      <c r="L1294" s="37">
        <v>869</v>
      </c>
      <c r="M1294" s="37">
        <v>12</v>
      </c>
      <c r="N1294" s="38" t="s">
        <v>615</v>
      </c>
      <c r="O1294" s="39">
        <v>2016</v>
      </c>
      <c r="P1294" s="43"/>
      <c r="Q1294" s="30">
        <v>2532.02</v>
      </c>
      <c r="R1294" s="67"/>
      <c r="S1294" s="67"/>
      <c r="V1294" s="65"/>
      <c r="W1294" s="69"/>
      <c r="X1294" s="69"/>
      <c r="Y1294" s="70"/>
      <c r="Z1294" s="70"/>
      <c r="AA1294" s="70"/>
      <c r="AB1294" s="71"/>
      <c r="AC1294" s="64"/>
      <c r="AD1294" s="69"/>
      <c r="AE1294" s="65"/>
      <c r="AF1294" s="65"/>
      <c r="AG1294" s="66"/>
    </row>
    <row r="1295" spans="1:33" x14ac:dyDescent="0.25">
      <c r="A1295" s="40">
        <v>1290</v>
      </c>
      <c r="B1295" s="32">
        <v>42681</v>
      </c>
      <c r="C1295" s="33"/>
      <c r="D1295" s="31">
        <v>5</v>
      </c>
      <c r="E1295" s="99" t="s">
        <v>1</v>
      </c>
      <c r="F1295" s="34" t="s">
        <v>38</v>
      </c>
      <c r="G1295" s="34" t="s">
        <v>86</v>
      </c>
      <c r="H1295" s="35" t="s">
        <v>228</v>
      </c>
      <c r="I1295" s="36"/>
      <c r="J1295" s="30">
        <v>12.85</v>
      </c>
      <c r="K1295" s="32">
        <v>42681</v>
      </c>
      <c r="L1295" s="37">
        <v>869</v>
      </c>
      <c r="M1295" s="37">
        <v>12</v>
      </c>
      <c r="N1295" s="38" t="s">
        <v>615</v>
      </c>
      <c r="O1295" s="39">
        <v>2016</v>
      </c>
      <c r="P1295" s="43"/>
      <c r="Q1295" s="30">
        <v>2519.17</v>
      </c>
      <c r="R1295" s="67"/>
      <c r="S1295" s="67"/>
      <c r="V1295" s="65"/>
      <c r="W1295" s="69"/>
      <c r="X1295" s="69"/>
      <c r="Y1295" s="70"/>
      <c r="Z1295" s="70"/>
      <c r="AA1295" s="70"/>
      <c r="AB1295" s="71"/>
      <c r="AC1295" s="64"/>
      <c r="AD1295" s="69"/>
      <c r="AE1295" s="65"/>
      <c r="AF1295" s="65"/>
      <c r="AG1295" s="66"/>
    </row>
    <row r="1296" spans="1:33" x14ac:dyDescent="0.25">
      <c r="A1296" s="40">
        <v>1291</v>
      </c>
      <c r="B1296" s="32">
        <v>42681</v>
      </c>
      <c r="C1296" s="33"/>
      <c r="D1296" s="31">
        <v>5</v>
      </c>
      <c r="E1296" s="99" t="s">
        <v>1</v>
      </c>
      <c r="F1296" s="34" t="s">
        <v>38</v>
      </c>
      <c r="G1296" s="34" t="s">
        <v>81</v>
      </c>
      <c r="H1296" s="35" t="s">
        <v>624</v>
      </c>
      <c r="I1296" s="36"/>
      <c r="J1296" s="30">
        <v>60</v>
      </c>
      <c r="K1296" s="32">
        <v>42681</v>
      </c>
      <c r="L1296" s="37">
        <v>859</v>
      </c>
      <c r="M1296" s="37">
        <v>12</v>
      </c>
      <c r="N1296" s="38" t="s">
        <v>615</v>
      </c>
      <c r="O1296" s="39">
        <v>2016</v>
      </c>
      <c r="P1296" s="43"/>
      <c r="Q1296" s="30">
        <v>2459.17</v>
      </c>
      <c r="R1296" s="67"/>
      <c r="S1296" s="67"/>
      <c r="V1296" s="65"/>
      <c r="W1296" s="69"/>
      <c r="X1296" s="69"/>
      <c r="Y1296" s="70"/>
      <c r="Z1296" s="70"/>
      <c r="AA1296" s="70"/>
      <c r="AB1296" s="71"/>
      <c r="AC1296" s="64"/>
      <c r="AD1296" s="69"/>
      <c r="AE1296" s="65"/>
      <c r="AF1296" s="65"/>
      <c r="AG1296" s="66"/>
    </row>
    <row r="1297" spans="1:33" x14ac:dyDescent="0.25">
      <c r="A1297" s="40">
        <v>1292</v>
      </c>
      <c r="B1297" s="32">
        <v>42681</v>
      </c>
      <c r="C1297" s="33"/>
      <c r="D1297" s="31">
        <v>5</v>
      </c>
      <c r="E1297" s="99" t="s">
        <v>1</v>
      </c>
      <c r="F1297" s="34" t="s">
        <v>38</v>
      </c>
      <c r="G1297" s="34" t="s">
        <v>81</v>
      </c>
      <c r="H1297" s="35" t="s">
        <v>624</v>
      </c>
      <c r="I1297" s="36"/>
      <c r="J1297" s="30">
        <v>44.9</v>
      </c>
      <c r="K1297" s="32">
        <v>42681</v>
      </c>
      <c r="L1297" s="37">
        <v>859</v>
      </c>
      <c r="M1297" s="37">
        <v>12</v>
      </c>
      <c r="N1297" s="38" t="s">
        <v>615</v>
      </c>
      <c r="O1297" s="39">
        <v>2016</v>
      </c>
      <c r="P1297" s="43"/>
      <c r="Q1297" s="30">
        <v>2414.27</v>
      </c>
      <c r="R1297" s="67"/>
      <c r="S1297" s="67"/>
      <c r="V1297" s="65"/>
      <c r="W1297" s="69"/>
      <c r="X1297" s="69"/>
      <c r="Y1297" s="70"/>
      <c r="Z1297" s="70"/>
      <c r="AA1297" s="70"/>
      <c r="AB1297" s="71"/>
      <c r="AC1297" s="64"/>
      <c r="AD1297" s="69"/>
      <c r="AE1297" s="65"/>
      <c r="AF1297" s="65"/>
      <c r="AG1297" s="66"/>
    </row>
    <row r="1298" spans="1:33" x14ac:dyDescent="0.25">
      <c r="A1298" s="40">
        <v>1293</v>
      </c>
      <c r="B1298" s="32">
        <v>42682</v>
      </c>
      <c r="C1298" s="33"/>
      <c r="D1298" s="31">
        <v>5</v>
      </c>
      <c r="E1298" s="99" t="s">
        <v>1</v>
      </c>
      <c r="F1298" s="34" t="s">
        <v>38</v>
      </c>
      <c r="G1298" s="34" t="s">
        <v>18</v>
      </c>
      <c r="H1298" s="35" t="s">
        <v>187</v>
      </c>
      <c r="I1298" s="36"/>
      <c r="J1298" s="30">
        <v>15.17</v>
      </c>
      <c r="K1298" s="32">
        <v>42682</v>
      </c>
      <c r="L1298" s="37">
        <v>831</v>
      </c>
      <c r="M1298" s="37">
        <v>12</v>
      </c>
      <c r="N1298" s="38" t="s">
        <v>615</v>
      </c>
      <c r="O1298" s="39">
        <v>2016</v>
      </c>
      <c r="P1298" s="43"/>
      <c r="Q1298" s="30">
        <v>2399.1</v>
      </c>
      <c r="R1298" s="67"/>
      <c r="S1298" s="67"/>
      <c r="V1298" s="65"/>
      <c r="W1298" s="69"/>
      <c r="X1298" s="69"/>
      <c r="Y1298" s="70"/>
      <c r="Z1298" s="70"/>
      <c r="AA1298" s="70"/>
      <c r="AB1298" s="71"/>
      <c r="AC1298" s="64"/>
      <c r="AD1298" s="69"/>
      <c r="AE1298" s="65"/>
      <c r="AF1298" s="65"/>
      <c r="AG1298" s="66"/>
    </row>
    <row r="1299" spans="1:33" x14ac:dyDescent="0.25">
      <c r="A1299" s="40">
        <v>1294</v>
      </c>
      <c r="B1299" s="32">
        <v>42682</v>
      </c>
      <c r="C1299" s="33"/>
      <c r="D1299" s="31">
        <v>5</v>
      </c>
      <c r="E1299" s="99" t="s">
        <v>1</v>
      </c>
      <c r="F1299" s="34" t="s">
        <v>38</v>
      </c>
      <c r="G1299" s="34" t="s">
        <v>18</v>
      </c>
      <c r="H1299" s="35" t="s">
        <v>311</v>
      </c>
      <c r="I1299" s="36"/>
      <c r="J1299" s="30">
        <v>30</v>
      </c>
      <c r="K1299" s="32">
        <v>42682</v>
      </c>
      <c r="L1299" s="37">
        <v>831</v>
      </c>
      <c r="M1299" s="37">
        <v>12</v>
      </c>
      <c r="N1299" s="38" t="s">
        <v>615</v>
      </c>
      <c r="O1299" s="39">
        <v>2016</v>
      </c>
      <c r="P1299" s="43"/>
      <c r="Q1299" s="30">
        <v>2369.1</v>
      </c>
      <c r="R1299" s="67"/>
      <c r="S1299" s="67"/>
      <c r="V1299" s="65"/>
      <c r="W1299" s="69"/>
      <c r="X1299" s="69"/>
      <c r="Y1299" s="70"/>
      <c r="Z1299" s="70"/>
      <c r="AA1299" s="70"/>
      <c r="AB1299" s="71"/>
      <c r="AC1299" s="64"/>
      <c r="AD1299" s="69"/>
      <c r="AE1299" s="65"/>
      <c r="AF1299" s="65"/>
      <c r="AG1299" s="66"/>
    </row>
    <row r="1300" spans="1:33" x14ac:dyDescent="0.25">
      <c r="A1300" s="40">
        <v>1295</v>
      </c>
      <c r="B1300" s="32">
        <v>42682</v>
      </c>
      <c r="C1300" s="33"/>
      <c r="D1300" s="31">
        <v>5</v>
      </c>
      <c r="E1300" s="99" t="s">
        <v>1</v>
      </c>
      <c r="F1300" s="34" t="s">
        <v>38</v>
      </c>
      <c r="G1300" s="34" t="s">
        <v>18</v>
      </c>
      <c r="H1300" s="35" t="s">
        <v>625</v>
      </c>
      <c r="I1300" s="36"/>
      <c r="J1300" s="30">
        <v>20</v>
      </c>
      <c r="K1300" s="32">
        <v>42682</v>
      </c>
      <c r="L1300" s="37">
        <v>831</v>
      </c>
      <c r="M1300" s="37">
        <v>12</v>
      </c>
      <c r="N1300" s="38" t="s">
        <v>615</v>
      </c>
      <c r="O1300" s="39">
        <v>2016</v>
      </c>
      <c r="P1300" s="43"/>
      <c r="Q1300" s="30">
        <v>2349.1</v>
      </c>
      <c r="R1300" s="67"/>
      <c r="S1300" s="67"/>
      <c r="V1300" s="65"/>
      <c r="W1300" s="69"/>
      <c r="X1300" s="69"/>
      <c r="Y1300" s="70"/>
      <c r="Z1300" s="70"/>
      <c r="AA1300" s="70"/>
      <c r="AB1300" s="71"/>
      <c r="AC1300" s="64"/>
      <c r="AD1300" s="69"/>
      <c r="AE1300" s="65"/>
      <c r="AF1300" s="65"/>
      <c r="AG1300" s="66"/>
    </row>
    <row r="1301" spans="1:33" x14ac:dyDescent="0.25">
      <c r="A1301" s="40">
        <v>1296</v>
      </c>
      <c r="B1301" s="32">
        <v>42682</v>
      </c>
      <c r="C1301" s="33"/>
      <c r="D1301" s="31">
        <v>5</v>
      </c>
      <c r="E1301" s="99" t="s">
        <v>1</v>
      </c>
      <c r="F1301" s="34" t="s">
        <v>38</v>
      </c>
      <c r="G1301" s="34" t="s">
        <v>18</v>
      </c>
      <c r="H1301" s="35" t="s">
        <v>311</v>
      </c>
      <c r="I1301" s="36"/>
      <c r="J1301" s="30">
        <v>7</v>
      </c>
      <c r="K1301" s="32">
        <v>42682</v>
      </c>
      <c r="L1301" s="37">
        <v>831</v>
      </c>
      <c r="M1301" s="37">
        <v>12</v>
      </c>
      <c r="N1301" s="38" t="s">
        <v>615</v>
      </c>
      <c r="O1301" s="39">
        <v>2016</v>
      </c>
      <c r="P1301" s="43"/>
      <c r="Q1301" s="30">
        <v>2342.1</v>
      </c>
      <c r="R1301" s="67"/>
      <c r="S1301" s="67"/>
      <c r="V1301" s="65"/>
      <c r="W1301" s="69"/>
      <c r="X1301" s="69"/>
      <c r="Y1301" s="70"/>
      <c r="Z1301" s="70"/>
      <c r="AA1301" s="70"/>
      <c r="AB1301" s="71"/>
      <c r="AC1301" s="64"/>
      <c r="AD1301" s="69"/>
      <c r="AE1301" s="65"/>
      <c r="AF1301" s="65"/>
      <c r="AG1301" s="66"/>
    </row>
    <row r="1302" spans="1:33" x14ac:dyDescent="0.25">
      <c r="A1302" s="40">
        <v>1297</v>
      </c>
      <c r="B1302" s="32">
        <v>42682</v>
      </c>
      <c r="C1302" s="33"/>
      <c r="D1302" s="31">
        <v>5</v>
      </c>
      <c r="E1302" s="99" t="s">
        <v>1</v>
      </c>
      <c r="F1302" s="34" t="s">
        <v>38</v>
      </c>
      <c r="G1302" s="34" t="s">
        <v>18</v>
      </c>
      <c r="H1302" s="35" t="s">
        <v>193</v>
      </c>
      <c r="I1302" s="36"/>
      <c r="J1302" s="30">
        <v>35</v>
      </c>
      <c r="K1302" s="32">
        <v>42682</v>
      </c>
      <c r="L1302" s="37">
        <v>831</v>
      </c>
      <c r="M1302" s="37">
        <v>12</v>
      </c>
      <c r="N1302" s="38" t="s">
        <v>615</v>
      </c>
      <c r="O1302" s="39">
        <v>2016</v>
      </c>
      <c r="P1302" s="43"/>
      <c r="Q1302" s="30">
        <v>2307.1</v>
      </c>
      <c r="R1302" s="67"/>
      <c r="S1302" s="67"/>
      <c r="V1302" s="65"/>
      <c r="W1302" s="69"/>
      <c r="X1302" s="69"/>
      <c r="Y1302" s="70"/>
      <c r="Z1302" s="70"/>
      <c r="AA1302" s="70"/>
      <c r="AB1302" s="71"/>
      <c r="AC1302" s="64"/>
      <c r="AD1302" s="69"/>
      <c r="AE1302" s="65"/>
      <c r="AF1302" s="65"/>
      <c r="AG1302" s="66"/>
    </row>
    <row r="1303" spans="1:33" x14ac:dyDescent="0.25">
      <c r="A1303" s="40">
        <v>1298</v>
      </c>
      <c r="B1303" s="32">
        <v>42682</v>
      </c>
      <c r="C1303" s="33"/>
      <c r="D1303" s="31">
        <v>5</v>
      </c>
      <c r="E1303" s="99" t="s">
        <v>1</v>
      </c>
      <c r="F1303" s="34" t="s">
        <v>38</v>
      </c>
      <c r="G1303" s="34" t="s">
        <v>18</v>
      </c>
      <c r="H1303" s="35" t="s">
        <v>626</v>
      </c>
      <c r="I1303" s="36"/>
      <c r="J1303" s="30">
        <v>80</v>
      </c>
      <c r="K1303" s="32">
        <v>42682</v>
      </c>
      <c r="L1303" s="37">
        <v>831</v>
      </c>
      <c r="M1303" s="37">
        <v>12</v>
      </c>
      <c r="N1303" s="38" t="s">
        <v>615</v>
      </c>
      <c r="O1303" s="39">
        <v>2016</v>
      </c>
      <c r="P1303" s="43"/>
      <c r="Q1303" s="30">
        <v>2227.1</v>
      </c>
      <c r="R1303" s="67"/>
      <c r="S1303" s="67"/>
      <c r="V1303" s="65"/>
      <c r="W1303" s="69"/>
      <c r="X1303" s="69"/>
      <c r="Y1303" s="70"/>
      <c r="Z1303" s="70"/>
      <c r="AA1303" s="70"/>
      <c r="AB1303" s="71"/>
      <c r="AC1303" s="64"/>
      <c r="AD1303" s="69"/>
      <c r="AE1303" s="65"/>
      <c r="AF1303" s="65"/>
      <c r="AG1303" s="66"/>
    </row>
    <row r="1304" spans="1:33" x14ac:dyDescent="0.25">
      <c r="A1304" s="40">
        <v>1299</v>
      </c>
      <c r="B1304" s="32">
        <v>42683</v>
      </c>
      <c r="C1304" s="33"/>
      <c r="D1304" s="31">
        <v>4</v>
      </c>
      <c r="E1304" s="99" t="s">
        <v>1</v>
      </c>
      <c r="F1304" s="34" t="s">
        <v>6</v>
      </c>
      <c r="G1304" s="34" t="s">
        <v>9</v>
      </c>
      <c r="H1304" s="35" t="s">
        <v>197</v>
      </c>
      <c r="I1304" s="36">
        <v>854438</v>
      </c>
      <c r="J1304" s="30">
        <v>1108.3399999999999</v>
      </c>
      <c r="K1304" s="32">
        <v>42683</v>
      </c>
      <c r="L1304" s="37">
        <v>12</v>
      </c>
      <c r="M1304" s="37">
        <v>34</v>
      </c>
      <c r="N1304" s="38" t="s">
        <v>615</v>
      </c>
      <c r="O1304" s="39">
        <v>2016</v>
      </c>
      <c r="P1304" s="43"/>
      <c r="Q1304" s="30">
        <v>3335.44</v>
      </c>
      <c r="R1304" s="67"/>
      <c r="S1304" s="67"/>
      <c r="V1304" s="65"/>
      <c r="W1304" s="69"/>
      <c r="X1304" s="69"/>
      <c r="Y1304" s="70"/>
      <c r="Z1304" s="70"/>
      <c r="AA1304" s="70"/>
      <c r="AB1304" s="71"/>
      <c r="AC1304" s="64"/>
      <c r="AD1304" s="69"/>
      <c r="AE1304" s="65"/>
      <c r="AF1304" s="65"/>
      <c r="AG1304" s="66"/>
    </row>
    <row r="1305" spans="1:33" x14ac:dyDescent="0.25">
      <c r="A1305" s="40">
        <v>1300</v>
      </c>
      <c r="B1305" s="32">
        <v>42683</v>
      </c>
      <c r="C1305" s="33"/>
      <c r="D1305" s="31">
        <v>5</v>
      </c>
      <c r="E1305" s="99" t="s">
        <v>1</v>
      </c>
      <c r="F1305" s="34" t="s">
        <v>38</v>
      </c>
      <c r="G1305" s="34" t="s">
        <v>18</v>
      </c>
      <c r="H1305" s="35" t="s">
        <v>627</v>
      </c>
      <c r="I1305" s="36"/>
      <c r="J1305" s="30">
        <v>20</v>
      </c>
      <c r="K1305" s="32">
        <v>42683</v>
      </c>
      <c r="L1305" s="37">
        <v>831</v>
      </c>
      <c r="M1305" s="37">
        <v>12</v>
      </c>
      <c r="N1305" s="38" t="s">
        <v>615</v>
      </c>
      <c r="O1305" s="39">
        <v>2016</v>
      </c>
      <c r="P1305" s="43"/>
      <c r="Q1305" s="30">
        <v>3315.44</v>
      </c>
      <c r="R1305" s="67"/>
      <c r="S1305" s="67"/>
      <c r="V1305" s="65"/>
      <c r="W1305" s="69"/>
      <c r="X1305" s="69"/>
      <c r="Y1305" s="70"/>
      <c r="Z1305" s="70"/>
      <c r="AA1305" s="70"/>
      <c r="AB1305" s="71"/>
      <c r="AC1305" s="64"/>
      <c r="AD1305" s="69"/>
      <c r="AE1305" s="65"/>
      <c r="AF1305" s="65"/>
      <c r="AG1305" s="66"/>
    </row>
    <row r="1306" spans="1:33" x14ac:dyDescent="0.25">
      <c r="A1306" s="40">
        <v>1301</v>
      </c>
      <c r="B1306" s="32">
        <v>42683</v>
      </c>
      <c r="C1306" s="33"/>
      <c r="D1306" s="31">
        <v>5</v>
      </c>
      <c r="E1306" s="99" t="s">
        <v>1</v>
      </c>
      <c r="F1306" s="34" t="s">
        <v>38</v>
      </c>
      <c r="G1306" s="34" t="s">
        <v>18</v>
      </c>
      <c r="H1306" s="35" t="s">
        <v>187</v>
      </c>
      <c r="I1306" s="36"/>
      <c r="J1306" s="30">
        <v>13.48</v>
      </c>
      <c r="K1306" s="32">
        <v>42683</v>
      </c>
      <c r="L1306" s="37">
        <v>831</v>
      </c>
      <c r="M1306" s="37">
        <v>12</v>
      </c>
      <c r="N1306" s="38" t="s">
        <v>615</v>
      </c>
      <c r="O1306" s="39">
        <v>2016</v>
      </c>
      <c r="P1306" s="43"/>
      <c r="Q1306" s="30">
        <v>3301.96</v>
      </c>
      <c r="R1306" s="67"/>
      <c r="S1306" s="67"/>
      <c r="V1306" s="65"/>
      <c r="W1306" s="69"/>
      <c r="X1306" s="69"/>
      <c r="Y1306" s="70"/>
      <c r="Z1306" s="70"/>
      <c r="AA1306" s="70"/>
      <c r="AB1306" s="71"/>
      <c r="AC1306" s="64"/>
      <c r="AD1306" s="69"/>
      <c r="AE1306" s="65"/>
      <c r="AF1306" s="65"/>
      <c r="AG1306" s="66"/>
    </row>
    <row r="1307" spans="1:33" x14ac:dyDescent="0.25">
      <c r="A1307" s="40">
        <v>1302</v>
      </c>
      <c r="B1307" s="32">
        <v>42683</v>
      </c>
      <c r="C1307" s="33"/>
      <c r="D1307" s="31">
        <v>5</v>
      </c>
      <c r="E1307" s="99" t="s">
        <v>1</v>
      </c>
      <c r="F1307" s="34" t="s">
        <v>38</v>
      </c>
      <c r="G1307" s="34" t="s">
        <v>18</v>
      </c>
      <c r="H1307" s="35" t="s">
        <v>187</v>
      </c>
      <c r="I1307" s="36"/>
      <c r="J1307" s="30">
        <v>14.17</v>
      </c>
      <c r="K1307" s="32">
        <v>42683</v>
      </c>
      <c r="L1307" s="37">
        <v>831</v>
      </c>
      <c r="M1307" s="37">
        <v>12</v>
      </c>
      <c r="N1307" s="38" t="s">
        <v>615</v>
      </c>
      <c r="O1307" s="39">
        <v>2016</v>
      </c>
      <c r="P1307" s="43"/>
      <c r="Q1307" s="30">
        <v>3287.79</v>
      </c>
      <c r="R1307" s="67"/>
      <c r="S1307" s="67"/>
      <c r="V1307" s="65"/>
      <c r="W1307" s="69"/>
      <c r="X1307" s="69"/>
      <c r="Y1307" s="70"/>
      <c r="Z1307" s="70"/>
      <c r="AA1307" s="70"/>
      <c r="AB1307" s="71"/>
      <c r="AC1307" s="64"/>
      <c r="AD1307" s="69"/>
      <c r="AE1307" s="65"/>
      <c r="AF1307" s="65"/>
      <c r="AG1307" s="66"/>
    </row>
    <row r="1308" spans="1:33" x14ac:dyDescent="0.25">
      <c r="A1308" s="40">
        <v>1303</v>
      </c>
      <c r="B1308" s="32">
        <v>42683</v>
      </c>
      <c r="C1308" s="33"/>
      <c r="D1308" s="31">
        <v>5</v>
      </c>
      <c r="E1308" s="99" t="s">
        <v>1</v>
      </c>
      <c r="F1308" s="34" t="s">
        <v>38</v>
      </c>
      <c r="G1308" s="34" t="s">
        <v>75</v>
      </c>
      <c r="H1308" s="35" t="s">
        <v>220</v>
      </c>
      <c r="I1308" s="36"/>
      <c r="J1308" s="30">
        <v>28</v>
      </c>
      <c r="K1308" s="32">
        <v>42683</v>
      </c>
      <c r="L1308" s="37">
        <v>845</v>
      </c>
      <c r="M1308" s="37">
        <v>12</v>
      </c>
      <c r="N1308" s="38" t="s">
        <v>615</v>
      </c>
      <c r="O1308" s="39">
        <v>2016</v>
      </c>
      <c r="P1308" s="43"/>
      <c r="Q1308" s="30">
        <v>3259.79</v>
      </c>
      <c r="R1308" s="67"/>
      <c r="S1308" s="67"/>
      <c r="V1308" s="65"/>
      <c r="W1308" s="69"/>
      <c r="X1308" s="69"/>
      <c r="Y1308" s="70"/>
      <c r="Z1308" s="70"/>
      <c r="AA1308" s="70"/>
      <c r="AB1308" s="71"/>
      <c r="AC1308" s="64"/>
      <c r="AD1308" s="69"/>
      <c r="AE1308" s="65"/>
      <c r="AF1308" s="65"/>
      <c r="AG1308" s="66"/>
    </row>
    <row r="1309" spans="1:33" x14ac:dyDescent="0.25">
      <c r="A1309" s="40">
        <v>1304</v>
      </c>
      <c r="B1309" s="32">
        <v>42683</v>
      </c>
      <c r="C1309" s="33"/>
      <c r="D1309" s="31">
        <v>5</v>
      </c>
      <c r="E1309" s="99" t="s">
        <v>1</v>
      </c>
      <c r="F1309" s="34" t="s">
        <v>38</v>
      </c>
      <c r="G1309" s="34" t="s">
        <v>75</v>
      </c>
      <c r="H1309" s="35" t="s">
        <v>220</v>
      </c>
      <c r="I1309" s="36"/>
      <c r="J1309" s="30">
        <v>17.5</v>
      </c>
      <c r="K1309" s="32">
        <v>42683</v>
      </c>
      <c r="L1309" s="37">
        <v>845</v>
      </c>
      <c r="M1309" s="37">
        <v>12</v>
      </c>
      <c r="N1309" s="38" t="s">
        <v>615</v>
      </c>
      <c r="O1309" s="39">
        <v>2016</v>
      </c>
      <c r="P1309" s="43"/>
      <c r="Q1309" s="30">
        <v>3242.29</v>
      </c>
      <c r="R1309" s="67"/>
      <c r="S1309" s="67"/>
      <c r="V1309" s="65"/>
      <c r="W1309" s="69"/>
      <c r="X1309" s="69"/>
      <c r="Y1309" s="70"/>
      <c r="Z1309" s="70"/>
      <c r="AA1309" s="70"/>
      <c r="AB1309" s="71"/>
      <c r="AC1309" s="64"/>
      <c r="AD1309" s="69"/>
      <c r="AE1309" s="65"/>
      <c r="AF1309" s="65"/>
      <c r="AG1309" s="66"/>
    </row>
    <row r="1310" spans="1:33" x14ac:dyDescent="0.25">
      <c r="A1310" s="40">
        <v>1305</v>
      </c>
      <c r="B1310" s="32">
        <v>42683</v>
      </c>
      <c r="C1310" s="33"/>
      <c r="D1310" s="31">
        <v>5</v>
      </c>
      <c r="E1310" s="99" t="s">
        <v>1</v>
      </c>
      <c r="F1310" s="34" t="s">
        <v>38</v>
      </c>
      <c r="G1310" s="34" t="s">
        <v>83</v>
      </c>
      <c r="H1310" s="35" t="s">
        <v>628</v>
      </c>
      <c r="I1310" s="36"/>
      <c r="J1310" s="30">
        <v>300</v>
      </c>
      <c r="K1310" s="32">
        <v>42683</v>
      </c>
      <c r="L1310" s="37">
        <v>863</v>
      </c>
      <c r="M1310" s="37">
        <v>12</v>
      </c>
      <c r="N1310" s="38" t="s">
        <v>615</v>
      </c>
      <c r="O1310" s="39">
        <v>2016</v>
      </c>
      <c r="P1310" s="43"/>
      <c r="Q1310" s="30">
        <v>2942.29</v>
      </c>
      <c r="R1310" s="67"/>
      <c r="S1310" s="67"/>
      <c r="V1310" s="65"/>
      <c r="W1310" s="69"/>
      <c r="X1310" s="69"/>
      <c r="Y1310" s="70"/>
      <c r="Z1310" s="70"/>
      <c r="AA1310" s="70"/>
      <c r="AB1310" s="71"/>
      <c r="AC1310" s="64"/>
      <c r="AD1310" s="69"/>
      <c r="AE1310" s="65"/>
      <c r="AF1310" s="65"/>
      <c r="AG1310" s="66"/>
    </row>
    <row r="1311" spans="1:33" x14ac:dyDescent="0.25">
      <c r="A1311" s="40">
        <v>1306</v>
      </c>
      <c r="B1311" s="32">
        <v>42683</v>
      </c>
      <c r="C1311" s="33"/>
      <c r="D1311" s="31">
        <v>5</v>
      </c>
      <c r="E1311" s="99" t="s">
        <v>1</v>
      </c>
      <c r="F1311" s="34" t="s">
        <v>38</v>
      </c>
      <c r="G1311" s="34" t="s">
        <v>84</v>
      </c>
      <c r="H1311" s="35" t="s">
        <v>629</v>
      </c>
      <c r="I1311" s="36"/>
      <c r="J1311" s="30">
        <v>492.34</v>
      </c>
      <c r="K1311" s="32">
        <v>42683</v>
      </c>
      <c r="L1311" s="37">
        <v>864</v>
      </c>
      <c r="M1311" s="37">
        <v>12</v>
      </c>
      <c r="N1311" s="38" t="s">
        <v>615</v>
      </c>
      <c r="O1311" s="39">
        <v>2016</v>
      </c>
      <c r="P1311" s="43"/>
      <c r="Q1311" s="30">
        <v>2449.9499999999998</v>
      </c>
      <c r="R1311" s="67"/>
      <c r="S1311" s="67"/>
      <c r="V1311" s="65"/>
      <c r="W1311" s="69"/>
      <c r="X1311" s="69"/>
      <c r="Y1311" s="70"/>
      <c r="Z1311" s="70"/>
      <c r="AA1311" s="70"/>
      <c r="AB1311" s="71"/>
      <c r="AC1311" s="64"/>
      <c r="AD1311" s="69"/>
      <c r="AE1311" s="65"/>
      <c r="AF1311" s="65"/>
      <c r="AG1311" s="66"/>
    </row>
    <row r="1312" spans="1:33" x14ac:dyDescent="0.25">
      <c r="A1312" s="40">
        <v>1307</v>
      </c>
      <c r="B1312" s="32">
        <v>42683</v>
      </c>
      <c r="C1312" s="33"/>
      <c r="D1312" s="31">
        <v>5</v>
      </c>
      <c r="E1312" s="99" t="s">
        <v>1</v>
      </c>
      <c r="F1312" s="34" t="s">
        <v>38</v>
      </c>
      <c r="G1312" s="34" t="s">
        <v>85</v>
      </c>
      <c r="H1312" s="35" t="s">
        <v>256</v>
      </c>
      <c r="I1312" s="36"/>
      <c r="J1312" s="30">
        <v>276</v>
      </c>
      <c r="K1312" s="32">
        <v>42683</v>
      </c>
      <c r="L1312" s="37">
        <v>867</v>
      </c>
      <c r="M1312" s="37">
        <v>12</v>
      </c>
      <c r="N1312" s="38" t="s">
        <v>615</v>
      </c>
      <c r="O1312" s="39">
        <v>2016</v>
      </c>
      <c r="P1312" s="43"/>
      <c r="Q1312" s="30">
        <v>2173.9499999999998</v>
      </c>
      <c r="R1312" s="67"/>
      <c r="S1312" s="67"/>
      <c r="V1312" s="65"/>
      <c r="W1312" s="69"/>
      <c r="X1312" s="69"/>
      <c r="Y1312" s="70"/>
      <c r="Z1312" s="70"/>
      <c r="AA1312" s="70"/>
      <c r="AB1312" s="71"/>
      <c r="AC1312" s="64"/>
      <c r="AD1312" s="69"/>
      <c r="AE1312" s="65"/>
      <c r="AF1312" s="65"/>
      <c r="AG1312" s="66"/>
    </row>
    <row r="1313" spans="1:33" x14ac:dyDescent="0.25">
      <c r="A1313" s="40">
        <v>1308</v>
      </c>
      <c r="B1313" s="32">
        <v>42683</v>
      </c>
      <c r="C1313" s="33"/>
      <c r="D1313" s="31">
        <v>5</v>
      </c>
      <c r="E1313" s="99" t="s">
        <v>1</v>
      </c>
      <c r="F1313" s="34" t="s">
        <v>38</v>
      </c>
      <c r="G1313" s="34" t="s">
        <v>84</v>
      </c>
      <c r="H1313" s="35" t="s">
        <v>629</v>
      </c>
      <c r="I1313" s="36"/>
      <c r="J1313" s="30">
        <v>40</v>
      </c>
      <c r="K1313" s="32">
        <v>42683</v>
      </c>
      <c r="L1313" s="37">
        <v>864</v>
      </c>
      <c r="M1313" s="37">
        <v>12</v>
      </c>
      <c r="N1313" s="38" t="s">
        <v>615</v>
      </c>
      <c r="O1313" s="39">
        <v>2016</v>
      </c>
      <c r="P1313" s="43"/>
      <c r="Q1313" s="30">
        <v>2133.9499999999998</v>
      </c>
      <c r="R1313" s="67"/>
      <c r="S1313" s="67"/>
      <c r="V1313" s="65"/>
      <c r="W1313" s="69"/>
      <c r="X1313" s="69"/>
      <c r="Y1313" s="70"/>
      <c r="Z1313" s="70"/>
      <c r="AA1313" s="70"/>
      <c r="AB1313" s="71"/>
      <c r="AC1313" s="64"/>
      <c r="AD1313" s="69"/>
      <c r="AE1313" s="65"/>
      <c r="AF1313" s="65"/>
      <c r="AG1313" s="66"/>
    </row>
    <row r="1314" spans="1:33" x14ac:dyDescent="0.25">
      <c r="A1314" s="40">
        <v>1309</v>
      </c>
      <c r="B1314" s="32">
        <v>42684</v>
      </c>
      <c r="C1314" s="33"/>
      <c r="D1314" s="31">
        <v>5</v>
      </c>
      <c r="E1314" s="99" t="s">
        <v>1</v>
      </c>
      <c r="F1314" s="34" t="s">
        <v>38</v>
      </c>
      <c r="G1314" s="34" t="s">
        <v>18</v>
      </c>
      <c r="H1314" s="35" t="s">
        <v>205</v>
      </c>
      <c r="I1314" s="36"/>
      <c r="J1314" s="30">
        <v>11.96</v>
      </c>
      <c r="K1314" s="32">
        <v>42684</v>
      </c>
      <c r="L1314" s="37">
        <v>831</v>
      </c>
      <c r="M1314" s="37">
        <v>12</v>
      </c>
      <c r="N1314" s="38" t="s">
        <v>615</v>
      </c>
      <c r="O1314" s="39">
        <v>2016</v>
      </c>
      <c r="P1314" s="43"/>
      <c r="Q1314" s="30">
        <v>2121.9899999999998</v>
      </c>
      <c r="R1314" s="67"/>
      <c r="S1314" s="67"/>
      <c r="V1314" s="65"/>
      <c r="W1314" s="69"/>
      <c r="X1314" s="69"/>
      <c r="Y1314" s="70"/>
      <c r="Z1314" s="70"/>
      <c r="AA1314" s="70"/>
      <c r="AB1314" s="71"/>
      <c r="AC1314" s="64"/>
      <c r="AD1314" s="69"/>
      <c r="AE1314" s="65"/>
      <c r="AF1314" s="65"/>
      <c r="AG1314" s="66"/>
    </row>
    <row r="1315" spans="1:33" x14ac:dyDescent="0.25">
      <c r="A1315" s="40">
        <v>1310</v>
      </c>
      <c r="B1315" s="32">
        <v>42684</v>
      </c>
      <c r="C1315" s="33"/>
      <c r="D1315" s="31">
        <v>5</v>
      </c>
      <c r="E1315" s="99" t="s">
        <v>1</v>
      </c>
      <c r="F1315" s="34" t="s">
        <v>38</v>
      </c>
      <c r="G1315" s="34" t="s">
        <v>75</v>
      </c>
      <c r="H1315" s="35" t="s">
        <v>220</v>
      </c>
      <c r="I1315" s="36"/>
      <c r="J1315" s="30">
        <v>17.5</v>
      </c>
      <c r="K1315" s="32">
        <v>42684</v>
      </c>
      <c r="L1315" s="37">
        <v>845</v>
      </c>
      <c r="M1315" s="37">
        <v>12</v>
      </c>
      <c r="N1315" s="38" t="s">
        <v>615</v>
      </c>
      <c r="O1315" s="39">
        <v>2016</v>
      </c>
      <c r="P1315" s="43"/>
      <c r="Q1315" s="30">
        <v>2104.4899999999998</v>
      </c>
      <c r="R1315" s="67"/>
      <c r="S1315" s="67"/>
      <c r="V1315" s="65"/>
      <c r="W1315" s="69"/>
      <c r="X1315" s="69"/>
      <c r="Y1315" s="70"/>
      <c r="Z1315" s="70"/>
      <c r="AA1315" s="70"/>
      <c r="AB1315" s="71"/>
      <c r="AC1315" s="64"/>
      <c r="AD1315" s="69"/>
      <c r="AE1315" s="65"/>
      <c r="AF1315" s="65"/>
      <c r="AG1315" s="66"/>
    </row>
    <row r="1316" spans="1:33" x14ac:dyDescent="0.25">
      <c r="A1316" s="40">
        <v>1311</v>
      </c>
      <c r="B1316" s="32">
        <v>42684</v>
      </c>
      <c r="C1316" s="33"/>
      <c r="D1316" s="31">
        <v>5</v>
      </c>
      <c r="E1316" s="99" t="s">
        <v>1</v>
      </c>
      <c r="F1316" s="34" t="s">
        <v>38</v>
      </c>
      <c r="G1316" s="34" t="s">
        <v>75</v>
      </c>
      <c r="H1316" s="35" t="s">
        <v>220</v>
      </c>
      <c r="I1316" s="36"/>
      <c r="J1316" s="30">
        <v>21</v>
      </c>
      <c r="K1316" s="32">
        <v>42684</v>
      </c>
      <c r="L1316" s="37">
        <v>845</v>
      </c>
      <c r="M1316" s="37">
        <v>12</v>
      </c>
      <c r="N1316" s="38" t="s">
        <v>615</v>
      </c>
      <c r="O1316" s="39">
        <v>2016</v>
      </c>
      <c r="P1316" s="43"/>
      <c r="Q1316" s="30">
        <v>2083.4899999999998</v>
      </c>
      <c r="R1316" s="67"/>
      <c r="S1316" s="67"/>
      <c r="V1316" s="65"/>
      <c r="W1316" s="69"/>
      <c r="X1316" s="69"/>
      <c r="Y1316" s="70"/>
      <c r="Z1316" s="70"/>
      <c r="AA1316" s="70"/>
      <c r="AB1316" s="71"/>
      <c r="AC1316" s="64"/>
      <c r="AD1316" s="69"/>
      <c r="AE1316" s="65"/>
      <c r="AF1316" s="65"/>
      <c r="AG1316" s="66"/>
    </row>
    <row r="1317" spans="1:33" x14ac:dyDescent="0.25">
      <c r="A1317" s="40">
        <v>1312</v>
      </c>
      <c r="B1317" s="32">
        <v>42684</v>
      </c>
      <c r="C1317" s="33"/>
      <c r="D1317" s="31">
        <v>5</v>
      </c>
      <c r="E1317" s="99" t="s">
        <v>1</v>
      </c>
      <c r="F1317" s="34" t="s">
        <v>38</v>
      </c>
      <c r="G1317" s="34" t="s">
        <v>18</v>
      </c>
      <c r="H1317" s="35" t="s">
        <v>191</v>
      </c>
      <c r="I1317" s="36"/>
      <c r="J1317" s="30">
        <v>32.9</v>
      </c>
      <c r="K1317" s="32">
        <v>42684</v>
      </c>
      <c r="L1317" s="37">
        <v>831</v>
      </c>
      <c r="M1317" s="37">
        <v>12</v>
      </c>
      <c r="N1317" s="38" t="s">
        <v>615</v>
      </c>
      <c r="O1317" s="39">
        <v>2016</v>
      </c>
      <c r="P1317" s="43"/>
      <c r="Q1317" s="30">
        <v>2050.59</v>
      </c>
      <c r="R1317" s="67"/>
      <c r="S1317" s="67"/>
      <c r="V1317" s="65"/>
      <c r="W1317" s="69"/>
      <c r="X1317" s="69"/>
      <c r="Y1317" s="70"/>
      <c r="Z1317" s="70"/>
      <c r="AA1317" s="70"/>
      <c r="AB1317" s="71"/>
      <c r="AC1317" s="64"/>
      <c r="AD1317" s="69"/>
      <c r="AE1317" s="65"/>
      <c r="AF1317" s="65"/>
      <c r="AG1317" s="66"/>
    </row>
    <row r="1318" spans="1:33" x14ac:dyDescent="0.25">
      <c r="A1318" s="40">
        <v>1313</v>
      </c>
      <c r="B1318" s="32">
        <v>42684</v>
      </c>
      <c r="C1318" s="33"/>
      <c r="D1318" s="31">
        <v>5</v>
      </c>
      <c r="E1318" s="99" t="s">
        <v>1</v>
      </c>
      <c r="F1318" s="34" t="s">
        <v>38</v>
      </c>
      <c r="G1318" s="34" t="s">
        <v>83</v>
      </c>
      <c r="H1318" s="35" t="s">
        <v>630</v>
      </c>
      <c r="I1318" s="36"/>
      <c r="J1318" s="30">
        <v>185.4</v>
      </c>
      <c r="K1318" s="32">
        <v>42684</v>
      </c>
      <c r="L1318" s="37">
        <v>863</v>
      </c>
      <c r="M1318" s="37">
        <v>12</v>
      </c>
      <c r="N1318" s="38" t="s">
        <v>615</v>
      </c>
      <c r="O1318" s="39">
        <v>2016</v>
      </c>
      <c r="P1318" s="43"/>
      <c r="Q1318" s="30">
        <v>1865.19</v>
      </c>
      <c r="R1318" s="67"/>
      <c r="S1318" s="67"/>
      <c r="V1318" s="65"/>
      <c r="W1318" s="69"/>
      <c r="X1318" s="69"/>
      <c r="Y1318" s="70"/>
      <c r="Z1318" s="70"/>
      <c r="AA1318" s="70"/>
      <c r="AB1318" s="71"/>
      <c r="AC1318" s="64"/>
      <c r="AD1318" s="69"/>
      <c r="AE1318" s="65"/>
      <c r="AF1318" s="65"/>
      <c r="AG1318" s="66"/>
    </row>
    <row r="1319" spans="1:33" x14ac:dyDescent="0.25">
      <c r="A1319" s="40">
        <v>1314</v>
      </c>
      <c r="B1319" s="32">
        <v>42684</v>
      </c>
      <c r="C1319" s="33"/>
      <c r="D1319" s="31">
        <v>5</v>
      </c>
      <c r="E1319" s="99" t="s">
        <v>1</v>
      </c>
      <c r="F1319" s="34" t="s">
        <v>38</v>
      </c>
      <c r="G1319" s="34" t="s">
        <v>75</v>
      </c>
      <c r="H1319" s="35" t="s">
        <v>220</v>
      </c>
      <c r="I1319" s="36"/>
      <c r="J1319" s="30">
        <v>28</v>
      </c>
      <c r="K1319" s="32">
        <v>42684</v>
      </c>
      <c r="L1319" s="37">
        <v>845</v>
      </c>
      <c r="M1319" s="37">
        <v>12</v>
      </c>
      <c r="N1319" s="38" t="s">
        <v>615</v>
      </c>
      <c r="O1319" s="39">
        <v>2016</v>
      </c>
      <c r="P1319" s="43"/>
      <c r="Q1319" s="30">
        <v>1837.19</v>
      </c>
      <c r="R1319" s="67"/>
      <c r="S1319" s="67"/>
      <c r="V1319" s="65"/>
      <c r="W1319" s="69"/>
      <c r="X1319" s="69"/>
      <c r="Y1319" s="70"/>
      <c r="Z1319" s="70"/>
      <c r="AA1319" s="70"/>
      <c r="AB1319" s="71"/>
      <c r="AC1319" s="64"/>
      <c r="AD1319" s="69"/>
      <c r="AE1319" s="65"/>
      <c r="AF1319" s="65"/>
      <c r="AG1319" s="66"/>
    </row>
    <row r="1320" spans="1:33" x14ac:dyDescent="0.25">
      <c r="A1320" s="40">
        <v>1315</v>
      </c>
      <c r="B1320" s="32">
        <v>42684</v>
      </c>
      <c r="C1320" s="33"/>
      <c r="D1320" s="31">
        <v>5</v>
      </c>
      <c r="E1320" s="99" t="s">
        <v>1</v>
      </c>
      <c r="F1320" s="34" t="s">
        <v>38</v>
      </c>
      <c r="G1320" s="34" t="s">
        <v>83</v>
      </c>
      <c r="H1320" s="35" t="s">
        <v>631</v>
      </c>
      <c r="I1320" s="36"/>
      <c r="J1320" s="30">
        <v>80</v>
      </c>
      <c r="K1320" s="32">
        <v>42684</v>
      </c>
      <c r="L1320" s="37">
        <v>863</v>
      </c>
      <c r="M1320" s="37">
        <v>12</v>
      </c>
      <c r="N1320" s="38" t="s">
        <v>615</v>
      </c>
      <c r="O1320" s="39">
        <v>2016</v>
      </c>
      <c r="P1320" s="43"/>
      <c r="Q1320" s="30">
        <v>1757.19</v>
      </c>
      <c r="R1320" s="67"/>
      <c r="S1320" s="67"/>
      <c r="V1320" s="65"/>
      <c r="W1320" s="69"/>
      <c r="X1320" s="69"/>
      <c r="Y1320" s="70"/>
      <c r="Z1320" s="70"/>
      <c r="AA1320" s="70"/>
      <c r="AB1320" s="71"/>
      <c r="AC1320" s="64"/>
      <c r="AD1320" s="69"/>
      <c r="AE1320" s="65"/>
      <c r="AF1320" s="65"/>
      <c r="AG1320" s="66"/>
    </row>
    <row r="1321" spans="1:33" x14ac:dyDescent="0.25">
      <c r="A1321" s="40">
        <v>1316</v>
      </c>
      <c r="B1321" s="32">
        <v>42684</v>
      </c>
      <c r="C1321" s="33"/>
      <c r="D1321" s="31">
        <v>5</v>
      </c>
      <c r="E1321" s="99" t="s">
        <v>1</v>
      </c>
      <c r="F1321" s="34" t="s">
        <v>38</v>
      </c>
      <c r="G1321" s="34" t="s">
        <v>86</v>
      </c>
      <c r="H1321" s="35" t="s">
        <v>210</v>
      </c>
      <c r="I1321" s="36"/>
      <c r="J1321" s="30">
        <v>230</v>
      </c>
      <c r="K1321" s="32">
        <v>42684</v>
      </c>
      <c r="L1321" s="37">
        <v>869</v>
      </c>
      <c r="M1321" s="37">
        <v>12</v>
      </c>
      <c r="N1321" s="38" t="s">
        <v>615</v>
      </c>
      <c r="O1321" s="39">
        <v>2016</v>
      </c>
      <c r="P1321" s="43"/>
      <c r="Q1321" s="30">
        <v>1527.19</v>
      </c>
      <c r="R1321" s="67"/>
      <c r="S1321" s="67"/>
      <c r="V1321" s="65"/>
      <c r="W1321" s="69"/>
      <c r="X1321" s="69"/>
      <c r="Y1321" s="70"/>
      <c r="Z1321" s="70"/>
      <c r="AA1321" s="70"/>
      <c r="AB1321" s="71"/>
      <c r="AC1321" s="64"/>
      <c r="AD1321" s="69"/>
      <c r="AE1321" s="65"/>
      <c r="AF1321" s="65"/>
      <c r="AG1321" s="66"/>
    </row>
    <row r="1322" spans="1:33" x14ac:dyDescent="0.25">
      <c r="A1322" s="40">
        <v>1317</v>
      </c>
      <c r="B1322" s="32">
        <v>42684</v>
      </c>
      <c r="C1322" s="33"/>
      <c r="D1322" s="31">
        <v>5</v>
      </c>
      <c r="E1322" s="99" t="s">
        <v>1</v>
      </c>
      <c r="F1322" s="34" t="s">
        <v>38</v>
      </c>
      <c r="G1322" s="34" t="s">
        <v>83</v>
      </c>
      <c r="H1322" s="35" t="s">
        <v>581</v>
      </c>
      <c r="I1322" s="36"/>
      <c r="J1322" s="30">
        <v>120</v>
      </c>
      <c r="K1322" s="32">
        <v>42684</v>
      </c>
      <c r="L1322" s="37">
        <v>863</v>
      </c>
      <c r="M1322" s="37">
        <v>12</v>
      </c>
      <c r="N1322" s="38" t="s">
        <v>615</v>
      </c>
      <c r="O1322" s="39">
        <v>2016</v>
      </c>
      <c r="P1322" s="43"/>
      <c r="Q1322" s="30">
        <v>1407.19</v>
      </c>
      <c r="R1322" s="67"/>
      <c r="S1322" s="67"/>
      <c r="V1322" s="65"/>
      <c r="W1322" s="69"/>
      <c r="X1322" s="69"/>
      <c r="Y1322" s="70"/>
      <c r="Z1322" s="70"/>
      <c r="AA1322" s="70"/>
      <c r="AB1322" s="71"/>
      <c r="AC1322" s="64"/>
      <c r="AD1322" s="69"/>
      <c r="AE1322" s="65"/>
      <c r="AF1322" s="65"/>
      <c r="AG1322" s="66"/>
    </row>
    <row r="1323" spans="1:33" x14ac:dyDescent="0.25">
      <c r="A1323" s="40">
        <v>1318</v>
      </c>
      <c r="B1323" s="32">
        <v>42685</v>
      </c>
      <c r="C1323" s="33"/>
      <c r="D1323" s="31">
        <v>4</v>
      </c>
      <c r="E1323" s="99" t="s">
        <v>1</v>
      </c>
      <c r="F1323" s="34" t="s">
        <v>6</v>
      </c>
      <c r="G1323" s="34" t="s">
        <v>9</v>
      </c>
      <c r="H1323" s="35" t="s">
        <v>197</v>
      </c>
      <c r="I1323" s="36">
        <v>854439</v>
      </c>
      <c r="J1323" s="30">
        <v>640</v>
      </c>
      <c r="K1323" s="32">
        <v>42685</v>
      </c>
      <c r="L1323" s="37">
        <v>12</v>
      </c>
      <c r="M1323" s="37">
        <v>34</v>
      </c>
      <c r="N1323" s="38" t="s">
        <v>615</v>
      </c>
      <c r="O1323" s="39">
        <v>2016</v>
      </c>
      <c r="P1323" s="43"/>
      <c r="Q1323" s="30">
        <v>2047.19</v>
      </c>
      <c r="R1323" s="67"/>
      <c r="S1323" s="67"/>
      <c r="V1323" s="65"/>
      <c r="W1323" s="69"/>
      <c r="X1323" s="69"/>
      <c r="Y1323" s="70"/>
      <c r="Z1323" s="70"/>
      <c r="AA1323" s="70"/>
      <c r="AB1323" s="71"/>
      <c r="AC1323" s="64"/>
      <c r="AD1323" s="69"/>
      <c r="AE1323" s="65"/>
      <c r="AF1323" s="65"/>
      <c r="AG1323" s="66"/>
    </row>
    <row r="1324" spans="1:33" x14ac:dyDescent="0.25">
      <c r="A1324" s="40">
        <v>1319</v>
      </c>
      <c r="B1324" s="32">
        <v>42685</v>
      </c>
      <c r="C1324" s="33"/>
      <c r="D1324" s="31">
        <v>5</v>
      </c>
      <c r="E1324" s="99" t="s">
        <v>1</v>
      </c>
      <c r="F1324" s="34" t="s">
        <v>38</v>
      </c>
      <c r="G1324" s="34" t="s">
        <v>18</v>
      </c>
      <c r="H1324" s="35" t="s">
        <v>193</v>
      </c>
      <c r="I1324" s="36"/>
      <c r="J1324" s="30">
        <v>35</v>
      </c>
      <c r="K1324" s="32">
        <v>42685</v>
      </c>
      <c r="L1324" s="37">
        <v>831</v>
      </c>
      <c r="M1324" s="37">
        <v>12</v>
      </c>
      <c r="N1324" s="38" t="s">
        <v>615</v>
      </c>
      <c r="O1324" s="39">
        <v>2016</v>
      </c>
      <c r="P1324" s="43"/>
      <c r="Q1324" s="30">
        <v>2012.19</v>
      </c>
      <c r="R1324" s="67"/>
      <c r="S1324" s="67"/>
      <c r="V1324" s="65"/>
      <c r="W1324" s="69"/>
      <c r="X1324" s="69"/>
      <c r="Y1324" s="70"/>
      <c r="Z1324" s="70"/>
      <c r="AA1324" s="70"/>
      <c r="AB1324" s="71"/>
      <c r="AC1324" s="64"/>
      <c r="AD1324" s="69"/>
      <c r="AE1324" s="65"/>
      <c r="AF1324" s="65"/>
      <c r="AG1324" s="66"/>
    </row>
    <row r="1325" spans="1:33" x14ac:dyDescent="0.25">
      <c r="A1325" s="40">
        <v>1320</v>
      </c>
      <c r="B1325" s="32">
        <v>42685</v>
      </c>
      <c r="C1325" s="33"/>
      <c r="D1325" s="31">
        <v>5</v>
      </c>
      <c r="E1325" s="99" t="s">
        <v>1</v>
      </c>
      <c r="F1325" s="34" t="s">
        <v>38</v>
      </c>
      <c r="G1325" s="34" t="s">
        <v>83</v>
      </c>
      <c r="H1325" s="35" t="s">
        <v>480</v>
      </c>
      <c r="I1325" s="36"/>
      <c r="J1325" s="30">
        <v>60</v>
      </c>
      <c r="K1325" s="32">
        <v>42685</v>
      </c>
      <c r="L1325" s="37">
        <v>863</v>
      </c>
      <c r="M1325" s="37">
        <v>12</v>
      </c>
      <c r="N1325" s="38" t="s">
        <v>615</v>
      </c>
      <c r="O1325" s="39">
        <v>2016</v>
      </c>
      <c r="P1325" s="43"/>
      <c r="Q1325" s="30">
        <v>1952.19</v>
      </c>
      <c r="R1325" s="67"/>
      <c r="S1325" s="67"/>
      <c r="V1325" s="65"/>
      <c r="W1325" s="69"/>
      <c r="X1325" s="69"/>
      <c r="Y1325" s="70"/>
      <c r="Z1325" s="70"/>
      <c r="AA1325" s="70"/>
      <c r="AB1325" s="71"/>
      <c r="AC1325" s="64"/>
      <c r="AD1325" s="69"/>
      <c r="AE1325" s="65"/>
      <c r="AF1325" s="65"/>
      <c r="AG1325" s="66"/>
    </row>
    <row r="1326" spans="1:33" x14ac:dyDescent="0.25">
      <c r="A1326" s="40">
        <v>1321</v>
      </c>
      <c r="B1326" s="32">
        <v>42685</v>
      </c>
      <c r="C1326" s="33"/>
      <c r="D1326" s="31">
        <v>5</v>
      </c>
      <c r="E1326" s="99" t="s">
        <v>1</v>
      </c>
      <c r="F1326" s="34" t="s">
        <v>38</v>
      </c>
      <c r="G1326" s="34" t="s">
        <v>83</v>
      </c>
      <c r="H1326" s="35" t="s">
        <v>480</v>
      </c>
      <c r="I1326" s="36"/>
      <c r="J1326" s="30">
        <v>280</v>
      </c>
      <c r="K1326" s="32">
        <v>42685</v>
      </c>
      <c r="L1326" s="37">
        <v>863</v>
      </c>
      <c r="M1326" s="37">
        <v>12</v>
      </c>
      <c r="N1326" s="38" t="s">
        <v>615</v>
      </c>
      <c r="O1326" s="39">
        <v>2016</v>
      </c>
      <c r="P1326" s="43"/>
      <c r="Q1326" s="30">
        <v>1672.19</v>
      </c>
      <c r="R1326" s="67"/>
      <c r="S1326" s="67"/>
      <c r="V1326" s="65"/>
      <c r="W1326" s="69"/>
      <c r="X1326" s="69"/>
      <c r="Y1326" s="70"/>
      <c r="Z1326" s="70"/>
      <c r="AA1326" s="70"/>
      <c r="AB1326" s="71"/>
      <c r="AC1326" s="64"/>
      <c r="AD1326" s="69"/>
      <c r="AE1326" s="65"/>
      <c r="AF1326" s="65"/>
      <c r="AG1326" s="66"/>
    </row>
    <row r="1327" spans="1:33" x14ac:dyDescent="0.25">
      <c r="A1327" s="40">
        <v>1322</v>
      </c>
      <c r="B1327" s="32">
        <v>42685</v>
      </c>
      <c r="C1327" s="33"/>
      <c r="D1327" s="31">
        <v>5</v>
      </c>
      <c r="E1327" s="99" t="s">
        <v>1</v>
      </c>
      <c r="F1327" s="34" t="s">
        <v>38</v>
      </c>
      <c r="G1327" s="34" t="s">
        <v>86</v>
      </c>
      <c r="H1327" s="35" t="s">
        <v>530</v>
      </c>
      <c r="I1327" s="36"/>
      <c r="J1327" s="30">
        <v>223.61</v>
      </c>
      <c r="K1327" s="32">
        <v>42685</v>
      </c>
      <c r="L1327" s="37">
        <v>869</v>
      </c>
      <c r="M1327" s="37">
        <v>12</v>
      </c>
      <c r="N1327" s="38" t="s">
        <v>615</v>
      </c>
      <c r="O1327" s="39">
        <v>2016</v>
      </c>
      <c r="P1327" s="42"/>
      <c r="Q1327" s="30">
        <v>1448.58</v>
      </c>
      <c r="R1327" s="67"/>
      <c r="S1327" s="67"/>
      <c r="V1327" s="65"/>
      <c r="W1327" s="69"/>
      <c r="X1327" s="69"/>
      <c r="Y1327" s="70"/>
      <c r="Z1327" s="70"/>
      <c r="AA1327" s="70"/>
      <c r="AB1327" s="71"/>
      <c r="AC1327" s="64"/>
      <c r="AD1327" s="69"/>
      <c r="AE1327" s="65"/>
      <c r="AF1327" s="65"/>
      <c r="AG1327" s="66"/>
    </row>
    <row r="1328" spans="1:33" x14ac:dyDescent="0.25">
      <c r="A1328" s="40">
        <v>1323</v>
      </c>
      <c r="B1328" s="32">
        <v>42704</v>
      </c>
      <c r="C1328" s="32"/>
      <c r="D1328" s="31">
        <v>10</v>
      </c>
      <c r="E1328" s="99" t="s">
        <v>1</v>
      </c>
      <c r="F1328" s="34"/>
      <c r="G1328" s="34"/>
      <c r="H1328" s="35" t="s">
        <v>640</v>
      </c>
      <c r="I1328" s="41"/>
      <c r="J1328" s="30">
        <v>1448.58</v>
      </c>
      <c r="K1328" s="32">
        <v>42704</v>
      </c>
      <c r="L1328" s="37"/>
      <c r="M1328" s="37"/>
      <c r="N1328" s="38" t="s">
        <v>615</v>
      </c>
      <c r="O1328" s="39">
        <v>2016</v>
      </c>
      <c r="P1328" s="42"/>
      <c r="Q1328" s="30">
        <v>1448.58</v>
      </c>
      <c r="R1328" s="67"/>
      <c r="S1328" s="67"/>
      <c r="T1328" s="56" t="e">
        <f>IF(#REF!=3,T1327-TblDadosCX8[[#This Row],[Valor R$]],IF(#REF!=2,T1327+TblDadosCX8[[#This Row],[Valor R$]],TblDadosCX8[[#This Row],[Valor R$]]))</f>
        <v>#REF!</v>
      </c>
      <c r="V1328" s="65">
        <v>1234</v>
      </c>
      <c r="W1328" s="69">
        <v>42682</v>
      </c>
      <c r="X1328" s="69"/>
      <c r="Y1328" s="70" t="s">
        <v>311</v>
      </c>
      <c r="Z1328" s="70"/>
      <c r="AA1328" s="70"/>
      <c r="AB1328" s="71">
        <v>7</v>
      </c>
      <c r="AC1328" s="64" t="s">
        <v>212</v>
      </c>
      <c r="AD1328" s="69">
        <v>42682</v>
      </c>
      <c r="AE1328" s="65">
        <v>831</v>
      </c>
      <c r="AF1328" s="65">
        <v>12</v>
      </c>
      <c r="AG1328" s="66">
        <v>2220.04</v>
      </c>
    </row>
    <row r="1329" spans="1:33" x14ac:dyDescent="0.25">
      <c r="A1329" s="40">
        <v>1324</v>
      </c>
      <c r="B1329" s="32">
        <v>42704</v>
      </c>
      <c r="C1329" s="32"/>
      <c r="D1329" s="31">
        <v>11</v>
      </c>
      <c r="E1329" s="99" t="s">
        <v>2</v>
      </c>
      <c r="F1329" s="34"/>
      <c r="G1329" s="34"/>
      <c r="H1329" s="35" t="s">
        <v>640</v>
      </c>
      <c r="I1329" s="41"/>
      <c r="J1329" s="30">
        <v>1000</v>
      </c>
      <c r="K1329" s="32">
        <v>42704</v>
      </c>
      <c r="L1329" s="37"/>
      <c r="M1329" s="37"/>
      <c r="N1329" s="38" t="s">
        <v>615</v>
      </c>
      <c r="O1329" s="39">
        <v>2016</v>
      </c>
      <c r="P1329" s="42"/>
      <c r="Q1329" s="30">
        <v>1000</v>
      </c>
      <c r="R1329" s="67"/>
      <c r="S1329" s="67"/>
      <c r="T1329" s="56" t="e">
        <f>IF(#REF!=3,T1328-TblDadosCX8[[#This Row],[Valor R$]],IF(#REF!=2,T1328+TblDadosCX8[[#This Row],[Valor R$]],TblDadosCX8[[#This Row],[Valor R$]]))</f>
        <v>#REF!</v>
      </c>
      <c r="V1329" s="65">
        <v>1235</v>
      </c>
      <c r="W1329" s="69">
        <v>42682</v>
      </c>
      <c r="X1329" s="69"/>
      <c r="Y1329" s="70" t="s">
        <v>193</v>
      </c>
      <c r="Z1329" s="70"/>
      <c r="AA1329" s="70"/>
      <c r="AB1329" s="71">
        <v>35</v>
      </c>
      <c r="AC1329" s="64" t="s">
        <v>212</v>
      </c>
      <c r="AD1329" s="69">
        <v>42682</v>
      </c>
      <c r="AE1329" s="65">
        <v>831</v>
      </c>
      <c r="AF1329" s="65">
        <v>12</v>
      </c>
      <c r="AG1329" s="66">
        <v>2185.04</v>
      </c>
    </row>
    <row r="1330" spans="1:33" x14ac:dyDescent="0.25">
      <c r="A1330" s="40">
        <v>1325</v>
      </c>
      <c r="B1330" s="32">
        <v>42704</v>
      </c>
      <c r="C1330" s="32"/>
      <c r="D1330" s="31">
        <v>12</v>
      </c>
      <c r="E1330" s="99" t="s">
        <v>3</v>
      </c>
      <c r="F1330" s="34"/>
      <c r="G1330" s="34"/>
      <c r="H1330" s="35" t="s">
        <v>640</v>
      </c>
      <c r="I1330" s="41"/>
      <c r="J1330" s="30">
        <v>2000</v>
      </c>
      <c r="K1330" s="32">
        <v>42704</v>
      </c>
      <c r="L1330" s="37"/>
      <c r="M1330" s="37"/>
      <c r="N1330" s="38" t="s">
        <v>615</v>
      </c>
      <c r="O1330" s="39">
        <v>2016</v>
      </c>
      <c r="P1330" s="42"/>
      <c r="Q1330" s="30">
        <v>2000</v>
      </c>
      <c r="R1330" s="67"/>
      <c r="S1330" s="67"/>
      <c r="T1330" s="56" t="e">
        <f>IF(#REF!=3,T1329-TblDadosCX8[[#This Row],[Valor R$]],IF(#REF!=2,T1329+TblDadosCX8[[#This Row],[Valor R$]],TblDadosCX8[[#This Row],[Valor R$]]))</f>
        <v>#REF!</v>
      </c>
      <c r="V1330" s="65">
        <v>1236</v>
      </c>
      <c r="W1330" s="69">
        <v>42682</v>
      </c>
      <c r="X1330" s="69"/>
      <c r="Y1330" s="70" t="s">
        <v>626</v>
      </c>
      <c r="Z1330" s="70"/>
      <c r="AA1330" s="70"/>
      <c r="AB1330" s="71">
        <v>80</v>
      </c>
      <c r="AC1330" s="64" t="s">
        <v>212</v>
      </c>
      <c r="AD1330" s="69">
        <v>42682</v>
      </c>
      <c r="AE1330" s="65">
        <v>831</v>
      </c>
      <c r="AF1330" s="65">
        <v>12</v>
      </c>
      <c r="AG1330" s="66">
        <v>2105.04</v>
      </c>
    </row>
    <row r="1331" spans="1:33" x14ac:dyDescent="0.25">
      <c r="A1331" s="79"/>
      <c r="B1331" s="80"/>
      <c r="C1331" s="81"/>
      <c r="D1331" s="82"/>
      <c r="E1331" s="82"/>
      <c r="F1331" s="83"/>
      <c r="G1331" s="83"/>
      <c r="H1331" s="84"/>
      <c r="I1331" s="85"/>
      <c r="J1331" s="83"/>
      <c r="K1331" s="80"/>
      <c r="L1331" s="86"/>
      <c r="M1331" s="86"/>
      <c r="N1331" s="87"/>
      <c r="O1331" s="88"/>
      <c r="P1331" s="89"/>
      <c r="Q1331" s="67"/>
      <c r="R1331" s="67"/>
      <c r="S1331" s="67"/>
      <c r="V1331" s="65"/>
      <c r="W1331" s="69"/>
      <c r="X1331" s="69"/>
      <c r="Y1331" s="70"/>
      <c r="Z1331" s="70"/>
      <c r="AA1331" s="70"/>
      <c r="AB1331" s="71"/>
      <c r="AC1331" s="64"/>
      <c r="AD1331" s="69"/>
      <c r="AE1331" s="65"/>
      <c r="AF1331" s="65"/>
      <c r="AG1331" s="66"/>
    </row>
    <row r="1332" spans="1:33" x14ac:dyDescent="0.25">
      <c r="A1332" s="79"/>
      <c r="B1332" s="80"/>
      <c r="C1332" s="81"/>
      <c r="D1332" s="82"/>
      <c r="E1332" s="82"/>
      <c r="F1332" s="83"/>
      <c r="G1332" s="83"/>
      <c r="H1332" s="84"/>
      <c r="I1332" s="85"/>
      <c r="J1332" s="83"/>
      <c r="K1332" s="80"/>
      <c r="L1332" s="86"/>
      <c r="M1332" s="86"/>
      <c r="N1332" s="87"/>
      <c r="O1332" s="88"/>
      <c r="P1332" s="89"/>
      <c r="Q1332" s="67"/>
      <c r="R1332" s="67"/>
      <c r="S1332" s="67"/>
      <c r="V1332" s="65"/>
      <c r="W1332" s="69"/>
      <c r="X1332" s="69"/>
      <c r="Y1332" s="70"/>
      <c r="Z1332" s="70"/>
      <c r="AA1332" s="70"/>
      <c r="AB1332" s="71"/>
      <c r="AC1332" s="64"/>
      <c r="AD1332" s="69"/>
      <c r="AE1332" s="65"/>
      <c r="AF1332" s="65"/>
      <c r="AG1332" s="66"/>
    </row>
    <row r="1333" spans="1:33" x14ac:dyDescent="0.25">
      <c r="A1333" s="79"/>
      <c r="B1333" s="80"/>
      <c r="C1333" s="81"/>
      <c r="D1333" s="82"/>
      <c r="E1333" s="82"/>
      <c r="F1333" s="83"/>
      <c r="G1333" s="83"/>
      <c r="H1333" s="84"/>
      <c r="I1333" s="85"/>
      <c r="J1333" s="83"/>
      <c r="K1333" s="80"/>
      <c r="L1333" s="86"/>
      <c r="M1333" s="86"/>
      <c r="N1333" s="87"/>
      <c r="O1333" s="88"/>
      <c r="P1333" s="89"/>
      <c r="Q1333" s="67"/>
      <c r="R1333" s="67"/>
      <c r="S1333" s="67"/>
      <c r="V1333" s="65"/>
      <c r="W1333" s="69"/>
      <c r="X1333" s="69"/>
      <c r="Y1333" s="70"/>
      <c r="Z1333" s="70"/>
      <c r="AA1333" s="70"/>
      <c r="AB1333" s="71"/>
      <c r="AC1333" s="64"/>
      <c r="AD1333" s="69"/>
      <c r="AE1333" s="65"/>
      <c r="AF1333" s="65"/>
      <c r="AG1333" s="66"/>
    </row>
    <row r="1334" spans="1:33" x14ac:dyDescent="0.25">
      <c r="A1334" s="79"/>
      <c r="B1334" s="80"/>
      <c r="C1334" s="81"/>
      <c r="D1334" s="82"/>
      <c r="E1334" s="82"/>
      <c r="F1334" s="83"/>
      <c r="G1334" s="83"/>
      <c r="H1334" s="84"/>
      <c r="I1334" s="85"/>
      <c r="J1334" s="83"/>
      <c r="K1334" s="80"/>
      <c r="L1334" s="86"/>
      <c r="M1334" s="86"/>
      <c r="N1334" s="87"/>
      <c r="O1334" s="88"/>
      <c r="P1334" s="89"/>
      <c r="Q1334" s="67"/>
      <c r="R1334" s="67"/>
      <c r="S1334" s="67"/>
      <c r="V1334" s="65"/>
      <c r="W1334" s="69"/>
      <c r="X1334" s="69"/>
      <c r="Y1334" s="70"/>
      <c r="Z1334" s="70"/>
      <c r="AA1334" s="70"/>
      <c r="AB1334" s="71"/>
      <c r="AC1334" s="64"/>
      <c r="AD1334" s="69"/>
      <c r="AE1334" s="65"/>
      <c r="AF1334" s="65"/>
      <c r="AG1334" s="66"/>
    </row>
    <row r="1335" spans="1:33" x14ac:dyDescent="0.25">
      <c r="A1335" s="79"/>
      <c r="B1335" s="80"/>
      <c r="C1335" s="81"/>
      <c r="D1335" s="82"/>
      <c r="E1335" s="82"/>
      <c r="F1335" s="83"/>
      <c r="G1335" s="83"/>
      <c r="H1335" s="84"/>
      <c r="I1335" s="85"/>
      <c r="J1335" s="83"/>
      <c r="K1335" s="80"/>
      <c r="L1335" s="86"/>
      <c r="M1335" s="86"/>
      <c r="N1335" s="87"/>
      <c r="O1335" s="88"/>
      <c r="P1335" s="89"/>
      <c r="Q1335" s="67"/>
      <c r="R1335" s="67"/>
      <c r="S1335" s="67"/>
      <c r="V1335" s="65"/>
      <c r="W1335" s="69"/>
      <c r="X1335" s="69"/>
      <c r="Y1335" s="70"/>
      <c r="Z1335" s="70"/>
      <c r="AA1335" s="70"/>
      <c r="AB1335" s="71"/>
      <c r="AC1335" s="64"/>
      <c r="AD1335" s="69"/>
      <c r="AE1335" s="65"/>
      <c r="AF1335" s="65"/>
      <c r="AG1335" s="66"/>
    </row>
    <row r="1336" spans="1:33" x14ac:dyDescent="0.25">
      <c r="A1336" s="79"/>
      <c r="B1336" s="80"/>
      <c r="C1336" s="81"/>
      <c r="D1336" s="82"/>
      <c r="E1336" s="82"/>
      <c r="F1336" s="83"/>
      <c r="G1336" s="83"/>
      <c r="H1336" s="84"/>
      <c r="I1336" s="85"/>
      <c r="J1336" s="83"/>
      <c r="K1336" s="80"/>
      <c r="L1336" s="86"/>
      <c r="M1336" s="86"/>
      <c r="N1336" s="87"/>
      <c r="O1336" s="88"/>
      <c r="P1336" s="89"/>
      <c r="Q1336" s="67"/>
      <c r="R1336" s="67"/>
      <c r="S1336" s="67"/>
      <c r="V1336" s="65"/>
      <c r="W1336" s="69"/>
      <c r="X1336" s="69"/>
      <c r="Y1336" s="70"/>
      <c r="Z1336" s="70"/>
      <c r="AA1336" s="70"/>
      <c r="AB1336" s="71"/>
      <c r="AC1336" s="64"/>
      <c r="AD1336" s="69"/>
      <c r="AE1336" s="65"/>
      <c r="AF1336" s="65"/>
      <c r="AG1336" s="66"/>
    </row>
    <row r="1337" spans="1:33" x14ac:dyDescent="0.25">
      <c r="A1337" s="79"/>
      <c r="B1337" s="80"/>
      <c r="C1337" s="81"/>
      <c r="D1337" s="82"/>
      <c r="E1337" s="82"/>
      <c r="F1337" s="83"/>
      <c r="G1337" s="83"/>
      <c r="H1337" s="84"/>
      <c r="I1337" s="85"/>
      <c r="J1337" s="83"/>
      <c r="K1337" s="80"/>
      <c r="L1337" s="86"/>
      <c r="M1337" s="86"/>
      <c r="N1337" s="87"/>
      <c r="O1337" s="88"/>
      <c r="P1337" s="89"/>
      <c r="Q1337" s="67">
        <f>1483-43.8</f>
        <v>1439.2</v>
      </c>
      <c r="R1337" s="67"/>
      <c r="S1337" s="67"/>
      <c r="V1337" s="65"/>
      <c r="W1337" s="69"/>
      <c r="X1337" s="69"/>
      <c r="Y1337" s="70"/>
      <c r="Z1337" s="70"/>
      <c r="AA1337" s="70"/>
      <c r="AB1337" s="71"/>
      <c r="AC1337" s="64"/>
      <c r="AD1337" s="69"/>
      <c r="AE1337" s="65"/>
      <c r="AF1337" s="65"/>
      <c r="AG1337" s="66"/>
    </row>
    <row r="1338" spans="1:33" x14ac:dyDescent="0.25">
      <c r="A1338" s="79"/>
      <c r="B1338" s="80"/>
      <c r="C1338" s="81"/>
      <c r="D1338" s="82"/>
      <c r="E1338" s="82"/>
      <c r="F1338" s="83"/>
      <c r="G1338" s="83"/>
      <c r="H1338" s="84"/>
      <c r="I1338" s="85"/>
      <c r="J1338" s="83"/>
      <c r="K1338" s="80"/>
      <c r="L1338" s="86"/>
      <c r="M1338" s="86"/>
      <c r="N1338" s="87"/>
      <c r="O1338" s="88"/>
      <c r="P1338" s="89"/>
      <c r="Q1338" s="67"/>
      <c r="R1338" s="67"/>
      <c r="S1338" s="67"/>
      <c r="V1338" s="65"/>
      <c r="W1338" s="69"/>
      <c r="X1338" s="69"/>
      <c r="Y1338" s="70"/>
      <c r="Z1338" s="70"/>
      <c r="AA1338" s="70"/>
      <c r="AB1338" s="71"/>
      <c r="AC1338" s="64"/>
      <c r="AD1338" s="69"/>
      <c r="AE1338" s="65"/>
      <c r="AF1338" s="65"/>
      <c r="AG1338" s="66"/>
    </row>
    <row r="1339" spans="1:33" x14ac:dyDescent="0.25">
      <c r="A1339" s="79"/>
      <c r="B1339" s="80"/>
      <c r="C1339" s="81"/>
      <c r="D1339" s="82"/>
      <c r="E1339" s="82"/>
      <c r="F1339" s="83"/>
      <c r="G1339" s="83"/>
      <c r="H1339" s="84"/>
      <c r="I1339" s="85"/>
      <c r="J1339" s="83"/>
      <c r="K1339" s="80"/>
      <c r="L1339" s="86"/>
      <c r="M1339" s="86"/>
      <c r="N1339" s="87"/>
      <c r="O1339" s="88"/>
      <c r="P1339" s="89"/>
      <c r="Q1339" s="67"/>
      <c r="R1339" s="67"/>
      <c r="S1339" s="67"/>
      <c r="V1339" s="65"/>
      <c r="W1339" s="69"/>
      <c r="X1339" s="69"/>
      <c r="Y1339" s="70"/>
      <c r="Z1339" s="70"/>
      <c r="AA1339" s="70"/>
      <c r="AB1339" s="71"/>
      <c r="AC1339" s="64"/>
      <c r="AD1339" s="69"/>
      <c r="AE1339" s="65"/>
      <c r="AF1339" s="65"/>
      <c r="AG1339" s="66"/>
    </row>
    <row r="1340" spans="1:33" x14ac:dyDescent="0.25">
      <c r="A1340" s="79"/>
      <c r="B1340" s="80"/>
      <c r="C1340" s="81"/>
      <c r="D1340" s="82"/>
      <c r="E1340" s="82"/>
      <c r="F1340" s="83"/>
      <c r="G1340" s="83"/>
      <c r="H1340" s="84"/>
      <c r="I1340" s="85"/>
      <c r="J1340" s="83"/>
      <c r="K1340" s="80"/>
      <c r="L1340" s="86"/>
      <c r="M1340" s="86"/>
      <c r="N1340" s="87"/>
      <c r="O1340" s="88"/>
      <c r="P1340" s="89"/>
      <c r="Q1340" s="67"/>
      <c r="R1340" s="67"/>
      <c r="S1340" s="67"/>
      <c r="V1340" s="65"/>
      <c r="W1340" s="69"/>
      <c r="X1340" s="69"/>
      <c r="Y1340" s="70"/>
      <c r="Z1340" s="70"/>
      <c r="AA1340" s="70"/>
      <c r="AB1340" s="71"/>
      <c r="AC1340" s="64"/>
      <c r="AD1340" s="69"/>
      <c r="AE1340" s="65"/>
      <c r="AF1340" s="65"/>
      <c r="AG1340" s="66"/>
    </row>
    <row r="1341" spans="1:33" x14ac:dyDescent="0.25">
      <c r="A1341" s="79"/>
      <c r="B1341" s="80"/>
      <c r="C1341" s="81"/>
      <c r="D1341" s="82"/>
      <c r="E1341" s="82"/>
      <c r="F1341" s="83"/>
      <c r="G1341" s="83"/>
      <c r="H1341" s="84"/>
      <c r="I1341" s="85"/>
      <c r="J1341" s="83"/>
      <c r="K1341" s="80"/>
      <c r="L1341" s="86"/>
      <c r="M1341" s="86"/>
      <c r="N1341" s="87"/>
      <c r="O1341" s="88"/>
      <c r="P1341" s="89"/>
      <c r="Q1341" s="67"/>
      <c r="R1341" s="67"/>
      <c r="S1341" s="67"/>
      <c r="V1341" s="65"/>
      <c r="W1341" s="69"/>
      <c r="X1341" s="69"/>
      <c r="Y1341" s="70"/>
      <c r="Z1341" s="70"/>
      <c r="AA1341" s="70"/>
      <c r="AB1341" s="71"/>
      <c r="AC1341" s="64"/>
      <c r="AD1341" s="69"/>
      <c r="AE1341" s="65"/>
      <c r="AF1341" s="65"/>
      <c r="AG1341" s="66"/>
    </row>
    <row r="1342" spans="1:33" x14ac:dyDescent="0.25">
      <c r="A1342" s="79"/>
      <c r="B1342" s="80"/>
      <c r="C1342" s="81"/>
      <c r="D1342" s="82"/>
      <c r="E1342" s="82"/>
      <c r="F1342" s="83"/>
      <c r="G1342" s="83"/>
      <c r="H1342" s="84"/>
      <c r="I1342" s="85"/>
      <c r="J1342" s="83"/>
      <c r="K1342" s="80"/>
      <c r="L1342" s="86"/>
      <c r="M1342" s="86"/>
      <c r="N1342" s="87"/>
      <c r="O1342" s="88"/>
      <c r="P1342" s="89"/>
      <c r="Q1342" s="67"/>
      <c r="R1342" s="67"/>
      <c r="S1342" s="67"/>
      <c r="V1342" s="65"/>
      <c r="W1342" s="69"/>
      <c r="X1342" s="69"/>
      <c r="Y1342" s="70"/>
      <c r="Z1342" s="70"/>
      <c r="AA1342" s="70"/>
      <c r="AB1342" s="71"/>
      <c r="AC1342" s="64"/>
      <c r="AD1342" s="69"/>
      <c r="AE1342" s="65"/>
      <c r="AF1342" s="65"/>
      <c r="AG1342" s="66"/>
    </row>
    <row r="1343" spans="1:33" x14ac:dyDescent="0.25">
      <c r="A1343" s="79"/>
      <c r="B1343" s="80"/>
      <c r="C1343" s="81"/>
      <c r="D1343" s="82"/>
      <c r="E1343" s="82"/>
      <c r="F1343" s="83"/>
      <c r="G1343" s="83"/>
      <c r="H1343" s="84"/>
      <c r="I1343" s="85"/>
      <c r="J1343" s="83"/>
      <c r="K1343" s="80"/>
      <c r="L1343" s="86"/>
      <c r="M1343" s="86"/>
      <c r="N1343" s="87"/>
      <c r="O1343" s="88"/>
      <c r="P1343" s="89"/>
      <c r="Q1343" s="67"/>
      <c r="R1343" s="67"/>
      <c r="S1343" s="67"/>
      <c r="V1343" s="65"/>
      <c r="W1343" s="69"/>
      <c r="X1343" s="69"/>
      <c r="Y1343" s="70"/>
      <c r="Z1343" s="70"/>
      <c r="AA1343" s="70"/>
      <c r="AB1343" s="71"/>
      <c r="AC1343" s="64"/>
      <c r="AD1343" s="69"/>
      <c r="AE1343" s="65"/>
      <c r="AF1343" s="65"/>
      <c r="AG1343" s="66"/>
    </row>
    <row r="1344" spans="1:33" x14ac:dyDescent="0.25">
      <c r="A1344" s="79"/>
      <c r="B1344" s="80"/>
      <c r="C1344" s="81"/>
      <c r="D1344" s="82"/>
      <c r="E1344" s="82"/>
      <c r="F1344" s="83"/>
      <c r="G1344" s="83"/>
      <c r="H1344" s="84"/>
      <c r="I1344" s="85"/>
      <c r="J1344" s="83"/>
      <c r="K1344" s="80"/>
      <c r="L1344" s="86"/>
      <c r="M1344" s="86"/>
      <c r="N1344" s="87"/>
      <c r="O1344" s="88"/>
      <c r="P1344" s="89"/>
      <c r="Q1344" s="67"/>
      <c r="R1344" s="67"/>
      <c r="S1344" s="67"/>
      <c r="V1344" s="65"/>
      <c r="W1344" s="69"/>
      <c r="X1344" s="69"/>
      <c r="Y1344" s="70"/>
      <c r="Z1344" s="70"/>
      <c r="AA1344" s="70"/>
      <c r="AB1344" s="71"/>
      <c r="AC1344" s="64"/>
      <c r="AD1344" s="69"/>
      <c r="AE1344" s="65"/>
      <c r="AF1344" s="65"/>
      <c r="AG1344" s="66"/>
    </row>
    <row r="1345" spans="1:33" x14ac:dyDescent="0.25">
      <c r="A1345" s="79"/>
      <c r="B1345" s="80"/>
      <c r="C1345" s="81"/>
      <c r="D1345" s="82"/>
      <c r="E1345" s="82"/>
      <c r="F1345" s="83"/>
      <c r="G1345" s="83"/>
      <c r="H1345" s="84"/>
      <c r="I1345" s="85"/>
      <c r="J1345" s="83"/>
      <c r="K1345" s="80"/>
      <c r="L1345" s="86"/>
      <c r="M1345" s="86"/>
      <c r="N1345" s="87"/>
      <c r="O1345" s="88"/>
      <c r="P1345" s="89"/>
      <c r="Q1345" s="67"/>
      <c r="R1345" s="67"/>
      <c r="S1345" s="67"/>
      <c r="V1345" s="65"/>
      <c r="W1345" s="69"/>
      <c r="X1345" s="69"/>
      <c r="Y1345" s="70"/>
      <c r="Z1345" s="70"/>
      <c r="AA1345" s="70"/>
      <c r="AB1345" s="71"/>
      <c r="AC1345" s="64"/>
      <c r="AD1345" s="69"/>
      <c r="AE1345" s="65"/>
      <c r="AF1345" s="65"/>
      <c r="AG1345" s="66"/>
    </row>
    <row r="1346" spans="1:33" x14ac:dyDescent="0.25">
      <c r="A1346" s="79"/>
      <c r="B1346" s="80"/>
      <c r="C1346" s="81"/>
      <c r="D1346" s="82"/>
      <c r="E1346" s="82"/>
      <c r="F1346" s="83"/>
      <c r="G1346" s="83"/>
      <c r="H1346" s="84"/>
      <c r="I1346" s="85"/>
      <c r="J1346" s="83"/>
      <c r="K1346" s="80"/>
      <c r="L1346" s="86"/>
      <c r="M1346" s="86"/>
      <c r="N1346" s="87"/>
      <c r="O1346" s="88"/>
      <c r="P1346" s="89"/>
      <c r="Q1346" s="67"/>
      <c r="R1346" s="67"/>
      <c r="S1346" s="67"/>
      <c r="V1346" s="65"/>
      <c r="W1346" s="69"/>
      <c r="X1346" s="69"/>
      <c r="Y1346" s="70"/>
      <c r="Z1346" s="70"/>
      <c r="AA1346" s="70"/>
      <c r="AB1346" s="71"/>
      <c r="AC1346" s="64"/>
      <c r="AD1346" s="69"/>
      <c r="AE1346" s="65"/>
      <c r="AF1346" s="65"/>
      <c r="AG1346" s="66"/>
    </row>
    <row r="1347" spans="1:33" x14ac:dyDescent="0.25">
      <c r="A1347" s="79"/>
      <c r="B1347" s="80"/>
      <c r="C1347" s="81"/>
      <c r="D1347" s="82"/>
      <c r="E1347" s="82"/>
      <c r="F1347" s="83"/>
      <c r="G1347" s="83"/>
      <c r="H1347" s="84"/>
      <c r="I1347" s="85"/>
      <c r="J1347" s="83"/>
      <c r="K1347" s="80"/>
      <c r="L1347" s="86"/>
      <c r="M1347" s="86"/>
      <c r="N1347" s="87"/>
      <c r="O1347" s="88"/>
      <c r="P1347" s="89"/>
      <c r="Q1347" s="67"/>
      <c r="R1347" s="67"/>
      <c r="S1347" s="67"/>
      <c r="V1347" s="65"/>
      <c r="W1347" s="69"/>
      <c r="X1347" s="69"/>
      <c r="Y1347" s="70"/>
      <c r="Z1347" s="70"/>
      <c r="AA1347" s="70"/>
      <c r="AB1347" s="71"/>
      <c r="AC1347" s="64"/>
      <c r="AD1347" s="69"/>
      <c r="AE1347" s="65"/>
      <c r="AF1347" s="65"/>
      <c r="AG1347" s="66"/>
    </row>
    <row r="1348" spans="1:33" x14ac:dyDescent="0.25">
      <c r="A1348" s="79"/>
      <c r="B1348" s="80"/>
      <c r="C1348" s="81"/>
      <c r="D1348" s="82"/>
      <c r="E1348" s="82"/>
      <c r="F1348" s="83"/>
      <c r="G1348" s="83"/>
      <c r="H1348" s="84"/>
      <c r="I1348" s="85"/>
      <c r="J1348" s="83"/>
      <c r="K1348" s="80"/>
      <c r="L1348" s="86"/>
      <c r="M1348" s="86"/>
      <c r="N1348" s="87"/>
      <c r="O1348" s="88"/>
      <c r="P1348" s="89"/>
      <c r="Q1348" s="67"/>
      <c r="R1348" s="67"/>
      <c r="S1348" s="67"/>
      <c r="V1348" s="65"/>
      <c r="W1348" s="69"/>
      <c r="X1348" s="69"/>
      <c r="Y1348" s="70"/>
      <c r="Z1348" s="70"/>
      <c r="AA1348" s="70"/>
      <c r="AB1348" s="71"/>
      <c r="AC1348" s="64"/>
      <c r="AD1348" s="69"/>
      <c r="AE1348" s="65"/>
      <c r="AF1348" s="65"/>
      <c r="AG1348" s="66"/>
    </row>
    <row r="1349" spans="1:33" x14ac:dyDescent="0.25">
      <c r="A1349" s="79"/>
      <c r="B1349" s="80"/>
      <c r="C1349" s="81"/>
      <c r="D1349" s="82"/>
      <c r="E1349" s="82"/>
      <c r="F1349" s="83"/>
      <c r="G1349" s="83"/>
      <c r="H1349" s="84"/>
      <c r="I1349" s="85"/>
      <c r="J1349" s="83"/>
      <c r="K1349" s="80"/>
      <c r="L1349" s="86"/>
      <c r="M1349" s="86"/>
      <c r="N1349" s="87"/>
      <c r="O1349" s="88"/>
      <c r="P1349" s="89"/>
      <c r="Q1349" s="67"/>
      <c r="R1349" s="67"/>
      <c r="S1349" s="67"/>
      <c r="V1349" s="65"/>
      <c r="W1349" s="69"/>
      <c r="X1349" s="69"/>
      <c r="Y1349" s="70"/>
      <c r="Z1349" s="70"/>
      <c r="AA1349" s="70"/>
      <c r="AB1349" s="71"/>
      <c r="AC1349" s="64"/>
      <c r="AD1349" s="69"/>
      <c r="AE1349" s="65"/>
      <c r="AF1349" s="65"/>
      <c r="AG1349" s="66"/>
    </row>
    <row r="1350" spans="1:33" x14ac:dyDescent="0.25">
      <c r="A1350" s="79"/>
      <c r="B1350" s="80"/>
      <c r="C1350" s="81"/>
      <c r="D1350" s="82"/>
      <c r="E1350" s="82"/>
      <c r="F1350" s="83"/>
      <c r="G1350" s="83"/>
      <c r="H1350" s="84"/>
      <c r="I1350" s="85"/>
      <c r="J1350" s="83"/>
      <c r="K1350" s="80"/>
      <c r="L1350" s="86"/>
      <c r="M1350" s="86"/>
      <c r="N1350" s="87"/>
      <c r="O1350" s="88"/>
      <c r="P1350" s="89"/>
      <c r="Q1350" s="67"/>
      <c r="R1350" s="67"/>
      <c r="S1350" s="67"/>
      <c r="V1350" s="65"/>
      <c r="W1350" s="69"/>
      <c r="X1350" s="69"/>
      <c r="Y1350" s="70"/>
      <c r="Z1350" s="70"/>
      <c r="AA1350" s="70"/>
      <c r="AB1350" s="71"/>
      <c r="AC1350" s="64"/>
      <c r="AD1350" s="69"/>
      <c r="AE1350" s="65"/>
      <c r="AF1350" s="65"/>
      <c r="AG1350" s="66"/>
    </row>
    <row r="1351" spans="1:33" x14ac:dyDescent="0.25">
      <c r="A1351" s="79"/>
      <c r="B1351" s="80"/>
      <c r="C1351" s="81"/>
      <c r="D1351" s="82"/>
      <c r="E1351" s="82"/>
      <c r="F1351" s="83"/>
      <c r="G1351" s="83"/>
      <c r="H1351" s="84"/>
      <c r="I1351" s="85"/>
      <c r="J1351" s="83"/>
      <c r="K1351" s="80"/>
      <c r="L1351" s="86"/>
      <c r="M1351" s="86"/>
      <c r="N1351" s="87"/>
      <c r="O1351" s="88"/>
      <c r="P1351" s="89"/>
      <c r="Q1351" s="67"/>
      <c r="R1351" s="67"/>
      <c r="S1351" s="67"/>
      <c r="V1351" s="65"/>
      <c r="W1351" s="69"/>
      <c r="X1351" s="69"/>
      <c r="Y1351" s="70"/>
      <c r="Z1351" s="70"/>
      <c r="AA1351" s="70"/>
      <c r="AB1351" s="71"/>
      <c r="AC1351" s="64"/>
      <c r="AD1351" s="69"/>
      <c r="AE1351" s="65"/>
      <c r="AF1351" s="65"/>
      <c r="AG1351" s="66"/>
    </row>
    <row r="1352" spans="1:33" x14ac:dyDescent="0.25">
      <c r="A1352" s="79"/>
      <c r="B1352" s="80"/>
      <c r="C1352" s="81"/>
      <c r="D1352" s="82"/>
      <c r="E1352" s="82"/>
      <c r="F1352" s="83"/>
      <c r="G1352" s="83"/>
      <c r="H1352" s="84"/>
      <c r="I1352" s="85"/>
      <c r="J1352" s="83"/>
      <c r="K1352" s="80"/>
      <c r="L1352" s="86"/>
      <c r="M1352" s="86"/>
      <c r="N1352" s="87"/>
      <c r="O1352" s="88"/>
      <c r="P1352" s="89"/>
      <c r="Q1352" s="67"/>
      <c r="R1352" s="67"/>
      <c r="S1352" s="67"/>
      <c r="V1352" s="65"/>
      <c r="W1352" s="69"/>
      <c r="X1352" s="69"/>
      <c r="Y1352" s="70"/>
      <c r="Z1352" s="70"/>
      <c r="AA1352" s="70"/>
      <c r="AB1352" s="71"/>
      <c r="AC1352" s="64"/>
      <c r="AD1352" s="69"/>
      <c r="AE1352" s="65"/>
      <c r="AF1352" s="65"/>
      <c r="AG1352" s="66"/>
    </row>
    <row r="1353" spans="1:33" x14ac:dyDescent="0.25">
      <c r="A1353" s="79"/>
      <c r="B1353" s="80"/>
      <c r="C1353" s="81"/>
      <c r="D1353" s="82"/>
      <c r="E1353" s="82"/>
      <c r="F1353" s="83"/>
      <c r="G1353" s="83"/>
      <c r="H1353" s="84"/>
      <c r="I1353" s="85"/>
      <c r="J1353" s="83"/>
      <c r="K1353" s="80"/>
      <c r="L1353" s="86"/>
      <c r="M1353" s="86"/>
      <c r="N1353" s="87"/>
      <c r="O1353" s="88"/>
      <c r="P1353" s="89"/>
      <c r="Q1353" s="67"/>
      <c r="R1353" s="67"/>
      <c r="S1353" s="67"/>
      <c r="V1353" s="65"/>
      <c r="W1353" s="69"/>
      <c r="X1353" s="69"/>
      <c r="Y1353" s="70"/>
      <c r="Z1353" s="70"/>
      <c r="AA1353" s="70"/>
      <c r="AB1353" s="71"/>
      <c r="AC1353" s="64"/>
      <c r="AD1353" s="69"/>
      <c r="AE1353" s="65"/>
      <c r="AF1353" s="65"/>
      <c r="AG1353" s="66"/>
    </row>
    <row r="1354" spans="1:33" x14ac:dyDescent="0.25">
      <c r="A1354" s="79"/>
      <c r="B1354" s="80"/>
      <c r="C1354" s="81"/>
      <c r="D1354" s="82"/>
      <c r="E1354" s="82"/>
      <c r="F1354" s="83"/>
      <c r="G1354" s="83"/>
      <c r="H1354" s="84"/>
      <c r="I1354" s="85"/>
      <c r="J1354" s="83"/>
      <c r="K1354" s="80"/>
      <c r="L1354" s="86"/>
      <c r="M1354" s="86"/>
      <c r="N1354" s="87"/>
      <c r="O1354" s="88"/>
      <c r="P1354" s="89"/>
      <c r="Q1354" s="67"/>
      <c r="R1354" s="67"/>
      <c r="S1354" s="67"/>
      <c r="V1354" s="65"/>
      <c r="W1354" s="69"/>
      <c r="X1354" s="69"/>
      <c r="Y1354" s="70"/>
      <c r="Z1354" s="70"/>
      <c r="AA1354" s="70"/>
      <c r="AB1354" s="71"/>
      <c r="AC1354" s="64"/>
      <c r="AD1354" s="69"/>
      <c r="AE1354" s="65"/>
      <c r="AF1354" s="65"/>
      <c r="AG1354" s="66"/>
    </row>
    <row r="1355" spans="1:33" x14ac:dyDescent="0.25">
      <c r="A1355" s="79"/>
      <c r="B1355" s="80"/>
      <c r="C1355" s="81"/>
      <c r="D1355" s="82"/>
      <c r="E1355" s="82"/>
      <c r="F1355" s="83"/>
      <c r="G1355" s="83"/>
      <c r="H1355" s="84"/>
      <c r="I1355" s="85"/>
      <c r="J1355" s="83"/>
      <c r="K1355" s="80"/>
      <c r="L1355" s="86"/>
      <c r="M1355" s="86"/>
      <c r="N1355" s="87"/>
      <c r="O1355" s="88"/>
      <c r="P1355" s="89"/>
      <c r="Q1355" s="67"/>
      <c r="R1355" s="67"/>
      <c r="S1355" s="67"/>
      <c r="V1355" s="65"/>
      <c r="W1355" s="69"/>
      <c r="X1355" s="69"/>
      <c r="Y1355" s="70"/>
      <c r="Z1355" s="70"/>
      <c r="AA1355" s="70"/>
      <c r="AB1355" s="71"/>
      <c r="AC1355" s="64"/>
      <c r="AD1355" s="69"/>
      <c r="AE1355" s="65"/>
      <c r="AF1355" s="65"/>
      <c r="AG1355" s="66"/>
    </row>
    <row r="1356" spans="1:33" x14ac:dyDescent="0.25">
      <c r="A1356" s="79"/>
      <c r="B1356" s="80"/>
      <c r="C1356" s="81"/>
      <c r="D1356" s="82"/>
      <c r="E1356" s="82"/>
      <c r="F1356" s="83"/>
      <c r="G1356" s="83"/>
      <c r="H1356" s="84"/>
      <c r="I1356" s="85"/>
      <c r="J1356" s="83"/>
      <c r="K1356" s="80"/>
      <c r="L1356" s="86"/>
      <c r="M1356" s="86"/>
      <c r="N1356" s="87"/>
      <c r="O1356" s="88"/>
      <c r="P1356" s="89"/>
      <c r="Q1356" s="67"/>
      <c r="R1356" s="67"/>
      <c r="S1356" s="67"/>
      <c r="V1356" s="65"/>
      <c r="W1356" s="69"/>
      <c r="X1356" s="69"/>
      <c r="Y1356" s="70"/>
      <c r="Z1356" s="70"/>
      <c r="AA1356" s="70"/>
      <c r="AB1356" s="71"/>
      <c r="AC1356" s="64"/>
      <c r="AD1356" s="69"/>
      <c r="AE1356" s="65"/>
      <c r="AF1356" s="65"/>
      <c r="AG1356" s="66"/>
    </row>
    <row r="1357" spans="1:33" x14ac:dyDescent="0.25">
      <c r="A1357" s="79"/>
      <c r="B1357" s="80"/>
      <c r="C1357" s="81"/>
      <c r="D1357" s="82"/>
      <c r="E1357" s="82"/>
      <c r="F1357" s="83"/>
      <c r="G1357" s="83"/>
      <c r="H1357" s="84"/>
      <c r="I1357" s="85"/>
      <c r="J1357" s="83"/>
      <c r="K1357" s="80"/>
      <c r="L1357" s="86"/>
      <c r="M1357" s="86"/>
      <c r="N1357" s="87"/>
      <c r="O1357" s="88"/>
      <c r="P1357" s="89"/>
      <c r="Q1357" s="67"/>
      <c r="R1357" s="67"/>
      <c r="S1357" s="67"/>
      <c r="V1357" s="65"/>
      <c r="W1357" s="69"/>
      <c r="X1357" s="69"/>
      <c r="Y1357" s="70"/>
      <c r="Z1357" s="70"/>
      <c r="AA1357" s="70"/>
      <c r="AB1357" s="71"/>
      <c r="AC1357" s="64"/>
      <c r="AD1357" s="69"/>
      <c r="AE1357" s="65"/>
      <c r="AF1357" s="65"/>
      <c r="AG1357" s="66"/>
    </row>
    <row r="1358" spans="1:33" x14ac:dyDescent="0.25">
      <c r="A1358" s="79"/>
      <c r="B1358" s="80"/>
      <c r="C1358" s="81"/>
      <c r="D1358" s="82"/>
      <c r="E1358" s="82"/>
      <c r="F1358" s="83"/>
      <c r="G1358" s="83"/>
      <c r="H1358" s="84"/>
      <c r="I1358" s="85"/>
      <c r="J1358" s="83"/>
      <c r="K1358" s="80"/>
      <c r="L1358" s="86"/>
      <c r="M1358" s="86"/>
      <c r="N1358" s="87"/>
      <c r="O1358" s="88"/>
      <c r="P1358" s="89"/>
      <c r="Q1358" s="67"/>
      <c r="R1358" s="67"/>
      <c r="S1358" s="67"/>
      <c r="V1358" s="65"/>
      <c r="W1358" s="69"/>
      <c r="X1358" s="69"/>
      <c r="Y1358" s="70"/>
      <c r="Z1358" s="70"/>
      <c r="AA1358" s="70"/>
      <c r="AB1358" s="71"/>
      <c r="AC1358" s="64"/>
      <c r="AD1358" s="69"/>
      <c r="AE1358" s="65"/>
      <c r="AF1358" s="65"/>
      <c r="AG1358" s="66"/>
    </row>
    <row r="1359" spans="1:33" x14ac:dyDescent="0.25">
      <c r="A1359" s="79"/>
      <c r="B1359" s="80"/>
      <c r="C1359" s="81"/>
      <c r="D1359" s="82"/>
      <c r="E1359" s="82"/>
      <c r="F1359" s="83"/>
      <c r="G1359" s="83"/>
      <c r="H1359" s="84"/>
      <c r="I1359" s="85"/>
      <c r="J1359" s="83"/>
      <c r="K1359" s="80"/>
      <c r="L1359" s="86"/>
      <c r="M1359" s="86"/>
      <c r="N1359" s="87"/>
      <c r="O1359" s="88"/>
      <c r="P1359" s="89"/>
      <c r="Q1359" s="67"/>
      <c r="R1359" s="67"/>
      <c r="S1359" s="67"/>
      <c r="V1359" s="65"/>
      <c r="W1359" s="69"/>
      <c r="X1359" s="69"/>
      <c r="Y1359" s="70"/>
      <c r="Z1359" s="70"/>
      <c r="AA1359" s="70"/>
      <c r="AB1359" s="71"/>
      <c r="AC1359" s="64"/>
      <c r="AD1359" s="69"/>
      <c r="AE1359" s="65"/>
      <c r="AF1359" s="65"/>
      <c r="AG1359" s="66"/>
    </row>
    <row r="1360" spans="1:33" x14ac:dyDescent="0.25">
      <c r="A1360" s="79"/>
      <c r="B1360" s="80"/>
      <c r="C1360" s="81"/>
      <c r="D1360" s="82"/>
      <c r="E1360" s="82"/>
      <c r="F1360" s="83"/>
      <c r="G1360" s="83"/>
      <c r="H1360" s="84"/>
      <c r="I1360" s="85"/>
      <c r="J1360" s="83"/>
      <c r="K1360" s="80"/>
      <c r="L1360" s="86"/>
      <c r="M1360" s="86"/>
      <c r="N1360" s="87"/>
      <c r="O1360" s="88"/>
      <c r="P1360" s="89"/>
      <c r="Q1360" s="67"/>
      <c r="R1360" s="67"/>
      <c r="S1360" s="67"/>
      <c r="V1360" s="65"/>
      <c r="W1360" s="69"/>
      <c r="X1360" s="69"/>
      <c r="Y1360" s="70"/>
      <c r="Z1360" s="70"/>
      <c r="AA1360" s="70"/>
      <c r="AB1360" s="71"/>
      <c r="AC1360" s="64"/>
      <c r="AD1360" s="69"/>
      <c r="AE1360" s="65"/>
      <c r="AF1360" s="65"/>
      <c r="AG1360" s="66"/>
    </row>
    <row r="1361" spans="1:33" x14ac:dyDescent="0.25">
      <c r="A1361" s="79"/>
      <c r="B1361" s="80"/>
      <c r="C1361" s="81"/>
      <c r="D1361" s="82"/>
      <c r="E1361" s="82"/>
      <c r="F1361" s="83"/>
      <c r="G1361" s="83"/>
      <c r="H1361" s="84"/>
      <c r="I1361" s="85"/>
      <c r="J1361" s="83"/>
      <c r="K1361" s="80"/>
      <c r="L1361" s="86"/>
      <c r="M1361" s="86"/>
      <c r="N1361" s="87"/>
      <c r="O1361" s="88"/>
      <c r="P1361" s="89"/>
      <c r="Q1361" s="67"/>
      <c r="R1361" s="67"/>
      <c r="S1361" s="67"/>
      <c r="V1361" s="65"/>
      <c r="W1361" s="69"/>
      <c r="X1361" s="69"/>
      <c r="Y1361" s="70"/>
      <c r="Z1361" s="70"/>
      <c r="AA1361" s="70"/>
      <c r="AB1361" s="71"/>
      <c r="AC1361" s="64"/>
      <c r="AD1361" s="69"/>
      <c r="AE1361" s="65"/>
      <c r="AF1361" s="65"/>
      <c r="AG1361" s="66"/>
    </row>
    <row r="1362" spans="1:33" x14ac:dyDescent="0.25">
      <c r="A1362" s="79"/>
      <c r="B1362" s="80"/>
      <c r="C1362" s="81"/>
      <c r="D1362" s="82"/>
      <c r="E1362" s="82"/>
      <c r="F1362" s="83"/>
      <c r="G1362" s="83"/>
      <c r="H1362" s="84"/>
      <c r="I1362" s="85"/>
      <c r="J1362" s="83"/>
      <c r="K1362" s="80"/>
      <c r="L1362" s="86"/>
      <c r="M1362" s="86"/>
      <c r="N1362" s="87"/>
      <c r="O1362" s="88"/>
      <c r="P1362" s="89"/>
      <c r="Q1362" s="67"/>
      <c r="R1362" s="67"/>
      <c r="S1362" s="67"/>
      <c r="V1362" s="65"/>
      <c r="W1362" s="69"/>
      <c r="X1362" s="69"/>
      <c r="Y1362" s="70"/>
      <c r="Z1362" s="70"/>
      <c r="AA1362" s="70"/>
      <c r="AB1362" s="71"/>
      <c r="AC1362" s="64"/>
      <c r="AD1362" s="69"/>
      <c r="AE1362" s="65"/>
      <c r="AF1362" s="65"/>
      <c r="AG1362" s="66"/>
    </row>
    <row r="1363" spans="1:33" x14ac:dyDescent="0.25">
      <c r="A1363" s="79"/>
      <c r="B1363" s="80"/>
      <c r="C1363" s="81"/>
      <c r="D1363" s="82"/>
      <c r="E1363" s="82"/>
      <c r="F1363" s="83"/>
      <c r="G1363" s="83"/>
      <c r="H1363" s="84"/>
      <c r="I1363" s="85"/>
      <c r="J1363" s="83"/>
      <c r="K1363" s="80"/>
      <c r="L1363" s="86"/>
      <c r="M1363" s="86"/>
      <c r="N1363" s="87"/>
      <c r="O1363" s="88"/>
      <c r="P1363" s="89"/>
      <c r="Q1363" s="67"/>
      <c r="R1363" s="67"/>
      <c r="S1363" s="67"/>
      <c r="V1363" s="65"/>
      <c r="W1363" s="69"/>
      <c r="X1363" s="69"/>
      <c r="Y1363" s="70"/>
      <c r="Z1363" s="70"/>
      <c r="AA1363" s="70"/>
      <c r="AB1363" s="71"/>
      <c r="AC1363" s="64"/>
      <c r="AD1363" s="69"/>
      <c r="AE1363" s="65"/>
      <c r="AF1363" s="65"/>
      <c r="AG1363" s="66"/>
    </row>
    <row r="1364" spans="1:33" x14ac:dyDescent="0.25">
      <c r="A1364" s="79"/>
      <c r="B1364" s="80"/>
      <c r="C1364" s="81"/>
      <c r="D1364" s="82"/>
      <c r="E1364" s="82"/>
      <c r="F1364" s="83"/>
      <c r="G1364" s="83"/>
      <c r="H1364" s="84"/>
      <c r="I1364" s="85"/>
      <c r="J1364" s="83"/>
      <c r="K1364" s="80"/>
      <c r="L1364" s="86"/>
      <c r="M1364" s="86"/>
      <c r="N1364" s="87"/>
      <c r="O1364" s="88"/>
      <c r="P1364" s="89"/>
      <c r="Q1364" s="67"/>
      <c r="R1364" s="67"/>
      <c r="S1364" s="67"/>
      <c r="V1364" s="65"/>
      <c r="W1364" s="69"/>
      <c r="X1364" s="69"/>
      <c r="Y1364" s="70"/>
      <c r="Z1364" s="70"/>
      <c r="AA1364" s="70"/>
      <c r="AB1364" s="71"/>
      <c r="AC1364" s="64"/>
      <c r="AD1364" s="69"/>
      <c r="AE1364" s="65"/>
      <c r="AF1364" s="65"/>
      <c r="AG1364" s="66"/>
    </row>
    <row r="1365" spans="1:33" x14ac:dyDescent="0.25">
      <c r="A1365" s="79"/>
      <c r="B1365" s="80"/>
      <c r="C1365" s="81"/>
      <c r="D1365" s="82"/>
      <c r="E1365" s="82"/>
      <c r="F1365" s="83"/>
      <c r="G1365" s="83"/>
      <c r="H1365" s="84"/>
      <c r="I1365" s="85"/>
      <c r="J1365" s="83"/>
      <c r="K1365" s="80"/>
      <c r="L1365" s="86"/>
      <c r="M1365" s="86"/>
      <c r="N1365" s="87"/>
      <c r="O1365" s="88"/>
      <c r="P1365" s="89"/>
      <c r="Q1365" s="67"/>
      <c r="R1365" s="67"/>
      <c r="S1365" s="67"/>
      <c r="V1365" s="65"/>
      <c r="W1365" s="69"/>
      <c r="X1365" s="69"/>
      <c r="Y1365" s="70"/>
      <c r="Z1365" s="70"/>
      <c r="AA1365" s="70"/>
      <c r="AB1365" s="71"/>
      <c r="AC1365" s="64"/>
      <c r="AD1365" s="69"/>
      <c r="AE1365" s="65"/>
      <c r="AF1365" s="65"/>
      <c r="AG1365" s="66"/>
    </row>
    <row r="1366" spans="1:33" x14ac:dyDescent="0.25">
      <c r="A1366" s="79"/>
      <c r="B1366" s="80"/>
      <c r="C1366" s="81"/>
      <c r="D1366" s="82"/>
      <c r="E1366" s="82"/>
      <c r="F1366" s="83"/>
      <c r="G1366" s="83"/>
      <c r="H1366" s="84"/>
      <c r="I1366" s="85"/>
      <c r="J1366" s="83"/>
      <c r="K1366" s="80"/>
      <c r="L1366" s="86"/>
      <c r="M1366" s="86"/>
      <c r="N1366" s="87"/>
      <c r="O1366" s="88"/>
      <c r="P1366" s="89"/>
      <c r="Q1366" s="67"/>
      <c r="R1366" s="67"/>
      <c r="S1366" s="67"/>
      <c r="V1366" s="65"/>
      <c r="W1366" s="69"/>
      <c r="X1366" s="69"/>
      <c r="Y1366" s="70"/>
      <c r="Z1366" s="70"/>
      <c r="AA1366" s="70"/>
      <c r="AB1366" s="71"/>
      <c r="AC1366" s="64"/>
      <c r="AD1366" s="69"/>
      <c r="AE1366" s="65"/>
      <c r="AF1366" s="65"/>
      <c r="AG1366" s="66"/>
    </row>
    <row r="1367" spans="1:33" x14ac:dyDescent="0.25">
      <c r="A1367" s="79"/>
      <c r="B1367" s="80"/>
      <c r="C1367" s="81"/>
      <c r="D1367" s="82"/>
      <c r="E1367" s="82"/>
      <c r="F1367" s="83"/>
      <c r="G1367" s="83"/>
      <c r="H1367" s="84"/>
      <c r="I1367" s="85"/>
      <c r="J1367" s="83"/>
      <c r="K1367" s="80"/>
      <c r="L1367" s="86"/>
      <c r="M1367" s="86"/>
      <c r="N1367" s="87"/>
      <c r="O1367" s="88"/>
      <c r="P1367" s="89"/>
      <c r="Q1367" s="67"/>
      <c r="R1367" s="67"/>
      <c r="S1367" s="67"/>
      <c r="V1367" s="65"/>
      <c r="W1367" s="69"/>
      <c r="X1367" s="69"/>
      <c r="Y1367" s="70"/>
      <c r="Z1367" s="70"/>
      <c r="AA1367" s="70"/>
      <c r="AB1367" s="71"/>
      <c r="AC1367" s="64"/>
      <c r="AD1367" s="69"/>
      <c r="AE1367" s="65"/>
      <c r="AF1367" s="65"/>
      <c r="AG1367" s="66"/>
    </row>
    <row r="1368" spans="1:33" x14ac:dyDescent="0.25">
      <c r="A1368" s="79"/>
      <c r="B1368" s="80"/>
      <c r="C1368" s="81"/>
      <c r="D1368" s="82"/>
      <c r="E1368" s="82"/>
      <c r="F1368" s="83"/>
      <c r="G1368" s="83"/>
      <c r="H1368" s="84"/>
      <c r="I1368" s="85"/>
      <c r="J1368" s="83"/>
      <c r="K1368" s="80"/>
      <c r="L1368" s="86"/>
      <c r="M1368" s="86"/>
      <c r="N1368" s="87"/>
      <c r="O1368" s="88"/>
      <c r="P1368" s="89"/>
      <c r="Q1368" s="67"/>
      <c r="R1368" s="67"/>
      <c r="S1368" s="67"/>
      <c r="V1368" s="65"/>
      <c r="W1368" s="69"/>
      <c r="X1368" s="69"/>
      <c r="Y1368" s="70"/>
      <c r="Z1368" s="70"/>
      <c r="AA1368" s="70"/>
      <c r="AB1368" s="71"/>
      <c r="AC1368" s="64"/>
      <c r="AD1368" s="69"/>
      <c r="AE1368" s="65"/>
      <c r="AF1368" s="65"/>
      <c r="AG1368" s="66"/>
    </row>
    <row r="1369" spans="1:33" x14ac:dyDescent="0.25">
      <c r="A1369" s="79"/>
      <c r="B1369" s="80"/>
      <c r="C1369" s="81"/>
      <c r="D1369" s="82"/>
      <c r="E1369" s="82"/>
      <c r="F1369" s="83"/>
      <c r="G1369" s="83"/>
      <c r="H1369" s="84"/>
      <c r="I1369" s="85"/>
      <c r="J1369" s="83"/>
      <c r="K1369" s="80"/>
      <c r="L1369" s="86"/>
      <c r="M1369" s="86"/>
      <c r="N1369" s="87"/>
      <c r="O1369" s="88"/>
      <c r="P1369" s="89"/>
      <c r="Q1369" s="67"/>
      <c r="R1369" s="67"/>
      <c r="S1369" s="67"/>
      <c r="V1369" s="65"/>
      <c r="W1369" s="69"/>
      <c r="X1369" s="69"/>
      <c r="Y1369" s="70"/>
      <c r="Z1369" s="70"/>
      <c r="AA1369" s="70"/>
      <c r="AB1369" s="71"/>
      <c r="AC1369" s="64"/>
      <c r="AD1369" s="69"/>
      <c r="AE1369" s="65"/>
      <c r="AF1369" s="65"/>
      <c r="AG1369" s="66"/>
    </row>
    <row r="1370" spans="1:33" x14ac:dyDescent="0.25">
      <c r="A1370" s="79"/>
      <c r="B1370" s="80"/>
      <c r="C1370" s="81"/>
      <c r="D1370" s="82"/>
      <c r="E1370" s="82"/>
      <c r="F1370" s="83"/>
      <c r="G1370" s="83"/>
      <c r="H1370" s="84"/>
      <c r="I1370" s="85"/>
      <c r="J1370" s="83"/>
      <c r="K1370" s="80"/>
      <c r="L1370" s="86"/>
      <c r="M1370" s="86"/>
      <c r="N1370" s="87"/>
      <c r="O1370" s="88"/>
      <c r="P1370" s="89"/>
      <c r="Q1370" s="67"/>
      <c r="R1370" s="67"/>
      <c r="S1370" s="67"/>
      <c r="V1370" s="65"/>
      <c r="W1370" s="69"/>
      <c r="X1370" s="69"/>
      <c r="Y1370" s="70"/>
      <c r="Z1370" s="70"/>
      <c r="AA1370" s="70"/>
      <c r="AB1370" s="71"/>
      <c r="AC1370" s="64"/>
      <c r="AD1370" s="69"/>
      <c r="AE1370" s="65"/>
      <c r="AF1370" s="65"/>
      <c r="AG1370" s="66"/>
    </row>
    <row r="1371" spans="1:33" x14ac:dyDescent="0.25">
      <c r="A1371" s="79"/>
      <c r="B1371" s="80"/>
      <c r="C1371" s="81"/>
      <c r="D1371" s="82"/>
      <c r="E1371" s="82"/>
      <c r="F1371" s="83"/>
      <c r="G1371" s="83"/>
      <c r="H1371" s="84"/>
      <c r="I1371" s="85"/>
      <c r="J1371" s="83"/>
      <c r="K1371" s="80"/>
      <c r="L1371" s="86"/>
      <c r="M1371" s="86"/>
      <c r="N1371" s="87"/>
      <c r="O1371" s="88"/>
      <c r="P1371" s="89"/>
      <c r="Q1371" s="67"/>
      <c r="R1371" s="67"/>
      <c r="S1371" s="67"/>
      <c r="V1371" s="65"/>
      <c r="W1371" s="69"/>
      <c r="X1371" s="69"/>
      <c r="Y1371" s="70"/>
      <c r="Z1371" s="70"/>
      <c r="AA1371" s="70"/>
      <c r="AB1371" s="71"/>
      <c r="AC1371" s="64"/>
      <c r="AD1371" s="69"/>
      <c r="AE1371" s="65"/>
      <c r="AF1371" s="65"/>
      <c r="AG1371" s="66"/>
    </row>
    <row r="1372" spans="1:33" x14ac:dyDescent="0.25">
      <c r="A1372" s="79"/>
      <c r="B1372" s="80"/>
      <c r="C1372" s="81"/>
      <c r="D1372" s="82"/>
      <c r="E1372" s="82"/>
      <c r="F1372" s="83"/>
      <c r="G1372" s="83"/>
      <c r="H1372" s="84"/>
      <c r="I1372" s="85"/>
      <c r="J1372" s="83"/>
      <c r="K1372" s="80"/>
      <c r="L1372" s="86"/>
      <c r="M1372" s="86"/>
      <c r="N1372" s="87"/>
      <c r="O1372" s="88"/>
      <c r="P1372" s="89"/>
      <c r="Q1372" s="67"/>
      <c r="R1372" s="67"/>
      <c r="S1372" s="67"/>
      <c r="V1372" s="65"/>
      <c r="W1372" s="69"/>
      <c r="X1372" s="69"/>
      <c r="Y1372" s="70"/>
      <c r="Z1372" s="70"/>
      <c r="AA1372" s="70"/>
      <c r="AB1372" s="71"/>
      <c r="AC1372" s="64"/>
      <c r="AD1372" s="69"/>
      <c r="AE1372" s="65"/>
      <c r="AF1372" s="65"/>
      <c r="AG1372" s="66"/>
    </row>
    <row r="1373" spans="1:33" x14ac:dyDescent="0.25">
      <c r="A1373" s="79"/>
      <c r="B1373" s="80"/>
      <c r="C1373" s="81"/>
      <c r="D1373" s="82"/>
      <c r="E1373" s="82"/>
      <c r="F1373" s="83"/>
      <c r="G1373" s="83"/>
      <c r="H1373" s="84"/>
      <c r="I1373" s="85"/>
      <c r="J1373" s="83"/>
      <c r="K1373" s="80"/>
      <c r="L1373" s="86"/>
      <c r="M1373" s="86"/>
      <c r="N1373" s="87"/>
      <c r="O1373" s="88"/>
      <c r="P1373" s="89"/>
      <c r="Q1373" s="67"/>
      <c r="R1373" s="67"/>
      <c r="S1373" s="67"/>
      <c r="V1373" s="65"/>
      <c r="W1373" s="69"/>
      <c r="X1373" s="69"/>
      <c r="Y1373" s="70"/>
      <c r="Z1373" s="70"/>
      <c r="AA1373" s="70"/>
      <c r="AB1373" s="71"/>
      <c r="AC1373" s="64"/>
      <c r="AD1373" s="69"/>
      <c r="AE1373" s="65"/>
      <c r="AF1373" s="65"/>
      <c r="AG1373" s="66"/>
    </row>
    <row r="1374" spans="1:33" x14ac:dyDescent="0.25">
      <c r="A1374" s="79"/>
      <c r="B1374" s="80"/>
      <c r="C1374" s="81"/>
      <c r="D1374" s="82"/>
      <c r="E1374" s="82"/>
      <c r="F1374" s="83"/>
      <c r="G1374" s="83"/>
      <c r="H1374" s="84"/>
      <c r="I1374" s="85"/>
      <c r="J1374" s="83"/>
      <c r="K1374" s="80"/>
      <c r="L1374" s="86"/>
      <c r="M1374" s="86"/>
      <c r="N1374" s="87"/>
      <c r="O1374" s="88"/>
      <c r="P1374" s="89"/>
      <c r="Q1374" s="67"/>
      <c r="R1374" s="67"/>
      <c r="S1374" s="67"/>
      <c r="V1374" s="65"/>
      <c r="W1374" s="69"/>
      <c r="X1374" s="69"/>
      <c r="Y1374" s="70"/>
      <c r="Z1374" s="70"/>
      <c r="AA1374" s="70"/>
      <c r="AB1374" s="71"/>
      <c r="AC1374" s="64"/>
      <c r="AD1374" s="69"/>
      <c r="AE1374" s="65"/>
      <c r="AF1374" s="65"/>
      <c r="AG1374" s="66"/>
    </row>
    <row r="1375" spans="1:33" x14ac:dyDescent="0.25">
      <c r="A1375" s="79"/>
      <c r="B1375" s="80"/>
      <c r="C1375" s="81"/>
      <c r="D1375" s="82"/>
      <c r="E1375" s="82"/>
      <c r="F1375" s="83"/>
      <c r="G1375" s="83"/>
      <c r="H1375" s="84"/>
      <c r="I1375" s="85"/>
      <c r="J1375" s="83"/>
      <c r="K1375" s="80"/>
      <c r="L1375" s="86"/>
      <c r="M1375" s="86"/>
      <c r="N1375" s="87"/>
      <c r="O1375" s="88"/>
      <c r="P1375" s="89"/>
      <c r="Q1375" s="67"/>
      <c r="R1375" s="67"/>
      <c r="S1375" s="67"/>
      <c r="V1375" s="65"/>
      <c r="W1375" s="69"/>
      <c r="X1375" s="69"/>
      <c r="Y1375" s="70"/>
      <c r="Z1375" s="70"/>
      <c r="AA1375" s="70"/>
      <c r="AB1375" s="71"/>
      <c r="AC1375" s="64"/>
      <c r="AD1375" s="69"/>
      <c r="AE1375" s="65"/>
      <c r="AF1375" s="65"/>
      <c r="AG1375" s="66"/>
    </row>
    <row r="1376" spans="1:33" x14ac:dyDescent="0.25">
      <c r="A1376" s="79"/>
      <c r="B1376" s="80"/>
      <c r="C1376" s="81"/>
      <c r="D1376" s="82"/>
      <c r="E1376" s="82"/>
      <c r="F1376" s="83"/>
      <c r="G1376" s="83"/>
      <c r="H1376" s="84"/>
      <c r="I1376" s="85"/>
      <c r="J1376" s="83"/>
      <c r="K1376" s="80"/>
      <c r="L1376" s="86"/>
      <c r="M1376" s="86"/>
      <c r="N1376" s="87"/>
      <c r="O1376" s="88"/>
      <c r="P1376" s="89"/>
      <c r="Q1376" s="67"/>
      <c r="R1376" s="67"/>
      <c r="S1376" s="67"/>
      <c r="V1376" s="65"/>
      <c r="W1376" s="69"/>
      <c r="X1376" s="69"/>
      <c r="Y1376" s="70"/>
      <c r="Z1376" s="70"/>
      <c r="AA1376" s="70"/>
      <c r="AB1376" s="71"/>
      <c r="AC1376" s="64"/>
      <c r="AD1376" s="69"/>
      <c r="AE1376" s="65"/>
      <c r="AF1376" s="65"/>
      <c r="AG1376" s="66"/>
    </row>
    <row r="1377" spans="1:33" x14ac:dyDescent="0.25">
      <c r="A1377" s="79"/>
      <c r="B1377" s="80"/>
      <c r="C1377" s="81"/>
      <c r="D1377" s="82"/>
      <c r="E1377" s="82"/>
      <c r="F1377" s="83"/>
      <c r="G1377" s="83"/>
      <c r="H1377" s="84"/>
      <c r="I1377" s="85"/>
      <c r="J1377" s="83"/>
      <c r="K1377" s="80"/>
      <c r="L1377" s="86"/>
      <c r="M1377" s="86"/>
      <c r="N1377" s="87"/>
      <c r="O1377" s="88"/>
      <c r="P1377" s="89"/>
      <c r="Q1377" s="67"/>
      <c r="R1377" s="67"/>
      <c r="S1377" s="67"/>
      <c r="V1377" s="65"/>
      <c r="W1377" s="69"/>
      <c r="X1377" s="69"/>
      <c r="Y1377" s="70"/>
      <c r="Z1377" s="70"/>
      <c r="AA1377" s="70"/>
      <c r="AB1377" s="71"/>
      <c r="AC1377" s="64"/>
      <c r="AD1377" s="69"/>
      <c r="AE1377" s="65"/>
      <c r="AF1377" s="65"/>
      <c r="AG1377" s="66"/>
    </row>
    <row r="1378" spans="1:33" x14ac:dyDescent="0.25">
      <c r="A1378" s="79"/>
      <c r="B1378" s="80"/>
      <c r="C1378" s="81"/>
      <c r="D1378" s="82"/>
      <c r="E1378" s="82"/>
      <c r="F1378" s="83"/>
      <c r="G1378" s="83"/>
      <c r="H1378" s="84"/>
      <c r="I1378" s="85"/>
      <c r="J1378" s="83"/>
      <c r="K1378" s="80"/>
      <c r="L1378" s="86"/>
      <c r="M1378" s="86"/>
      <c r="N1378" s="87"/>
      <c r="O1378" s="88"/>
      <c r="P1378" s="89"/>
      <c r="Q1378" s="67"/>
      <c r="R1378" s="67"/>
      <c r="S1378" s="67"/>
      <c r="V1378" s="65"/>
      <c r="W1378" s="69"/>
      <c r="X1378" s="69"/>
      <c r="Y1378" s="70"/>
      <c r="Z1378" s="70"/>
      <c r="AA1378" s="70"/>
      <c r="AB1378" s="71"/>
      <c r="AC1378" s="64"/>
      <c r="AD1378" s="69"/>
      <c r="AE1378" s="65"/>
      <c r="AF1378" s="65"/>
      <c r="AG1378" s="66"/>
    </row>
    <row r="1379" spans="1:33" x14ac:dyDescent="0.25">
      <c r="A1379" s="79"/>
      <c r="B1379" s="80"/>
      <c r="C1379" s="81"/>
      <c r="D1379" s="82"/>
      <c r="E1379" s="82"/>
      <c r="F1379" s="83"/>
      <c r="G1379" s="83"/>
      <c r="H1379" s="84"/>
      <c r="I1379" s="85"/>
      <c r="J1379" s="83"/>
      <c r="K1379" s="80"/>
      <c r="L1379" s="86"/>
      <c r="M1379" s="86"/>
      <c r="N1379" s="87"/>
      <c r="O1379" s="88"/>
      <c r="P1379" s="89"/>
      <c r="Q1379" s="67"/>
      <c r="R1379" s="67"/>
      <c r="S1379" s="67"/>
      <c r="V1379" s="65"/>
      <c r="W1379" s="69"/>
      <c r="X1379" s="69"/>
      <c r="Y1379" s="70"/>
      <c r="Z1379" s="70"/>
      <c r="AA1379" s="70"/>
      <c r="AB1379" s="71"/>
      <c r="AC1379" s="64"/>
      <c r="AD1379" s="69"/>
      <c r="AE1379" s="65"/>
      <c r="AF1379" s="65"/>
      <c r="AG1379" s="66"/>
    </row>
    <row r="1380" spans="1:33" x14ac:dyDescent="0.25">
      <c r="A1380" s="79"/>
      <c r="B1380" s="80"/>
      <c r="C1380" s="81"/>
      <c r="D1380" s="82"/>
      <c r="E1380" s="82"/>
      <c r="F1380" s="83"/>
      <c r="G1380" s="83"/>
      <c r="H1380" s="84"/>
      <c r="I1380" s="85"/>
      <c r="J1380" s="83"/>
      <c r="K1380" s="80"/>
      <c r="L1380" s="86"/>
      <c r="M1380" s="86"/>
      <c r="N1380" s="87"/>
      <c r="O1380" s="88"/>
      <c r="P1380" s="89"/>
      <c r="Q1380" s="67"/>
      <c r="R1380" s="67"/>
      <c r="S1380" s="67"/>
      <c r="V1380" s="65"/>
      <c r="W1380" s="69"/>
      <c r="X1380" s="69"/>
      <c r="Y1380" s="70"/>
      <c r="Z1380" s="70"/>
      <c r="AA1380" s="70"/>
      <c r="AB1380" s="71"/>
      <c r="AC1380" s="64"/>
      <c r="AD1380" s="69"/>
      <c r="AE1380" s="65"/>
      <c r="AF1380" s="65"/>
      <c r="AG1380" s="66"/>
    </row>
    <row r="1381" spans="1:33" x14ac:dyDescent="0.25">
      <c r="A1381" s="79"/>
      <c r="B1381" s="80"/>
      <c r="C1381" s="81"/>
      <c r="D1381" s="82"/>
      <c r="E1381" s="82"/>
      <c r="F1381" s="83"/>
      <c r="G1381" s="83"/>
      <c r="H1381" s="84"/>
      <c r="I1381" s="85"/>
      <c r="J1381" s="83"/>
      <c r="K1381" s="80"/>
      <c r="L1381" s="86"/>
      <c r="M1381" s="86"/>
      <c r="N1381" s="87"/>
      <c r="O1381" s="88"/>
      <c r="P1381" s="89"/>
      <c r="Q1381" s="67"/>
      <c r="R1381" s="67"/>
      <c r="S1381" s="67"/>
      <c r="V1381" s="65"/>
      <c r="W1381" s="69"/>
      <c r="X1381" s="69"/>
      <c r="Y1381" s="70"/>
      <c r="Z1381" s="70"/>
      <c r="AA1381" s="70"/>
      <c r="AB1381" s="71"/>
      <c r="AC1381" s="64"/>
      <c r="AD1381" s="69"/>
      <c r="AE1381" s="65"/>
      <c r="AF1381" s="65"/>
      <c r="AG1381" s="66"/>
    </row>
    <row r="1382" spans="1:33" x14ac:dyDescent="0.25">
      <c r="A1382" s="79"/>
      <c r="B1382" s="80"/>
      <c r="C1382" s="81"/>
      <c r="D1382" s="82"/>
      <c r="E1382" s="82"/>
      <c r="F1382" s="83"/>
      <c r="G1382" s="83"/>
      <c r="H1382" s="84"/>
      <c r="I1382" s="85"/>
      <c r="J1382" s="83"/>
      <c r="K1382" s="80"/>
      <c r="L1382" s="86"/>
      <c r="M1382" s="86"/>
      <c r="N1382" s="87"/>
      <c r="O1382" s="88"/>
      <c r="P1382" s="89"/>
      <c r="Q1382" s="67"/>
      <c r="R1382" s="67"/>
      <c r="S1382" s="67"/>
      <c r="V1382" s="65"/>
      <c r="W1382" s="69"/>
      <c r="X1382" s="69"/>
      <c r="Y1382" s="70"/>
      <c r="Z1382" s="70"/>
      <c r="AA1382" s="70"/>
      <c r="AB1382" s="71"/>
      <c r="AC1382" s="64"/>
      <c r="AD1382" s="69"/>
      <c r="AE1382" s="65"/>
      <c r="AF1382" s="65"/>
      <c r="AG1382" s="66"/>
    </row>
    <row r="1383" spans="1:33" x14ac:dyDescent="0.25">
      <c r="A1383" s="79"/>
      <c r="B1383" s="80"/>
      <c r="C1383" s="81"/>
      <c r="D1383" s="82"/>
      <c r="E1383" s="82"/>
      <c r="F1383" s="83"/>
      <c r="G1383" s="83"/>
      <c r="H1383" s="84"/>
      <c r="I1383" s="85"/>
      <c r="J1383" s="83"/>
      <c r="K1383" s="80"/>
      <c r="L1383" s="86"/>
      <c r="M1383" s="86"/>
      <c r="N1383" s="87"/>
      <c r="O1383" s="88"/>
      <c r="P1383" s="89"/>
      <c r="Q1383" s="67"/>
      <c r="R1383" s="67"/>
      <c r="S1383" s="67"/>
      <c r="V1383" s="65"/>
      <c r="W1383" s="69"/>
      <c r="X1383" s="69"/>
      <c r="Y1383" s="70"/>
      <c r="Z1383" s="70"/>
      <c r="AA1383" s="70"/>
      <c r="AB1383" s="71"/>
      <c r="AC1383" s="64"/>
      <c r="AD1383" s="69"/>
      <c r="AE1383" s="65"/>
      <c r="AF1383" s="65"/>
      <c r="AG1383" s="66"/>
    </row>
    <row r="1384" spans="1:33" x14ac:dyDescent="0.25">
      <c r="A1384" s="79"/>
      <c r="B1384" s="80"/>
      <c r="C1384" s="81"/>
      <c r="D1384" s="82"/>
      <c r="E1384" s="82"/>
      <c r="F1384" s="83"/>
      <c r="G1384" s="83"/>
      <c r="H1384" s="84"/>
      <c r="I1384" s="85"/>
      <c r="J1384" s="83"/>
      <c r="K1384" s="80"/>
      <c r="L1384" s="86"/>
      <c r="M1384" s="86"/>
      <c r="N1384" s="87"/>
      <c r="O1384" s="88"/>
      <c r="P1384" s="89"/>
      <c r="Q1384" s="67"/>
      <c r="R1384" s="67"/>
      <c r="S1384" s="67"/>
      <c r="V1384" s="65"/>
      <c r="W1384" s="69"/>
      <c r="X1384" s="69"/>
      <c r="Y1384" s="70"/>
      <c r="Z1384" s="70"/>
      <c r="AA1384" s="70"/>
      <c r="AB1384" s="71"/>
      <c r="AC1384" s="64"/>
      <c r="AD1384" s="69"/>
      <c r="AE1384" s="65"/>
      <c r="AF1384" s="65"/>
      <c r="AG1384" s="66"/>
    </row>
    <row r="1385" spans="1:33" x14ac:dyDescent="0.25">
      <c r="A1385" s="79"/>
      <c r="B1385" s="80"/>
      <c r="C1385" s="81"/>
      <c r="D1385" s="82"/>
      <c r="E1385" s="82"/>
      <c r="F1385" s="83"/>
      <c r="G1385" s="83"/>
      <c r="H1385" s="84"/>
      <c r="I1385" s="85"/>
      <c r="J1385" s="83"/>
      <c r="K1385" s="80"/>
      <c r="L1385" s="86"/>
      <c r="M1385" s="86"/>
      <c r="N1385" s="87"/>
      <c r="O1385" s="88"/>
      <c r="P1385" s="89"/>
      <c r="Q1385" s="67"/>
      <c r="R1385" s="67"/>
      <c r="S1385" s="67"/>
      <c r="V1385" s="65"/>
      <c r="W1385" s="69"/>
      <c r="X1385" s="69"/>
      <c r="Y1385" s="70"/>
      <c r="Z1385" s="70"/>
      <c r="AA1385" s="70"/>
      <c r="AB1385" s="71"/>
      <c r="AC1385" s="64"/>
      <c r="AD1385" s="69"/>
      <c r="AE1385" s="65"/>
      <c r="AF1385" s="65"/>
      <c r="AG1385" s="66"/>
    </row>
    <row r="1386" spans="1:33" x14ac:dyDescent="0.25">
      <c r="A1386" s="79"/>
      <c r="B1386" s="80"/>
      <c r="C1386" s="81"/>
      <c r="D1386" s="82"/>
      <c r="E1386" s="82"/>
      <c r="F1386" s="83"/>
      <c r="G1386" s="83"/>
      <c r="H1386" s="84"/>
      <c r="I1386" s="85"/>
      <c r="J1386" s="83"/>
      <c r="K1386" s="80"/>
      <c r="L1386" s="86"/>
      <c r="M1386" s="86"/>
      <c r="N1386" s="87"/>
      <c r="O1386" s="88"/>
      <c r="P1386" s="89"/>
      <c r="Q1386" s="67"/>
      <c r="R1386" s="67"/>
      <c r="S1386" s="67"/>
      <c r="V1386" s="65"/>
      <c r="W1386" s="69"/>
      <c r="X1386" s="69"/>
      <c r="Y1386" s="70"/>
      <c r="Z1386" s="70"/>
      <c r="AA1386" s="70"/>
      <c r="AB1386" s="71"/>
      <c r="AC1386" s="64"/>
      <c r="AD1386" s="69"/>
      <c r="AE1386" s="65"/>
      <c r="AF1386" s="65"/>
      <c r="AG1386" s="66"/>
    </row>
    <row r="1387" spans="1:33" x14ac:dyDescent="0.25">
      <c r="A1387" s="79"/>
      <c r="B1387" s="80"/>
      <c r="C1387" s="81"/>
      <c r="D1387" s="82"/>
      <c r="E1387" s="82"/>
      <c r="F1387" s="83"/>
      <c r="G1387" s="83"/>
      <c r="H1387" s="84"/>
      <c r="I1387" s="85"/>
      <c r="J1387" s="83"/>
      <c r="K1387" s="80"/>
      <c r="L1387" s="86"/>
      <c r="M1387" s="86"/>
      <c r="N1387" s="87"/>
      <c r="O1387" s="88"/>
      <c r="P1387" s="89"/>
      <c r="Q1387" s="67"/>
      <c r="R1387" s="67"/>
      <c r="S1387" s="67"/>
      <c r="V1387" s="65"/>
      <c r="W1387" s="69"/>
      <c r="X1387" s="69"/>
      <c r="Y1387" s="70"/>
      <c r="Z1387" s="70"/>
      <c r="AA1387" s="70"/>
      <c r="AB1387" s="71"/>
      <c r="AC1387" s="64"/>
      <c r="AD1387" s="69"/>
      <c r="AE1387" s="65"/>
      <c r="AF1387" s="65"/>
      <c r="AG1387" s="66"/>
    </row>
    <row r="1388" spans="1:33" x14ac:dyDescent="0.25">
      <c r="A1388" s="79"/>
      <c r="B1388" s="80"/>
      <c r="C1388" s="81"/>
      <c r="D1388" s="82"/>
      <c r="E1388" s="82"/>
      <c r="F1388" s="83"/>
      <c r="G1388" s="83"/>
      <c r="H1388" s="84"/>
      <c r="I1388" s="85"/>
      <c r="J1388" s="83"/>
      <c r="K1388" s="80"/>
      <c r="L1388" s="86"/>
      <c r="M1388" s="86"/>
      <c r="N1388" s="87"/>
      <c r="O1388" s="88"/>
      <c r="P1388" s="89"/>
      <c r="Q1388" s="67"/>
      <c r="R1388" s="67"/>
      <c r="S1388" s="67"/>
      <c r="V1388" s="65"/>
      <c r="W1388" s="69"/>
      <c r="X1388" s="69"/>
      <c r="Y1388" s="70"/>
      <c r="Z1388" s="70"/>
      <c r="AA1388" s="70"/>
      <c r="AB1388" s="71"/>
      <c r="AC1388" s="64"/>
      <c r="AD1388" s="69"/>
      <c r="AE1388" s="65"/>
      <c r="AF1388" s="65"/>
      <c r="AG1388" s="66"/>
    </row>
    <row r="1389" spans="1:33" x14ac:dyDescent="0.25">
      <c r="A1389" s="79"/>
      <c r="B1389" s="80"/>
      <c r="C1389" s="81"/>
      <c r="D1389" s="82"/>
      <c r="E1389" s="82"/>
      <c r="F1389" s="83"/>
      <c r="G1389" s="83"/>
      <c r="H1389" s="84"/>
      <c r="I1389" s="85"/>
      <c r="J1389" s="83"/>
      <c r="K1389" s="80"/>
      <c r="L1389" s="86"/>
      <c r="M1389" s="86"/>
      <c r="N1389" s="87"/>
      <c r="O1389" s="88"/>
      <c r="P1389" s="89"/>
      <c r="Q1389" s="67"/>
      <c r="R1389" s="67"/>
      <c r="S1389" s="67"/>
      <c r="V1389" s="65"/>
      <c r="W1389" s="69"/>
      <c r="X1389" s="69"/>
      <c r="Y1389" s="70"/>
      <c r="Z1389" s="70"/>
      <c r="AA1389" s="70"/>
      <c r="AB1389" s="71"/>
      <c r="AC1389" s="64"/>
      <c r="AD1389" s="69"/>
      <c r="AE1389" s="65"/>
      <c r="AF1389" s="65"/>
      <c r="AG1389" s="66"/>
    </row>
    <row r="1390" spans="1:33" x14ac:dyDescent="0.25">
      <c r="A1390" s="79"/>
      <c r="B1390" s="80"/>
      <c r="C1390" s="81"/>
      <c r="D1390" s="82"/>
      <c r="E1390" s="82"/>
      <c r="F1390" s="83"/>
      <c r="G1390" s="83"/>
      <c r="H1390" s="84"/>
      <c r="I1390" s="85"/>
      <c r="J1390" s="83"/>
      <c r="K1390" s="80"/>
      <c r="L1390" s="86"/>
      <c r="M1390" s="86"/>
      <c r="N1390" s="87"/>
      <c r="O1390" s="88"/>
      <c r="P1390" s="89"/>
      <c r="Q1390" s="67"/>
      <c r="R1390" s="67"/>
      <c r="S1390" s="67"/>
      <c r="V1390" s="65"/>
      <c r="W1390" s="69"/>
      <c r="X1390" s="69"/>
      <c r="Y1390" s="70"/>
      <c r="Z1390" s="70"/>
      <c r="AA1390" s="70"/>
      <c r="AB1390" s="71"/>
      <c r="AC1390" s="64"/>
      <c r="AD1390" s="69"/>
      <c r="AE1390" s="65"/>
      <c r="AF1390" s="65"/>
      <c r="AG1390" s="66"/>
    </row>
    <row r="1391" spans="1:33" x14ac:dyDescent="0.25">
      <c r="A1391" s="79"/>
      <c r="B1391" s="80"/>
      <c r="C1391" s="81"/>
      <c r="D1391" s="82"/>
      <c r="E1391" s="82"/>
      <c r="F1391" s="83"/>
      <c r="G1391" s="83"/>
      <c r="H1391" s="84"/>
      <c r="I1391" s="85"/>
      <c r="J1391" s="83"/>
      <c r="K1391" s="80"/>
      <c r="L1391" s="86"/>
      <c r="M1391" s="86"/>
      <c r="N1391" s="87"/>
      <c r="O1391" s="88"/>
      <c r="P1391" s="89"/>
      <c r="Q1391" s="67"/>
      <c r="R1391" s="67"/>
      <c r="S1391" s="67"/>
      <c r="V1391" s="65"/>
      <c r="W1391" s="69"/>
      <c r="X1391" s="69"/>
      <c r="Y1391" s="70"/>
      <c r="Z1391" s="70"/>
      <c r="AA1391" s="70"/>
      <c r="AB1391" s="71"/>
      <c r="AC1391" s="64"/>
      <c r="AD1391" s="69"/>
      <c r="AE1391" s="65"/>
      <c r="AF1391" s="65"/>
      <c r="AG1391" s="66"/>
    </row>
    <row r="1392" spans="1:33" x14ac:dyDescent="0.25">
      <c r="A1392" s="79"/>
      <c r="B1392" s="80"/>
      <c r="C1392" s="81"/>
      <c r="D1392" s="82"/>
      <c r="E1392" s="82"/>
      <c r="F1392" s="83"/>
      <c r="G1392" s="83"/>
      <c r="H1392" s="84"/>
      <c r="I1392" s="85"/>
      <c r="J1392" s="83"/>
      <c r="K1392" s="80"/>
      <c r="L1392" s="86"/>
      <c r="M1392" s="86"/>
      <c r="N1392" s="87"/>
      <c r="O1392" s="88"/>
      <c r="P1392" s="89"/>
      <c r="Q1392" s="67"/>
      <c r="R1392" s="67"/>
      <c r="S1392" s="67"/>
      <c r="V1392" s="65"/>
      <c r="W1392" s="69"/>
      <c r="X1392" s="69"/>
      <c r="Y1392" s="70"/>
      <c r="Z1392" s="70"/>
      <c r="AA1392" s="70"/>
      <c r="AB1392" s="71"/>
      <c r="AC1392" s="64"/>
      <c r="AD1392" s="69"/>
      <c r="AE1392" s="65"/>
      <c r="AF1392" s="65"/>
      <c r="AG1392" s="66"/>
    </row>
    <row r="1393" spans="1:33" x14ac:dyDescent="0.25">
      <c r="A1393" s="79"/>
      <c r="B1393" s="80"/>
      <c r="C1393" s="81"/>
      <c r="D1393" s="82"/>
      <c r="E1393" s="82"/>
      <c r="F1393" s="83"/>
      <c r="G1393" s="83"/>
      <c r="H1393" s="84"/>
      <c r="I1393" s="85"/>
      <c r="J1393" s="83"/>
      <c r="K1393" s="80"/>
      <c r="L1393" s="86"/>
      <c r="M1393" s="86"/>
      <c r="N1393" s="87"/>
      <c r="O1393" s="88"/>
      <c r="P1393" s="89"/>
      <c r="Q1393" s="67"/>
      <c r="R1393" s="67"/>
      <c r="S1393" s="67"/>
      <c r="V1393" s="65"/>
      <c r="W1393" s="69"/>
      <c r="X1393" s="69"/>
      <c r="Y1393" s="70"/>
      <c r="Z1393" s="70"/>
      <c r="AA1393" s="70"/>
      <c r="AB1393" s="71"/>
      <c r="AC1393" s="64"/>
      <c r="AD1393" s="69"/>
      <c r="AE1393" s="65"/>
      <c r="AF1393" s="65"/>
      <c r="AG1393" s="66"/>
    </row>
    <row r="1394" spans="1:33" x14ac:dyDescent="0.25">
      <c r="A1394" s="79"/>
      <c r="B1394" s="80"/>
      <c r="C1394" s="81"/>
      <c r="D1394" s="82"/>
      <c r="E1394" s="82"/>
      <c r="F1394" s="83"/>
      <c r="G1394" s="83"/>
      <c r="H1394" s="84"/>
      <c r="I1394" s="85"/>
      <c r="J1394" s="83"/>
      <c r="K1394" s="80"/>
      <c r="L1394" s="86"/>
      <c r="M1394" s="86"/>
      <c r="N1394" s="87"/>
      <c r="O1394" s="88"/>
      <c r="P1394" s="89"/>
      <c r="Q1394" s="67"/>
      <c r="R1394" s="67"/>
      <c r="S1394" s="67"/>
      <c r="V1394" s="65"/>
      <c r="W1394" s="69"/>
      <c r="X1394" s="69"/>
      <c r="Y1394" s="70"/>
      <c r="Z1394" s="70"/>
      <c r="AA1394" s="70"/>
      <c r="AB1394" s="71"/>
      <c r="AC1394" s="64"/>
      <c r="AD1394" s="69"/>
      <c r="AE1394" s="65"/>
      <c r="AF1394" s="65"/>
      <c r="AG1394" s="66"/>
    </row>
    <row r="1395" spans="1:33" x14ac:dyDescent="0.25">
      <c r="A1395" s="79"/>
      <c r="B1395" s="80"/>
      <c r="C1395" s="81"/>
      <c r="D1395" s="82"/>
      <c r="E1395" s="82"/>
      <c r="F1395" s="83"/>
      <c r="G1395" s="83"/>
      <c r="H1395" s="84"/>
      <c r="I1395" s="85"/>
      <c r="J1395" s="83"/>
      <c r="K1395" s="80"/>
      <c r="L1395" s="86"/>
      <c r="M1395" s="86"/>
      <c r="N1395" s="87"/>
      <c r="O1395" s="88"/>
      <c r="P1395" s="89"/>
      <c r="Q1395" s="67"/>
      <c r="R1395" s="67"/>
      <c r="S1395" s="67"/>
      <c r="V1395" s="65"/>
      <c r="W1395" s="69"/>
      <c r="X1395" s="69"/>
      <c r="Y1395" s="70"/>
      <c r="Z1395" s="70"/>
      <c r="AA1395" s="70"/>
      <c r="AB1395" s="71"/>
      <c r="AC1395" s="64"/>
      <c r="AD1395" s="69"/>
      <c r="AE1395" s="65"/>
      <c r="AF1395" s="65"/>
      <c r="AG1395" s="66"/>
    </row>
    <row r="1396" spans="1:33" x14ac:dyDescent="0.25">
      <c r="A1396" s="79"/>
      <c r="B1396" s="80"/>
      <c r="C1396" s="81"/>
      <c r="D1396" s="82"/>
      <c r="E1396" s="82"/>
      <c r="F1396" s="83"/>
      <c r="G1396" s="83"/>
      <c r="H1396" s="84"/>
      <c r="I1396" s="85"/>
      <c r="J1396" s="83"/>
      <c r="K1396" s="80"/>
      <c r="L1396" s="86"/>
      <c r="M1396" s="86"/>
      <c r="N1396" s="87"/>
      <c r="O1396" s="88"/>
      <c r="P1396" s="89"/>
      <c r="Q1396" s="67"/>
      <c r="R1396" s="67"/>
      <c r="S1396" s="67"/>
      <c r="V1396" s="65"/>
      <c r="W1396" s="69"/>
      <c r="X1396" s="69"/>
      <c r="Y1396" s="70"/>
      <c r="Z1396" s="70"/>
      <c r="AA1396" s="70"/>
      <c r="AB1396" s="71"/>
      <c r="AC1396" s="64"/>
      <c r="AD1396" s="69"/>
      <c r="AE1396" s="65"/>
      <c r="AF1396" s="65"/>
      <c r="AG1396" s="66"/>
    </row>
    <row r="1397" spans="1:33" x14ac:dyDescent="0.25">
      <c r="A1397" s="79"/>
      <c r="B1397" s="80"/>
      <c r="C1397" s="81"/>
      <c r="D1397" s="82"/>
      <c r="E1397" s="82"/>
      <c r="F1397" s="83"/>
      <c r="G1397" s="83"/>
      <c r="H1397" s="84"/>
      <c r="I1397" s="85"/>
      <c r="J1397" s="83"/>
      <c r="K1397" s="80"/>
      <c r="L1397" s="86"/>
      <c r="M1397" s="86"/>
      <c r="N1397" s="87"/>
      <c r="O1397" s="88"/>
      <c r="P1397" s="89"/>
      <c r="Q1397" s="67"/>
      <c r="R1397" s="67"/>
      <c r="S1397" s="67"/>
      <c r="V1397" s="65"/>
      <c r="W1397" s="69"/>
      <c r="X1397" s="69"/>
      <c r="Y1397" s="70"/>
      <c r="Z1397" s="70"/>
      <c r="AA1397" s="70"/>
      <c r="AB1397" s="71"/>
      <c r="AC1397" s="64"/>
      <c r="AD1397" s="69"/>
      <c r="AE1397" s="65"/>
      <c r="AF1397" s="65"/>
      <c r="AG1397" s="66"/>
    </row>
    <row r="1398" spans="1:33" x14ac:dyDescent="0.25">
      <c r="A1398" s="79"/>
      <c r="B1398" s="80"/>
      <c r="C1398" s="81"/>
      <c r="D1398" s="82"/>
      <c r="E1398" s="82"/>
      <c r="F1398" s="83"/>
      <c r="G1398" s="83"/>
      <c r="H1398" s="84"/>
      <c r="I1398" s="85"/>
      <c r="J1398" s="83"/>
      <c r="K1398" s="80"/>
      <c r="L1398" s="86"/>
      <c r="M1398" s="86"/>
      <c r="N1398" s="87"/>
      <c r="O1398" s="88"/>
      <c r="P1398" s="89"/>
      <c r="Q1398" s="67"/>
      <c r="R1398" s="67"/>
      <c r="S1398" s="67"/>
      <c r="V1398" s="65"/>
      <c r="W1398" s="69"/>
      <c r="X1398" s="69"/>
      <c r="Y1398" s="70"/>
      <c r="Z1398" s="70"/>
      <c r="AA1398" s="70"/>
      <c r="AB1398" s="71"/>
      <c r="AC1398" s="64"/>
      <c r="AD1398" s="69"/>
      <c r="AE1398" s="65"/>
      <c r="AF1398" s="65"/>
      <c r="AG1398" s="66"/>
    </row>
    <row r="1399" spans="1:33" x14ac:dyDescent="0.25">
      <c r="A1399" s="79"/>
      <c r="B1399" s="80"/>
      <c r="C1399" s="81"/>
      <c r="D1399" s="82"/>
      <c r="E1399" s="82"/>
      <c r="F1399" s="83"/>
      <c r="G1399" s="83"/>
      <c r="H1399" s="84"/>
      <c r="I1399" s="85"/>
      <c r="J1399" s="83"/>
      <c r="K1399" s="80"/>
      <c r="L1399" s="86"/>
      <c r="M1399" s="86"/>
      <c r="N1399" s="87"/>
      <c r="O1399" s="88"/>
      <c r="P1399" s="89"/>
      <c r="Q1399" s="67"/>
      <c r="R1399" s="67"/>
      <c r="S1399" s="67"/>
      <c r="V1399" s="65"/>
      <c r="W1399" s="69"/>
      <c r="X1399" s="69"/>
      <c r="Y1399" s="70"/>
      <c r="Z1399" s="70"/>
      <c r="AA1399" s="70"/>
      <c r="AB1399" s="71"/>
      <c r="AC1399" s="64"/>
      <c r="AD1399" s="69"/>
      <c r="AE1399" s="65"/>
      <c r="AF1399" s="65"/>
      <c r="AG1399" s="66"/>
    </row>
    <row r="1400" spans="1:33" x14ac:dyDescent="0.25">
      <c r="A1400" s="79"/>
      <c r="B1400" s="80"/>
      <c r="C1400" s="81"/>
      <c r="D1400" s="82"/>
      <c r="E1400" s="82"/>
      <c r="F1400" s="83"/>
      <c r="G1400" s="83"/>
      <c r="H1400" s="84"/>
      <c r="I1400" s="85"/>
      <c r="J1400" s="83"/>
      <c r="K1400" s="80"/>
      <c r="L1400" s="86"/>
      <c r="M1400" s="86"/>
      <c r="N1400" s="87"/>
      <c r="O1400" s="88"/>
      <c r="P1400" s="89"/>
      <c r="Q1400" s="67"/>
      <c r="R1400" s="67"/>
      <c r="S1400" s="67"/>
      <c r="V1400" s="65"/>
      <c r="W1400" s="69"/>
      <c r="X1400" s="69"/>
      <c r="Y1400" s="70"/>
      <c r="Z1400" s="70"/>
      <c r="AA1400" s="70"/>
      <c r="AB1400" s="71"/>
      <c r="AC1400" s="64"/>
      <c r="AD1400" s="69"/>
      <c r="AE1400" s="65"/>
      <c r="AF1400" s="65"/>
      <c r="AG1400" s="66"/>
    </row>
    <row r="1401" spans="1:33" x14ac:dyDescent="0.25">
      <c r="A1401" s="79"/>
      <c r="B1401" s="80"/>
      <c r="C1401" s="81"/>
      <c r="D1401" s="82"/>
      <c r="E1401" s="82"/>
      <c r="F1401" s="83"/>
      <c r="G1401" s="83"/>
      <c r="H1401" s="84"/>
      <c r="I1401" s="85"/>
      <c r="J1401" s="83"/>
      <c r="K1401" s="80"/>
      <c r="L1401" s="86"/>
      <c r="M1401" s="86"/>
      <c r="N1401" s="87"/>
      <c r="O1401" s="88"/>
      <c r="P1401" s="89"/>
      <c r="Q1401" s="67"/>
      <c r="R1401" s="67"/>
      <c r="S1401" s="67"/>
      <c r="V1401" s="65"/>
      <c r="W1401" s="69"/>
      <c r="X1401" s="69"/>
      <c r="Y1401" s="70"/>
      <c r="Z1401" s="70"/>
      <c r="AA1401" s="70"/>
      <c r="AB1401" s="71"/>
      <c r="AC1401" s="64"/>
      <c r="AD1401" s="69"/>
      <c r="AE1401" s="65"/>
      <c r="AF1401" s="65"/>
      <c r="AG1401" s="66"/>
    </row>
    <row r="1402" spans="1:33" x14ac:dyDescent="0.25">
      <c r="A1402" s="79"/>
      <c r="B1402" s="80"/>
      <c r="C1402" s="81"/>
      <c r="D1402" s="82"/>
      <c r="E1402" s="82"/>
      <c r="F1402" s="83"/>
      <c r="G1402" s="83"/>
      <c r="H1402" s="84"/>
      <c r="I1402" s="85"/>
      <c r="J1402" s="83"/>
      <c r="K1402" s="80"/>
      <c r="L1402" s="86"/>
      <c r="M1402" s="86"/>
      <c r="N1402" s="87"/>
      <c r="O1402" s="88"/>
      <c r="P1402" s="89"/>
      <c r="Q1402" s="67"/>
      <c r="R1402" s="67"/>
      <c r="S1402" s="67"/>
      <c r="V1402" s="65"/>
      <c r="W1402" s="69"/>
      <c r="X1402" s="69"/>
      <c r="Y1402" s="70"/>
      <c r="Z1402" s="70"/>
      <c r="AA1402" s="70"/>
      <c r="AB1402" s="71"/>
      <c r="AC1402" s="64"/>
      <c r="AD1402" s="69"/>
      <c r="AE1402" s="65"/>
      <c r="AF1402" s="65"/>
      <c r="AG1402" s="66"/>
    </row>
    <row r="1403" spans="1:33" x14ac:dyDescent="0.25">
      <c r="A1403" s="79"/>
      <c r="B1403" s="80"/>
      <c r="C1403" s="81"/>
      <c r="D1403" s="82"/>
      <c r="E1403" s="82"/>
      <c r="F1403" s="83"/>
      <c r="G1403" s="83"/>
      <c r="H1403" s="84"/>
      <c r="I1403" s="85"/>
      <c r="J1403" s="83"/>
      <c r="K1403" s="80"/>
      <c r="L1403" s="86"/>
      <c r="M1403" s="86"/>
      <c r="N1403" s="87"/>
      <c r="O1403" s="88"/>
      <c r="P1403" s="89"/>
      <c r="Q1403" s="67"/>
      <c r="R1403" s="67"/>
      <c r="S1403" s="67"/>
      <c r="V1403" s="65"/>
      <c r="W1403" s="69"/>
      <c r="X1403" s="69"/>
      <c r="Y1403" s="70"/>
      <c r="Z1403" s="70"/>
      <c r="AA1403" s="70"/>
      <c r="AB1403" s="71"/>
      <c r="AC1403" s="64"/>
      <c r="AD1403" s="69"/>
      <c r="AE1403" s="65"/>
      <c r="AF1403" s="65"/>
      <c r="AG1403" s="66"/>
    </row>
    <row r="1404" spans="1:33" x14ac:dyDescent="0.25">
      <c r="A1404" s="79"/>
      <c r="B1404" s="80"/>
      <c r="C1404" s="81"/>
      <c r="D1404" s="82"/>
      <c r="E1404" s="82"/>
      <c r="F1404" s="83"/>
      <c r="G1404" s="83"/>
      <c r="H1404" s="84"/>
      <c r="I1404" s="85"/>
      <c r="J1404" s="83"/>
      <c r="K1404" s="80"/>
      <c r="L1404" s="86"/>
      <c r="M1404" s="86"/>
      <c r="N1404" s="87"/>
      <c r="O1404" s="88"/>
      <c r="P1404" s="89"/>
      <c r="Q1404" s="67"/>
      <c r="R1404" s="67"/>
      <c r="S1404" s="67"/>
      <c r="V1404" s="65"/>
      <c r="W1404" s="69"/>
      <c r="X1404" s="69"/>
      <c r="Y1404" s="70"/>
      <c r="Z1404" s="70"/>
      <c r="AA1404" s="70"/>
      <c r="AB1404" s="71"/>
      <c r="AC1404" s="64"/>
      <c r="AD1404" s="69"/>
      <c r="AE1404" s="65"/>
      <c r="AF1404" s="65"/>
      <c r="AG1404" s="66"/>
    </row>
    <row r="1405" spans="1:33" x14ac:dyDescent="0.25">
      <c r="A1405" s="79"/>
      <c r="B1405" s="80"/>
      <c r="C1405" s="81"/>
      <c r="D1405" s="82"/>
      <c r="E1405" s="82"/>
      <c r="F1405" s="83"/>
      <c r="G1405" s="83"/>
      <c r="H1405" s="84"/>
      <c r="I1405" s="85"/>
      <c r="J1405" s="83"/>
      <c r="K1405" s="80"/>
      <c r="L1405" s="86"/>
      <c r="M1405" s="86"/>
      <c r="N1405" s="87"/>
      <c r="O1405" s="88"/>
      <c r="P1405" s="89"/>
      <c r="Q1405" s="67"/>
      <c r="R1405" s="67"/>
      <c r="S1405" s="67"/>
      <c r="V1405" s="65"/>
      <c r="W1405" s="69"/>
      <c r="X1405" s="69"/>
      <c r="Y1405" s="70"/>
      <c r="Z1405" s="70"/>
      <c r="AA1405" s="70"/>
      <c r="AB1405" s="71"/>
      <c r="AC1405" s="64"/>
      <c r="AD1405" s="69"/>
      <c r="AE1405" s="65"/>
      <c r="AF1405" s="65"/>
      <c r="AG1405" s="66"/>
    </row>
    <row r="1406" spans="1:33" x14ac:dyDescent="0.25">
      <c r="A1406" s="79"/>
      <c r="B1406" s="80"/>
      <c r="C1406" s="81"/>
      <c r="D1406" s="82"/>
      <c r="E1406" s="82"/>
      <c r="F1406" s="83"/>
      <c r="G1406" s="83"/>
      <c r="H1406" s="84"/>
      <c r="I1406" s="85"/>
      <c r="J1406" s="83"/>
      <c r="K1406" s="80"/>
      <c r="L1406" s="86"/>
      <c r="M1406" s="86"/>
      <c r="N1406" s="87"/>
      <c r="O1406" s="88"/>
      <c r="P1406" s="89"/>
      <c r="Q1406" s="67"/>
      <c r="R1406" s="67"/>
      <c r="S1406" s="67"/>
      <c r="V1406" s="65"/>
      <c r="W1406" s="69"/>
      <c r="X1406" s="69"/>
      <c r="Y1406" s="70"/>
      <c r="Z1406" s="70"/>
      <c r="AA1406" s="70"/>
      <c r="AB1406" s="71"/>
      <c r="AC1406" s="64"/>
      <c r="AD1406" s="69"/>
      <c r="AE1406" s="65"/>
      <c r="AF1406" s="65"/>
      <c r="AG1406" s="66"/>
    </row>
    <row r="1407" spans="1:33" x14ac:dyDescent="0.25">
      <c r="A1407" s="79"/>
      <c r="B1407" s="80"/>
      <c r="C1407" s="81"/>
      <c r="D1407" s="82"/>
      <c r="E1407" s="82"/>
      <c r="F1407" s="83"/>
      <c r="G1407" s="83"/>
      <c r="H1407" s="84"/>
      <c r="I1407" s="85"/>
      <c r="J1407" s="83"/>
      <c r="K1407" s="80"/>
      <c r="L1407" s="86"/>
      <c r="M1407" s="86"/>
      <c r="N1407" s="87"/>
      <c r="O1407" s="88"/>
      <c r="P1407" s="89"/>
      <c r="Q1407" s="67"/>
      <c r="R1407" s="67"/>
      <c r="S1407" s="67"/>
      <c r="V1407" s="65"/>
      <c r="W1407" s="69"/>
      <c r="X1407" s="69"/>
      <c r="Y1407" s="70"/>
      <c r="Z1407" s="70"/>
      <c r="AA1407" s="70"/>
      <c r="AB1407" s="71"/>
      <c r="AC1407" s="64"/>
      <c r="AD1407" s="69"/>
      <c r="AE1407" s="65"/>
      <c r="AF1407" s="65"/>
      <c r="AG1407" s="66"/>
    </row>
    <row r="1408" spans="1:33" x14ac:dyDescent="0.25">
      <c r="A1408" s="79"/>
      <c r="B1408" s="80"/>
      <c r="C1408" s="81"/>
      <c r="D1408" s="82"/>
      <c r="E1408" s="82"/>
      <c r="F1408" s="83"/>
      <c r="G1408" s="83"/>
      <c r="H1408" s="84"/>
      <c r="I1408" s="85"/>
      <c r="J1408" s="83"/>
      <c r="K1408" s="80"/>
      <c r="L1408" s="86"/>
      <c r="M1408" s="86"/>
      <c r="N1408" s="87"/>
      <c r="O1408" s="88"/>
      <c r="P1408" s="89"/>
      <c r="Q1408" s="67"/>
      <c r="R1408" s="67"/>
      <c r="S1408" s="67"/>
      <c r="V1408" s="65"/>
      <c r="W1408" s="69"/>
      <c r="X1408" s="69"/>
      <c r="Y1408" s="70"/>
      <c r="Z1408" s="70"/>
      <c r="AA1408" s="70"/>
      <c r="AB1408" s="71"/>
      <c r="AC1408" s="64"/>
      <c r="AD1408" s="69"/>
      <c r="AE1408" s="65"/>
      <c r="AF1408" s="65"/>
      <c r="AG1408" s="66"/>
    </row>
    <row r="1409" spans="1:33" x14ac:dyDescent="0.25">
      <c r="A1409" s="79"/>
      <c r="B1409" s="80"/>
      <c r="C1409" s="81"/>
      <c r="D1409" s="82"/>
      <c r="E1409" s="82"/>
      <c r="F1409" s="83"/>
      <c r="G1409" s="83"/>
      <c r="H1409" s="84"/>
      <c r="I1409" s="85"/>
      <c r="J1409" s="83"/>
      <c r="K1409" s="80"/>
      <c r="L1409" s="86"/>
      <c r="M1409" s="86"/>
      <c r="N1409" s="87"/>
      <c r="O1409" s="88"/>
      <c r="P1409" s="89"/>
      <c r="Q1409" s="67"/>
      <c r="R1409" s="67"/>
      <c r="S1409" s="67"/>
      <c r="V1409" s="65"/>
      <c r="W1409" s="69"/>
      <c r="X1409" s="69"/>
      <c r="Y1409" s="70"/>
      <c r="Z1409" s="70"/>
      <c r="AA1409" s="70"/>
      <c r="AB1409" s="71"/>
      <c r="AC1409" s="64"/>
      <c r="AD1409" s="69"/>
      <c r="AE1409" s="65"/>
      <c r="AF1409" s="65"/>
      <c r="AG1409" s="66"/>
    </row>
    <row r="1410" spans="1:33" x14ac:dyDescent="0.25">
      <c r="A1410" s="79"/>
      <c r="B1410" s="80"/>
      <c r="C1410" s="81"/>
      <c r="D1410" s="82"/>
      <c r="E1410" s="82"/>
      <c r="F1410" s="83"/>
      <c r="G1410" s="83"/>
      <c r="H1410" s="84"/>
      <c r="I1410" s="85"/>
      <c r="J1410" s="83"/>
      <c r="K1410" s="80"/>
      <c r="L1410" s="86"/>
      <c r="M1410" s="86"/>
      <c r="N1410" s="87"/>
      <c r="O1410" s="88"/>
      <c r="P1410" s="89"/>
      <c r="Q1410" s="67"/>
      <c r="R1410" s="67"/>
      <c r="S1410" s="67"/>
      <c r="V1410" s="65"/>
      <c r="W1410" s="69"/>
      <c r="X1410" s="69"/>
      <c r="Y1410" s="70"/>
      <c r="Z1410" s="70"/>
      <c r="AA1410" s="70"/>
      <c r="AB1410" s="71"/>
      <c r="AC1410" s="64"/>
      <c r="AD1410" s="69"/>
      <c r="AE1410" s="65"/>
      <c r="AF1410" s="65"/>
      <c r="AG1410" s="66"/>
    </row>
    <row r="1411" spans="1:33" x14ac:dyDescent="0.25">
      <c r="A1411" s="79"/>
      <c r="B1411" s="80"/>
      <c r="C1411" s="81"/>
      <c r="D1411" s="82"/>
      <c r="E1411" s="82"/>
      <c r="F1411" s="83"/>
      <c r="G1411" s="83"/>
      <c r="H1411" s="84"/>
      <c r="I1411" s="85"/>
      <c r="J1411" s="83"/>
      <c r="K1411" s="80"/>
      <c r="L1411" s="86"/>
      <c r="M1411" s="86"/>
      <c r="N1411" s="87"/>
      <c r="O1411" s="88"/>
      <c r="P1411" s="89"/>
      <c r="Q1411" s="67"/>
      <c r="R1411" s="67"/>
      <c r="S1411" s="67"/>
      <c r="V1411" s="65"/>
      <c r="W1411" s="69"/>
      <c r="X1411" s="69"/>
      <c r="Y1411" s="70"/>
      <c r="Z1411" s="70"/>
      <c r="AA1411" s="70"/>
      <c r="AB1411" s="71"/>
      <c r="AC1411" s="64"/>
      <c r="AD1411" s="69"/>
      <c r="AE1411" s="65"/>
      <c r="AF1411" s="65"/>
      <c r="AG1411" s="66"/>
    </row>
    <row r="1412" spans="1:33" x14ac:dyDescent="0.25">
      <c r="A1412" s="79"/>
      <c r="B1412" s="80"/>
      <c r="C1412" s="81"/>
      <c r="D1412" s="82"/>
      <c r="E1412" s="82"/>
      <c r="F1412" s="83"/>
      <c r="G1412" s="83"/>
      <c r="H1412" s="84"/>
      <c r="I1412" s="85"/>
      <c r="J1412" s="83"/>
      <c r="K1412" s="80"/>
      <c r="L1412" s="86"/>
      <c r="M1412" s="86"/>
      <c r="N1412" s="87"/>
      <c r="O1412" s="88"/>
      <c r="P1412" s="89"/>
      <c r="Q1412" s="67"/>
      <c r="R1412" s="67"/>
      <c r="S1412" s="67"/>
      <c r="V1412" s="65"/>
      <c r="W1412" s="69"/>
      <c r="X1412" s="69"/>
      <c r="Y1412" s="70"/>
      <c r="Z1412" s="70"/>
      <c r="AA1412" s="70"/>
      <c r="AB1412" s="71"/>
      <c r="AC1412" s="64"/>
      <c r="AD1412" s="69"/>
      <c r="AE1412" s="65"/>
      <c r="AF1412" s="65"/>
      <c r="AG1412" s="66"/>
    </row>
    <row r="1413" spans="1:33" x14ac:dyDescent="0.25">
      <c r="A1413" s="79"/>
      <c r="B1413" s="80"/>
      <c r="C1413" s="81"/>
      <c r="D1413" s="82"/>
      <c r="E1413" s="82"/>
      <c r="F1413" s="83"/>
      <c r="G1413" s="83"/>
      <c r="H1413" s="84"/>
      <c r="I1413" s="85"/>
      <c r="J1413" s="83"/>
      <c r="K1413" s="80"/>
      <c r="L1413" s="86"/>
      <c r="M1413" s="86"/>
      <c r="N1413" s="87"/>
      <c r="O1413" s="88"/>
      <c r="P1413" s="89"/>
      <c r="Q1413" s="67"/>
      <c r="R1413" s="67"/>
      <c r="S1413" s="67"/>
      <c r="V1413" s="65"/>
      <c r="W1413" s="69"/>
      <c r="X1413" s="69"/>
      <c r="Y1413" s="70"/>
      <c r="Z1413" s="70"/>
      <c r="AA1413" s="70"/>
      <c r="AB1413" s="71"/>
      <c r="AC1413" s="64"/>
      <c r="AD1413" s="69"/>
      <c r="AE1413" s="65"/>
      <c r="AF1413" s="65"/>
      <c r="AG1413" s="66"/>
    </row>
    <row r="1414" spans="1:33" x14ac:dyDescent="0.25">
      <c r="A1414" s="79"/>
      <c r="B1414" s="80"/>
      <c r="C1414" s="81"/>
      <c r="D1414" s="82"/>
      <c r="E1414" s="82"/>
      <c r="F1414" s="83"/>
      <c r="G1414" s="83"/>
      <c r="H1414" s="84"/>
      <c r="I1414" s="85"/>
      <c r="J1414" s="83"/>
      <c r="K1414" s="80"/>
      <c r="L1414" s="86"/>
      <c r="M1414" s="86"/>
      <c r="N1414" s="87"/>
      <c r="O1414" s="88"/>
      <c r="P1414" s="89"/>
      <c r="Q1414" s="67"/>
      <c r="R1414" s="67"/>
      <c r="S1414" s="67"/>
      <c r="V1414" s="65"/>
      <c r="W1414" s="69"/>
      <c r="X1414" s="69"/>
      <c r="Y1414" s="70"/>
      <c r="Z1414" s="70"/>
      <c r="AA1414" s="70"/>
      <c r="AB1414" s="71"/>
      <c r="AC1414" s="64"/>
      <c r="AD1414" s="69"/>
      <c r="AE1414" s="65"/>
      <c r="AF1414" s="65"/>
      <c r="AG1414" s="66"/>
    </row>
    <row r="1415" spans="1:33" x14ac:dyDescent="0.25">
      <c r="A1415" s="79"/>
      <c r="B1415" s="80"/>
      <c r="C1415" s="81"/>
      <c r="D1415" s="82"/>
      <c r="E1415" s="82"/>
      <c r="F1415" s="83"/>
      <c r="G1415" s="83"/>
      <c r="H1415" s="84"/>
      <c r="I1415" s="85"/>
      <c r="J1415" s="83"/>
      <c r="K1415" s="80"/>
      <c r="L1415" s="86"/>
      <c r="M1415" s="86"/>
      <c r="N1415" s="87"/>
      <c r="O1415" s="88"/>
      <c r="P1415" s="89"/>
      <c r="Q1415" s="67"/>
      <c r="R1415" s="67"/>
      <c r="S1415" s="67"/>
      <c r="V1415" s="65"/>
      <c r="W1415" s="69"/>
      <c r="X1415" s="69"/>
      <c r="Y1415" s="70"/>
      <c r="Z1415" s="70"/>
      <c r="AA1415" s="70"/>
      <c r="AB1415" s="71"/>
      <c r="AC1415" s="64"/>
      <c r="AD1415" s="69"/>
      <c r="AE1415" s="65"/>
      <c r="AF1415" s="65"/>
      <c r="AG1415" s="66"/>
    </row>
    <row r="1416" spans="1:33" x14ac:dyDescent="0.25">
      <c r="A1416" s="79"/>
      <c r="B1416" s="80"/>
      <c r="C1416" s="81"/>
      <c r="D1416" s="82"/>
      <c r="E1416" s="82"/>
      <c r="F1416" s="83"/>
      <c r="G1416" s="83"/>
      <c r="H1416" s="84"/>
      <c r="I1416" s="85"/>
      <c r="J1416" s="83"/>
      <c r="K1416" s="80"/>
      <c r="L1416" s="86"/>
      <c r="M1416" s="86"/>
      <c r="N1416" s="87"/>
      <c r="O1416" s="88"/>
      <c r="P1416" s="89"/>
      <c r="Q1416" s="67"/>
      <c r="R1416" s="67"/>
      <c r="S1416" s="67"/>
      <c r="V1416" s="65"/>
      <c r="W1416" s="69"/>
      <c r="X1416" s="69"/>
      <c r="Y1416" s="70"/>
      <c r="Z1416" s="70"/>
      <c r="AA1416" s="70"/>
      <c r="AB1416" s="71"/>
      <c r="AC1416" s="64"/>
      <c r="AD1416" s="69"/>
      <c r="AE1416" s="65"/>
      <c r="AF1416" s="65"/>
      <c r="AG1416" s="66"/>
    </row>
    <row r="1417" spans="1:33" x14ac:dyDescent="0.25">
      <c r="A1417" s="79"/>
      <c r="B1417" s="80"/>
      <c r="C1417" s="81"/>
      <c r="D1417" s="82"/>
      <c r="E1417" s="82"/>
      <c r="F1417" s="83"/>
      <c r="G1417" s="83"/>
      <c r="H1417" s="84"/>
      <c r="I1417" s="85"/>
      <c r="J1417" s="83"/>
      <c r="K1417" s="80"/>
      <c r="L1417" s="86"/>
      <c r="M1417" s="86"/>
      <c r="N1417" s="87"/>
      <c r="O1417" s="88"/>
      <c r="P1417" s="89"/>
      <c r="Q1417" s="67"/>
      <c r="R1417" s="67"/>
      <c r="S1417" s="67"/>
      <c r="V1417" s="65"/>
      <c r="W1417" s="69"/>
      <c r="X1417" s="69"/>
      <c r="Y1417" s="70"/>
      <c r="Z1417" s="70"/>
      <c r="AA1417" s="70"/>
      <c r="AB1417" s="71"/>
      <c r="AC1417" s="64"/>
      <c r="AD1417" s="69"/>
      <c r="AE1417" s="65"/>
      <c r="AF1417" s="65"/>
      <c r="AG1417" s="66"/>
    </row>
    <row r="1418" spans="1:33" x14ac:dyDescent="0.25">
      <c r="A1418" s="79"/>
      <c r="B1418" s="80"/>
      <c r="C1418" s="81"/>
      <c r="D1418" s="82"/>
      <c r="E1418" s="82"/>
      <c r="F1418" s="83"/>
      <c r="G1418" s="83"/>
      <c r="H1418" s="84"/>
      <c r="I1418" s="85"/>
      <c r="J1418" s="83"/>
      <c r="K1418" s="80"/>
      <c r="L1418" s="86"/>
      <c r="M1418" s="86"/>
      <c r="N1418" s="87"/>
      <c r="O1418" s="88"/>
      <c r="P1418" s="89"/>
      <c r="Q1418" s="67"/>
      <c r="R1418" s="67"/>
      <c r="S1418" s="67"/>
      <c r="V1418" s="65"/>
      <c r="W1418" s="69"/>
      <c r="X1418" s="69"/>
      <c r="Y1418" s="70"/>
      <c r="Z1418" s="70"/>
      <c r="AA1418" s="70"/>
      <c r="AB1418" s="71"/>
      <c r="AC1418" s="64"/>
      <c r="AD1418" s="69"/>
      <c r="AE1418" s="65"/>
      <c r="AF1418" s="65"/>
      <c r="AG1418" s="66"/>
    </row>
    <row r="1419" spans="1:33" x14ac:dyDescent="0.25">
      <c r="A1419" s="79"/>
      <c r="B1419" s="80"/>
      <c r="C1419" s="81"/>
      <c r="D1419" s="82"/>
      <c r="E1419" s="82"/>
      <c r="F1419" s="83"/>
      <c r="G1419" s="83"/>
      <c r="H1419" s="84"/>
      <c r="I1419" s="85"/>
      <c r="J1419" s="83"/>
      <c r="K1419" s="80"/>
      <c r="L1419" s="86"/>
      <c r="M1419" s="86"/>
      <c r="N1419" s="87"/>
      <c r="O1419" s="88"/>
      <c r="P1419" s="89"/>
      <c r="Q1419" s="67"/>
      <c r="R1419" s="67"/>
      <c r="S1419" s="67"/>
      <c r="V1419" s="65"/>
      <c r="W1419" s="69"/>
      <c r="X1419" s="69"/>
      <c r="Y1419" s="70"/>
      <c r="Z1419" s="70"/>
      <c r="AA1419" s="70"/>
      <c r="AB1419" s="71"/>
      <c r="AC1419" s="64"/>
      <c r="AD1419" s="69"/>
      <c r="AE1419" s="65"/>
      <c r="AF1419" s="65"/>
      <c r="AG1419" s="66"/>
    </row>
    <row r="1420" spans="1:33" x14ac:dyDescent="0.25">
      <c r="A1420" s="79"/>
      <c r="B1420" s="80"/>
      <c r="C1420" s="81"/>
      <c r="D1420" s="82"/>
      <c r="E1420" s="82"/>
      <c r="F1420" s="83"/>
      <c r="G1420" s="83"/>
      <c r="H1420" s="84"/>
      <c r="I1420" s="85"/>
      <c r="J1420" s="83"/>
      <c r="K1420" s="80"/>
      <c r="L1420" s="86"/>
      <c r="M1420" s="86"/>
      <c r="N1420" s="87"/>
      <c r="O1420" s="88"/>
      <c r="P1420" s="89"/>
      <c r="Q1420" s="67"/>
      <c r="R1420" s="67"/>
      <c r="S1420" s="67"/>
      <c r="V1420" s="65"/>
      <c r="W1420" s="69"/>
      <c r="X1420" s="69"/>
      <c r="Y1420" s="70"/>
      <c r="Z1420" s="70"/>
      <c r="AA1420" s="70"/>
      <c r="AB1420" s="71"/>
      <c r="AC1420" s="64"/>
      <c r="AD1420" s="69"/>
      <c r="AE1420" s="65"/>
      <c r="AF1420" s="65"/>
      <c r="AG1420" s="66"/>
    </row>
    <row r="1421" spans="1:33" x14ac:dyDescent="0.25">
      <c r="A1421" s="79"/>
      <c r="B1421" s="80"/>
      <c r="C1421" s="81"/>
      <c r="D1421" s="82"/>
      <c r="E1421" s="82"/>
      <c r="F1421" s="83"/>
      <c r="G1421" s="83"/>
      <c r="H1421" s="84"/>
      <c r="I1421" s="85"/>
      <c r="J1421" s="83"/>
      <c r="K1421" s="80"/>
      <c r="L1421" s="86"/>
      <c r="M1421" s="86"/>
      <c r="N1421" s="87"/>
      <c r="O1421" s="88"/>
      <c r="P1421" s="89"/>
      <c r="Q1421" s="67"/>
      <c r="R1421" s="67"/>
      <c r="S1421" s="67"/>
      <c r="V1421" s="65"/>
      <c r="W1421" s="69"/>
      <c r="X1421" s="69"/>
      <c r="Y1421" s="70"/>
      <c r="Z1421" s="70"/>
      <c r="AA1421" s="70"/>
      <c r="AB1421" s="71"/>
      <c r="AC1421" s="64"/>
      <c r="AD1421" s="69"/>
      <c r="AE1421" s="65"/>
      <c r="AF1421" s="65"/>
      <c r="AG1421" s="66"/>
    </row>
    <row r="1422" spans="1:33" x14ac:dyDescent="0.25">
      <c r="A1422" s="79"/>
      <c r="B1422" s="80"/>
      <c r="C1422" s="81"/>
      <c r="D1422" s="82"/>
      <c r="E1422" s="82"/>
      <c r="F1422" s="83"/>
      <c r="G1422" s="83"/>
      <c r="H1422" s="84"/>
      <c r="I1422" s="85"/>
      <c r="J1422" s="83"/>
      <c r="K1422" s="80"/>
      <c r="L1422" s="86"/>
      <c r="M1422" s="86"/>
      <c r="N1422" s="87"/>
      <c r="O1422" s="88"/>
      <c r="P1422" s="89"/>
      <c r="Q1422" s="67"/>
      <c r="R1422" s="67"/>
      <c r="S1422" s="67"/>
      <c r="V1422" s="65"/>
      <c r="W1422" s="69"/>
      <c r="X1422" s="69"/>
      <c r="Y1422" s="70"/>
      <c r="Z1422" s="70"/>
      <c r="AA1422" s="70"/>
      <c r="AB1422" s="71"/>
      <c r="AC1422" s="64"/>
      <c r="AD1422" s="69"/>
      <c r="AE1422" s="65"/>
      <c r="AF1422" s="65"/>
      <c r="AG1422" s="66"/>
    </row>
    <row r="1423" spans="1:33" x14ac:dyDescent="0.25">
      <c r="A1423" s="79"/>
      <c r="B1423" s="80"/>
      <c r="C1423" s="81"/>
      <c r="D1423" s="82"/>
      <c r="E1423" s="82"/>
      <c r="F1423" s="83"/>
      <c r="G1423" s="83"/>
      <c r="H1423" s="84"/>
      <c r="I1423" s="85"/>
      <c r="J1423" s="83"/>
      <c r="K1423" s="80"/>
      <c r="L1423" s="86"/>
      <c r="M1423" s="86"/>
      <c r="N1423" s="87"/>
      <c r="O1423" s="88"/>
      <c r="P1423" s="89"/>
      <c r="Q1423" s="67"/>
      <c r="R1423" s="67"/>
      <c r="S1423" s="67"/>
      <c r="V1423" s="65"/>
      <c r="W1423" s="69"/>
      <c r="X1423" s="69"/>
      <c r="Y1423" s="70"/>
      <c r="Z1423" s="70"/>
      <c r="AA1423" s="70"/>
      <c r="AB1423" s="71"/>
      <c r="AC1423" s="64"/>
      <c r="AD1423" s="69"/>
      <c r="AE1423" s="65"/>
      <c r="AF1423" s="65"/>
      <c r="AG1423" s="66"/>
    </row>
    <row r="1424" spans="1:33" x14ac:dyDescent="0.25">
      <c r="A1424" s="79"/>
      <c r="B1424" s="80"/>
      <c r="C1424" s="81"/>
      <c r="D1424" s="82"/>
      <c r="E1424" s="82"/>
      <c r="F1424" s="83"/>
      <c r="G1424" s="83"/>
      <c r="H1424" s="84"/>
      <c r="I1424" s="85"/>
      <c r="J1424" s="83"/>
      <c r="K1424" s="80"/>
      <c r="L1424" s="86"/>
      <c r="M1424" s="86"/>
      <c r="N1424" s="87"/>
      <c r="O1424" s="88"/>
      <c r="P1424" s="89"/>
      <c r="Q1424" s="67"/>
      <c r="R1424" s="67"/>
      <c r="S1424" s="67"/>
      <c r="V1424" s="65"/>
      <c r="W1424" s="69"/>
      <c r="X1424" s="69"/>
      <c r="Y1424" s="70"/>
      <c r="Z1424" s="70"/>
      <c r="AA1424" s="70"/>
      <c r="AB1424" s="71"/>
      <c r="AC1424" s="64"/>
      <c r="AD1424" s="69"/>
      <c r="AE1424" s="65"/>
      <c r="AF1424" s="65"/>
      <c r="AG1424" s="66"/>
    </row>
    <row r="1425" spans="1:33" x14ac:dyDescent="0.25">
      <c r="A1425" s="79"/>
      <c r="B1425" s="80"/>
      <c r="C1425" s="81"/>
      <c r="D1425" s="82"/>
      <c r="E1425" s="82"/>
      <c r="F1425" s="83"/>
      <c r="G1425" s="83"/>
      <c r="H1425" s="84"/>
      <c r="I1425" s="85"/>
      <c r="J1425" s="83"/>
      <c r="K1425" s="80"/>
      <c r="L1425" s="86"/>
      <c r="M1425" s="86"/>
      <c r="N1425" s="87"/>
      <c r="O1425" s="88"/>
      <c r="P1425" s="89"/>
      <c r="Q1425" s="67"/>
      <c r="R1425" s="67"/>
      <c r="S1425" s="67"/>
      <c r="V1425" s="65"/>
      <c r="W1425" s="69"/>
      <c r="X1425" s="69"/>
      <c r="Y1425" s="70"/>
      <c r="Z1425" s="70"/>
      <c r="AA1425" s="70"/>
      <c r="AB1425" s="71"/>
      <c r="AC1425" s="64"/>
      <c r="AD1425" s="69"/>
      <c r="AE1425" s="65"/>
      <c r="AF1425" s="65"/>
      <c r="AG1425" s="66"/>
    </row>
    <row r="1426" spans="1:33" x14ac:dyDescent="0.25">
      <c r="A1426" s="79"/>
      <c r="B1426" s="80"/>
      <c r="C1426" s="81"/>
      <c r="D1426" s="82"/>
      <c r="E1426" s="82"/>
      <c r="F1426" s="83"/>
      <c r="G1426" s="83"/>
      <c r="H1426" s="84"/>
      <c r="I1426" s="85"/>
      <c r="J1426" s="83"/>
      <c r="K1426" s="80"/>
      <c r="L1426" s="86"/>
      <c r="M1426" s="86"/>
      <c r="N1426" s="87"/>
      <c r="O1426" s="88"/>
      <c r="P1426" s="89"/>
      <c r="Q1426" s="67"/>
      <c r="R1426" s="67"/>
      <c r="S1426" s="67"/>
      <c r="V1426" s="65"/>
      <c r="W1426" s="69"/>
      <c r="X1426" s="69"/>
      <c r="Y1426" s="70"/>
      <c r="Z1426" s="70"/>
      <c r="AA1426" s="70"/>
      <c r="AB1426" s="71"/>
      <c r="AC1426" s="64"/>
      <c r="AD1426" s="69"/>
      <c r="AE1426" s="65"/>
      <c r="AF1426" s="65"/>
      <c r="AG1426" s="66"/>
    </row>
    <row r="1427" spans="1:33" x14ac:dyDescent="0.25">
      <c r="A1427" s="79"/>
      <c r="B1427" s="80"/>
      <c r="C1427" s="81"/>
      <c r="D1427" s="82"/>
      <c r="E1427" s="82"/>
      <c r="F1427" s="83"/>
      <c r="G1427" s="83"/>
      <c r="H1427" s="84"/>
      <c r="I1427" s="85"/>
      <c r="J1427" s="83"/>
      <c r="K1427" s="80"/>
      <c r="L1427" s="86"/>
      <c r="M1427" s="86"/>
      <c r="N1427" s="87"/>
      <c r="O1427" s="88"/>
      <c r="P1427" s="89"/>
      <c r="Q1427" s="67"/>
      <c r="R1427" s="67"/>
      <c r="S1427" s="67"/>
      <c r="V1427" s="65"/>
      <c r="W1427" s="69"/>
      <c r="X1427" s="69"/>
      <c r="Y1427" s="70"/>
      <c r="Z1427" s="70"/>
      <c r="AA1427" s="70"/>
      <c r="AB1427" s="71"/>
      <c r="AC1427" s="64"/>
      <c r="AD1427" s="69"/>
      <c r="AE1427" s="65"/>
      <c r="AF1427" s="65"/>
      <c r="AG1427" s="66"/>
    </row>
    <row r="1428" spans="1:33" x14ac:dyDescent="0.25">
      <c r="A1428" s="79"/>
      <c r="B1428" s="80"/>
      <c r="C1428" s="81"/>
      <c r="D1428" s="82"/>
      <c r="E1428" s="82"/>
      <c r="F1428" s="83"/>
      <c r="G1428" s="83"/>
      <c r="H1428" s="84"/>
      <c r="I1428" s="85"/>
      <c r="J1428" s="83"/>
      <c r="K1428" s="80"/>
      <c r="L1428" s="86"/>
      <c r="M1428" s="86"/>
      <c r="N1428" s="87"/>
      <c r="O1428" s="88"/>
      <c r="P1428" s="89"/>
      <c r="Q1428" s="67"/>
      <c r="R1428" s="67"/>
      <c r="S1428" s="67"/>
      <c r="V1428" s="65"/>
      <c r="W1428" s="69"/>
      <c r="X1428" s="69"/>
      <c r="Y1428" s="70"/>
      <c r="Z1428" s="70"/>
      <c r="AA1428" s="70"/>
      <c r="AB1428" s="71"/>
      <c r="AC1428" s="64"/>
      <c r="AD1428" s="69"/>
      <c r="AE1428" s="65"/>
      <c r="AF1428" s="65"/>
      <c r="AG1428" s="66"/>
    </row>
    <row r="1429" spans="1:33" x14ac:dyDescent="0.25">
      <c r="A1429" s="79"/>
      <c r="B1429" s="80"/>
      <c r="C1429" s="81"/>
      <c r="D1429" s="82"/>
      <c r="E1429" s="82"/>
      <c r="F1429" s="83"/>
      <c r="G1429" s="83"/>
      <c r="H1429" s="84"/>
      <c r="I1429" s="85"/>
      <c r="J1429" s="83"/>
      <c r="K1429" s="80"/>
      <c r="L1429" s="86"/>
      <c r="M1429" s="86"/>
      <c r="N1429" s="87"/>
      <c r="O1429" s="88"/>
      <c r="P1429" s="89"/>
      <c r="Q1429" s="67"/>
      <c r="R1429" s="67"/>
      <c r="S1429" s="67"/>
      <c r="V1429" s="65"/>
      <c r="W1429" s="69"/>
      <c r="X1429" s="69"/>
      <c r="Y1429" s="70"/>
      <c r="Z1429" s="70"/>
      <c r="AA1429" s="70"/>
      <c r="AB1429" s="71"/>
      <c r="AC1429" s="64"/>
      <c r="AD1429" s="69"/>
      <c r="AE1429" s="65"/>
      <c r="AF1429" s="65"/>
      <c r="AG1429" s="66"/>
    </row>
    <row r="1430" spans="1:33" x14ac:dyDescent="0.25">
      <c r="A1430" s="79"/>
      <c r="B1430" s="80"/>
      <c r="C1430" s="81"/>
      <c r="D1430" s="82"/>
      <c r="E1430" s="82"/>
      <c r="F1430" s="83"/>
      <c r="G1430" s="83"/>
      <c r="H1430" s="84"/>
      <c r="I1430" s="85"/>
      <c r="J1430" s="83"/>
      <c r="K1430" s="80"/>
      <c r="L1430" s="86"/>
      <c r="M1430" s="86"/>
      <c r="N1430" s="87"/>
      <c r="O1430" s="88"/>
      <c r="P1430" s="89"/>
      <c r="Q1430" s="67"/>
      <c r="R1430" s="67"/>
      <c r="S1430" s="67"/>
      <c r="V1430" s="65"/>
      <c r="W1430" s="69"/>
      <c r="X1430" s="69"/>
      <c r="Y1430" s="70"/>
      <c r="Z1430" s="70"/>
      <c r="AA1430" s="70"/>
      <c r="AB1430" s="71"/>
      <c r="AC1430" s="64"/>
      <c r="AD1430" s="69"/>
      <c r="AE1430" s="65"/>
      <c r="AF1430" s="65"/>
      <c r="AG1430" s="66"/>
    </row>
    <row r="1431" spans="1:33" x14ac:dyDescent="0.25">
      <c r="A1431" s="79"/>
      <c r="B1431" s="80"/>
      <c r="C1431" s="81"/>
      <c r="D1431" s="82"/>
      <c r="E1431" s="82"/>
      <c r="F1431" s="83"/>
      <c r="G1431" s="83"/>
      <c r="H1431" s="84"/>
      <c r="I1431" s="85"/>
      <c r="J1431" s="83"/>
      <c r="K1431" s="80"/>
      <c r="L1431" s="86"/>
      <c r="M1431" s="86"/>
      <c r="N1431" s="87"/>
      <c r="O1431" s="88"/>
      <c r="P1431" s="89"/>
      <c r="Q1431" s="67"/>
      <c r="R1431" s="67"/>
      <c r="S1431" s="67"/>
      <c r="V1431" s="65"/>
      <c r="W1431" s="69"/>
      <c r="X1431" s="69"/>
      <c r="Y1431" s="70"/>
      <c r="Z1431" s="70"/>
      <c r="AA1431" s="70"/>
      <c r="AB1431" s="71"/>
      <c r="AC1431" s="64"/>
      <c r="AD1431" s="69"/>
      <c r="AE1431" s="65"/>
      <c r="AF1431" s="65"/>
      <c r="AG1431" s="66"/>
    </row>
    <row r="1432" spans="1:33" x14ac:dyDescent="0.25">
      <c r="A1432" s="79"/>
      <c r="B1432" s="80"/>
      <c r="C1432" s="81"/>
      <c r="D1432" s="82"/>
      <c r="E1432" s="82"/>
      <c r="F1432" s="83"/>
      <c r="G1432" s="83"/>
      <c r="H1432" s="84"/>
      <c r="I1432" s="85"/>
      <c r="J1432" s="83"/>
      <c r="K1432" s="80"/>
      <c r="L1432" s="86"/>
      <c r="M1432" s="86"/>
      <c r="N1432" s="87"/>
      <c r="O1432" s="88"/>
      <c r="P1432" s="89"/>
      <c r="Q1432" s="67"/>
      <c r="R1432" s="67"/>
      <c r="S1432" s="67"/>
      <c r="V1432" s="65"/>
      <c r="W1432" s="69"/>
      <c r="X1432" s="69"/>
      <c r="Y1432" s="70"/>
      <c r="Z1432" s="70"/>
      <c r="AA1432" s="70"/>
      <c r="AB1432" s="71"/>
      <c r="AC1432" s="64"/>
      <c r="AD1432" s="69"/>
      <c r="AE1432" s="65"/>
      <c r="AF1432" s="65"/>
      <c r="AG1432" s="66"/>
    </row>
    <row r="1433" spans="1:33" x14ac:dyDescent="0.25">
      <c r="A1433" s="79"/>
      <c r="B1433" s="80"/>
      <c r="C1433" s="81"/>
      <c r="D1433" s="82"/>
      <c r="E1433" s="82"/>
      <c r="F1433" s="83"/>
      <c r="G1433" s="83"/>
      <c r="H1433" s="84"/>
      <c r="I1433" s="85"/>
      <c r="J1433" s="83"/>
      <c r="K1433" s="80"/>
      <c r="L1433" s="86"/>
      <c r="M1433" s="86"/>
      <c r="N1433" s="87"/>
      <c r="O1433" s="88"/>
      <c r="P1433" s="89"/>
      <c r="Q1433" s="67"/>
      <c r="R1433" s="67"/>
      <c r="S1433" s="67"/>
      <c r="V1433" s="65"/>
      <c r="W1433" s="69"/>
      <c r="X1433" s="69"/>
      <c r="Y1433" s="70"/>
      <c r="Z1433" s="70"/>
      <c r="AA1433" s="70"/>
      <c r="AB1433" s="71"/>
      <c r="AC1433" s="64"/>
      <c r="AD1433" s="69"/>
      <c r="AE1433" s="65"/>
      <c r="AF1433" s="65"/>
      <c r="AG1433" s="66"/>
    </row>
    <row r="1434" spans="1:33" x14ac:dyDescent="0.25">
      <c r="A1434" s="79"/>
      <c r="B1434" s="80"/>
      <c r="C1434" s="81"/>
      <c r="D1434" s="82"/>
      <c r="E1434" s="82"/>
      <c r="F1434" s="83"/>
      <c r="G1434" s="83"/>
      <c r="H1434" s="84"/>
      <c r="I1434" s="85"/>
      <c r="J1434" s="83"/>
      <c r="K1434" s="80"/>
      <c r="L1434" s="86"/>
      <c r="M1434" s="86"/>
      <c r="N1434" s="87"/>
      <c r="O1434" s="88"/>
      <c r="P1434" s="89"/>
      <c r="Q1434" s="67"/>
      <c r="R1434" s="67"/>
      <c r="S1434" s="67"/>
      <c r="V1434" s="65"/>
      <c r="W1434" s="69"/>
      <c r="X1434" s="69"/>
      <c r="Y1434" s="70"/>
      <c r="Z1434" s="70"/>
      <c r="AA1434" s="70"/>
      <c r="AB1434" s="71"/>
      <c r="AC1434" s="64"/>
      <c r="AD1434" s="69"/>
      <c r="AE1434" s="65"/>
      <c r="AF1434" s="65"/>
      <c r="AG1434" s="66"/>
    </row>
    <row r="1435" spans="1:33" x14ac:dyDescent="0.25">
      <c r="A1435" s="79"/>
      <c r="B1435" s="80"/>
      <c r="C1435" s="81"/>
      <c r="D1435" s="82"/>
      <c r="E1435" s="82"/>
      <c r="F1435" s="83"/>
      <c r="G1435" s="83"/>
      <c r="H1435" s="84"/>
      <c r="I1435" s="85"/>
      <c r="J1435" s="83"/>
      <c r="K1435" s="80"/>
      <c r="L1435" s="86"/>
      <c r="M1435" s="86"/>
      <c r="N1435" s="87"/>
      <c r="O1435" s="88"/>
      <c r="P1435" s="89"/>
      <c r="Q1435" s="67"/>
      <c r="R1435" s="67"/>
      <c r="S1435" s="67"/>
      <c r="V1435" s="65"/>
      <c r="W1435" s="69"/>
      <c r="X1435" s="69"/>
      <c r="Y1435" s="70"/>
      <c r="Z1435" s="70"/>
      <c r="AA1435" s="70"/>
      <c r="AB1435" s="71"/>
      <c r="AC1435" s="64"/>
      <c r="AD1435" s="69"/>
      <c r="AE1435" s="65"/>
      <c r="AF1435" s="65"/>
      <c r="AG1435" s="66"/>
    </row>
    <row r="1436" spans="1:33" x14ac:dyDescent="0.25">
      <c r="A1436" s="79"/>
      <c r="B1436" s="80"/>
      <c r="C1436" s="81"/>
      <c r="D1436" s="82"/>
      <c r="E1436" s="82"/>
      <c r="F1436" s="83"/>
      <c r="G1436" s="83"/>
      <c r="H1436" s="84"/>
      <c r="I1436" s="85"/>
      <c r="J1436" s="83"/>
      <c r="K1436" s="80"/>
      <c r="L1436" s="86"/>
      <c r="M1436" s="86"/>
      <c r="N1436" s="87"/>
      <c r="O1436" s="88"/>
      <c r="P1436" s="89"/>
      <c r="Q1436" s="67"/>
      <c r="R1436" s="67"/>
      <c r="S1436" s="67"/>
      <c r="V1436" s="65"/>
      <c r="W1436" s="69"/>
      <c r="X1436" s="69"/>
      <c r="Y1436" s="70"/>
      <c r="Z1436" s="70"/>
      <c r="AA1436" s="70"/>
      <c r="AB1436" s="71"/>
      <c r="AC1436" s="64"/>
      <c r="AD1436" s="69"/>
      <c r="AE1436" s="65"/>
      <c r="AF1436" s="65"/>
      <c r="AG1436" s="66"/>
    </row>
    <row r="1437" spans="1:33" x14ac:dyDescent="0.25">
      <c r="A1437" s="79"/>
      <c r="B1437" s="80"/>
      <c r="C1437" s="81"/>
      <c r="D1437" s="82"/>
      <c r="E1437" s="82"/>
      <c r="F1437" s="83"/>
      <c r="G1437" s="83"/>
      <c r="H1437" s="84"/>
      <c r="I1437" s="85"/>
      <c r="J1437" s="83"/>
      <c r="K1437" s="80"/>
      <c r="L1437" s="86"/>
      <c r="M1437" s="86"/>
      <c r="N1437" s="87"/>
      <c r="O1437" s="88"/>
      <c r="P1437" s="89"/>
      <c r="Q1437" s="67"/>
      <c r="R1437" s="67"/>
      <c r="S1437" s="67"/>
      <c r="V1437" s="65"/>
      <c r="W1437" s="69"/>
      <c r="X1437" s="69"/>
      <c r="Y1437" s="70"/>
      <c r="Z1437" s="70"/>
      <c r="AA1437" s="70"/>
      <c r="AB1437" s="71"/>
      <c r="AC1437" s="64"/>
      <c r="AD1437" s="69"/>
      <c r="AE1437" s="65"/>
      <c r="AF1437" s="65"/>
      <c r="AG1437" s="66"/>
    </row>
    <row r="1438" spans="1:33" x14ac:dyDescent="0.25">
      <c r="A1438" s="79"/>
      <c r="B1438" s="80"/>
      <c r="C1438" s="81"/>
      <c r="D1438" s="82"/>
      <c r="E1438" s="82"/>
      <c r="F1438" s="83"/>
      <c r="G1438" s="83"/>
      <c r="H1438" s="84"/>
      <c r="I1438" s="85"/>
      <c r="J1438" s="83"/>
      <c r="K1438" s="80"/>
      <c r="L1438" s="86"/>
      <c r="M1438" s="86"/>
      <c r="N1438" s="87"/>
      <c r="O1438" s="88"/>
      <c r="P1438" s="89"/>
      <c r="Q1438" s="67"/>
      <c r="R1438" s="67"/>
      <c r="S1438" s="67"/>
      <c r="V1438" s="65"/>
      <c r="W1438" s="69"/>
      <c r="X1438" s="69"/>
      <c r="Y1438" s="70"/>
      <c r="Z1438" s="70"/>
      <c r="AA1438" s="70"/>
      <c r="AB1438" s="71"/>
      <c r="AC1438" s="64"/>
      <c r="AD1438" s="69"/>
      <c r="AE1438" s="65"/>
      <c r="AF1438" s="65"/>
      <c r="AG1438" s="66"/>
    </row>
    <row r="1439" spans="1:33" x14ac:dyDescent="0.25">
      <c r="A1439" s="79"/>
      <c r="B1439" s="80"/>
      <c r="C1439" s="81"/>
      <c r="D1439" s="82"/>
      <c r="E1439" s="82"/>
      <c r="F1439" s="83"/>
      <c r="G1439" s="83"/>
      <c r="H1439" s="84"/>
      <c r="I1439" s="85"/>
      <c r="J1439" s="83"/>
      <c r="K1439" s="80"/>
      <c r="L1439" s="86"/>
      <c r="M1439" s="86"/>
      <c r="N1439" s="87"/>
      <c r="O1439" s="88"/>
      <c r="P1439" s="89"/>
      <c r="Q1439" s="67"/>
      <c r="R1439" s="67"/>
      <c r="S1439" s="67"/>
      <c r="V1439" s="65"/>
      <c r="W1439" s="69"/>
      <c r="X1439" s="69"/>
      <c r="Y1439" s="70"/>
      <c r="Z1439" s="70"/>
      <c r="AA1439" s="70"/>
      <c r="AB1439" s="71"/>
      <c r="AC1439" s="64"/>
      <c r="AD1439" s="69"/>
      <c r="AE1439" s="65"/>
      <c r="AF1439" s="65"/>
      <c r="AG1439" s="66"/>
    </row>
    <row r="1440" spans="1:33" x14ac:dyDescent="0.25">
      <c r="A1440" s="79"/>
      <c r="B1440" s="80"/>
      <c r="C1440" s="81"/>
      <c r="D1440" s="82"/>
      <c r="E1440" s="82"/>
      <c r="F1440" s="83"/>
      <c r="G1440" s="83"/>
      <c r="H1440" s="84"/>
      <c r="I1440" s="85"/>
      <c r="J1440" s="83"/>
      <c r="K1440" s="80"/>
      <c r="L1440" s="86"/>
      <c r="M1440" s="86"/>
      <c r="N1440" s="87"/>
      <c r="O1440" s="88"/>
      <c r="P1440" s="89"/>
      <c r="Q1440" s="67"/>
      <c r="R1440" s="67"/>
      <c r="S1440" s="67"/>
      <c r="V1440" s="65"/>
      <c r="W1440" s="69"/>
      <c r="X1440" s="69"/>
      <c r="Y1440" s="70"/>
      <c r="Z1440" s="70"/>
      <c r="AA1440" s="70"/>
      <c r="AB1440" s="71"/>
      <c r="AC1440" s="64"/>
      <c r="AD1440" s="69"/>
      <c r="AE1440" s="65"/>
      <c r="AF1440" s="65"/>
      <c r="AG1440" s="66"/>
    </row>
    <row r="1441" spans="1:33" x14ac:dyDescent="0.25">
      <c r="A1441" s="79"/>
      <c r="B1441" s="80"/>
      <c r="C1441" s="81"/>
      <c r="D1441" s="82"/>
      <c r="E1441" s="82"/>
      <c r="F1441" s="83"/>
      <c r="G1441" s="83"/>
      <c r="H1441" s="84"/>
      <c r="I1441" s="85"/>
      <c r="J1441" s="83"/>
      <c r="K1441" s="80"/>
      <c r="L1441" s="86"/>
      <c r="M1441" s="86"/>
      <c r="N1441" s="87"/>
      <c r="O1441" s="88"/>
      <c r="P1441" s="89"/>
      <c r="Q1441" s="67"/>
      <c r="R1441" s="67"/>
      <c r="S1441" s="67"/>
      <c r="V1441" s="65"/>
      <c r="W1441" s="69"/>
      <c r="X1441" s="69"/>
      <c r="Y1441" s="70"/>
      <c r="Z1441" s="70"/>
      <c r="AA1441" s="70"/>
      <c r="AB1441" s="71"/>
      <c r="AC1441" s="64"/>
      <c r="AD1441" s="69"/>
      <c r="AE1441" s="65"/>
      <c r="AF1441" s="65"/>
      <c r="AG1441" s="66"/>
    </row>
    <row r="1442" spans="1:33" x14ac:dyDescent="0.25">
      <c r="A1442" s="79"/>
      <c r="B1442" s="80"/>
      <c r="C1442" s="81"/>
      <c r="D1442" s="82"/>
      <c r="E1442" s="82"/>
      <c r="F1442" s="83"/>
      <c r="G1442" s="83"/>
      <c r="H1442" s="84"/>
      <c r="I1442" s="85"/>
      <c r="J1442" s="83"/>
      <c r="K1442" s="80"/>
      <c r="L1442" s="86"/>
      <c r="M1442" s="86"/>
      <c r="N1442" s="87"/>
      <c r="O1442" s="88"/>
      <c r="P1442" s="89"/>
      <c r="Q1442" s="67"/>
      <c r="R1442" s="67"/>
      <c r="S1442" s="67"/>
      <c r="V1442" s="65"/>
      <c r="W1442" s="69"/>
      <c r="X1442" s="69"/>
      <c r="Y1442" s="70"/>
      <c r="Z1442" s="70"/>
      <c r="AA1442" s="70"/>
      <c r="AB1442" s="71"/>
      <c r="AC1442" s="64"/>
      <c r="AD1442" s="69"/>
      <c r="AE1442" s="65"/>
      <c r="AF1442" s="65"/>
      <c r="AG1442" s="66"/>
    </row>
    <row r="1443" spans="1:33" x14ac:dyDescent="0.25">
      <c r="A1443" s="79"/>
      <c r="B1443" s="80"/>
      <c r="C1443" s="81"/>
      <c r="D1443" s="82"/>
      <c r="E1443" s="82"/>
      <c r="F1443" s="83"/>
      <c r="G1443" s="83"/>
      <c r="H1443" s="84"/>
      <c r="I1443" s="85"/>
      <c r="J1443" s="83"/>
      <c r="K1443" s="80"/>
      <c r="L1443" s="86"/>
      <c r="M1443" s="86"/>
      <c r="N1443" s="87"/>
      <c r="O1443" s="88"/>
      <c r="P1443" s="89"/>
      <c r="Q1443" s="67"/>
      <c r="R1443" s="67"/>
      <c r="S1443" s="67"/>
      <c r="V1443" s="65"/>
      <c r="W1443" s="69"/>
      <c r="X1443" s="69"/>
      <c r="Y1443" s="70"/>
      <c r="Z1443" s="70"/>
      <c r="AA1443" s="70"/>
      <c r="AB1443" s="71"/>
      <c r="AC1443" s="64"/>
      <c r="AD1443" s="69"/>
      <c r="AE1443" s="65"/>
      <c r="AF1443" s="65"/>
      <c r="AG1443" s="66"/>
    </row>
    <row r="1444" spans="1:33" x14ac:dyDescent="0.25">
      <c r="A1444" s="79"/>
      <c r="B1444" s="80"/>
      <c r="C1444" s="81"/>
      <c r="D1444" s="82"/>
      <c r="E1444" s="82"/>
      <c r="F1444" s="83"/>
      <c r="G1444" s="83"/>
      <c r="H1444" s="84"/>
      <c r="I1444" s="85"/>
      <c r="J1444" s="83"/>
      <c r="K1444" s="80"/>
      <c r="L1444" s="86"/>
      <c r="M1444" s="86"/>
      <c r="N1444" s="87"/>
      <c r="O1444" s="88"/>
      <c r="P1444" s="89"/>
      <c r="Q1444" s="67"/>
      <c r="R1444" s="67"/>
      <c r="S1444" s="67"/>
      <c r="V1444" s="65"/>
      <c r="W1444" s="69"/>
      <c r="X1444" s="69"/>
      <c r="Y1444" s="70"/>
      <c r="Z1444" s="70"/>
      <c r="AA1444" s="70"/>
      <c r="AB1444" s="71"/>
      <c r="AC1444" s="64"/>
      <c r="AD1444" s="69"/>
      <c r="AE1444" s="65"/>
      <c r="AF1444" s="65"/>
      <c r="AG1444" s="66"/>
    </row>
    <row r="1445" spans="1:33" x14ac:dyDescent="0.25">
      <c r="A1445" s="79"/>
      <c r="B1445" s="80"/>
      <c r="C1445" s="81"/>
      <c r="D1445" s="82"/>
      <c r="E1445" s="82"/>
      <c r="F1445" s="83"/>
      <c r="G1445" s="83"/>
      <c r="H1445" s="84"/>
      <c r="I1445" s="85"/>
      <c r="J1445" s="83"/>
      <c r="K1445" s="80"/>
      <c r="L1445" s="86"/>
      <c r="M1445" s="86"/>
      <c r="N1445" s="87"/>
      <c r="O1445" s="88"/>
      <c r="P1445" s="89"/>
      <c r="Q1445" s="67"/>
      <c r="R1445" s="67"/>
      <c r="S1445" s="67"/>
      <c r="V1445" s="65"/>
      <c r="W1445" s="69"/>
      <c r="X1445" s="69"/>
      <c r="Y1445" s="70"/>
      <c r="Z1445" s="70"/>
      <c r="AA1445" s="70"/>
      <c r="AB1445" s="71"/>
      <c r="AC1445" s="64"/>
      <c r="AD1445" s="69"/>
      <c r="AE1445" s="65"/>
      <c r="AF1445" s="65"/>
      <c r="AG1445" s="66"/>
    </row>
    <row r="1446" spans="1:33" x14ac:dyDescent="0.25">
      <c r="A1446" s="79"/>
      <c r="B1446" s="80"/>
      <c r="C1446" s="81"/>
      <c r="D1446" s="82"/>
      <c r="E1446" s="82"/>
      <c r="F1446" s="83"/>
      <c r="G1446" s="83"/>
      <c r="H1446" s="84"/>
      <c r="I1446" s="85"/>
      <c r="J1446" s="83"/>
      <c r="K1446" s="80"/>
      <c r="L1446" s="86"/>
      <c r="M1446" s="86"/>
      <c r="N1446" s="87"/>
      <c r="O1446" s="88"/>
      <c r="P1446" s="89"/>
      <c r="Q1446" s="67"/>
      <c r="R1446" s="67"/>
      <c r="S1446" s="67"/>
      <c r="V1446" s="65"/>
      <c r="W1446" s="69"/>
      <c r="X1446" s="69"/>
      <c r="Y1446" s="70"/>
      <c r="Z1446" s="70"/>
      <c r="AA1446" s="70"/>
      <c r="AB1446" s="71"/>
      <c r="AC1446" s="64"/>
      <c r="AD1446" s="69"/>
      <c r="AE1446" s="65"/>
      <c r="AF1446" s="65"/>
      <c r="AG1446" s="66"/>
    </row>
    <row r="1447" spans="1:33" x14ac:dyDescent="0.25">
      <c r="A1447" s="79"/>
      <c r="B1447" s="80"/>
      <c r="C1447" s="81"/>
      <c r="D1447" s="82"/>
      <c r="E1447" s="82"/>
      <c r="F1447" s="83"/>
      <c r="G1447" s="83"/>
      <c r="H1447" s="84"/>
      <c r="I1447" s="85"/>
      <c r="J1447" s="83"/>
      <c r="K1447" s="80"/>
      <c r="L1447" s="86"/>
      <c r="M1447" s="86"/>
      <c r="N1447" s="87"/>
      <c r="O1447" s="88"/>
      <c r="P1447" s="89"/>
      <c r="Q1447" s="67"/>
      <c r="R1447" s="67"/>
      <c r="S1447" s="67"/>
      <c r="V1447" s="65"/>
      <c r="W1447" s="69"/>
      <c r="X1447" s="69"/>
      <c r="Y1447" s="70"/>
      <c r="Z1447" s="70"/>
      <c r="AA1447" s="70"/>
      <c r="AB1447" s="71"/>
      <c r="AC1447" s="64"/>
      <c r="AD1447" s="69"/>
      <c r="AE1447" s="65"/>
      <c r="AF1447" s="65"/>
      <c r="AG1447" s="66"/>
    </row>
    <row r="1448" spans="1:33" x14ac:dyDescent="0.25">
      <c r="A1448" s="79"/>
      <c r="B1448" s="80"/>
      <c r="C1448" s="81"/>
      <c r="D1448" s="82"/>
      <c r="E1448" s="82"/>
      <c r="F1448" s="83"/>
      <c r="G1448" s="83"/>
      <c r="H1448" s="84"/>
      <c r="I1448" s="85"/>
      <c r="J1448" s="83"/>
      <c r="K1448" s="80"/>
      <c r="L1448" s="86"/>
      <c r="M1448" s="86"/>
      <c r="N1448" s="87"/>
      <c r="O1448" s="88"/>
      <c r="P1448" s="89"/>
      <c r="Q1448" s="67"/>
      <c r="R1448" s="67"/>
      <c r="S1448" s="67"/>
      <c r="V1448" s="65"/>
      <c r="W1448" s="69"/>
      <c r="X1448" s="69"/>
      <c r="Y1448" s="70"/>
      <c r="Z1448" s="70"/>
      <c r="AA1448" s="70"/>
      <c r="AB1448" s="71"/>
      <c r="AC1448" s="64"/>
      <c r="AD1448" s="69"/>
      <c r="AE1448" s="65"/>
      <c r="AF1448" s="65"/>
      <c r="AG1448" s="66"/>
    </row>
    <row r="1449" spans="1:33" x14ac:dyDescent="0.25">
      <c r="A1449" s="79"/>
      <c r="B1449" s="80"/>
      <c r="C1449" s="81"/>
      <c r="D1449" s="82"/>
      <c r="E1449" s="82"/>
      <c r="F1449" s="83"/>
      <c r="G1449" s="83"/>
      <c r="H1449" s="84"/>
      <c r="I1449" s="85"/>
      <c r="J1449" s="83"/>
      <c r="K1449" s="80"/>
      <c r="L1449" s="86"/>
      <c r="M1449" s="86"/>
      <c r="N1449" s="87"/>
      <c r="O1449" s="88"/>
      <c r="P1449" s="89"/>
      <c r="Q1449" s="67"/>
      <c r="R1449" s="67"/>
      <c r="S1449" s="67"/>
      <c r="V1449" s="65"/>
      <c r="W1449" s="69"/>
      <c r="X1449" s="69"/>
      <c r="Y1449" s="70"/>
      <c r="Z1449" s="70"/>
      <c r="AA1449" s="70"/>
      <c r="AB1449" s="71"/>
      <c r="AC1449" s="64"/>
      <c r="AD1449" s="69"/>
      <c r="AE1449" s="65"/>
      <c r="AF1449" s="65"/>
      <c r="AG1449" s="66"/>
    </row>
    <row r="1450" spans="1:33" x14ac:dyDescent="0.25">
      <c r="A1450" s="79"/>
      <c r="B1450" s="80"/>
      <c r="C1450" s="81"/>
      <c r="D1450" s="82"/>
      <c r="E1450" s="82"/>
      <c r="F1450" s="83"/>
      <c r="G1450" s="83"/>
      <c r="H1450" s="84"/>
      <c r="I1450" s="85"/>
      <c r="J1450" s="83"/>
      <c r="K1450" s="80"/>
      <c r="L1450" s="86"/>
      <c r="M1450" s="86"/>
      <c r="N1450" s="87"/>
      <c r="O1450" s="88"/>
      <c r="P1450" s="89"/>
      <c r="Q1450" s="67"/>
      <c r="R1450" s="67"/>
      <c r="S1450" s="67"/>
      <c r="V1450" s="65"/>
      <c r="W1450" s="69"/>
      <c r="X1450" s="69"/>
      <c r="Y1450" s="70"/>
      <c r="Z1450" s="70"/>
      <c r="AA1450" s="70"/>
      <c r="AB1450" s="71"/>
      <c r="AC1450" s="64"/>
      <c r="AD1450" s="69"/>
      <c r="AE1450" s="65"/>
      <c r="AF1450" s="65"/>
      <c r="AG1450" s="66"/>
    </row>
    <row r="1451" spans="1:33" x14ac:dyDescent="0.25">
      <c r="A1451" s="79"/>
      <c r="B1451" s="80"/>
      <c r="C1451" s="81"/>
      <c r="D1451" s="82"/>
      <c r="E1451" s="82"/>
      <c r="F1451" s="83"/>
      <c r="G1451" s="83"/>
      <c r="H1451" s="84"/>
      <c r="I1451" s="85"/>
      <c r="J1451" s="83"/>
      <c r="K1451" s="80"/>
      <c r="L1451" s="86"/>
      <c r="M1451" s="86"/>
      <c r="N1451" s="87"/>
      <c r="O1451" s="88"/>
      <c r="P1451" s="89"/>
      <c r="Q1451" s="67"/>
      <c r="R1451" s="67"/>
      <c r="S1451" s="67"/>
      <c r="V1451" s="65"/>
      <c r="W1451" s="69"/>
      <c r="X1451" s="69"/>
      <c r="Y1451" s="70"/>
      <c r="Z1451" s="70"/>
      <c r="AA1451" s="70"/>
      <c r="AB1451" s="71"/>
      <c r="AC1451" s="64"/>
      <c r="AD1451" s="69"/>
      <c r="AE1451" s="65"/>
      <c r="AF1451" s="65"/>
      <c r="AG1451" s="66"/>
    </row>
    <row r="1452" spans="1:33" x14ac:dyDescent="0.25">
      <c r="A1452" s="79"/>
      <c r="B1452" s="80"/>
      <c r="C1452" s="81"/>
      <c r="D1452" s="82"/>
      <c r="E1452" s="82"/>
      <c r="F1452" s="83"/>
      <c r="G1452" s="83"/>
      <c r="H1452" s="84"/>
      <c r="I1452" s="85"/>
      <c r="J1452" s="83"/>
      <c r="K1452" s="80"/>
      <c r="L1452" s="86"/>
      <c r="M1452" s="86"/>
      <c r="N1452" s="87"/>
      <c r="O1452" s="88"/>
      <c r="P1452" s="89"/>
      <c r="Q1452" s="67"/>
      <c r="R1452" s="67"/>
      <c r="S1452" s="67"/>
      <c r="V1452" s="65"/>
      <c r="W1452" s="69"/>
      <c r="X1452" s="69"/>
      <c r="Y1452" s="70"/>
      <c r="Z1452" s="70"/>
      <c r="AA1452" s="70"/>
      <c r="AB1452" s="71"/>
      <c r="AC1452" s="64"/>
      <c r="AD1452" s="69"/>
      <c r="AE1452" s="65"/>
      <c r="AF1452" s="65"/>
      <c r="AG1452" s="66"/>
    </row>
    <row r="1453" spans="1:33" x14ac:dyDescent="0.25">
      <c r="A1453" s="79"/>
      <c r="B1453" s="80"/>
      <c r="C1453" s="81"/>
      <c r="D1453" s="82"/>
      <c r="E1453" s="82"/>
      <c r="F1453" s="83"/>
      <c r="G1453" s="83"/>
      <c r="H1453" s="84"/>
      <c r="I1453" s="85"/>
      <c r="J1453" s="83"/>
      <c r="K1453" s="80"/>
      <c r="L1453" s="86"/>
      <c r="M1453" s="86"/>
      <c r="N1453" s="87"/>
      <c r="O1453" s="88"/>
      <c r="P1453" s="89"/>
      <c r="Q1453" s="67"/>
      <c r="R1453" s="67"/>
      <c r="S1453" s="67"/>
      <c r="V1453" s="65"/>
      <c r="W1453" s="69"/>
      <c r="X1453" s="69"/>
      <c r="Y1453" s="70"/>
      <c r="Z1453" s="70"/>
      <c r="AA1453" s="70"/>
      <c r="AB1453" s="71"/>
      <c r="AC1453" s="64"/>
      <c r="AD1453" s="69"/>
      <c r="AE1453" s="65"/>
      <c r="AF1453" s="65"/>
      <c r="AG1453" s="66"/>
    </row>
    <row r="1454" spans="1:33" x14ac:dyDescent="0.25">
      <c r="A1454" s="79"/>
      <c r="B1454" s="80"/>
      <c r="C1454" s="81"/>
      <c r="D1454" s="82"/>
      <c r="E1454" s="82"/>
      <c r="F1454" s="83"/>
      <c r="G1454" s="83"/>
      <c r="H1454" s="84"/>
      <c r="I1454" s="85"/>
      <c r="J1454" s="83"/>
      <c r="K1454" s="80"/>
      <c r="L1454" s="86"/>
      <c r="M1454" s="86"/>
      <c r="N1454" s="87"/>
      <c r="O1454" s="88"/>
      <c r="P1454" s="89"/>
      <c r="Q1454" s="67"/>
      <c r="R1454" s="67"/>
      <c r="S1454" s="67"/>
      <c r="V1454" s="65"/>
      <c r="W1454" s="69"/>
      <c r="X1454" s="69"/>
      <c r="Y1454" s="70"/>
      <c r="Z1454" s="70"/>
      <c r="AA1454" s="70"/>
      <c r="AB1454" s="71"/>
      <c r="AC1454" s="64"/>
      <c r="AD1454" s="69"/>
      <c r="AE1454" s="65"/>
      <c r="AF1454" s="65"/>
      <c r="AG1454" s="66"/>
    </row>
    <row r="1455" spans="1:33" x14ac:dyDescent="0.25">
      <c r="A1455" s="79"/>
      <c r="B1455" s="80"/>
      <c r="C1455" s="81"/>
      <c r="D1455" s="82"/>
      <c r="E1455" s="82"/>
      <c r="F1455" s="83"/>
      <c r="G1455" s="83"/>
      <c r="H1455" s="84"/>
      <c r="I1455" s="85"/>
      <c r="J1455" s="83"/>
      <c r="K1455" s="80"/>
      <c r="L1455" s="86"/>
      <c r="M1455" s="86"/>
      <c r="N1455" s="87"/>
      <c r="O1455" s="88"/>
      <c r="P1455" s="89"/>
      <c r="Q1455" s="67"/>
      <c r="R1455" s="67"/>
      <c r="S1455" s="67"/>
      <c r="V1455" s="65"/>
      <c r="W1455" s="69"/>
      <c r="X1455" s="69"/>
      <c r="Y1455" s="70"/>
      <c r="Z1455" s="70"/>
      <c r="AA1455" s="70"/>
      <c r="AB1455" s="71"/>
      <c r="AC1455" s="64"/>
      <c r="AD1455" s="69"/>
      <c r="AE1455" s="65"/>
      <c r="AF1455" s="65"/>
      <c r="AG1455" s="66"/>
    </row>
    <row r="1456" spans="1:33" x14ac:dyDescent="0.25">
      <c r="A1456" s="79"/>
      <c r="B1456" s="80"/>
      <c r="C1456" s="81"/>
      <c r="D1456" s="82"/>
      <c r="E1456" s="82"/>
      <c r="F1456" s="83"/>
      <c r="G1456" s="83"/>
      <c r="H1456" s="84"/>
      <c r="I1456" s="85"/>
      <c r="J1456" s="83"/>
      <c r="K1456" s="80"/>
      <c r="L1456" s="86"/>
      <c r="M1456" s="86"/>
      <c r="N1456" s="87"/>
      <c r="O1456" s="88"/>
      <c r="P1456" s="89"/>
      <c r="Q1456" s="67"/>
      <c r="R1456" s="67"/>
      <c r="S1456" s="67"/>
      <c r="V1456" s="65"/>
      <c r="W1456" s="69"/>
      <c r="X1456" s="69"/>
      <c r="Y1456" s="70"/>
      <c r="Z1456" s="70"/>
      <c r="AA1456" s="70"/>
      <c r="AB1456" s="71"/>
      <c r="AC1456" s="64"/>
      <c r="AD1456" s="69"/>
      <c r="AE1456" s="65"/>
      <c r="AF1456" s="65"/>
      <c r="AG1456" s="66"/>
    </row>
    <row r="1457" spans="1:33" x14ac:dyDescent="0.25">
      <c r="A1457" s="79"/>
      <c r="B1457" s="80"/>
      <c r="C1457" s="81"/>
      <c r="D1457" s="82"/>
      <c r="E1457" s="82"/>
      <c r="F1457" s="83"/>
      <c r="G1457" s="83"/>
      <c r="H1457" s="84"/>
      <c r="I1457" s="85"/>
      <c r="J1457" s="83"/>
      <c r="K1457" s="80"/>
      <c r="L1457" s="86"/>
      <c r="M1457" s="86"/>
      <c r="N1457" s="87"/>
      <c r="O1457" s="88"/>
      <c r="P1457" s="89"/>
      <c r="Q1457" s="67"/>
      <c r="R1457" s="67"/>
      <c r="S1457" s="67"/>
      <c r="V1457" s="65"/>
      <c r="W1457" s="69"/>
      <c r="X1457" s="69"/>
      <c r="Y1457" s="70"/>
      <c r="Z1457" s="70"/>
      <c r="AA1457" s="70"/>
      <c r="AB1457" s="71"/>
      <c r="AC1457" s="64"/>
      <c r="AD1457" s="69"/>
      <c r="AE1457" s="65"/>
      <c r="AF1457" s="65"/>
      <c r="AG1457" s="66"/>
    </row>
    <row r="1458" spans="1:33" x14ac:dyDescent="0.25">
      <c r="A1458" s="79"/>
      <c r="B1458" s="80"/>
      <c r="C1458" s="81"/>
      <c r="D1458" s="82"/>
      <c r="E1458" s="82"/>
      <c r="F1458" s="83"/>
      <c r="G1458" s="83"/>
      <c r="H1458" s="84"/>
      <c r="I1458" s="85"/>
      <c r="J1458" s="83"/>
      <c r="K1458" s="80"/>
      <c r="L1458" s="86"/>
      <c r="M1458" s="86"/>
      <c r="N1458" s="87"/>
      <c r="O1458" s="88"/>
      <c r="P1458" s="89"/>
      <c r="Q1458" s="67"/>
      <c r="R1458" s="67"/>
      <c r="S1458" s="67"/>
      <c r="V1458" s="65"/>
      <c r="W1458" s="69"/>
      <c r="X1458" s="69"/>
      <c r="Y1458" s="70"/>
      <c r="Z1458" s="70"/>
      <c r="AA1458" s="70"/>
      <c r="AB1458" s="71"/>
      <c r="AC1458" s="64"/>
      <c r="AD1458" s="69"/>
      <c r="AE1458" s="65"/>
      <c r="AF1458" s="65"/>
      <c r="AG1458" s="66"/>
    </row>
    <row r="1459" spans="1:33" x14ac:dyDescent="0.25">
      <c r="A1459" s="79"/>
      <c r="B1459" s="80"/>
      <c r="C1459" s="81"/>
      <c r="D1459" s="82"/>
      <c r="E1459" s="82"/>
      <c r="F1459" s="83"/>
      <c r="G1459" s="83"/>
      <c r="H1459" s="84"/>
      <c r="I1459" s="85"/>
      <c r="J1459" s="83"/>
      <c r="K1459" s="80"/>
      <c r="L1459" s="86"/>
      <c r="M1459" s="86"/>
      <c r="N1459" s="87"/>
      <c r="O1459" s="88"/>
      <c r="P1459" s="89"/>
      <c r="Q1459" s="67"/>
      <c r="R1459" s="67"/>
      <c r="S1459" s="67"/>
      <c r="V1459" s="65"/>
      <c r="W1459" s="69"/>
      <c r="X1459" s="69"/>
      <c r="Y1459" s="70"/>
      <c r="Z1459" s="70"/>
      <c r="AA1459" s="70"/>
      <c r="AB1459" s="71"/>
      <c r="AC1459" s="64"/>
      <c r="AD1459" s="69"/>
      <c r="AE1459" s="65"/>
      <c r="AF1459" s="65"/>
      <c r="AG1459" s="66"/>
    </row>
    <row r="1460" spans="1:33" x14ac:dyDescent="0.25">
      <c r="A1460" s="79"/>
      <c r="B1460" s="80"/>
      <c r="C1460" s="81"/>
      <c r="D1460" s="82"/>
      <c r="E1460" s="82"/>
      <c r="F1460" s="83"/>
      <c r="G1460" s="83"/>
      <c r="H1460" s="84"/>
      <c r="I1460" s="85"/>
      <c r="J1460" s="83"/>
      <c r="K1460" s="80"/>
      <c r="L1460" s="86"/>
      <c r="M1460" s="86"/>
      <c r="N1460" s="87"/>
      <c r="O1460" s="88"/>
      <c r="P1460" s="89"/>
      <c r="Q1460" s="67"/>
      <c r="R1460" s="67"/>
      <c r="S1460" s="67"/>
      <c r="V1460" s="65"/>
      <c r="W1460" s="69"/>
      <c r="X1460" s="69"/>
      <c r="Y1460" s="70"/>
      <c r="Z1460" s="70"/>
      <c r="AA1460" s="70"/>
      <c r="AB1460" s="71"/>
      <c r="AC1460" s="64"/>
      <c r="AD1460" s="69"/>
      <c r="AE1460" s="65"/>
      <c r="AF1460" s="65"/>
      <c r="AG1460" s="66"/>
    </row>
    <row r="1461" spans="1:33" x14ac:dyDescent="0.25">
      <c r="A1461" s="79"/>
      <c r="B1461" s="80"/>
      <c r="C1461" s="81"/>
      <c r="D1461" s="82"/>
      <c r="E1461" s="82"/>
      <c r="F1461" s="83"/>
      <c r="G1461" s="83"/>
      <c r="H1461" s="84"/>
      <c r="I1461" s="85"/>
      <c r="J1461" s="83"/>
      <c r="K1461" s="80"/>
      <c r="L1461" s="86"/>
      <c r="M1461" s="86"/>
      <c r="N1461" s="87"/>
      <c r="O1461" s="88"/>
      <c r="P1461" s="89"/>
      <c r="Q1461" s="67"/>
      <c r="R1461" s="67"/>
      <c r="S1461" s="67"/>
      <c r="V1461" s="65"/>
      <c r="W1461" s="69"/>
      <c r="X1461" s="69"/>
      <c r="Y1461" s="70"/>
      <c r="Z1461" s="70"/>
      <c r="AA1461" s="70"/>
      <c r="AB1461" s="71"/>
      <c r="AC1461" s="64"/>
      <c r="AD1461" s="69"/>
      <c r="AE1461" s="65"/>
      <c r="AF1461" s="65"/>
      <c r="AG1461" s="66"/>
    </row>
    <row r="1462" spans="1:33" x14ac:dyDescent="0.25">
      <c r="A1462" s="79"/>
      <c r="B1462" s="80"/>
      <c r="C1462" s="81"/>
      <c r="D1462" s="82"/>
      <c r="E1462" s="82"/>
      <c r="F1462" s="83"/>
      <c r="G1462" s="83"/>
      <c r="H1462" s="84"/>
      <c r="I1462" s="85"/>
      <c r="J1462" s="83"/>
      <c r="K1462" s="80"/>
      <c r="L1462" s="86"/>
      <c r="M1462" s="86"/>
      <c r="N1462" s="87"/>
      <c r="O1462" s="88"/>
      <c r="P1462" s="89"/>
      <c r="Q1462" s="67"/>
      <c r="R1462" s="67"/>
      <c r="S1462" s="67"/>
      <c r="V1462" s="65"/>
      <c r="W1462" s="69"/>
      <c r="X1462" s="69"/>
      <c r="Y1462" s="70"/>
      <c r="Z1462" s="70"/>
      <c r="AA1462" s="70"/>
      <c r="AB1462" s="71"/>
      <c r="AC1462" s="64"/>
      <c r="AD1462" s="69"/>
      <c r="AE1462" s="65"/>
      <c r="AF1462" s="65"/>
      <c r="AG1462" s="66"/>
    </row>
    <row r="1463" spans="1:33" x14ac:dyDescent="0.25">
      <c r="A1463" s="79"/>
      <c r="B1463" s="80"/>
      <c r="C1463" s="81"/>
      <c r="D1463" s="82"/>
      <c r="E1463" s="82"/>
      <c r="F1463" s="83"/>
      <c r="G1463" s="83"/>
      <c r="H1463" s="84"/>
      <c r="I1463" s="85"/>
      <c r="J1463" s="83"/>
      <c r="K1463" s="80"/>
      <c r="L1463" s="86"/>
      <c r="M1463" s="86"/>
      <c r="N1463" s="87"/>
      <c r="O1463" s="88"/>
      <c r="P1463" s="89"/>
      <c r="Q1463" s="67"/>
      <c r="R1463" s="67"/>
      <c r="S1463" s="67"/>
      <c r="V1463" s="65"/>
      <c r="W1463" s="69"/>
      <c r="X1463" s="69"/>
      <c r="Y1463" s="70"/>
      <c r="Z1463" s="70"/>
      <c r="AA1463" s="70"/>
      <c r="AB1463" s="71"/>
      <c r="AC1463" s="64"/>
      <c r="AD1463" s="69"/>
      <c r="AE1463" s="65"/>
      <c r="AF1463" s="65"/>
      <c r="AG1463" s="66"/>
    </row>
    <row r="1464" spans="1:33" x14ac:dyDescent="0.25">
      <c r="A1464" s="79"/>
      <c r="B1464" s="80"/>
      <c r="C1464" s="81"/>
      <c r="D1464" s="82"/>
      <c r="E1464" s="82"/>
      <c r="F1464" s="83"/>
      <c r="G1464" s="83"/>
      <c r="H1464" s="84"/>
      <c r="I1464" s="85"/>
      <c r="J1464" s="83"/>
      <c r="K1464" s="80"/>
      <c r="L1464" s="86"/>
      <c r="M1464" s="86"/>
      <c r="N1464" s="87"/>
      <c r="O1464" s="88"/>
      <c r="P1464" s="89"/>
      <c r="Q1464" s="67"/>
      <c r="R1464" s="67"/>
      <c r="S1464" s="67"/>
      <c r="V1464" s="65"/>
      <c r="W1464" s="69"/>
      <c r="X1464" s="69"/>
      <c r="Y1464" s="70"/>
      <c r="Z1464" s="70"/>
      <c r="AA1464" s="70"/>
      <c r="AB1464" s="71"/>
      <c r="AC1464" s="64"/>
      <c r="AD1464" s="69"/>
      <c r="AE1464" s="65"/>
      <c r="AF1464" s="65"/>
      <c r="AG1464" s="66"/>
    </row>
    <row r="1465" spans="1:33" x14ac:dyDescent="0.25">
      <c r="A1465" s="79"/>
      <c r="B1465" s="80"/>
      <c r="C1465" s="81"/>
      <c r="D1465" s="82"/>
      <c r="E1465" s="82"/>
      <c r="F1465" s="83"/>
      <c r="G1465" s="83"/>
      <c r="H1465" s="84"/>
      <c r="I1465" s="85"/>
      <c r="J1465" s="83"/>
      <c r="K1465" s="80"/>
      <c r="L1465" s="86"/>
      <c r="M1465" s="86"/>
      <c r="N1465" s="87"/>
      <c r="O1465" s="88"/>
      <c r="P1465" s="89"/>
      <c r="Q1465" s="67"/>
      <c r="R1465" s="67"/>
      <c r="S1465" s="67"/>
      <c r="V1465" s="65"/>
      <c r="W1465" s="69"/>
      <c r="X1465" s="69"/>
      <c r="Y1465" s="70"/>
      <c r="Z1465" s="70"/>
      <c r="AA1465" s="70"/>
      <c r="AB1465" s="71"/>
      <c r="AC1465" s="64"/>
      <c r="AD1465" s="69"/>
      <c r="AE1465" s="65"/>
      <c r="AF1465" s="65"/>
      <c r="AG1465" s="66"/>
    </row>
    <row r="1466" spans="1:33" x14ac:dyDescent="0.25">
      <c r="A1466" s="79"/>
      <c r="B1466" s="80"/>
      <c r="C1466" s="81"/>
      <c r="D1466" s="82"/>
      <c r="E1466" s="82"/>
      <c r="F1466" s="83"/>
      <c r="G1466" s="83"/>
      <c r="H1466" s="84"/>
      <c r="I1466" s="85"/>
      <c r="J1466" s="83"/>
      <c r="K1466" s="80"/>
      <c r="L1466" s="86"/>
      <c r="M1466" s="86"/>
      <c r="N1466" s="87"/>
      <c r="O1466" s="88"/>
      <c r="P1466" s="89"/>
      <c r="Q1466" s="67"/>
      <c r="R1466" s="67"/>
      <c r="S1466" s="67"/>
      <c r="V1466" s="65"/>
      <c r="W1466" s="69"/>
      <c r="X1466" s="69"/>
      <c r="Y1466" s="70"/>
      <c r="Z1466" s="70"/>
      <c r="AA1466" s="70"/>
      <c r="AB1466" s="71"/>
      <c r="AC1466" s="64"/>
      <c r="AD1466" s="69"/>
      <c r="AE1466" s="65"/>
      <c r="AF1466" s="65"/>
      <c r="AG1466" s="66"/>
    </row>
    <row r="1467" spans="1:33" x14ac:dyDescent="0.25">
      <c r="A1467" s="79"/>
      <c r="B1467" s="80"/>
      <c r="C1467" s="81"/>
      <c r="D1467" s="82"/>
      <c r="E1467" s="82"/>
      <c r="F1467" s="83"/>
      <c r="G1467" s="83"/>
      <c r="H1467" s="84"/>
      <c r="I1467" s="85"/>
      <c r="J1467" s="83"/>
      <c r="K1467" s="80"/>
      <c r="L1467" s="86"/>
      <c r="M1467" s="86"/>
      <c r="N1467" s="87"/>
      <c r="O1467" s="88"/>
      <c r="P1467" s="89"/>
      <c r="Q1467" s="67"/>
      <c r="R1467" s="67"/>
      <c r="S1467" s="67"/>
      <c r="V1467" s="65"/>
      <c r="W1467" s="69"/>
      <c r="X1467" s="69"/>
      <c r="Y1467" s="70"/>
      <c r="Z1467" s="70"/>
      <c r="AA1467" s="70"/>
      <c r="AB1467" s="71"/>
      <c r="AC1467" s="64"/>
      <c r="AD1467" s="69"/>
      <c r="AE1467" s="65"/>
      <c r="AF1467" s="65"/>
      <c r="AG1467" s="66"/>
    </row>
    <row r="1468" spans="1:33" x14ac:dyDescent="0.25">
      <c r="A1468" s="79"/>
      <c r="B1468" s="80"/>
      <c r="C1468" s="81"/>
      <c r="D1468" s="82"/>
      <c r="E1468" s="82"/>
      <c r="F1468" s="83"/>
      <c r="G1468" s="83"/>
      <c r="H1468" s="84"/>
      <c r="I1468" s="85"/>
      <c r="J1468" s="83"/>
      <c r="K1468" s="80"/>
      <c r="L1468" s="86"/>
      <c r="M1468" s="86"/>
      <c r="N1468" s="87"/>
      <c r="O1468" s="88"/>
      <c r="P1468" s="89"/>
      <c r="Q1468" s="67"/>
      <c r="R1468" s="67"/>
      <c r="S1468" s="67"/>
      <c r="V1468" s="65"/>
      <c r="W1468" s="69"/>
      <c r="X1468" s="69"/>
      <c r="Y1468" s="70"/>
      <c r="Z1468" s="70"/>
      <c r="AA1468" s="70"/>
      <c r="AB1468" s="71"/>
      <c r="AC1468" s="64"/>
      <c r="AD1468" s="69"/>
      <c r="AE1468" s="65"/>
      <c r="AF1468" s="65"/>
      <c r="AG1468" s="66"/>
    </row>
    <row r="1469" spans="1:33" x14ac:dyDescent="0.25">
      <c r="A1469" s="79"/>
      <c r="B1469" s="80"/>
      <c r="C1469" s="81"/>
      <c r="D1469" s="82"/>
      <c r="E1469" s="82"/>
      <c r="F1469" s="83"/>
      <c r="G1469" s="83"/>
      <c r="H1469" s="84"/>
      <c r="I1469" s="85"/>
      <c r="J1469" s="83"/>
      <c r="K1469" s="80"/>
      <c r="L1469" s="86"/>
      <c r="M1469" s="86"/>
      <c r="N1469" s="87"/>
      <c r="O1469" s="88"/>
      <c r="P1469" s="89"/>
      <c r="Q1469" s="67"/>
      <c r="R1469" s="67"/>
      <c r="S1469" s="67"/>
      <c r="V1469" s="65"/>
      <c r="W1469" s="69"/>
      <c r="X1469" s="69"/>
      <c r="Y1469" s="70"/>
      <c r="Z1469" s="70"/>
      <c r="AA1469" s="70"/>
      <c r="AB1469" s="71"/>
      <c r="AC1469" s="64"/>
      <c r="AD1469" s="69"/>
      <c r="AE1469" s="65"/>
      <c r="AF1469" s="65"/>
      <c r="AG1469" s="66"/>
    </row>
    <row r="1470" spans="1:33" x14ac:dyDescent="0.25">
      <c r="A1470" s="79"/>
      <c r="B1470" s="80"/>
      <c r="C1470" s="81"/>
      <c r="D1470" s="82"/>
      <c r="E1470" s="82"/>
      <c r="F1470" s="83"/>
      <c r="G1470" s="83"/>
      <c r="H1470" s="84"/>
      <c r="I1470" s="85"/>
      <c r="J1470" s="83"/>
      <c r="K1470" s="80"/>
      <c r="L1470" s="86"/>
      <c r="M1470" s="86"/>
      <c r="N1470" s="87"/>
      <c r="O1470" s="88"/>
      <c r="P1470" s="89"/>
      <c r="Q1470" s="67"/>
      <c r="R1470" s="67"/>
      <c r="S1470" s="67"/>
      <c r="V1470" s="65"/>
      <c r="W1470" s="69"/>
      <c r="X1470" s="69"/>
      <c r="Y1470" s="70"/>
      <c r="Z1470" s="70"/>
      <c r="AA1470" s="70"/>
      <c r="AB1470" s="71"/>
      <c r="AC1470" s="64"/>
      <c r="AD1470" s="69"/>
      <c r="AE1470" s="65"/>
      <c r="AF1470" s="65"/>
      <c r="AG1470" s="66"/>
    </row>
    <row r="1471" spans="1:33" x14ac:dyDescent="0.25">
      <c r="A1471" s="79"/>
      <c r="B1471" s="80"/>
      <c r="C1471" s="81"/>
      <c r="D1471" s="82"/>
      <c r="E1471" s="82"/>
      <c r="F1471" s="83"/>
      <c r="G1471" s="83"/>
      <c r="H1471" s="84"/>
      <c r="I1471" s="85"/>
      <c r="J1471" s="83"/>
      <c r="K1471" s="80"/>
      <c r="L1471" s="86"/>
      <c r="M1471" s="86"/>
      <c r="N1471" s="87"/>
      <c r="O1471" s="88"/>
      <c r="P1471" s="89"/>
      <c r="Q1471" s="67"/>
      <c r="R1471" s="67"/>
      <c r="S1471" s="67"/>
      <c r="V1471" s="65"/>
      <c r="W1471" s="69"/>
      <c r="X1471" s="69"/>
      <c r="Y1471" s="70"/>
      <c r="Z1471" s="70"/>
      <c r="AA1471" s="70"/>
      <c r="AB1471" s="71"/>
      <c r="AC1471" s="64"/>
      <c r="AD1471" s="69"/>
      <c r="AE1471" s="65"/>
      <c r="AF1471" s="65"/>
      <c r="AG1471" s="66"/>
    </row>
    <row r="1472" spans="1:33" x14ac:dyDescent="0.25">
      <c r="A1472" s="79"/>
      <c r="B1472" s="80"/>
      <c r="C1472" s="81"/>
      <c r="D1472" s="82"/>
      <c r="E1472" s="82"/>
      <c r="F1472" s="83"/>
      <c r="G1472" s="83"/>
      <c r="H1472" s="84"/>
      <c r="I1472" s="85"/>
      <c r="J1472" s="83"/>
      <c r="K1472" s="80"/>
      <c r="L1472" s="86"/>
      <c r="M1472" s="86"/>
      <c r="N1472" s="87"/>
      <c r="O1472" s="88"/>
      <c r="P1472" s="89"/>
      <c r="Q1472" s="67"/>
      <c r="R1472" s="67"/>
      <c r="S1472" s="67"/>
      <c r="V1472" s="65"/>
      <c r="W1472" s="69"/>
      <c r="X1472" s="69"/>
      <c r="Y1472" s="70"/>
      <c r="Z1472" s="70"/>
      <c r="AA1472" s="70"/>
      <c r="AB1472" s="71"/>
      <c r="AC1472" s="64"/>
      <c r="AD1472" s="69"/>
      <c r="AE1472" s="65"/>
      <c r="AF1472" s="65"/>
      <c r="AG1472" s="66"/>
    </row>
    <row r="1473" spans="1:33" x14ac:dyDescent="0.25">
      <c r="A1473" s="79"/>
      <c r="B1473" s="80"/>
      <c r="C1473" s="81"/>
      <c r="D1473" s="82"/>
      <c r="E1473" s="82"/>
      <c r="F1473" s="83"/>
      <c r="G1473" s="83"/>
      <c r="H1473" s="84"/>
      <c r="I1473" s="85"/>
      <c r="J1473" s="83"/>
      <c r="K1473" s="80"/>
      <c r="L1473" s="86"/>
      <c r="M1473" s="86"/>
      <c r="N1473" s="87"/>
      <c r="O1473" s="88"/>
      <c r="P1473" s="89"/>
      <c r="Q1473" s="67"/>
      <c r="R1473" s="67"/>
      <c r="S1473" s="67"/>
      <c r="V1473" s="65"/>
      <c r="W1473" s="69"/>
      <c r="X1473" s="69"/>
      <c r="Y1473" s="70"/>
      <c r="Z1473" s="70"/>
      <c r="AA1473" s="70"/>
      <c r="AB1473" s="71"/>
      <c r="AC1473" s="64"/>
      <c r="AD1473" s="69"/>
      <c r="AE1473" s="65"/>
      <c r="AF1473" s="65"/>
      <c r="AG1473" s="66"/>
    </row>
    <row r="1474" spans="1:33" x14ac:dyDescent="0.25">
      <c r="A1474" s="79"/>
      <c r="B1474" s="80"/>
      <c r="C1474" s="81"/>
      <c r="D1474" s="82"/>
      <c r="E1474" s="82"/>
      <c r="F1474" s="83"/>
      <c r="G1474" s="83"/>
      <c r="H1474" s="84"/>
      <c r="I1474" s="85"/>
      <c r="J1474" s="83"/>
      <c r="K1474" s="80"/>
      <c r="L1474" s="86"/>
      <c r="M1474" s="86"/>
      <c r="N1474" s="87"/>
      <c r="O1474" s="88"/>
      <c r="P1474" s="89"/>
      <c r="Q1474" s="67"/>
      <c r="R1474" s="67"/>
      <c r="S1474" s="67"/>
      <c r="V1474" s="65"/>
      <c r="W1474" s="69"/>
      <c r="X1474" s="69"/>
      <c r="Y1474" s="70"/>
      <c r="Z1474" s="70"/>
      <c r="AA1474" s="70"/>
      <c r="AB1474" s="71"/>
      <c r="AC1474" s="64"/>
      <c r="AD1474" s="69"/>
      <c r="AE1474" s="65"/>
      <c r="AF1474" s="65"/>
      <c r="AG1474" s="66"/>
    </row>
    <row r="1475" spans="1:33" x14ac:dyDescent="0.25">
      <c r="A1475" s="79"/>
      <c r="B1475" s="80"/>
      <c r="C1475" s="81"/>
      <c r="D1475" s="82"/>
      <c r="E1475" s="82"/>
      <c r="F1475" s="83"/>
      <c r="G1475" s="83"/>
      <c r="H1475" s="84"/>
      <c r="I1475" s="85"/>
      <c r="J1475" s="83"/>
      <c r="K1475" s="80"/>
      <c r="L1475" s="86"/>
      <c r="M1475" s="86"/>
      <c r="N1475" s="87"/>
      <c r="O1475" s="88"/>
      <c r="P1475" s="89"/>
      <c r="Q1475" s="67"/>
      <c r="R1475" s="67"/>
      <c r="S1475" s="67"/>
      <c r="V1475" s="65"/>
      <c r="W1475" s="69"/>
      <c r="X1475" s="69"/>
      <c r="Y1475" s="70"/>
      <c r="Z1475" s="70"/>
      <c r="AA1475" s="70"/>
      <c r="AB1475" s="71"/>
      <c r="AC1475" s="64"/>
      <c r="AD1475" s="69"/>
      <c r="AE1475" s="65"/>
      <c r="AF1475" s="65"/>
      <c r="AG1475" s="66"/>
    </row>
    <row r="1476" spans="1:33" x14ac:dyDescent="0.25">
      <c r="A1476" s="79"/>
      <c r="B1476" s="80"/>
      <c r="C1476" s="81"/>
      <c r="D1476" s="82"/>
      <c r="E1476" s="82"/>
      <c r="F1476" s="83"/>
      <c r="G1476" s="83"/>
      <c r="H1476" s="84"/>
      <c r="I1476" s="85"/>
      <c r="J1476" s="83"/>
      <c r="K1476" s="80"/>
      <c r="L1476" s="86"/>
      <c r="M1476" s="86"/>
      <c r="N1476" s="87"/>
      <c r="O1476" s="88"/>
      <c r="P1476" s="89"/>
      <c r="Q1476" s="67"/>
      <c r="R1476" s="67"/>
      <c r="S1476" s="67"/>
      <c r="V1476" s="65"/>
      <c r="W1476" s="69"/>
      <c r="X1476" s="69"/>
      <c r="Y1476" s="70"/>
      <c r="Z1476" s="70"/>
      <c r="AA1476" s="70"/>
      <c r="AB1476" s="71"/>
      <c r="AC1476" s="64"/>
      <c r="AD1476" s="69"/>
      <c r="AE1476" s="65"/>
      <c r="AF1476" s="65"/>
      <c r="AG1476" s="66"/>
    </row>
    <row r="1477" spans="1:33" x14ac:dyDescent="0.25">
      <c r="A1477" s="79"/>
      <c r="B1477" s="80"/>
      <c r="C1477" s="81"/>
      <c r="D1477" s="82"/>
      <c r="E1477" s="82"/>
      <c r="F1477" s="83"/>
      <c r="G1477" s="83"/>
      <c r="H1477" s="84"/>
      <c r="I1477" s="85"/>
      <c r="J1477" s="83"/>
      <c r="K1477" s="80"/>
      <c r="L1477" s="86"/>
      <c r="M1477" s="86"/>
      <c r="N1477" s="87"/>
      <c r="O1477" s="88"/>
      <c r="P1477" s="89"/>
      <c r="Q1477" s="67"/>
      <c r="R1477" s="67"/>
      <c r="S1477" s="67"/>
      <c r="V1477" s="65"/>
      <c r="W1477" s="69"/>
      <c r="X1477" s="69"/>
      <c r="Y1477" s="70"/>
      <c r="Z1477" s="70"/>
      <c r="AA1477" s="70"/>
      <c r="AB1477" s="71"/>
      <c r="AC1477" s="64"/>
      <c r="AD1477" s="69"/>
      <c r="AE1477" s="65"/>
      <c r="AF1477" s="65"/>
      <c r="AG1477" s="66"/>
    </row>
    <row r="1478" spans="1:33" x14ac:dyDescent="0.25">
      <c r="A1478" s="79"/>
      <c r="B1478" s="80"/>
      <c r="C1478" s="81"/>
      <c r="D1478" s="82"/>
      <c r="E1478" s="82"/>
      <c r="F1478" s="83"/>
      <c r="G1478" s="83"/>
      <c r="H1478" s="84"/>
      <c r="I1478" s="85"/>
      <c r="J1478" s="83"/>
      <c r="K1478" s="80"/>
      <c r="L1478" s="86"/>
      <c r="M1478" s="86"/>
      <c r="N1478" s="87"/>
      <c r="O1478" s="88"/>
      <c r="P1478" s="89"/>
      <c r="Q1478" s="67"/>
      <c r="R1478" s="67"/>
      <c r="S1478" s="67"/>
      <c r="V1478" s="65"/>
      <c r="W1478" s="69"/>
      <c r="X1478" s="69"/>
      <c r="Y1478" s="70"/>
      <c r="Z1478" s="70"/>
      <c r="AA1478" s="70"/>
      <c r="AB1478" s="71"/>
      <c r="AC1478" s="64"/>
      <c r="AD1478" s="69"/>
      <c r="AE1478" s="65"/>
      <c r="AF1478" s="65"/>
      <c r="AG1478" s="66"/>
    </row>
    <row r="1479" spans="1:33" x14ac:dyDescent="0.25">
      <c r="A1479" s="79"/>
      <c r="B1479" s="80"/>
      <c r="C1479" s="81"/>
      <c r="D1479" s="82"/>
      <c r="E1479" s="82"/>
      <c r="F1479" s="83"/>
      <c r="G1479" s="83"/>
      <c r="H1479" s="84"/>
      <c r="I1479" s="85"/>
      <c r="J1479" s="83"/>
      <c r="K1479" s="80"/>
      <c r="L1479" s="86"/>
      <c r="M1479" s="86"/>
      <c r="N1479" s="87"/>
      <c r="O1479" s="88"/>
      <c r="P1479" s="89"/>
      <c r="Q1479" s="67"/>
      <c r="R1479" s="67"/>
      <c r="S1479" s="67"/>
      <c r="V1479" s="65"/>
      <c r="W1479" s="69"/>
      <c r="X1479" s="69"/>
      <c r="Y1479" s="70"/>
      <c r="Z1479" s="70"/>
      <c r="AA1479" s="70"/>
      <c r="AB1479" s="71"/>
      <c r="AC1479" s="64"/>
      <c r="AD1479" s="69"/>
      <c r="AE1479" s="65"/>
      <c r="AF1479" s="65"/>
      <c r="AG1479" s="66"/>
    </row>
    <row r="1480" spans="1:33" x14ac:dyDescent="0.25">
      <c r="A1480" s="79"/>
      <c r="B1480" s="80"/>
      <c r="C1480" s="81"/>
      <c r="D1480" s="82"/>
      <c r="E1480" s="82"/>
      <c r="F1480" s="83"/>
      <c r="G1480" s="83"/>
      <c r="H1480" s="84"/>
      <c r="I1480" s="85"/>
      <c r="J1480" s="83"/>
      <c r="K1480" s="80"/>
      <c r="L1480" s="86"/>
      <c r="M1480" s="86"/>
      <c r="N1480" s="87"/>
      <c r="O1480" s="88"/>
      <c r="P1480" s="89"/>
      <c r="Q1480" s="67"/>
      <c r="R1480" s="67"/>
      <c r="S1480" s="67"/>
      <c r="V1480" s="65"/>
      <c r="W1480" s="69"/>
      <c r="X1480" s="69"/>
      <c r="Y1480" s="70"/>
      <c r="Z1480" s="70"/>
      <c r="AA1480" s="70"/>
      <c r="AB1480" s="71"/>
      <c r="AC1480" s="64"/>
      <c r="AD1480" s="69"/>
      <c r="AE1480" s="65"/>
      <c r="AF1480" s="65"/>
      <c r="AG1480" s="66"/>
    </row>
    <row r="1481" spans="1:33" x14ac:dyDescent="0.25">
      <c r="A1481" s="79"/>
      <c r="B1481" s="80"/>
      <c r="C1481" s="81"/>
      <c r="D1481" s="82"/>
      <c r="E1481" s="82"/>
      <c r="F1481" s="83"/>
      <c r="G1481" s="83"/>
      <c r="H1481" s="84"/>
      <c r="I1481" s="85"/>
      <c r="J1481" s="83"/>
      <c r="K1481" s="80"/>
      <c r="L1481" s="86"/>
      <c r="M1481" s="86"/>
      <c r="N1481" s="87"/>
      <c r="O1481" s="88"/>
      <c r="P1481" s="89"/>
      <c r="Q1481" s="67"/>
      <c r="R1481" s="67"/>
      <c r="S1481" s="67"/>
      <c r="V1481" s="65"/>
      <c r="W1481" s="69"/>
      <c r="X1481" s="69"/>
      <c r="Y1481" s="70"/>
      <c r="Z1481" s="70"/>
      <c r="AA1481" s="70"/>
      <c r="AB1481" s="71"/>
      <c r="AC1481" s="64"/>
      <c r="AD1481" s="69"/>
      <c r="AE1481" s="65"/>
      <c r="AF1481" s="65"/>
      <c r="AG1481" s="66"/>
    </row>
    <row r="1482" spans="1:33" x14ac:dyDescent="0.25">
      <c r="A1482" s="79"/>
      <c r="B1482" s="80"/>
      <c r="C1482" s="81"/>
      <c r="D1482" s="82"/>
      <c r="E1482" s="82"/>
      <c r="F1482" s="83"/>
      <c r="G1482" s="83"/>
      <c r="H1482" s="84"/>
      <c r="I1482" s="85"/>
      <c r="J1482" s="83"/>
      <c r="K1482" s="80"/>
      <c r="L1482" s="86"/>
      <c r="M1482" s="86"/>
      <c r="N1482" s="87"/>
      <c r="O1482" s="88"/>
      <c r="P1482" s="89"/>
      <c r="Q1482" s="67"/>
      <c r="R1482" s="67"/>
      <c r="S1482" s="67"/>
      <c r="V1482" s="65"/>
      <c r="W1482" s="69"/>
      <c r="X1482" s="69"/>
      <c r="Y1482" s="70"/>
      <c r="Z1482" s="70"/>
      <c r="AA1482" s="70"/>
      <c r="AB1482" s="71"/>
      <c r="AC1482" s="64"/>
      <c r="AD1482" s="69"/>
      <c r="AE1482" s="65"/>
      <c r="AF1482" s="65"/>
      <c r="AG1482" s="66"/>
    </row>
    <row r="1483" spans="1:33" x14ac:dyDescent="0.25">
      <c r="A1483" s="79"/>
      <c r="B1483" s="80"/>
      <c r="C1483" s="81"/>
      <c r="D1483" s="82"/>
      <c r="E1483" s="82"/>
      <c r="F1483" s="83"/>
      <c r="G1483" s="83"/>
      <c r="H1483" s="84"/>
      <c r="I1483" s="85"/>
      <c r="J1483" s="83"/>
      <c r="K1483" s="80"/>
      <c r="L1483" s="86"/>
      <c r="M1483" s="86"/>
      <c r="N1483" s="87"/>
      <c r="O1483" s="88"/>
      <c r="P1483" s="89"/>
      <c r="Q1483" s="67"/>
      <c r="R1483" s="67"/>
      <c r="S1483" s="67"/>
      <c r="V1483" s="65"/>
      <c r="W1483" s="69"/>
      <c r="X1483" s="69"/>
      <c r="Y1483" s="70"/>
      <c r="Z1483" s="70"/>
      <c r="AA1483" s="70"/>
      <c r="AB1483" s="71"/>
      <c r="AC1483" s="64"/>
      <c r="AD1483" s="69"/>
      <c r="AE1483" s="65"/>
      <c r="AF1483" s="65"/>
      <c r="AG1483" s="66"/>
    </row>
    <row r="1484" spans="1:33" x14ac:dyDescent="0.25">
      <c r="A1484" s="79"/>
      <c r="B1484" s="80"/>
      <c r="C1484" s="81"/>
      <c r="D1484" s="82"/>
      <c r="E1484" s="82"/>
      <c r="F1484" s="83"/>
      <c r="G1484" s="83"/>
      <c r="H1484" s="84"/>
      <c r="I1484" s="85"/>
      <c r="J1484" s="83"/>
      <c r="K1484" s="80"/>
      <c r="L1484" s="86"/>
      <c r="M1484" s="86"/>
      <c r="N1484" s="87"/>
      <c r="O1484" s="88"/>
      <c r="P1484" s="89"/>
      <c r="Q1484" s="67"/>
      <c r="R1484" s="67"/>
      <c r="S1484" s="67"/>
      <c r="V1484" s="65"/>
      <c r="W1484" s="69"/>
      <c r="X1484" s="69"/>
      <c r="Y1484" s="70"/>
      <c r="Z1484" s="70"/>
      <c r="AA1484" s="70"/>
      <c r="AB1484" s="71"/>
      <c r="AC1484" s="64"/>
      <c r="AD1484" s="69"/>
      <c r="AE1484" s="65"/>
      <c r="AF1484" s="65"/>
      <c r="AG1484" s="66"/>
    </row>
    <row r="1485" spans="1:33" x14ac:dyDescent="0.25">
      <c r="A1485" s="79"/>
      <c r="B1485" s="80"/>
      <c r="C1485" s="81"/>
      <c r="D1485" s="82"/>
      <c r="E1485" s="82"/>
      <c r="F1485" s="83"/>
      <c r="G1485" s="83"/>
      <c r="H1485" s="84"/>
      <c r="I1485" s="85"/>
      <c r="J1485" s="83"/>
      <c r="K1485" s="80"/>
      <c r="L1485" s="86"/>
      <c r="M1485" s="86"/>
      <c r="N1485" s="87"/>
      <c r="O1485" s="88"/>
      <c r="P1485" s="89"/>
      <c r="Q1485" s="67"/>
      <c r="R1485" s="67"/>
      <c r="S1485" s="67"/>
      <c r="V1485" s="65"/>
      <c r="W1485" s="69"/>
      <c r="X1485" s="69"/>
      <c r="Y1485" s="70"/>
      <c r="Z1485" s="70"/>
      <c r="AA1485" s="70"/>
      <c r="AB1485" s="71"/>
      <c r="AC1485" s="64"/>
      <c r="AD1485" s="69"/>
      <c r="AE1485" s="65"/>
      <c r="AF1485" s="65"/>
      <c r="AG1485" s="66"/>
    </row>
    <row r="1486" spans="1:33" x14ac:dyDescent="0.25">
      <c r="A1486" s="79"/>
      <c r="B1486" s="80"/>
      <c r="C1486" s="81"/>
      <c r="D1486" s="82"/>
      <c r="E1486" s="82"/>
      <c r="F1486" s="83"/>
      <c r="G1486" s="83"/>
      <c r="H1486" s="84"/>
      <c r="I1486" s="85"/>
      <c r="J1486" s="83"/>
      <c r="K1486" s="80"/>
      <c r="L1486" s="86"/>
      <c r="M1486" s="86"/>
      <c r="N1486" s="87"/>
      <c r="O1486" s="88"/>
      <c r="P1486" s="89"/>
      <c r="Q1486" s="67"/>
      <c r="R1486" s="67"/>
      <c r="S1486" s="67"/>
      <c r="V1486" s="65"/>
      <c r="W1486" s="69"/>
      <c r="X1486" s="69"/>
      <c r="Y1486" s="70"/>
      <c r="Z1486" s="70"/>
      <c r="AA1486" s="70"/>
      <c r="AB1486" s="71"/>
      <c r="AC1486" s="64"/>
      <c r="AD1486" s="69"/>
      <c r="AE1486" s="65"/>
      <c r="AF1486" s="65"/>
      <c r="AG1486" s="66"/>
    </row>
    <row r="1487" spans="1:33" x14ac:dyDescent="0.25">
      <c r="A1487" s="79"/>
      <c r="B1487" s="80"/>
      <c r="C1487" s="81"/>
      <c r="D1487" s="82"/>
      <c r="E1487" s="82"/>
      <c r="F1487" s="83"/>
      <c r="G1487" s="83"/>
      <c r="H1487" s="84"/>
      <c r="I1487" s="85"/>
      <c r="J1487" s="83"/>
      <c r="K1487" s="80"/>
      <c r="L1487" s="86"/>
      <c r="M1487" s="86"/>
      <c r="N1487" s="87"/>
      <c r="O1487" s="88"/>
      <c r="P1487" s="89"/>
      <c r="Q1487" s="67"/>
      <c r="R1487" s="67"/>
      <c r="S1487" s="67"/>
      <c r="V1487" s="65"/>
      <c r="W1487" s="69"/>
      <c r="X1487" s="69"/>
      <c r="Y1487" s="70"/>
      <c r="Z1487" s="70"/>
      <c r="AA1487" s="70"/>
      <c r="AB1487" s="71"/>
      <c r="AC1487" s="64"/>
      <c r="AD1487" s="69"/>
      <c r="AE1487" s="65"/>
      <c r="AF1487" s="65"/>
      <c r="AG1487" s="66"/>
    </row>
    <row r="1488" spans="1:33" x14ac:dyDescent="0.25">
      <c r="A1488" s="79"/>
      <c r="B1488" s="80"/>
      <c r="C1488" s="81"/>
      <c r="D1488" s="82"/>
      <c r="E1488" s="82"/>
      <c r="F1488" s="83"/>
      <c r="G1488" s="83"/>
      <c r="H1488" s="84"/>
      <c r="I1488" s="85"/>
      <c r="J1488" s="83"/>
      <c r="K1488" s="80"/>
      <c r="L1488" s="86"/>
      <c r="M1488" s="86"/>
      <c r="N1488" s="87"/>
      <c r="O1488" s="88"/>
      <c r="P1488" s="89"/>
      <c r="Q1488" s="67"/>
      <c r="R1488" s="67"/>
      <c r="S1488" s="67"/>
      <c r="V1488" s="65"/>
      <c r="W1488" s="69"/>
      <c r="X1488" s="69"/>
      <c r="Y1488" s="70"/>
      <c r="Z1488" s="70"/>
      <c r="AA1488" s="70"/>
      <c r="AB1488" s="71"/>
      <c r="AC1488" s="64"/>
      <c r="AD1488" s="69"/>
      <c r="AE1488" s="65"/>
      <c r="AF1488" s="65"/>
      <c r="AG1488" s="66"/>
    </row>
    <row r="1489" spans="1:33" x14ac:dyDescent="0.25">
      <c r="A1489" s="79"/>
      <c r="B1489" s="80"/>
      <c r="C1489" s="81"/>
      <c r="D1489" s="82"/>
      <c r="E1489" s="82"/>
      <c r="F1489" s="83"/>
      <c r="G1489" s="83"/>
      <c r="H1489" s="84"/>
      <c r="I1489" s="85"/>
      <c r="J1489" s="83"/>
      <c r="K1489" s="80"/>
      <c r="L1489" s="86"/>
      <c r="M1489" s="86"/>
      <c r="N1489" s="87"/>
      <c r="O1489" s="88"/>
      <c r="P1489" s="89"/>
      <c r="Q1489" s="67"/>
      <c r="R1489" s="67"/>
      <c r="S1489" s="67"/>
      <c r="V1489" s="65"/>
      <c r="W1489" s="69"/>
      <c r="X1489" s="69"/>
      <c r="Y1489" s="70"/>
      <c r="Z1489" s="70"/>
      <c r="AA1489" s="70"/>
      <c r="AB1489" s="71"/>
      <c r="AC1489" s="64"/>
      <c r="AD1489" s="69"/>
      <c r="AE1489" s="65"/>
      <c r="AF1489" s="65"/>
      <c r="AG1489" s="66"/>
    </row>
    <row r="1490" spans="1:33" x14ac:dyDescent="0.25">
      <c r="A1490" s="79"/>
      <c r="B1490" s="80"/>
      <c r="C1490" s="81"/>
      <c r="D1490" s="82"/>
      <c r="E1490" s="82"/>
      <c r="F1490" s="83"/>
      <c r="G1490" s="83"/>
      <c r="H1490" s="84"/>
      <c r="I1490" s="85"/>
      <c r="J1490" s="83"/>
      <c r="K1490" s="80"/>
      <c r="L1490" s="86"/>
      <c r="M1490" s="86"/>
      <c r="N1490" s="87"/>
      <c r="O1490" s="88"/>
      <c r="P1490" s="89"/>
      <c r="Q1490" s="67"/>
      <c r="R1490" s="67"/>
      <c r="S1490" s="67"/>
      <c r="V1490" s="65"/>
      <c r="W1490" s="69"/>
      <c r="X1490" s="69"/>
      <c r="Y1490" s="70"/>
      <c r="Z1490" s="70"/>
      <c r="AA1490" s="70"/>
      <c r="AB1490" s="71"/>
      <c r="AC1490" s="64"/>
      <c r="AD1490" s="69"/>
      <c r="AE1490" s="65"/>
      <c r="AF1490" s="65"/>
      <c r="AG1490" s="66"/>
    </row>
    <row r="1491" spans="1:33" x14ac:dyDescent="0.25">
      <c r="A1491" s="79"/>
      <c r="B1491" s="80"/>
      <c r="C1491" s="81"/>
      <c r="D1491" s="82"/>
      <c r="E1491" s="82"/>
      <c r="F1491" s="83"/>
      <c r="G1491" s="83"/>
      <c r="H1491" s="84"/>
      <c r="I1491" s="85"/>
      <c r="J1491" s="83"/>
      <c r="K1491" s="80"/>
      <c r="L1491" s="86"/>
      <c r="M1491" s="86"/>
      <c r="N1491" s="87"/>
      <c r="O1491" s="88"/>
      <c r="P1491" s="89"/>
      <c r="Q1491" s="67"/>
      <c r="R1491" s="67"/>
      <c r="S1491" s="67"/>
      <c r="V1491" s="65"/>
      <c r="W1491" s="69"/>
      <c r="X1491" s="69"/>
      <c r="Y1491" s="70"/>
      <c r="Z1491" s="70"/>
      <c r="AA1491" s="70"/>
      <c r="AB1491" s="71"/>
      <c r="AC1491" s="64"/>
      <c r="AD1491" s="69"/>
      <c r="AE1491" s="65"/>
      <c r="AF1491" s="65"/>
      <c r="AG1491" s="66"/>
    </row>
    <row r="1492" spans="1:33" x14ac:dyDescent="0.25">
      <c r="A1492" s="79"/>
      <c r="B1492" s="80"/>
      <c r="C1492" s="81"/>
      <c r="D1492" s="82"/>
      <c r="E1492" s="82"/>
      <c r="F1492" s="83"/>
      <c r="G1492" s="83"/>
      <c r="H1492" s="84"/>
      <c r="I1492" s="85"/>
      <c r="J1492" s="83"/>
      <c r="K1492" s="80"/>
      <c r="L1492" s="86"/>
      <c r="M1492" s="86"/>
      <c r="N1492" s="87"/>
      <c r="O1492" s="88"/>
      <c r="P1492" s="89"/>
      <c r="Q1492" s="67"/>
      <c r="R1492" s="67"/>
      <c r="S1492" s="67"/>
      <c r="V1492" s="65"/>
      <c r="W1492" s="69"/>
      <c r="X1492" s="69"/>
      <c r="Y1492" s="70"/>
      <c r="Z1492" s="70"/>
      <c r="AA1492" s="70"/>
      <c r="AB1492" s="71"/>
      <c r="AC1492" s="64"/>
      <c r="AD1492" s="69"/>
      <c r="AE1492" s="65"/>
      <c r="AF1492" s="65"/>
      <c r="AG1492" s="66"/>
    </row>
    <row r="1493" spans="1:33" x14ac:dyDescent="0.25">
      <c r="A1493" s="79"/>
      <c r="B1493" s="80"/>
      <c r="C1493" s="81"/>
      <c r="D1493" s="82"/>
      <c r="E1493" s="82"/>
      <c r="F1493" s="83"/>
      <c r="G1493" s="83"/>
      <c r="H1493" s="84"/>
      <c r="I1493" s="85"/>
      <c r="J1493" s="83"/>
      <c r="K1493" s="80"/>
      <c r="L1493" s="86"/>
      <c r="M1493" s="86"/>
      <c r="N1493" s="87"/>
      <c r="O1493" s="88"/>
      <c r="P1493" s="89"/>
      <c r="Q1493" s="67"/>
      <c r="R1493" s="67"/>
      <c r="S1493" s="67"/>
      <c r="V1493" s="65"/>
      <c r="W1493" s="69"/>
      <c r="X1493" s="69"/>
      <c r="Y1493" s="70"/>
      <c r="Z1493" s="70"/>
      <c r="AA1493" s="70"/>
      <c r="AB1493" s="71"/>
      <c r="AC1493" s="64"/>
      <c r="AD1493" s="69"/>
      <c r="AE1493" s="65"/>
      <c r="AF1493" s="65"/>
      <c r="AG1493" s="66"/>
    </row>
    <row r="1494" spans="1:33" x14ac:dyDescent="0.25">
      <c r="A1494" s="79"/>
      <c r="B1494" s="80"/>
      <c r="C1494" s="81"/>
      <c r="D1494" s="82"/>
      <c r="E1494" s="82"/>
      <c r="F1494" s="83"/>
      <c r="G1494" s="83"/>
      <c r="H1494" s="84"/>
      <c r="I1494" s="85"/>
      <c r="J1494" s="83"/>
      <c r="K1494" s="80"/>
      <c r="L1494" s="86"/>
      <c r="M1494" s="86"/>
      <c r="N1494" s="87"/>
      <c r="O1494" s="88"/>
      <c r="P1494" s="89"/>
      <c r="Q1494" s="67"/>
      <c r="R1494" s="67"/>
      <c r="S1494" s="67"/>
      <c r="V1494" s="65"/>
      <c r="W1494" s="69"/>
      <c r="X1494" s="69"/>
      <c r="Y1494" s="70"/>
      <c r="Z1494" s="70"/>
      <c r="AA1494" s="70"/>
      <c r="AB1494" s="71"/>
      <c r="AC1494" s="64"/>
      <c r="AD1494" s="69"/>
      <c r="AE1494" s="65"/>
      <c r="AF1494" s="65"/>
      <c r="AG1494" s="66"/>
    </row>
    <row r="1495" spans="1:33" x14ac:dyDescent="0.25">
      <c r="A1495" s="79"/>
      <c r="B1495" s="80"/>
      <c r="C1495" s="81"/>
      <c r="D1495" s="82"/>
      <c r="E1495" s="82"/>
      <c r="F1495" s="83"/>
      <c r="G1495" s="83"/>
      <c r="H1495" s="84"/>
      <c r="I1495" s="85"/>
      <c r="J1495" s="83"/>
      <c r="K1495" s="80"/>
      <c r="L1495" s="86"/>
      <c r="M1495" s="86"/>
      <c r="N1495" s="87"/>
      <c r="O1495" s="88"/>
      <c r="P1495" s="89"/>
      <c r="Q1495" s="67"/>
      <c r="R1495" s="67"/>
      <c r="S1495" s="67"/>
      <c r="V1495" s="65"/>
      <c r="W1495" s="69"/>
      <c r="X1495" s="69"/>
      <c r="Y1495" s="70"/>
      <c r="Z1495" s="70"/>
      <c r="AA1495" s="70"/>
      <c r="AB1495" s="71"/>
      <c r="AC1495" s="64"/>
      <c r="AD1495" s="69"/>
      <c r="AE1495" s="65"/>
      <c r="AF1495" s="65"/>
      <c r="AG1495" s="66"/>
    </row>
    <row r="1496" spans="1:33" x14ac:dyDescent="0.25">
      <c r="A1496" s="79"/>
      <c r="B1496" s="80"/>
      <c r="C1496" s="81"/>
      <c r="D1496" s="82"/>
      <c r="E1496" s="82"/>
      <c r="F1496" s="83"/>
      <c r="G1496" s="83"/>
      <c r="H1496" s="84"/>
      <c r="I1496" s="85"/>
      <c r="J1496" s="83"/>
      <c r="K1496" s="80"/>
      <c r="L1496" s="86"/>
      <c r="M1496" s="86"/>
      <c r="N1496" s="87"/>
      <c r="O1496" s="88"/>
      <c r="P1496" s="89"/>
      <c r="Q1496" s="67"/>
      <c r="R1496" s="67"/>
      <c r="S1496" s="67"/>
      <c r="V1496" s="65"/>
      <c r="W1496" s="69"/>
      <c r="X1496" s="69"/>
      <c r="Y1496" s="70"/>
      <c r="Z1496" s="70"/>
      <c r="AA1496" s="70"/>
      <c r="AB1496" s="71"/>
      <c r="AC1496" s="64"/>
      <c r="AD1496" s="69"/>
      <c r="AE1496" s="65"/>
      <c r="AF1496" s="65"/>
      <c r="AG1496" s="66"/>
    </row>
    <row r="1497" spans="1:33" x14ac:dyDescent="0.25">
      <c r="A1497" s="79"/>
      <c r="B1497" s="80"/>
      <c r="C1497" s="81"/>
      <c r="D1497" s="82"/>
      <c r="E1497" s="82"/>
      <c r="F1497" s="83"/>
      <c r="G1497" s="83"/>
      <c r="H1497" s="84"/>
      <c r="I1497" s="85"/>
      <c r="J1497" s="83"/>
      <c r="K1497" s="80"/>
      <c r="L1497" s="86"/>
      <c r="M1497" s="86"/>
      <c r="N1497" s="87"/>
      <c r="O1497" s="88"/>
      <c r="P1497" s="89"/>
      <c r="Q1497" s="67"/>
      <c r="R1497" s="67"/>
      <c r="S1497" s="67"/>
      <c r="V1497" s="65"/>
      <c r="W1497" s="69"/>
      <c r="X1497" s="69"/>
      <c r="Y1497" s="70"/>
      <c r="Z1497" s="70"/>
      <c r="AA1497" s="70"/>
      <c r="AB1497" s="71"/>
      <c r="AC1497" s="64"/>
      <c r="AD1497" s="69"/>
      <c r="AE1497" s="65"/>
      <c r="AF1497" s="65"/>
      <c r="AG1497" s="66"/>
    </row>
    <row r="1498" spans="1:33" x14ac:dyDescent="0.25">
      <c r="A1498" s="79"/>
      <c r="B1498" s="80"/>
      <c r="C1498" s="81"/>
      <c r="D1498" s="82"/>
      <c r="E1498" s="82"/>
      <c r="F1498" s="83"/>
      <c r="G1498" s="83"/>
      <c r="H1498" s="84"/>
      <c r="I1498" s="85"/>
      <c r="J1498" s="83"/>
      <c r="K1498" s="80"/>
      <c r="L1498" s="86"/>
      <c r="M1498" s="86"/>
      <c r="N1498" s="87"/>
      <c r="O1498" s="88"/>
      <c r="P1498" s="89"/>
      <c r="Q1498" s="67"/>
      <c r="R1498" s="67"/>
      <c r="S1498" s="67"/>
      <c r="V1498" s="65"/>
      <c r="W1498" s="69"/>
      <c r="X1498" s="69"/>
      <c r="Y1498" s="70"/>
      <c r="Z1498" s="70"/>
      <c r="AA1498" s="70"/>
      <c r="AB1498" s="71"/>
      <c r="AC1498" s="64"/>
      <c r="AD1498" s="69"/>
      <c r="AE1498" s="65"/>
      <c r="AF1498" s="65"/>
      <c r="AG1498" s="66"/>
    </row>
    <row r="1499" spans="1:33" x14ac:dyDescent="0.25">
      <c r="A1499" s="79"/>
      <c r="B1499" s="80"/>
      <c r="C1499" s="81"/>
      <c r="D1499" s="82"/>
      <c r="E1499" s="82"/>
      <c r="F1499" s="83"/>
      <c r="G1499" s="83"/>
      <c r="H1499" s="84"/>
      <c r="I1499" s="85"/>
      <c r="J1499" s="83"/>
      <c r="K1499" s="80"/>
      <c r="L1499" s="86"/>
      <c r="M1499" s="86"/>
      <c r="N1499" s="87"/>
      <c r="O1499" s="88"/>
      <c r="P1499" s="89"/>
      <c r="Q1499" s="67"/>
      <c r="R1499" s="67"/>
      <c r="S1499" s="67"/>
      <c r="V1499" s="65"/>
      <c r="W1499" s="69"/>
      <c r="X1499" s="69"/>
      <c r="Y1499" s="70"/>
      <c r="Z1499" s="70"/>
      <c r="AA1499" s="70"/>
      <c r="AB1499" s="71"/>
      <c r="AC1499" s="64"/>
      <c r="AD1499" s="69"/>
      <c r="AE1499" s="65"/>
      <c r="AF1499" s="65"/>
      <c r="AG1499" s="66"/>
    </row>
    <row r="1500" spans="1:33" x14ac:dyDescent="0.25">
      <c r="A1500" s="79"/>
      <c r="B1500" s="80"/>
      <c r="C1500" s="81"/>
      <c r="D1500" s="82"/>
      <c r="E1500" s="82"/>
      <c r="F1500" s="83"/>
      <c r="G1500" s="83"/>
      <c r="H1500" s="84"/>
      <c r="I1500" s="85"/>
      <c r="J1500" s="83"/>
      <c r="K1500" s="80"/>
      <c r="L1500" s="86"/>
      <c r="M1500" s="86"/>
      <c r="N1500" s="87"/>
      <c r="O1500" s="88"/>
      <c r="P1500" s="89"/>
      <c r="Q1500" s="67"/>
      <c r="R1500" s="67"/>
      <c r="S1500" s="67"/>
      <c r="V1500" s="65"/>
      <c r="W1500" s="69"/>
      <c r="X1500" s="69"/>
      <c r="Y1500" s="70"/>
      <c r="Z1500" s="70"/>
      <c r="AA1500" s="70"/>
      <c r="AB1500" s="71"/>
      <c r="AC1500" s="64"/>
      <c r="AD1500" s="69"/>
      <c r="AE1500" s="65"/>
      <c r="AF1500" s="65"/>
      <c r="AG1500" s="66"/>
    </row>
    <row r="1501" spans="1:33" x14ac:dyDescent="0.25">
      <c r="A1501" s="79"/>
      <c r="B1501" s="80"/>
      <c r="C1501" s="81"/>
      <c r="D1501" s="82"/>
      <c r="E1501" s="82"/>
      <c r="F1501" s="83"/>
      <c r="G1501" s="83"/>
      <c r="H1501" s="84"/>
      <c r="I1501" s="85"/>
      <c r="J1501" s="83"/>
      <c r="K1501" s="80"/>
      <c r="L1501" s="86"/>
      <c r="M1501" s="86"/>
      <c r="N1501" s="87"/>
      <c r="O1501" s="88"/>
      <c r="P1501" s="89"/>
      <c r="Q1501" s="67"/>
      <c r="R1501" s="67"/>
      <c r="S1501" s="67"/>
      <c r="V1501" s="65"/>
      <c r="W1501" s="69"/>
      <c r="X1501" s="69"/>
      <c r="Y1501" s="70"/>
      <c r="Z1501" s="70"/>
      <c r="AA1501" s="70"/>
      <c r="AB1501" s="71"/>
      <c r="AC1501" s="64"/>
      <c r="AD1501" s="69"/>
      <c r="AE1501" s="65"/>
      <c r="AF1501" s="65"/>
      <c r="AG1501" s="66"/>
    </row>
    <row r="1502" spans="1:33" x14ac:dyDescent="0.25">
      <c r="A1502" s="79"/>
      <c r="B1502" s="80"/>
      <c r="C1502" s="81"/>
      <c r="D1502" s="82"/>
      <c r="E1502" s="82"/>
      <c r="F1502" s="83"/>
      <c r="G1502" s="83"/>
      <c r="H1502" s="84"/>
      <c r="I1502" s="85"/>
      <c r="J1502" s="83"/>
      <c r="K1502" s="80"/>
      <c r="L1502" s="86"/>
      <c r="M1502" s="86"/>
      <c r="N1502" s="87"/>
      <c r="O1502" s="88"/>
      <c r="P1502" s="89"/>
      <c r="Q1502" s="67"/>
      <c r="R1502" s="67"/>
      <c r="S1502" s="67"/>
      <c r="V1502" s="65"/>
      <c r="W1502" s="69"/>
      <c r="X1502" s="69"/>
      <c r="Y1502" s="70"/>
      <c r="Z1502" s="70"/>
      <c r="AA1502" s="70"/>
      <c r="AB1502" s="71"/>
      <c r="AC1502" s="64"/>
      <c r="AD1502" s="69"/>
      <c r="AE1502" s="65"/>
      <c r="AF1502" s="65"/>
      <c r="AG1502" s="66"/>
    </row>
    <row r="1503" spans="1:33" x14ac:dyDescent="0.25">
      <c r="A1503" s="79"/>
      <c r="B1503" s="80"/>
      <c r="C1503" s="81"/>
      <c r="D1503" s="82"/>
      <c r="E1503" s="82"/>
      <c r="F1503" s="83"/>
      <c r="G1503" s="83"/>
      <c r="H1503" s="84"/>
      <c r="I1503" s="85"/>
      <c r="J1503" s="83"/>
      <c r="K1503" s="80"/>
      <c r="L1503" s="86"/>
      <c r="M1503" s="86"/>
      <c r="N1503" s="87"/>
      <c r="O1503" s="88"/>
      <c r="P1503" s="89"/>
      <c r="Q1503" s="67"/>
      <c r="R1503" s="67"/>
      <c r="S1503" s="67"/>
      <c r="V1503" s="65"/>
      <c r="W1503" s="69"/>
      <c r="X1503" s="69"/>
      <c r="Y1503" s="70"/>
      <c r="Z1503" s="70"/>
      <c r="AA1503" s="70"/>
      <c r="AB1503" s="71"/>
      <c r="AC1503" s="64"/>
      <c r="AD1503" s="69"/>
      <c r="AE1503" s="65"/>
      <c r="AF1503" s="65"/>
      <c r="AG1503" s="66"/>
    </row>
    <row r="1504" spans="1:33" x14ac:dyDescent="0.25">
      <c r="A1504" s="79"/>
      <c r="B1504" s="80"/>
      <c r="C1504" s="81"/>
      <c r="D1504" s="82"/>
      <c r="E1504" s="82"/>
      <c r="F1504" s="83"/>
      <c r="G1504" s="83"/>
      <c r="H1504" s="84"/>
      <c r="I1504" s="85"/>
      <c r="J1504" s="83"/>
      <c r="K1504" s="80"/>
      <c r="L1504" s="86"/>
      <c r="M1504" s="86"/>
      <c r="N1504" s="87"/>
      <c r="O1504" s="88"/>
      <c r="P1504" s="89"/>
      <c r="Q1504" s="67"/>
      <c r="R1504" s="67"/>
      <c r="S1504" s="67"/>
      <c r="V1504" s="65"/>
      <c r="W1504" s="69"/>
      <c r="X1504" s="69"/>
      <c r="Y1504" s="70"/>
      <c r="Z1504" s="70"/>
      <c r="AA1504" s="70"/>
      <c r="AB1504" s="71"/>
      <c r="AC1504" s="64"/>
      <c r="AD1504" s="69"/>
      <c r="AE1504" s="65"/>
      <c r="AF1504" s="65"/>
      <c r="AG1504" s="66"/>
    </row>
    <row r="1505" spans="1:33" x14ac:dyDescent="0.25">
      <c r="A1505" s="79"/>
      <c r="B1505" s="80"/>
      <c r="C1505" s="81"/>
      <c r="D1505" s="82"/>
      <c r="E1505" s="82"/>
      <c r="F1505" s="83"/>
      <c r="G1505" s="83"/>
      <c r="H1505" s="84"/>
      <c r="I1505" s="85"/>
      <c r="J1505" s="83"/>
      <c r="K1505" s="80"/>
      <c r="L1505" s="86"/>
      <c r="M1505" s="86"/>
      <c r="N1505" s="87"/>
      <c r="O1505" s="88"/>
      <c r="P1505" s="89"/>
      <c r="Q1505" s="67"/>
      <c r="R1505" s="67"/>
      <c r="S1505" s="67"/>
      <c r="V1505" s="65"/>
      <c r="W1505" s="69"/>
      <c r="X1505" s="69"/>
      <c r="Y1505" s="70"/>
      <c r="Z1505" s="70"/>
      <c r="AA1505" s="70"/>
      <c r="AB1505" s="71"/>
      <c r="AC1505" s="64"/>
      <c r="AD1505" s="69"/>
      <c r="AE1505" s="65"/>
      <c r="AF1505" s="65"/>
      <c r="AG1505" s="66"/>
    </row>
    <row r="1506" spans="1:33" x14ac:dyDescent="0.25">
      <c r="A1506" s="79"/>
      <c r="B1506" s="80"/>
      <c r="C1506" s="81"/>
      <c r="D1506" s="82"/>
      <c r="E1506" s="82"/>
      <c r="F1506" s="83"/>
      <c r="G1506" s="83"/>
      <c r="H1506" s="84"/>
      <c r="I1506" s="85"/>
      <c r="J1506" s="83"/>
      <c r="K1506" s="80"/>
      <c r="L1506" s="86"/>
      <c r="M1506" s="86"/>
      <c r="N1506" s="87"/>
      <c r="O1506" s="88"/>
      <c r="P1506" s="89"/>
      <c r="Q1506" s="67"/>
      <c r="R1506" s="67"/>
      <c r="S1506" s="67"/>
      <c r="V1506" s="65"/>
      <c r="W1506" s="69"/>
      <c r="X1506" s="69"/>
      <c r="Y1506" s="70"/>
      <c r="Z1506" s="70"/>
      <c r="AA1506" s="70"/>
      <c r="AB1506" s="71"/>
      <c r="AC1506" s="64"/>
      <c r="AD1506" s="69"/>
      <c r="AE1506" s="65"/>
      <c r="AF1506" s="65"/>
      <c r="AG1506" s="66"/>
    </row>
    <row r="1507" spans="1:33" x14ac:dyDescent="0.25">
      <c r="A1507" s="79"/>
      <c r="B1507" s="80"/>
      <c r="C1507" s="81"/>
      <c r="D1507" s="82"/>
      <c r="E1507" s="82"/>
      <c r="F1507" s="83"/>
      <c r="G1507" s="83"/>
      <c r="H1507" s="84"/>
      <c r="I1507" s="85"/>
      <c r="J1507" s="83"/>
      <c r="K1507" s="80"/>
      <c r="L1507" s="86"/>
      <c r="M1507" s="86"/>
      <c r="N1507" s="87"/>
      <c r="O1507" s="88"/>
      <c r="P1507" s="89"/>
      <c r="Q1507" s="67"/>
      <c r="R1507" s="67"/>
      <c r="S1507" s="67"/>
      <c r="V1507" s="65"/>
      <c r="W1507" s="69"/>
      <c r="X1507" s="69"/>
      <c r="Y1507" s="70"/>
      <c r="Z1507" s="70"/>
      <c r="AA1507" s="70"/>
      <c r="AB1507" s="71"/>
      <c r="AC1507" s="64"/>
      <c r="AD1507" s="69"/>
      <c r="AE1507" s="65"/>
      <c r="AF1507" s="65"/>
      <c r="AG1507" s="66"/>
    </row>
    <row r="1508" spans="1:33" x14ac:dyDescent="0.25">
      <c r="A1508" s="79"/>
      <c r="B1508" s="80"/>
      <c r="C1508" s="81"/>
      <c r="D1508" s="82"/>
      <c r="E1508" s="82"/>
      <c r="F1508" s="83"/>
      <c r="G1508" s="83"/>
      <c r="H1508" s="84"/>
      <c r="I1508" s="85"/>
      <c r="J1508" s="83"/>
      <c r="K1508" s="80"/>
      <c r="L1508" s="86"/>
      <c r="M1508" s="86"/>
      <c r="N1508" s="87"/>
      <c r="O1508" s="88"/>
      <c r="P1508" s="89"/>
      <c r="Q1508" s="67"/>
      <c r="R1508" s="67"/>
      <c r="S1508" s="67"/>
      <c r="V1508" s="65"/>
      <c r="W1508" s="69"/>
      <c r="X1508" s="69"/>
      <c r="Y1508" s="70"/>
      <c r="Z1508" s="70"/>
      <c r="AA1508" s="70"/>
      <c r="AB1508" s="71"/>
      <c r="AC1508" s="64"/>
      <c r="AD1508" s="69"/>
      <c r="AE1508" s="65"/>
      <c r="AF1508" s="65"/>
      <c r="AG1508" s="66"/>
    </row>
    <row r="1509" spans="1:33" x14ac:dyDescent="0.25">
      <c r="A1509" s="79"/>
      <c r="B1509" s="80"/>
      <c r="C1509" s="81"/>
      <c r="D1509" s="82"/>
      <c r="E1509" s="82"/>
      <c r="F1509" s="83"/>
      <c r="G1509" s="83"/>
      <c r="H1509" s="84"/>
      <c r="I1509" s="85"/>
      <c r="J1509" s="83"/>
      <c r="K1509" s="80"/>
      <c r="L1509" s="86"/>
      <c r="M1509" s="86"/>
      <c r="N1509" s="87"/>
      <c r="O1509" s="88"/>
      <c r="P1509" s="89"/>
      <c r="Q1509" s="67"/>
      <c r="R1509" s="67"/>
      <c r="S1509" s="67"/>
      <c r="V1509" s="65"/>
      <c r="W1509" s="69"/>
      <c r="X1509" s="69"/>
      <c r="Y1509" s="70"/>
      <c r="Z1509" s="70"/>
      <c r="AA1509" s="70"/>
      <c r="AB1509" s="71"/>
      <c r="AC1509" s="64"/>
      <c r="AD1509" s="69"/>
      <c r="AE1509" s="65"/>
      <c r="AF1509" s="65"/>
      <c r="AG1509" s="66"/>
    </row>
    <row r="1510" spans="1:33" x14ac:dyDescent="0.25">
      <c r="A1510" s="79"/>
      <c r="B1510" s="80"/>
      <c r="C1510" s="81"/>
      <c r="D1510" s="82"/>
      <c r="E1510" s="82"/>
      <c r="F1510" s="83"/>
      <c r="G1510" s="83"/>
      <c r="H1510" s="84"/>
      <c r="I1510" s="85"/>
      <c r="J1510" s="83"/>
      <c r="K1510" s="80"/>
      <c r="L1510" s="86"/>
      <c r="M1510" s="86"/>
      <c r="N1510" s="87"/>
      <c r="O1510" s="88"/>
      <c r="P1510" s="89"/>
      <c r="Q1510" s="67"/>
      <c r="R1510" s="67"/>
      <c r="S1510" s="67"/>
      <c r="V1510" s="65"/>
      <c r="W1510" s="69"/>
      <c r="X1510" s="69"/>
      <c r="Y1510" s="70"/>
      <c r="Z1510" s="70"/>
      <c r="AA1510" s="70"/>
      <c r="AB1510" s="71"/>
      <c r="AC1510" s="64"/>
      <c r="AD1510" s="69"/>
      <c r="AE1510" s="65"/>
      <c r="AF1510" s="65"/>
      <c r="AG1510" s="66"/>
    </row>
    <row r="1511" spans="1:33" x14ac:dyDescent="0.25">
      <c r="A1511" s="79"/>
      <c r="B1511" s="80"/>
      <c r="C1511" s="81"/>
      <c r="D1511" s="82"/>
      <c r="E1511" s="82"/>
      <c r="F1511" s="83"/>
      <c r="G1511" s="83"/>
      <c r="H1511" s="84"/>
      <c r="I1511" s="85"/>
      <c r="J1511" s="83"/>
      <c r="K1511" s="80"/>
      <c r="L1511" s="86"/>
      <c r="M1511" s="86"/>
      <c r="N1511" s="87"/>
      <c r="O1511" s="88"/>
      <c r="P1511" s="89"/>
      <c r="Q1511" s="67"/>
      <c r="R1511" s="67"/>
      <c r="S1511" s="67"/>
      <c r="V1511" s="65"/>
      <c r="W1511" s="69"/>
      <c r="X1511" s="69"/>
      <c r="Y1511" s="70"/>
      <c r="Z1511" s="70"/>
      <c r="AA1511" s="70"/>
      <c r="AB1511" s="71"/>
      <c r="AC1511" s="64"/>
      <c r="AD1511" s="69"/>
      <c r="AE1511" s="65"/>
      <c r="AF1511" s="65"/>
      <c r="AG1511" s="66"/>
    </row>
    <row r="1512" spans="1:33" x14ac:dyDescent="0.25">
      <c r="A1512" s="79"/>
      <c r="B1512" s="80"/>
      <c r="C1512" s="81"/>
      <c r="D1512" s="82"/>
      <c r="E1512" s="82"/>
      <c r="F1512" s="83"/>
      <c r="G1512" s="83"/>
      <c r="H1512" s="84"/>
      <c r="I1512" s="85"/>
      <c r="J1512" s="83"/>
      <c r="K1512" s="80"/>
      <c r="L1512" s="86"/>
      <c r="M1512" s="86"/>
      <c r="N1512" s="87"/>
      <c r="O1512" s="88"/>
      <c r="P1512" s="89"/>
      <c r="Q1512" s="67"/>
      <c r="R1512" s="67"/>
      <c r="S1512" s="67"/>
      <c r="V1512" s="65"/>
      <c r="W1512" s="69"/>
      <c r="X1512" s="69"/>
      <c r="Y1512" s="70"/>
      <c r="Z1512" s="70"/>
      <c r="AA1512" s="70"/>
      <c r="AB1512" s="71"/>
      <c r="AC1512" s="64"/>
      <c r="AD1512" s="69"/>
      <c r="AE1512" s="65"/>
      <c r="AF1512" s="65"/>
      <c r="AG1512" s="66"/>
    </row>
    <row r="1513" spans="1:33" x14ac:dyDescent="0.25">
      <c r="A1513" s="79"/>
      <c r="B1513" s="80"/>
      <c r="C1513" s="81"/>
      <c r="D1513" s="82"/>
      <c r="E1513" s="82"/>
      <c r="F1513" s="83"/>
      <c r="G1513" s="83"/>
      <c r="H1513" s="84"/>
      <c r="I1513" s="85"/>
      <c r="J1513" s="83"/>
      <c r="K1513" s="80"/>
      <c r="L1513" s="86"/>
      <c r="M1513" s="86"/>
      <c r="N1513" s="87"/>
      <c r="O1513" s="88"/>
      <c r="P1513" s="89"/>
      <c r="Q1513" s="67"/>
      <c r="R1513" s="67"/>
      <c r="S1513" s="67"/>
      <c r="V1513" s="65"/>
      <c r="W1513" s="69"/>
      <c r="X1513" s="69"/>
      <c r="Y1513" s="70"/>
      <c r="Z1513" s="70"/>
      <c r="AA1513" s="70"/>
      <c r="AB1513" s="71"/>
      <c r="AC1513" s="64"/>
      <c r="AD1513" s="69"/>
      <c r="AE1513" s="65"/>
      <c r="AF1513" s="65"/>
      <c r="AG1513" s="66"/>
    </row>
    <row r="1514" spans="1:33" x14ac:dyDescent="0.25">
      <c r="A1514" s="79"/>
      <c r="B1514" s="80"/>
      <c r="C1514" s="81"/>
      <c r="D1514" s="82"/>
      <c r="E1514" s="82"/>
      <c r="F1514" s="83"/>
      <c r="G1514" s="83"/>
      <c r="H1514" s="84"/>
      <c r="I1514" s="85"/>
      <c r="J1514" s="83"/>
      <c r="K1514" s="80"/>
      <c r="L1514" s="86"/>
      <c r="M1514" s="86"/>
      <c r="N1514" s="87"/>
      <c r="O1514" s="88"/>
      <c r="P1514" s="89"/>
      <c r="Q1514" s="67"/>
      <c r="R1514" s="67"/>
      <c r="S1514" s="67"/>
      <c r="V1514" s="65"/>
      <c r="W1514" s="69"/>
      <c r="X1514" s="69"/>
      <c r="Y1514" s="70"/>
      <c r="Z1514" s="70"/>
      <c r="AA1514" s="70"/>
      <c r="AB1514" s="71"/>
      <c r="AC1514" s="64"/>
      <c r="AD1514" s="69"/>
      <c r="AE1514" s="65"/>
      <c r="AF1514" s="65"/>
      <c r="AG1514" s="66"/>
    </row>
    <row r="1515" spans="1:33" x14ac:dyDescent="0.25">
      <c r="A1515" s="79"/>
      <c r="B1515" s="80"/>
      <c r="C1515" s="81"/>
      <c r="D1515" s="82"/>
      <c r="E1515" s="82"/>
      <c r="F1515" s="83"/>
      <c r="G1515" s="83"/>
      <c r="H1515" s="84"/>
      <c r="I1515" s="85"/>
      <c r="J1515" s="83"/>
      <c r="K1515" s="80"/>
      <c r="L1515" s="86"/>
      <c r="M1515" s="86"/>
      <c r="N1515" s="87"/>
      <c r="O1515" s="88"/>
      <c r="P1515" s="89"/>
      <c r="Q1515" s="67"/>
      <c r="R1515" s="67"/>
      <c r="S1515" s="67"/>
      <c r="V1515" s="65"/>
      <c r="W1515" s="69"/>
      <c r="X1515" s="69"/>
      <c r="Y1515" s="70"/>
      <c r="Z1515" s="70"/>
      <c r="AA1515" s="70"/>
      <c r="AB1515" s="71"/>
      <c r="AC1515" s="64"/>
      <c r="AD1515" s="69"/>
      <c r="AE1515" s="65"/>
      <c r="AF1515" s="65"/>
      <c r="AG1515" s="66"/>
    </row>
    <row r="1516" spans="1:33" x14ac:dyDescent="0.25">
      <c r="A1516" s="79"/>
      <c r="B1516" s="80"/>
      <c r="C1516" s="81"/>
      <c r="D1516" s="82"/>
      <c r="E1516" s="82"/>
      <c r="F1516" s="83"/>
      <c r="G1516" s="83"/>
      <c r="H1516" s="84"/>
      <c r="I1516" s="85"/>
      <c r="J1516" s="83"/>
      <c r="K1516" s="80"/>
      <c r="L1516" s="86"/>
      <c r="M1516" s="86"/>
      <c r="N1516" s="87"/>
      <c r="O1516" s="88"/>
      <c r="P1516" s="89"/>
      <c r="Q1516" s="67"/>
      <c r="R1516" s="67"/>
      <c r="S1516" s="67"/>
      <c r="V1516" s="65"/>
      <c r="W1516" s="69"/>
      <c r="X1516" s="69"/>
      <c r="Y1516" s="70"/>
      <c r="Z1516" s="70"/>
      <c r="AA1516" s="70"/>
      <c r="AB1516" s="71"/>
      <c r="AC1516" s="64"/>
      <c r="AD1516" s="69"/>
      <c r="AE1516" s="65"/>
      <c r="AF1516" s="65"/>
      <c r="AG1516" s="66"/>
    </row>
    <row r="1517" spans="1:33" x14ac:dyDescent="0.25">
      <c r="A1517" s="79"/>
      <c r="B1517" s="80"/>
      <c r="C1517" s="81"/>
      <c r="D1517" s="82"/>
      <c r="E1517" s="82"/>
      <c r="F1517" s="83"/>
      <c r="G1517" s="83"/>
      <c r="H1517" s="84"/>
      <c r="I1517" s="85"/>
      <c r="J1517" s="83"/>
      <c r="K1517" s="80"/>
      <c r="L1517" s="86"/>
      <c r="M1517" s="86"/>
      <c r="N1517" s="87"/>
      <c r="O1517" s="88"/>
      <c r="P1517" s="89"/>
      <c r="Q1517" s="67"/>
      <c r="R1517" s="67"/>
      <c r="S1517" s="67"/>
      <c r="V1517" s="65"/>
      <c r="W1517" s="69"/>
      <c r="X1517" s="69"/>
      <c r="Y1517" s="70"/>
      <c r="Z1517" s="70"/>
      <c r="AA1517" s="70"/>
      <c r="AB1517" s="71"/>
      <c r="AC1517" s="64"/>
      <c r="AD1517" s="69"/>
      <c r="AE1517" s="65"/>
      <c r="AF1517" s="65"/>
      <c r="AG1517" s="66"/>
    </row>
    <row r="1518" spans="1:33" x14ac:dyDescent="0.25">
      <c r="A1518" s="79"/>
      <c r="B1518" s="80"/>
      <c r="C1518" s="81"/>
      <c r="D1518" s="82"/>
      <c r="E1518" s="82"/>
      <c r="F1518" s="83"/>
      <c r="G1518" s="83"/>
      <c r="H1518" s="84"/>
      <c r="I1518" s="85"/>
      <c r="J1518" s="83"/>
      <c r="K1518" s="80"/>
      <c r="L1518" s="86"/>
      <c r="M1518" s="86"/>
      <c r="N1518" s="87"/>
      <c r="O1518" s="88"/>
      <c r="P1518" s="89"/>
      <c r="Q1518" s="67"/>
      <c r="R1518" s="67"/>
      <c r="S1518" s="67"/>
      <c r="V1518" s="65"/>
      <c r="W1518" s="69"/>
      <c r="X1518" s="69"/>
      <c r="Y1518" s="70"/>
      <c r="Z1518" s="70"/>
      <c r="AA1518" s="70"/>
      <c r="AB1518" s="71"/>
      <c r="AC1518" s="64"/>
      <c r="AD1518" s="69"/>
      <c r="AE1518" s="65"/>
      <c r="AF1518" s="65"/>
      <c r="AG1518" s="66"/>
    </row>
    <row r="1519" spans="1:33" x14ac:dyDescent="0.25">
      <c r="A1519" s="79"/>
      <c r="B1519" s="80"/>
      <c r="C1519" s="81"/>
      <c r="D1519" s="82"/>
      <c r="E1519" s="82"/>
      <c r="F1519" s="83"/>
      <c r="G1519" s="83"/>
      <c r="H1519" s="84"/>
      <c r="I1519" s="85"/>
      <c r="J1519" s="83"/>
      <c r="K1519" s="80"/>
      <c r="L1519" s="86"/>
      <c r="M1519" s="86"/>
      <c r="N1519" s="87"/>
      <c r="O1519" s="88"/>
      <c r="P1519" s="89"/>
      <c r="Q1519" s="67"/>
      <c r="R1519" s="67"/>
      <c r="S1519" s="67"/>
      <c r="V1519" s="65"/>
      <c r="W1519" s="69"/>
      <c r="X1519" s="69"/>
      <c r="Y1519" s="70"/>
      <c r="Z1519" s="70"/>
      <c r="AA1519" s="70"/>
      <c r="AB1519" s="71"/>
      <c r="AC1519" s="64"/>
      <c r="AD1519" s="69"/>
      <c r="AE1519" s="65"/>
      <c r="AF1519" s="65"/>
      <c r="AG1519" s="66"/>
    </row>
    <row r="1520" spans="1:33" x14ac:dyDescent="0.25">
      <c r="A1520" s="79"/>
      <c r="B1520" s="80"/>
      <c r="C1520" s="81"/>
      <c r="D1520" s="82"/>
      <c r="E1520" s="82"/>
      <c r="F1520" s="83"/>
      <c r="G1520" s="83"/>
      <c r="H1520" s="84"/>
      <c r="I1520" s="85"/>
      <c r="J1520" s="83"/>
      <c r="K1520" s="80"/>
      <c r="L1520" s="86"/>
      <c r="M1520" s="86"/>
      <c r="N1520" s="87"/>
      <c r="O1520" s="88"/>
      <c r="P1520" s="89"/>
      <c r="Q1520" s="67"/>
      <c r="R1520" s="67"/>
      <c r="S1520" s="67"/>
      <c r="V1520" s="65"/>
      <c r="W1520" s="69"/>
      <c r="X1520" s="69"/>
      <c r="Y1520" s="70"/>
      <c r="Z1520" s="70"/>
      <c r="AA1520" s="70"/>
      <c r="AB1520" s="71"/>
      <c r="AC1520" s="64"/>
      <c r="AD1520" s="69"/>
      <c r="AE1520" s="65"/>
      <c r="AF1520" s="65"/>
      <c r="AG1520" s="66"/>
    </row>
    <row r="1521" spans="1:33" x14ac:dyDescent="0.25">
      <c r="A1521" s="79"/>
      <c r="B1521" s="80"/>
      <c r="C1521" s="81"/>
      <c r="D1521" s="82"/>
      <c r="E1521" s="82"/>
      <c r="F1521" s="83"/>
      <c r="G1521" s="83"/>
      <c r="H1521" s="84"/>
      <c r="I1521" s="85"/>
      <c r="J1521" s="83"/>
      <c r="K1521" s="80"/>
      <c r="L1521" s="86"/>
      <c r="M1521" s="86"/>
      <c r="N1521" s="87"/>
      <c r="O1521" s="88"/>
      <c r="P1521" s="89"/>
      <c r="Q1521" s="67"/>
      <c r="R1521" s="67"/>
      <c r="S1521" s="67"/>
      <c r="V1521" s="65"/>
      <c r="W1521" s="69"/>
      <c r="X1521" s="69"/>
      <c r="Y1521" s="70"/>
      <c r="Z1521" s="70"/>
      <c r="AA1521" s="70"/>
      <c r="AB1521" s="71"/>
      <c r="AC1521" s="64"/>
      <c r="AD1521" s="69"/>
      <c r="AE1521" s="65"/>
      <c r="AF1521" s="65"/>
      <c r="AG1521" s="66"/>
    </row>
    <row r="1522" spans="1:33" x14ac:dyDescent="0.25">
      <c r="A1522" s="79"/>
      <c r="B1522" s="80"/>
      <c r="C1522" s="81"/>
      <c r="D1522" s="82"/>
      <c r="E1522" s="82"/>
      <c r="F1522" s="83"/>
      <c r="G1522" s="83"/>
      <c r="H1522" s="84"/>
      <c r="I1522" s="85"/>
      <c r="J1522" s="83"/>
      <c r="K1522" s="80"/>
      <c r="L1522" s="86"/>
      <c r="M1522" s="86"/>
      <c r="N1522" s="87"/>
      <c r="O1522" s="88"/>
      <c r="P1522" s="89"/>
      <c r="Q1522" s="67"/>
      <c r="R1522" s="67"/>
      <c r="S1522" s="67"/>
      <c r="V1522" s="65"/>
      <c r="W1522" s="69"/>
      <c r="X1522" s="69"/>
      <c r="Y1522" s="70"/>
      <c r="Z1522" s="70"/>
      <c r="AA1522" s="70"/>
      <c r="AB1522" s="71"/>
      <c r="AC1522" s="64"/>
      <c r="AD1522" s="69"/>
      <c r="AE1522" s="65"/>
      <c r="AF1522" s="65"/>
      <c r="AG1522" s="66"/>
    </row>
    <row r="1523" spans="1:33" x14ac:dyDescent="0.25">
      <c r="A1523" s="79"/>
      <c r="B1523" s="80"/>
      <c r="C1523" s="81"/>
      <c r="D1523" s="82"/>
      <c r="E1523" s="82"/>
      <c r="F1523" s="83"/>
      <c r="G1523" s="83"/>
      <c r="H1523" s="84"/>
      <c r="I1523" s="85"/>
      <c r="J1523" s="83"/>
      <c r="K1523" s="80"/>
      <c r="L1523" s="86"/>
      <c r="M1523" s="86"/>
      <c r="N1523" s="87"/>
      <c r="O1523" s="88"/>
      <c r="P1523" s="89"/>
      <c r="Q1523" s="67"/>
      <c r="R1523" s="67"/>
      <c r="S1523" s="67"/>
      <c r="V1523" s="65"/>
      <c r="W1523" s="69"/>
      <c r="X1523" s="69"/>
      <c r="Y1523" s="70"/>
      <c r="Z1523" s="70"/>
      <c r="AA1523" s="70"/>
      <c r="AB1523" s="71"/>
      <c r="AC1523" s="64"/>
      <c r="AD1523" s="69"/>
      <c r="AE1523" s="65"/>
      <c r="AF1523" s="65"/>
      <c r="AG1523" s="66"/>
    </row>
    <row r="1524" spans="1:33" x14ac:dyDescent="0.25">
      <c r="A1524" s="79"/>
      <c r="B1524" s="80"/>
      <c r="C1524" s="81"/>
      <c r="D1524" s="82"/>
      <c r="E1524" s="82"/>
      <c r="F1524" s="83"/>
      <c r="G1524" s="83"/>
      <c r="H1524" s="84"/>
      <c r="I1524" s="85"/>
      <c r="J1524" s="83"/>
      <c r="K1524" s="80"/>
      <c r="L1524" s="86"/>
      <c r="M1524" s="86"/>
      <c r="N1524" s="87"/>
      <c r="O1524" s="88"/>
      <c r="P1524" s="89"/>
      <c r="Q1524" s="67"/>
      <c r="R1524" s="67"/>
      <c r="S1524" s="67"/>
      <c r="V1524" s="65"/>
      <c r="W1524" s="69"/>
      <c r="X1524" s="69"/>
      <c r="Y1524" s="70"/>
      <c r="Z1524" s="70"/>
      <c r="AA1524" s="70"/>
      <c r="AB1524" s="71"/>
      <c r="AC1524" s="64"/>
      <c r="AD1524" s="69"/>
      <c r="AE1524" s="65"/>
      <c r="AF1524" s="65"/>
      <c r="AG1524" s="66"/>
    </row>
    <row r="1525" spans="1:33" x14ac:dyDescent="0.25">
      <c r="A1525" s="79"/>
      <c r="B1525" s="80"/>
      <c r="C1525" s="81"/>
      <c r="D1525" s="82"/>
      <c r="E1525" s="82"/>
      <c r="F1525" s="83"/>
      <c r="G1525" s="83"/>
      <c r="H1525" s="84"/>
      <c r="I1525" s="85"/>
      <c r="J1525" s="83"/>
      <c r="K1525" s="80"/>
      <c r="L1525" s="86"/>
      <c r="M1525" s="86"/>
      <c r="N1525" s="87"/>
      <c r="O1525" s="88"/>
      <c r="P1525" s="89"/>
      <c r="Q1525" s="67"/>
      <c r="R1525" s="67"/>
      <c r="S1525" s="67"/>
      <c r="V1525" s="65"/>
      <c r="W1525" s="69"/>
      <c r="X1525" s="69"/>
      <c r="Y1525" s="70"/>
      <c r="Z1525" s="70"/>
      <c r="AA1525" s="70"/>
      <c r="AB1525" s="71"/>
      <c r="AC1525" s="64"/>
      <c r="AD1525" s="69"/>
      <c r="AE1525" s="65"/>
      <c r="AF1525" s="65"/>
      <c r="AG1525" s="66"/>
    </row>
    <row r="1526" spans="1:33" x14ac:dyDescent="0.25">
      <c r="A1526" s="79"/>
      <c r="B1526" s="80"/>
      <c r="C1526" s="81"/>
      <c r="D1526" s="82"/>
      <c r="E1526" s="82"/>
      <c r="F1526" s="83"/>
      <c r="G1526" s="83"/>
      <c r="H1526" s="84"/>
      <c r="I1526" s="85"/>
      <c r="J1526" s="83"/>
      <c r="K1526" s="80"/>
      <c r="L1526" s="86"/>
      <c r="M1526" s="86"/>
      <c r="N1526" s="87"/>
      <c r="O1526" s="88"/>
      <c r="P1526" s="89"/>
      <c r="Q1526" s="67"/>
      <c r="R1526" s="67"/>
      <c r="S1526" s="67"/>
      <c r="V1526" s="65"/>
      <c r="W1526" s="69"/>
      <c r="X1526" s="69"/>
      <c r="Y1526" s="70"/>
      <c r="Z1526" s="70"/>
      <c r="AA1526" s="70"/>
      <c r="AB1526" s="71"/>
      <c r="AC1526" s="64"/>
      <c r="AD1526" s="69"/>
      <c r="AE1526" s="65"/>
      <c r="AF1526" s="65"/>
      <c r="AG1526" s="66"/>
    </row>
    <row r="1527" spans="1:33" x14ac:dyDescent="0.25">
      <c r="A1527" s="79"/>
      <c r="B1527" s="80"/>
      <c r="C1527" s="81"/>
      <c r="D1527" s="82"/>
      <c r="E1527" s="82"/>
      <c r="F1527" s="83"/>
      <c r="G1527" s="83"/>
      <c r="H1527" s="84"/>
      <c r="I1527" s="85"/>
      <c r="J1527" s="83"/>
      <c r="K1527" s="80"/>
      <c r="L1527" s="86"/>
      <c r="M1527" s="86"/>
      <c r="N1527" s="87"/>
      <c r="O1527" s="88"/>
      <c r="P1527" s="89"/>
      <c r="Q1527" s="67"/>
      <c r="R1527" s="67"/>
      <c r="S1527" s="67"/>
      <c r="V1527" s="65"/>
      <c r="W1527" s="69"/>
      <c r="X1527" s="69"/>
      <c r="Y1527" s="70"/>
      <c r="Z1527" s="70"/>
      <c r="AA1527" s="70"/>
      <c r="AB1527" s="71"/>
      <c r="AC1527" s="64"/>
      <c r="AD1527" s="69"/>
      <c r="AE1527" s="65"/>
      <c r="AF1527" s="65"/>
      <c r="AG1527" s="66"/>
    </row>
    <row r="1528" spans="1:33" x14ac:dyDescent="0.25">
      <c r="A1528" s="79"/>
      <c r="B1528" s="80"/>
      <c r="C1528" s="81"/>
      <c r="D1528" s="82"/>
      <c r="E1528" s="82"/>
      <c r="F1528" s="83"/>
      <c r="G1528" s="83"/>
      <c r="H1528" s="84"/>
      <c r="I1528" s="85"/>
      <c r="J1528" s="83"/>
      <c r="K1528" s="80"/>
      <c r="L1528" s="86"/>
      <c r="M1528" s="86"/>
      <c r="N1528" s="87"/>
      <c r="O1528" s="88"/>
      <c r="P1528" s="89"/>
      <c r="Q1528" s="67"/>
      <c r="R1528" s="67"/>
      <c r="S1528" s="67"/>
      <c r="V1528" s="65"/>
      <c r="W1528" s="69"/>
      <c r="X1528" s="69"/>
      <c r="Y1528" s="70"/>
      <c r="Z1528" s="70"/>
      <c r="AA1528" s="70"/>
      <c r="AB1528" s="71"/>
      <c r="AC1528" s="64"/>
      <c r="AD1528" s="69"/>
      <c r="AE1528" s="65"/>
      <c r="AF1528" s="65"/>
      <c r="AG1528" s="66"/>
    </row>
    <row r="1529" spans="1:33" x14ac:dyDescent="0.25">
      <c r="A1529" s="79"/>
      <c r="B1529" s="80"/>
      <c r="C1529" s="81"/>
      <c r="D1529" s="82"/>
      <c r="E1529" s="82"/>
      <c r="F1529" s="83"/>
      <c r="G1529" s="83"/>
      <c r="H1529" s="84"/>
      <c r="I1529" s="85"/>
      <c r="J1529" s="83"/>
      <c r="K1529" s="80"/>
      <c r="L1529" s="86"/>
      <c r="M1529" s="86"/>
      <c r="N1529" s="87"/>
      <c r="O1529" s="88"/>
      <c r="P1529" s="89"/>
      <c r="Q1529" s="67"/>
      <c r="R1529" s="67"/>
      <c r="S1529" s="67"/>
      <c r="V1529" s="65"/>
      <c r="W1529" s="69"/>
      <c r="X1529" s="69"/>
      <c r="Y1529" s="70"/>
      <c r="Z1529" s="70"/>
      <c r="AA1529" s="70"/>
      <c r="AB1529" s="71"/>
      <c r="AC1529" s="64"/>
      <c r="AD1529" s="69"/>
      <c r="AE1529" s="65"/>
      <c r="AF1529" s="65"/>
      <c r="AG1529" s="66"/>
    </row>
    <row r="1530" spans="1:33" x14ac:dyDescent="0.25">
      <c r="A1530" s="79"/>
      <c r="B1530" s="80"/>
      <c r="C1530" s="81"/>
      <c r="D1530" s="82"/>
      <c r="E1530" s="82"/>
      <c r="F1530" s="83"/>
      <c r="G1530" s="83"/>
      <c r="H1530" s="84"/>
      <c r="I1530" s="85"/>
      <c r="J1530" s="83"/>
      <c r="K1530" s="80"/>
      <c r="L1530" s="86"/>
      <c r="M1530" s="86"/>
      <c r="N1530" s="87"/>
      <c r="O1530" s="88"/>
      <c r="P1530" s="89"/>
      <c r="Q1530" s="67"/>
      <c r="R1530" s="67"/>
      <c r="S1530" s="67"/>
      <c r="V1530" s="65"/>
      <c r="W1530" s="69"/>
      <c r="X1530" s="69"/>
      <c r="Y1530" s="70"/>
      <c r="Z1530" s="70"/>
      <c r="AA1530" s="70"/>
      <c r="AB1530" s="71"/>
      <c r="AC1530" s="64"/>
      <c r="AD1530" s="69"/>
      <c r="AE1530" s="65"/>
      <c r="AF1530" s="65"/>
      <c r="AG1530" s="66"/>
    </row>
    <row r="1531" spans="1:33" x14ac:dyDescent="0.25">
      <c r="A1531" s="79"/>
      <c r="B1531" s="80"/>
      <c r="C1531" s="81"/>
      <c r="D1531" s="82"/>
      <c r="E1531" s="82"/>
      <c r="F1531" s="83"/>
      <c r="G1531" s="83"/>
      <c r="H1531" s="84"/>
      <c r="I1531" s="85"/>
      <c r="J1531" s="83"/>
      <c r="K1531" s="80"/>
      <c r="L1531" s="86"/>
      <c r="M1531" s="86"/>
      <c r="N1531" s="87"/>
      <c r="O1531" s="88"/>
      <c r="P1531" s="89"/>
      <c r="Q1531" s="67"/>
      <c r="R1531" s="67"/>
      <c r="S1531" s="67"/>
      <c r="V1531" s="65"/>
      <c r="W1531" s="69"/>
      <c r="X1531" s="69"/>
      <c r="Y1531" s="70"/>
      <c r="Z1531" s="70"/>
      <c r="AA1531" s="70"/>
      <c r="AB1531" s="71"/>
      <c r="AC1531" s="64"/>
      <c r="AD1531" s="69"/>
      <c r="AE1531" s="65"/>
      <c r="AF1531" s="65"/>
      <c r="AG1531" s="66"/>
    </row>
    <row r="1532" spans="1:33" x14ac:dyDescent="0.25">
      <c r="A1532" s="79"/>
      <c r="B1532" s="80"/>
      <c r="C1532" s="81"/>
      <c r="D1532" s="82"/>
      <c r="E1532" s="82"/>
      <c r="F1532" s="83"/>
      <c r="G1532" s="83"/>
      <c r="H1532" s="84"/>
      <c r="I1532" s="85"/>
      <c r="J1532" s="83"/>
      <c r="K1532" s="80"/>
      <c r="L1532" s="86"/>
      <c r="M1532" s="86"/>
      <c r="N1532" s="87"/>
      <c r="O1532" s="88"/>
      <c r="P1532" s="89"/>
      <c r="Q1532" s="67"/>
      <c r="R1532" s="67"/>
      <c r="S1532" s="67"/>
      <c r="V1532" s="65"/>
      <c r="W1532" s="69"/>
      <c r="X1532" s="69"/>
      <c r="Y1532" s="70"/>
      <c r="Z1532" s="70"/>
      <c r="AA1532" s="70"/>
      <c r="AB1532" s="71"/>
      <c r="AC1532" s="64"/>
      <c r="AD1532" s="69"/>
      <c r="AE1532" s="65"/>
      <c r="AF1532" s="65"/>
      <c r="AG1532" s="66"/>
    </row>
    <row r="1533" spans="1:33" x14ac:dyDescent="0.25">
      <c r="A1533" s="79"/>
      <c r="B1533" s="80"/>
      <c r="C1533" s="81"/>
      <c r="D1533" s="82"/>
      <c r="E1533" s="82"/>
      <c r="F1533" s="83"/>
      <c r="G1533" s="83"/>
      <c r="H1533" s="84"/>
      <c r="I1533" s="85"/>
      <c r="J1533" s="83"/>
      <c r="K1533" s="80"/>
      <c r="L1533" s="86"/>
      <c r="M1533" s="86"/>
      <c r="N1533" s="87"/>
      <c r="O1533" s="88"/>
      <c r="P1533" s="89"/>
      <c r="Q1533" s="67"/>
      <c r="R1533" s="67"/>
      <c r="S1533" s="67"/>
      <c r="V1533" s="65"/>
      <c r="W1533" s="69"/>
      <c r="X1533" s="69"/>
      <c r="Y1533" s="70"/>
      <c r="Z1533" s="70"/>
      <c r="AA1533" s="70"/>
      <c r="AB1533" s="71"/>
      <c r="AC1533" s="64"/>
      <c r="AD1533" s="69"/>
      <c r="AE1533" s="65"/>
      <c r="AF1533" s="65"/>
      <c r="AG1533" s="66"/>
    </row>
    <row r="1534" spans="1:33" x14ac:dyDescent="0.25">
      <c r="A1534" s="79"/>
      <c r="B1534" s="80"/>
      <c r="C1534" s="81"/>
      <c r="D1534" s="82"/>
      <c r="E1534" s="82"/>
      <c r="F1534" s="83"/>
      <c r="G1534" s="83"/>
      <c r="H1534" s="84"/>
      <c r="I1534" s="85"/>
      <c r="J1534" s="83"/>
      <c r="K1534" s="80"/>
      <c r="L1534" s="86"/>
      <c r="M1534" s="86"/>
      <c r="N1534" s="87"/>
      <c r="O1534" s="88"/>
      <c r="P1534" s="89"/>
      <c r="Q1534" s="67"/>
      <c r="R1534" s="67"/>
      <c r="S1534" s="67"/>
      <c r="V1534" s="65"/>
      <c r="W1534" s="69"/>
      <c r="X1534" s="69"/>
      <c r="Y1534" s="70"/>
      <c r="Z1534" s="70"/>
      <c r="AA1534" s="70"/>
      <c r="AB1534" s="71"/>
      <c r="AC1534" s="64"/>
      <c r="AD1534" s="69"/>
      <c r="AE1534" s="65"/>
      <c r="AF1534" s="65"/>
      <c r="AG1534" s="66"/>
    </row>
    <row r="1535" spans="1:33" x14ac:dyDescent="0.25">
      <c r="A1535" s="79"/>
      <c r="B1535" s="80"/>
      <c r="C1535" s="81"/>
      <c r="D1535" s="82"/>
      <c r="E1535" s="82"/>
      <c r="F1535" s="83"/>
      <c r="G1535" s="83"/>
      <c r="H1535" s="84"/>
      <c r="I1535" s="85"/>
      <c r="J1535" s="83"/>
      <c r="K1535" s="80"/>
      <c r="L1535" s="86"/>
      <c r="M1535" s="86"/>
      <c r="N1535" s="87"/>
      <c r="O1535" s="88"/>
      <c r="P1535" s="89"/>
      <c r="Q1535" s="67"/>
      <c r="R1535" s="67"/>
      <c r="S1535" s="67"/>
      <c r="V1535" s="65"/>
      <c r="W1535" s="69"/>
      <c r="X1535" s="69"/>
      <c r="Y1535" s="70"/>
      <c r="Z1535" s="70"/>
      <c r="AA1535" s="70"/>
      <c r="AB1535" s="71"/>
      <c r="AC1535" s="64"/>
      <c r="AD1535" s="69"/>
      <c r="AE1535" s="65"/>
      <c r="AF1535" s="65"/>
      <c r="AG1535" s="66"/>
    </row>
    <row r="1536" spans="1:33" x14ac:dyDescent="0.25">
      <c r="A1536" s="79"/>
      <c r="B1536" s="80"/>
      <c r="C1536" s="81"/>
      <c r="D1536" s="82"/>
      <c r="E1536" s="82"/>
      <c r="F1536" s="83"/>
      <c r="G1536" s="83"/>
      <c r="H1536" s="84"/>
      <c r="I1536" s="85"/>
      <c r="J1536" s="83"/>
      <c r="K1536" s="80"/>
      <c r="L1536" s="86"/>
      <c r="M1536" s="86"/>
      <c r="N1536" s="87"/>
      <c r="O1536" s="88"/>
      <c r="P1536" s="89"/>
      <c r="Q1536" s="67"/>
      <c r="R1536" s="67"/>
      <c r="S1536" s="67"/>
      <c r="V1536" s="65"/>
      <c r="W1536" s="69"/>
      <c r="X1536" s="69"/>
      <c r="Y1536" s="70"/>
      <c r="Z1536" s="70"/>
      <c r="AA1536" s="70"/>
      <c r="AB1536" s="71"/>
      <c r="AC1536" s="64"/>
      <c r="AD1536" s="69"/>
      <c r="AE1536" s="65"/>
      <c r="AF1536" s="65"/>
      <c r="AG1536" s="66"/>
    </row>
    <row r="1537" spans="1:33" x14ac:dyDescent="0.25">
      <c r="A1537" s="79"/>
      <c r="B1537" s="80"/>
      <c r="C1537" s="81"/>
      <c r="D1537" s="82"/>
      <c r="E1537" s="82"/>
      <c r="F1537" s="83"/>
      <c r="G1537" s="83"/>
      <c r="H1537" s="84"/>
      <c r="I1537" s="85"/>
      <c r="J1537" s="83"/>
      <c r="K1537" s="80"/>
      <c r="L1537" s="86"/>
      <c r="M1537" s="86"/>
      <c r="N1537" s="87"/>
      <c r="O1537" s="88"/>
      <c r="P1537" s="89"/>
      <c r="Q1537" s="67"/>
      <c r="R1537" s="67"/>
      <c r="S1537" s="67"/>
      <c r="V1537" s="65"/>
      <c r="W1537" s="69"/>
      <c r="X1537" s="69"/>
      <c r="Y1537" s="70"/>
      <c r="Z1537" s="70"/>
      <c r="AA1537" s="70"/>
      <c r="AB1537" s="71"/>
      <c r="AC1537" s="64"/>
      <c r="AD1537" s="69"/>
      <c r="AE1537" s="65"/>
      <c r="AF1537" s="65"/>
      <c r="AG1537" s="66"/>
    </row>
    <row r="1538" spans="1:33" x14ac:dyDescent="0.25">
      <c r="A1538" s="79"/>
      <c r="B1538" s="80"/>
      <c r="C1538" s="81"/>
      <c r="D1538" s="82"/>
      <c r="E1538" s="82"/>
      <c r="F1538" s="83"/>
      <c r="G1538" s="83"/>
      <c r="H1538" s="84"/>
      <c r="I1538" s="85"/>
      <c r="J1538" s="83"/>
      <c r="K1538" s="80"/>
      <c r="L1538" s="86"/>
      <c r="M1538" s="86"/>
      <c r="N1538" s="87"/>
      <c r="O1538" s="88"/>
      <c r="P1538" s="89"/>
      <c r="Q1538" s="67"/>
      <c r="R1538" s="67"/>
      <c r="S1538" s="67"/>
      <c r="V1538" s="65"/>
      <c r="W1538" s="69"/>
      <c r="X1538" s="69"/>
      <c r="Y1538" s="70"/>
      <c r="Z1538" s="70"/>
      <c r="AA1538" s="70"/>
      <c r="AB1538" s="71"/>
      <c r="AC1538" s="64"/>
      <c r="AD1538" s="69"/>
      <c r="AE1538" s="65"/>
      <c r="AF1538" s="65"/>
      <c r="AG1538" s="66"/>
    </row>
    <row r="1539" spans="1:33" x14ac:dyDescent="0.25">
      <c r="A1539" s="79"/>
      <c r="B1539" s="80"/>
      <c r="C1539" s="81"/>
      <c r="D1539" s="82"/>
      <c r="E1539" s="82"/>
      <c r="F1539" s="83"/>
      <c r="G1539" s="83"/>
      <c r="H1539" s="84"/>
      <c r="I1539" s="85"/>
      <c r="J1539" s="83"/>
      <c r="K1539" s="80"/>
      <c r="L1539" s="86"/>
      <c r="M1539" s="86"/>
      <c r="N1539" s="87"/>
      <c r="O1539" s="88"/>
      <c r="P1539" s="89"/>
      <c r="Q1539" s="67"/>
      <c r="R1539" s="67"/>
      <c r="S1539" s="67"/>
      <c r="V1539" s="65"/>
      <c r="W1539" s="69"/>
      <c r="X1539" s="69"/>
      <c r="Y1539" s="70"/>
      <c r="Z1539" s="70"/>
      <c r="AA1539" s="70"/>
      <c r="AB1539" s="71"/>
      <c r="AC1539" s="64"/>
      <c r="AD1539" s="69"/>
      <c r="AE1539" s="65"/>
      <c r="AF1539" s="65"/>
      <c r="AG1539" s="66"/>
    </row>
    <row r="1540" spans="1:33" x14ac:dyDescent="0.25">
      <c r="A1540" s="79"/>
      <c r="B1540" s="80"/>
      <c r="C1540" s="81"/>
      <c r="D1540" s="82"/>
      <c r="E1540" s="82"/>
      <c r="F1540" s="83"/>
      <c r="G1540" s="83"/>
      <c r="H1540" s="84"/>
      <c r="I1540" s="85"/>
      <c r="J1540" s="83"/>
      <c r="K1540" s="80"/>
      <c r="L1540" s="86"/>
      <c r="M1540" s="86"/>
      <c r="N1540" s="87"/>
      <c r="O1540" s="88"/>
      <c r="P1540" s="89"/>
      <c r="Q1540" s="67"/>
      <c r="R1540" s="67"/>
      <c r="S1540" s="67"/>
      <c r="V1540" s="65"/>
      <c r="W1540" s="69"/>
      <c r="X1540" s="69"/>
      <c r="Y1540" s="70"/>
      <c r="Z1540" s="70"/>
      <c r="AA1540" s="70"/>
      <c r="AB1540" s="71"/>
      <c r="AC1540" s="64"/>
      <c r="AD1540" s="69"/>
      <c r="AE1540" s="65"/>
      <c r="AF1540" s="65"/>
      <c r="AG1540" s="66"/>
    </row>
    <row r="1541" spans="1:33" x14ac:dyDescent="0.25">
      <c r="A1541" s="79"/>
      <c r="B1541" s="80"/>
      <c r="C1541" s="81"/>
      <c r="D1541" s="82"/>
      <c r="E1541" s="82"/>
      <c r="F1541" s="83"/>
      <c r="G1541" s="83"/>
      <c r="H1541" s="84"/>
      <c r="I1541" s="85"/>
      <c r="J1541" s="83"/>
      <c r="K1541" s="80"/>
      <c r="L1541" s="86"/>
      <c r="M1541" s="86"/>
      <c r="N1541" s="87"/>
      <c r="O1541" s="88"/>
      <c r="P1541" s="89"/>
      <c r="Q1541" s="67"/>
      <c r="R1541" s="67"/>
      <c r="S1541" s="67"/>
      <c r="V1541" s="65"/>
      <c r="W1541" s="69"/>
      <c r="X1541" s="69"/>
      <c r="Y1541" s="70"/>
      <c r="Z1541" s="70"/>
      <c r="AA1541" s="70"/>
      <c r="AB1541" s="71"/>
      <c r="AC1541" s="64"/>
      <c r="AD1541" s="69"/>
      <c r="AE1541" s="65"/>
      <c r="AF1541" s="65"/>
      <c r="AG1541" s="66"/>
    </row>
    <row r="1542" spans="1:33" x14ac:dyDescent="0.25">
      <c r="A1542" s="79"/>
      <c r="B1542" s="80"/>
      <c r="C1542" s="81"/>
      <c r="D1542" s="82"/>
      <c r="E1542" s="82"/>
      <c r="F1542" s="83"/>
      <c r="G1542" s="83"/>
      <c r="H1542" s="84"/>
      <c r="I1542" s="85"/>
      <c r="J1542" s="83"/>
      <c r="K1542" s="80"/>
      <c r="L1542" s="86"/>
      <c r="M1542" s="86"/>
      <c r="N1542" s="87"/>
      <c r="O1542" s="88"/>
      <c r="P1542" s="89"/>
      <c r="Q1542" s="67"/>
      <c r="R1542" s="67"/>
      <c r="S1542" s="67"/>
      <c r="V1542" s="65"/>
      <c r="W1542" s="69"/>
      <c r="X1542" s="69"/>
      <c r="Y1542" s="70"/>
      <c r="Z1542" s="70"/>
      <c r="AA1542" s="70"/>
      <c r="AB1542" s="71"/>
      <c r="AC1542" s="64"/>
      <c r="AD1542" s="69"/>
      <c r="AE1542" s="65"/>
      <c r="AF1542" s="65"/>
      <c r="AG1542" s="66"/>
    </row>
    <row r="1543" spans="1:33" x14ac:dyDescent="0.25">
      <c r="A1543" s="79"/>
      <c r="B1543" s="80"/>
      <c r="C1543" s="81"/>
      <c r="D1543" s="82"/>
      <c r="E1543" s="82"/>
      <c r="F1543" s="83"/>
      <c r="G1543" s="83"/>
      <c r="H1543" s="84"/>
      <c r="I1543" s="85"/>
      <c r="J1543" s="83"/>
      <c r="K1543" s="80"/>
      <c r="L1543" s="86"/>
      <c r="M1543" s="86"/>
      <c r="N1543" s="87"/>
      <c r="O1543" s="88"/>
      <c r="P1543" s="89"/>
      <c r="Q1543" s="67"/>
      <c r="R1543" s="67"/>
      <c r="S1543" s="67"/>
      <c r="V1543" s="65"/>
      <c r="W1543" s="69"/>
      <c r="X1543" s="69"/>
      <c r="Y1543" s="70"/>
      <c r="Z1543" s="70"/>
      <c r="AA1543" s="70"/>
      <c r="AB1543" s="71"/>
      <c r="AC1543" s="64"/>
      <c r="AD1543" s="69"/>
      <c r="AE1543" s="65"/>
      <c r="AF1543" s="65"/>
      <c r="AG1543" s="66"/>
    </row>
    <row r="1544" spans="1:33" x14ac:dyDescent="0.25">
      <c r="A1544" s="79"/>
      <c r="B1544" s="80"/>
      <c r="C1544" s="81"/>
      <c r="D1544" s="82"/>
      <c r="E1544" s="82"/>
      <c r="F1544" s="83"/>
      <c r="G1544" s="83"/>
      <c r="H1544" s="84"/>
      <c r="I1544" s="85"/>
      <c r="J1544" s="83"/>
      <c r="K1544" s="80"/>
      <c r="L1544" s="86"/>
      <c r="M1544" s="86"/>
      <c r="N1544" s="87"/>
      <c r="O1544" s="88"/>
      <c r="P1544" s="89"/>
      <c r="Q1544" s="67"/>
      <c r="R1544" s="67"/>
      <c r="S1544" s="67"/>
      <c r="V1544" s="65"/>
      <c r="W1544" s="69"/>
      <c r="X1544" s="69"/>
      <c r="Y1544" s="70"/>
      <c r="Z1544" s="70"/>
      <c r="AA1544" s="70"/>
      <c r="AB1544" s="71"/>
      <c r="AC1544" s="64"/>
      <c r="AD1544" s="69"/>
      <c r="AE1544" s="65"/>
      <c r="AF1544" s="65"/>
      <c r="AG1544" s="66"/>
    </row>
    <row r="1545" spans="1:33" x14ac:dyDescent="0.25">
      <c r="A1545" s="79"/>
      <c r="B1545" s="80"/>
      <c r="C1545" s="81"/>
      <c r="D1545" s="82"/>
      <c r="E1545" s="82"/>
      <c r="F1545" s="83"/>
      <c r="G1545" s="83"/>
      <c r="H1545" s="84"/>
      <c r="I1545" s="85"/>
      <c r="J1545" s="83"/>
      <c r="K1545" s="80"/>
      <c r="L1545" s="86"/>
      <c r="M1545" s="86"/>
      <c r="N1545" s="87"/>
      <c r="O1545" s="88"/>
      <c r="P1545" s="89"/>
      <c r="Q1545" s="67"/>
      <c r="R1545" s="67"/>
      <c r="S1545" s="67"/>
      <c r="V1545" s="65"/>
      <c r="W1545" s="69"/>
      <c r="X1545" s="69"/>
      <c r="Y1545" s="70"/>
      <c r="Z1545" s="70"/>
      <c r="AA1545" s="70"/>
      <c r="AB1545" s="71"/>
      <c r="AC1545" s="64"/>
      <c r="AD1545" s="69"/>
      <c r="AE1545" s="65"/>
      <c r="AF1545" s="65"/>
      <c r="AG1545" s="66"/>
    </row>
    <row r="1546" spans="1:33" x14ac:dyDescent="0.25">
      <c r="A1546" s="79"/>
      <c r="B1546" s="80"/>
      <c r="C1546" s="81"/>
      <c r="D1546" s="82"/>
      <c r="E1546" s="82"/>
      <c r="F1546" s="83"/>
      <c r="G1546" s="83"/>
      <c r="H1546" s="84"/>
      <c r="I1546" s="85"/>
      <c r="J1546" s="83"/>
      <c r="K1546" s="80"/>
      <c r="L1546" s="86"/>
      <c r="M1546" s="86"/>
      <c r="N1546" s="87"/>
      <c r="O1546" s="88"/>
      <c r="P1546" s="89"/>
      <c r="Q1546" s="67"/>
      <c r="R1546" s="67"/>
      <c r="S1546" s="67"/>
      <c r="V1546" s="65"/>
      <c r="W1546" s="69"/>
      <c r="X1546" s="69"/>
      <c r="Y1546" s="70"/>
      <c r="Z1546" s="70"/>
      <c r="AA1546" s="70"/>
      <c r="AB1546" s="71"/>
      <c r="AC1546" s="64"/>
      <c r="AD1546" s="69"/>
      <c r="AE1546" s="65"/>
      <c r="AF1546" s="65"/>
      <c r="AG1546" s="66"/>
    </row>
    <row r="1547" spans="1:33" x14ac:dyDescent="0.25">
      <c r="A1547" s="79"/>
      <c r="B1547" s="80"/>
      <c r="C1547" s="81"/>
      <c r="D1547" s="82"/>
      <c r="E1547" s="82"/>
      <c r="F1547" s="83"/>
      <c r="G1547" s="83"/>
      <c r="H1547" s="84"/>
      <c r="I1547" s="85"/>
      <c r="J1547" s="83"/>
      <c r="K1547" s="80"/>
      <c r="L1547" s="86"/>
      <c r="M1547" s="86"/>
      <c r="N1547" s="87"/>
      <c r="O1547" s="88"/>
      <c r="P1547" s="89"/>
      <c r="Q1547" s="67"/>
      <c r="R1547" s="67"/>
      <c r="S1547" s="67"/>
      <c r="V1547" s="65"/>
      <c r="W1547" s="69"/>
      <c r="X1547" s="69"/>
      <c r="Y1547" s="70"/>
      <c r="Z1547" s="70"/>
      <c r="AA1547" s="70"/>
      <c r="AB1547" s="71"/>
      <c r="AC1547" s="64"/>
      <c r="AD1547" s="69"/>
      <c r="AE1547" s="65"/>
      <c r="AF1547" s="65"/>
      <c r="AG1547" s="66"/>
    </row>
    <row r="1548" spans="1:33" x14ac:dyDescent="0.25">
      <c r="A1548" s="79"/>
      <c r="B1548" s="80"/>
      <c r="C1548" s="81"/>
      <c r="D1548" s="82"/>
      <c r="E1548" s="82"/>
      <c r="F1548" s="83"/>
      <c r="G1548" s="83"/>
      <c r="H1548" s="84"/>
      <c r="I1548" s="85"/>
      <c r="J1548" s="83"/>
      <c r="K1548" s="80"/>
      <c r="L1548" s="86"/>
      <c r="M1548" s="86"/>
      <c r="N1548" s="87"/>
      <c r="O1548" s="88"/>
      <c r="P1548" s="89"/>
      <c r="Q1548" s="67"/>
      <c r="R1548" s="67"/>
      <c r="S1548" s="67"/>
      <c r="V1548" s="65"/>
      <c r="W1548" s="69"/>
      <c r="X1548" s="69"/>
      <c r="Y1548" s="70"/>
      <c r="Z1548" s="70"/>
      <c r="AA1548" s="70"/>
      <c r="AB1548" s="71"/>
      <c r="AC1548" s="64"/>
      <c r="AD1548" s="69"/>
      <c r="AE1548" s="65"/>
      <c r="AF1548" s="65"/>
      <c r="AG1548" s="66"/>
    </row>
    <row r="1549" spans="1:33" x14ac:dyDescent="0.25">
      <c r="A1549" s="79"/>
      <c r="B1549" s="80"/>
      <c r="C1549" s="81"/>
      <c r="D1549" s="82"/>
      <c r="E1549" s="82"/>
      <c r="F1549" s="83"/>
      <c r="G1549" s="83"/>
      <c r="H1549" s="84"/>
      <c r="I1549" s="85"/>
      <c r="J1549" s="83"/>
      <c r="K1549" s="80"/>
      <c r="L1549" s="86"/>
      <c r="M1549" s="86"/>
      <c r="N1549" s="87"/>
      <c r="O1549" s="88"/>
      <c r="P1549" s="89"/>
      <c r="Q1549" s="67"/>
      <c r="R1549" s="67"/>
      <c r="S1549" s="67"/>
      <c r="V1549" s="65"/>
      <c r="W1549" s="69"/>
      <c r="X1549" s="69"/>
      <c r="Y1549" s="70"/>
      <c r="Z1549" s="70"/>
      <c r="AA1549" s="70"/>
      <c r="AB1549" s="71"/>
      <c r="AC1549" s="64"/>
      <c r="AD1549" s="69"/>
      <c r="AE1549" s="65"/>
      <c r="AF1549" s="65"/>
      <c r="AG1549" s="66"/>
    </row>
    <row r="1550" spans="1:33" x14ac:dyDescent="0.25">
      <c r="A1550" s="79"/>
      <c r="B1550" s="80"/>
      <c r="C1550" s="81"/>
      <c r="D1550" s="82"/>
      <c r="E1550" s="82"/>
      <c r="F1550" s="83"/>
      <c r="G1550" s="83"/>
      <c r="H1550" s="84"/>
      <c r="I1550" s="85"/>
      <c r="J1550" s="83"/>
      <c r="K1550" s="80"/>
      <c r="L1550" s="86"/>
      <c r="M1550" s="86"/>
      <c r="N1550" s="87"/>
      <c r="O1550" s="88"/>
      <c r="P1550" s="89"/>
      <c r="Q1550" s="67"/>
      <c r="R1550" s="67"/>
      <c r="S1550" s="67"/>
      <c r="V1550" s="65"/>
      <c r="W1550" s="69"/>
      <c r="X1550" s="69"/>
      <c r="Y1550" s="70"/>
      <c r="Z1550" s="70"/>
      <c r="AA1550" s="70"/>
      <c r="AB1550" s="71"/>
      <c r="AC1550" s="64"/>
      <c r="AD1550" s="69"/>
      <c r="AE1550" s="65"/>
      <c r="AF1550" s="65"/>
      <c r="AG1550" s="66"/>
    </row>
    <row r="1551" spans="1:33" x14ac:dyDescent="0.25">
      <c r="A1551" s="79"/>
      <c r="B1551" s="80"/>
      <c r="C1551" s="81"/>
      <c r="D1551" s="82"/>
      <c r="E1551" s="82"/>
      <c r="F1551" s="83"/>
      <c r="G1551" s="83"/>
      <c r="H1551" s="84"/>
      <c r="I1551" s="85"/>
      <c r="J1551" s="83"/>
      <c r="K1551" s="80"/>
      <c r="L1551" s="86"/>
      <c r="M1551" s="86"/>
      <c r="N1551" s="87"/>
      <c r="O1551" s="88"/>
      <c r="P1551" s="89"/>
      <c r="Q1551" s="67"/>
      <c r="R1551" s="67"/>
      <c r="S1551" s="67"/>
      <c r="V1551" s="65"/>
      <c r="W1551" s="69"/>
      <c r="X1551" s="69"/>
      <c r="Y1551" s="70"/>
      <c r="Z1551" s="70"/>
      <c r="AA1551" s="70"/>
      <c r="AB1551" s="71"/>
      <c r="AC1551" s="64"/>
      <c r="AD1551" s="69"/>
      <c r="AE1551" s="65"/>
      <c r="AF1551" s="65"/>
      <c r="AG1551" s="66"/>
    </row>
    <row r="1552" spans="1:33" x14ac:dyDescent="0.25">
      <c r="A1552" s="79"/>
      <c r="B1552" s="80"/>
      <c r="C1552" s="81"/>
      <c r="D1552" s="82"/>
      <c r="E1552" s="82"/>
      <c r="F1552" s="83"/>
      <c r="G1552" s="83"/>
      <c r="H1552" s="84"/>
      <c r="I1552" s="85"/>
      <c r="J1552" s="83"/>
      <c r="K1552" s="80"/>
      <c r="L1552" s="86"/>
      <c r="M1552" s="86"/>
      <c r="N1552" s="87"/>
      <c r="O1552" s="88"/>
      <c r="P1552" s="89"/>
      <c r="Q1552" s="67"/>
      <c r="R1552" s="67"/>
      <c r="S1552" s="67"/>
      <c r="V1552" s="65"/>
      <c r="W1552" s="69"/>
      <c r="X1552" s="69"/>
      <c r="Y1552" s="70"/>
      <c r="Z1552" s="70"/>
      <c r="AA1552" s="70"/>
      <c r="AB1552" s="71"/>
      <c r="AC1552" s="64"/>
      <c r="AD1552" s="69"/>
      <c r="AE1552" s="65"/>
      <c r="AF1552" s="65"/>
      <c r="AG1552" s="66"/>
    </row>
    <row r="1553" spans="1:33" x14ac:dyDescent="0.25">
      <c r="A1553" s="79"/>
      <c r="B1553" s="80"/>
      <c r="C1553" s="81"/>
      <c r="D1553" s="82"/>
      <c r="E1553" s="82"/>
      <c r="F1553" s="83"/>
      <c r="G1553" s="83"/>
      <c r="H1553" s="84"/>
      <c r="I1553" s="85"/>
      <c r="J1553" s="83"/>
      <c r="K1553" s="80"/>
      <c r="L1553" s="86"/>
      <c r="M1553" s="86"/>
      <c r="N1553" s="87"/>
      <c r="O1553" s="88"/>
      <c r="P1553" s="89"/>
      <c r="Q1553" s="67"/>
      <c r="R1553" s="67"/>
      <c r="S1553" s="67"/>
      <c r="V1553" s="65"/>
      <c r="W1553" s="69"/>
      <c r="X1553" s="69"/>
      <c r="Y1553" s="70"/>
      <c r="Z1553" s="70"/>
      <c r="AA1553" s="70"/>
      <c r="AB1553" s="71"/>
      <c r="AC1553" s="64"/>
      <c r="AD1553" s="69"/>
      <c r="AE1553" s="65"/>
      <c r="AF1553" s="65"/>
      <c r="AG1553" s="66"/>
    </row>
    <row r="1554" spans="1:33" x14ac:dyDescent="0.25">
      <c r="A1554" s="79"/>
      <c r="B1554" s="80"/>
      <c r="C1554" s="81"/>
      <c r="D1554" s="82"/>
      <c r="E1554" s="82"/>
      <c r="F1554" s="83"/>
      <c r="G1554" s="83"/>
      <c r="H1554" s="84"/>
      <c r="I1554" s="85"/>
      <c r="J1554" s="83"/>
      <c r="K1554" s="80"/>
      <c r="L1554" s="86"/>
      <c r="M1554" s="86"/>
      <c r="N1554" s="87"/>
      <c r="O1554" s="88"/>
      <c r="P1554" s="89"/>
      <c r="Q1554" s="67"/>
      <c r="R1554" s="67"/>
      <c r="S1554" s="67"/>
      <c r="V1554" s="65"/>
      <c r="W1554" s="69"/>
      <c r="X1554" s="69"/>
      <c r="Y1554" s="70"/>
      <c r="Z1554" s="70"/>
      <c r="AA1554" s="70"/>
      <c r="AB1554" s="71"/>
      <c r="AC1554" s="64"/>
      <c r="AD1554" s="69"/>
      <c r="AE1554" s="65"/>
      <c r="AF1554" s="65"/>
      <c r="AG1554" s="66"/>
    </row>
    <row r="1555" spans="1:33" x14ac:dyDescent="0.25">
      <c r="A1555" s="79"/>
      <c r="B1555" s="80"/>
      <c r="C1555" s="81"/>
      <c r="D1555" s="82"/>
      <c r="E1555" s="82"/>
      <c r="F1555" s="83"/>
      <c r="G1555" s="83"/>
      <c r="H1555" s="84"/>
      <c r="I1555" s="85"/>
      <c r="J1555" s="83"/>
      <c r="K1555" s="80"/>
      <c r="L1555" s="86"/>
      <c r="M1555" s="86"/>
      <c r="N1555" s="87"/>
      <c r="O1555" s="88"/>
      <c r="P1555" s="89"/>
      <c r="Q1555" s="67"/>
      <c r="R1555" s="67"/>
      <c r="S1555" s="67"/>
      <c r="V1555" s="65"/>
      <c r="W1555" s="69"/>
      <c r="X1555" s="69"/>
      <c r="Y1555" s="70"/>
      <c r="Z1555" s="70"/>
      <c r="AA1555" s="70"/>
      <c r="AB1555" s="71"/>
      <c r="AC1555" s="64"/>
      <c r="AD1555" s="69"/>
      <c r="AE1555" s="65"/>
      <c r="AF1555" s="65"/>
      <c r="AG1555" s="66"/>
    </row>
    <row r="1556" spans="1:33" x14ac:dyDescent="0.25">
      <c r="A1556" s="79"/>
      <c r="B1556" s="80"/>
      <c r="C1556" s="81"/>
      <c r="D1556" s="82"/>
      <c r="E1556" s="82"/>
      <c r="F1556" s="83"/>
      <c r="G1556" s="83"/>
      <c r="H1556" s="84"/>
      <c r="I1556" s="85"/>
      <c r="J1556" s="83"/>
      <c r="K1556" s="80"/>
      <c r="L1556" s="86"/>
      <c r="M1556" s="86"/>
      <c r="N1556" s="87"/>
      <c r="O1556" s="88"/>
      <c r="P1556" s="89"/>
      <c r="Q1556" s="67"/>
      <c r="R1556" s="67"/>
      <c r="S1556" s="67"/>
      <c r="V1556" s="65"/>
      <c r="W1556" s="69"/>
      <c r="X1556" s="69"/>
      <c r="Y1556" s="70"/>
      <c r="Z1556" s="70"/>
      <c r="AA1556" s="70"/>
      <c r="AB1556" s="71"/>
      <c r="AC1556" s="64"/>
      <c r="AD1556" s="69"/>
      <c r="AE1556" s="65"/>
      <c r="AF1556" s="65"/>
      <c r="AG1556" s="66"/>
    </row>
    <row r="1557" spans="1:33" x14ac:dyDescent="0.25">
      <c r="A1557" s="79"/>
      <c r="B1557" s="80"/>
      <c r="C1557" s="81"/>
      <c r="D1557" s="82"/>
      <c r="E1557" s="82"/>
      <c r="F1557" s="83"/>
      <c r="G1557" s="83"/>
      <c r="H1557" s="84"/>
      <c r="I1557" s="85"/>
      <c r="J1557" s="83"/>
      <c r="K1557" s="80"/>
      <c r="L1557" s="86"/>
      <c r="M1557" s="86"/>
      <c r="N1557" s="87"/>
      <c r="O1557" s="88"/>
      <c r="P1557" s="89"/>
      <c r="Q1557" s="67"/>
      <c r="R1557" s="67"/>
      <c r="S1557" s="67"/>
      <c r="V1557" s="65"/>
      <c r="W1557" s="69"/>
      <c r="X1557" s="69"/>
      <c r="Y1557" s="70"/>
      <c r="Z1557" s="70"/>
      <c r="AA1557" s="70"/>
      <c r="AB1557" s="71"/>
      <c r="AC1557" s="64"/>
      <c r="AD1557" s="69"/>
      <c r="AE1557" s="65"/>
      <c r="AF1557" s="65"/>
      <c r="AG1557" s="66"/>
    </row>
    <row r="1558" spans="1:33" x14ac:dyDescent="0.25">
      <c r="A1558" s="79"/>
      <c r="B1558" s="80"/>
      <c r="C1558" s="81"/>
      <c r="D1558" s="82"/>
      <c r="E1558" s="82"/>
      <c r="F1558" s="83"/>
      <c r="G1558" s="83"/>
      <c r="H1558" s="84"/>
      <c r="I1558" s="85"/>
      <c r="J1558" s="83"/>
      <c r="K1558" s="80"/>
      <c r="L1558" s="86"/>
      <c r="M1558" s="86"/>
      <c r="N1558" s="87"/>
      <c r="O1558" s="88"/>
      <c r="P1558" s="89"/>
      <c r="Q1558" s="67"/>
      <c r="R1558" s="67"/>
      <c r="S1558" s="67"/>
      <c r="V1558" s="65"/>
      <c r="W1558" s="69"/>
      <c r="X1558" s="69"/>
      <c r="Y1558" s="70"/>
      <c r="Z1558" s="70"/>
      <c r="AA1558" s="70"/>
      <c r="AB1558" s="71"/>
      <c r="AC1558" s="64"/>
      <c r="AD1558" s="69"/>
      <c r="AE1558" s="65"/>
      <c r="AF1558" s="65"/>
      <c r="AG1558" s="66"/>
    </row>
    <row r="1559" spans="1:33" x14ac:dyDescent="0.25">
      <c r="A1559" s="79"/>
      <c r="B1559" s="80"/>
      <c r="C1559" s="81"/>
      <c r="D1559" s="82"/>
      <c r="E1559" s="82"/>
      <c r="F1559" s="83"/>
      <c r="G1559" s="83"/>
      <c r="H1559" s="84"/>
      <c r="I1559" s="85"/>
      <c r="J1559" s="83"/>
      <c r="K1559" s="80"/>
      <c r="L1559" s="86"/>
      <c r="M1559" s="86"/>
      <c r="N1559" s="87"/>
      <c r="O1559" s="88"/>
      <c r="P1559" s="89"/>
      <c r="Q1559" s="67"/>
      <c r="R1559" s="67"/>
      <c r="S1559" s="67"/>
      <c r="V1559" s="65"/>
      <c r="W1559" s="69"/>
      <c r="X1559" s="69"/>
      <c r="Y1559" s="70"/>
      <c r="Z1559" s="70"/>
      <c r="AA1559" s="70"/>
      <c r="AB1559" s="71"/>
      <c r="AC1559" s="64"/>
      <c r="AD1559" s="69"/>
      <c r="AE1559" s="65"/>
      <c r="AF1559" s="65"/>
      <c r="AG1559" s="66"/>
    </row>
    <row r="1560" spans="1:33" x14ac:dyDescent="0.25">
      <c r="A1560" s="79"/>
      <c r="B1560" s="80"/>
      <c r="C1560" s="81"/>
      <c r="D1560" s="82"/>
      <c r="E1560" s="82"/>
      <c r="F1560" s="83"/>
      <c r="G1560" s="83"/>
      <c r="H1560" s="84"/>
      <c r="I1560" s="85"/>
      <c r="J1560" s="83"/>
      <c r="K1560" s="80"/>
      <c r="L1560" s="86"/>
      <c r="M1560" s="86"/>
      <c r="N1560" s="87"/>
      <c r="O1560" s="88"/>
      <c r="P1560" s="89"/>
      <c r="Q1560" s="67"/>
      <c r="R1560" s="67"/>
      <c r="S1560" s="67"/>
      <c r="V1560" s="65"/>
      <c r="W1560" s="69"/>
      <c r="X1560" s="69"/>
      <c r="Y1560" s="70"/>
      <c r="Z1560" s="70"/>
      <c r="AA1560" s="70"/>
      <c r="AB1560" s="71"/>
      <c r="AC1560" s="64"/>
      <c r="AD1560" s="69"/>
      <c r="AE1560" s="65"/>
      <c r="AF1560" s="65"/>
      <c r="AG1560" s="66"/>
    </row>
    <row r="1561" spans="1:33" x14ac:dyDescent="0.25">
      <c r="A1561" s="79"/>
      <c r="B1561" s="80"/>
      <c r="C1561" s="81"/>
      <c r="D1561" s="82"/>
      <c r="E1561" s="82"/>
      <c r="F1561" s="83"/>
      <c r="G1561" s="83"/>
      <c r="H1561" s="84"/>
      <c r="I1561" s="85"/>
      <c r="J1561" s="83"/>
      <c r="K1561" s="80"/>
      <c r="L1561" s="86"/>
      <c r="M1561" s="86"/>
      <c r="N1561" s="87"/>
      <c r="O1561" s="88"/>
      <c r="P1561" s="89"/>
      <c r="Q1561" s="67"/>
      <c r="R1561" s="67"/>
      <c r="S1561" s="67"/>
      <c r="V1561" s="65"/>
      <c r="W1561" s="69"/>
      <c r="X1561" s="69"/>
      <c r="Y1561" s="70"/>
      <c r="Z1561" s="70"/>
      <c r="AA1561" s="70"/>
      <c r="AB1561" s="71"/>
      <c r="AC1561" s="64"/>
      <c r="AD1561" s="69"/>
      <c r="AE1561" s="65"/>
      <c r="AF1561" s="65"/>
      <c r="AG1561" s="66"/>
    </row>
    <row r="1562" spans="1:33" x14ac:dyDescent="0.25">
      <c r="A1562" s="79"/>
      <c r="B1562" s="80"/>
      <c r="C1562" s="81"/>
      <c r="D1562" s="82"/>
      <c r="E1562" s="82"/>
      <c r="F1562" s="83"/>
      <c r="G1562" s="83"/>
      <c r="H1562" s="84"/>
      <c r="I1562" s="85"/>
      <c r="J1562" s="83"/>
      <c r="K1562" s="80"/>
      <c r="L1562" s="86"/>
      <c r="M1562" s="86"/>
      <c r="N1562" s="87"/>
      <c r="O1562" s="88"/>
      <c r="P1562" s="89"/>
      <c r="Q1562" s="67"/>
      <c r="R1562" s="67"/>
      <c r="S1562" s="67"/>
      <c r="V1562" s="65"/>
      <c r="W1562" s="69"/>
      <c r="X1562" s="69"/>
      <c r="Y1562" s="70"/>
      <c r="Z1562" s="70"/>
      <c r="AA1562" s="70"/>
      <c r="AB1562" s="71"/>
      <c r="AC1562" s="64"/>
      <c r="AD1562" s="69"/>
      <c r="AE1562" s="65"/>
      <c r="AF1562" s="65"/>
      <c r="AG1562" s="66"/>
    </row>
    <row r="1563" spans="1:33" x14ac:dyDescent="0.25">
      <c r="A1563" s="79"/>
      <c r="B1563" s="80"/>
      <c r="C1563" s="81"/>
      <c r="D1563" s="82"/>
      <c r="E1563" s="82"/>
      <c r="F1563" s="83"/>
      <c r="G1563" s="83"/>
      <c r="H1563" s="84"/>
      <c r="I1563" s="85"/>
      <c r="J1563" s="83"/>
      <c r="K1563" s="80"/>
      <c r="L1563" s="86"/>
      <c r="M1563" s="86"/>
      <c r="N1563" s="87"/>
      <c r="O1563" s="88"/>
      <c r="P1563" s="89"/>
      <c r="Q1563" s="67"/>
      <c r="R1563" s="67"/>
      <c r="S1563" s="67"/>
      <c r="V1563" s="65"/>
      <c r="W1563" s="69"/>
      <c r="X1563" s="69"/>
      <c r="Y1563" s="70"/>
      <c r="Z1563" s="70"/>
      <c r="AA1563" s="70"/>
      <c r="AB1563" s="71"/>
      <c r="AC1563" s="64"/>
      <c r="AD1563" s="69"/>
      <c r="AE1563" s="65"/>
      <c r="AF1563" s="65"/>
      <c r="AG1563" s="66"/>
    </row>
    <row r="1564" spans="1:33" x14ac:dyDescent="0.25">
      <c r="A1564" s="79"/>
      <c r="B1564" s="80"/>
      <c r="C1564" s="81"/>
      <c r="D1564" s="82"/>
      <c r="E1564" s="82"/>
      <c r="F1564" s="83"/>
      <c r="G1564" s="83"/>
      <c r="H1564" s="84"/>
      <c r="I1564" s="85"/>
      <c r="J1564" s="83"/>
      <c r="K1564" s="80"/>
      <c r="L1564" s="86"/>
      <c r="M1564" s="86"/>
      <c r="N1564" s="87"/>
      <c r="O1564" s="88"/>
      <c r="P1564" s="89"/>
      <c r="Q1564" s="67"/>
      <c r="R1564" s="67"/>
      <c r="S1564" s="67"/>
      <c r="V1564" s="65"/>
      <c r="W1564" s="69"/>
      <c r="X1564" s="69"/>
      <c r="Y1564" s="70"/>
      <c r="Z1564" s="70"/>
      <c r="AA1564" s="70"/>
      <c r="AB1564" s="71"/>
      <c r="AC1564" s="64"/>
      <c r="AD1564" s="69"/>
      <c r="AE1564" s="65"/>
      <c r="AF1564" s="65"/>
      <c r="AG1564" s="66"/>
    </row>
    <row r="1565" spans="1:33" x14ac:dyDescent="0.25">
      <c r="A1565" s="79"/>
      <c r="B1565" s="80"/>
      <c r="C1565" s="81"/>
      <c r="D1565" s="82"/>
      <c r="E1565" s="82"/>
      <c r="F1565" s="83"/>
      <c r="G1565" s="83"/>
      <c r="H1565" s="84"/>
      <c r="I1565" s="85"/>
      <c r="J1565" s="83"/>
      <c r="K1565" s="80"/>
      <c r="L1565" s="86"/>
      <c r="M1565" s="86"/>
      <c r="N1565" s="87"/>
      <c r="O1565" s="88"/>
      <c r="P1565" s="89"/>
      <c r="Q1565" s="67"/>
      <c r="R1565" s="67"/>
      <c r="S1565" s="67"/>
      <c r="V1565" s="65"/>
      <c r="W1565" s="69"/>
      <c r="X1565" s="69"/>
      <c r="Y1565" s="70"/>
      <c r="Z1565" s="70"/>
      <c r="AA1565" s="70"/>
      <c r="AB1565" s="71"/>
      <c r="AC1565" s="64"/>
      <c r="AD1565" s="69"/>
      <c r="AE1565" s="65"/>
      <c r="AF1565" s="65"/>
      <c r="AG1565" s="66"/>
    </row>
    <row r="1566" spans="1:33" x14ac:dyDescent="0.25">
      <c r="A1566" s="79"/>
      <c r="B1566" s="80"/>
      <c r="C1566" s="81"/>
      <c r="D1566" s="82"/>
      <c r="E1566" s="82"/>
      <c r="F1566" s="83"/>
      <c r="G1566" s="83"/>
      <c r="H1566" s="84"/>
      <c r="I1566" s="85"/>
      <c r="J1566" s="83"/>
      <c r="K1566" s="80"/>
      <c r="L1566" s="86"/>
      <c r="M1566" s="86"/>
      <c r="N1566" s="87"/>
      <c r="O1566" s="88"/>
      <c r="P1566" s="89"/>
      <c r="Q1566" s="67"/>
      <c r="R1566" s="67"/>
      <c r="S1566" s="67"/>
      <c r="V1566" s="65"/>
      <c r="W1566" s="69"/>
      <c r="X1566" s="69"/>
      <c r="Y1566" s="70"/>
      <c r="Z1566" s="70"/>
      <c r="AA1566" s="70"/>
      <c r="AB1566" s="71"/>
      <c r="AC1566" s="64"/>
      <c r="AD1566" s="69"/>
      <c r="AE1566" s="65"/>
      <c r="AF1566" s="65"/>
      <c r="AG1566" s="66"/>
    </row>
    <row r="1567" spans="1:33" x14ac:dyDescent="0.25">
      <c r="A1567" s="79"/>
      <c r="B1567" s="80"/>
      <c r="C1567" s="81"/>
      <c r="D1567" s="82"/>
      <c r="E1567" s="82"/>
      <c r="F1567" s="83"/>
      <c r="G1567" s="83"/>
      <c r="H1567" s="84"/>
      <c r="I1567" s="85"/>
      <c r="J1567" s="83"/>
      <c r="K1567" s="80"/>
      <c r="L1567" s="86"/>
      <c r="M1567" s="86"/>
      <c r="N1567" s="87"/>
      <c r="O1567" s="88"/>
      <c r="P1567" s="89"/>
      <c r="Q1567" s="67"/>
      <c r="R1567" s="67"/>
      <c r="S1567" s="67"/>
      <c r="V1567" s="65"/>
      <c r="W1567" s="69"/>
      <c r="X1567" s="69"/>
      <c r="Y1567" s="70"/>
      <c r="Z1567" s="70"/>
      <c r="AA1567" s="70"/>
      <c r="AB1567" s="71"/>
      <c r="AC1567" s="64"/>
      <c r="AD1567" s="69"/>
      <c r="AE1567" s="65"/>
      <c r="AF1567" s="65"/>
      <c r="AG1567" s="66"/>
    </row>
    <row r="1568" spans="1:33" x14ac:dyDescent="0.25">
      <c r="A1568" s="79"/>
      <c r="B1568" s="80"/>
      <c r="C1568" s="81"/>
      <c r="D1568" s="82"/>
      <c r="E1568" s="82"/>
      <c r="F1568" s="83"/>
      <c r="G1568" s="83"/>
      <c r="H1568" s="84"/>
      <c r="I1568" s="85"/>
      <c r="J1568" s="83"/>
      <c r="K1568" s="80"/>
      <c r="L1568" s="86"/>
      <c r="M1568" s="86"/>
      <c r="N1568" s="87"/>
      <c r="O1568" s="88"/>
      <c r="P1568" s="89"/>
      <c r="Q1568" s="67"/>
      <c r="R1568" s="67"/>
      <c r="S1568" s="67"/>
      <c r="V1568" s="65"/>
      <c r="W1568" s="69"/>
      <c r="X1568" s="69"/>
      <c r="Y1568" s="70"/>
      <c r="Z1568" s="70"/>
      <c r="AA1568" s="70"/>
      <c r="AB1568" s="71"/>
      <c r="AC1568" s="64"/>
      <c r="AD1568" s="69"/>
      <c r="AE1568" s="65"/>
      <c r="AF1568" s="65"/>
      <c r="AG1568" s="66"/>
    </row>
    <row r="1569" spans="1:33" x14ac:dyDescent="0.25">
      <c r="A1569" s="79"/>
      <c r="B1569" s="80"/>
      <c r="C1569" s="81"/>
      <c r="D1569" s="82"/>
      <c r="E1569" s="82"/>
      <c r="F1569" s="83"/>
      <c r="G1569" s="83"/>
      <c r="H1569" s="84"/>
      <c r="I1569" s="85"/>
      <c r="J1569" s="83"/>
      <c r="K1569" s="80"/>
      <c r="L1569" s="86"/>
      <c r="M1569" s="86"/>
      <c r="N1569" s="87"/>
      <c r="O1569" s="88"/>
      <c r="P1569" s="89"/>
      <c r="Q1569" s="67"/>
      <c r="R1569" s="67"/>
      <c r="S1569" s="67"/>
      <c r="V1569" s="65"/>
      <c r="W1569" s="69"/>
      <c r="X1569" s="69"/>
      <c r="Y1569" s="70"/>
      <c r="Z1569" s="70"/>
      <c r="AA1569" s="70"/>
      <c r="AB1569" s="71"/>
      <c r="AC1569" s="64"/>
      <c r="AD1569" s="69"/>
      <c r="AE1569" s="65"/>
      <c r="AF1569" s="65"/>
      <c r="AG1569" s="66"/>
    </row>
    <row r="1570" spans="1:33" x14ac:dyDescent="0.25">
      <c r="A1570" s="79"/>
      <c r="B1570" s="80"/>
      <c r="C1570" s="81"/>
      <c r="D1570" s="82"/>
      <c r="E1570" s="82"/>
      <c r="F1570" s="83"/>
      <c r="G1570" s="83"/>
      <c r="H1570" s="84"/>
      <c r="I1570" s="85"/>
      <c r="J1570" s="83"/>
      <c r="K1570" s="80"/>
      <c r="L1570" s="86"/>
      <c r="M1570" s="86"/>
      <c r="N1570" s="87"/>
      <c r="O1570" s="88"/>
      <c r="P1570" s="89"/>
      <c r="Q1570" s="67"/>
      <c r="R1570" s="67"/>
      <c r="S1570" s="67"/>
      <c r="V1570" s="65"/>
      <c r="W1570" s="69"/>
      <c r="X1570" s="69"/>
      <c r="Y1570" s="70"/>
      <c r="Z1570" s="70"/>
      <c r="AA1570" s="70"/>
      <c r="AB1570" s="71"/>
      <c r="AC1570" s="64"/>
      <c r="AD1570" s="69"/>
      <c r="AE1570" s="65"/>
      <c r="AF1570" s="65"/>
      <c r="AG1570" s="66"/>
    </row>
    <row r="1571" spans="1:33" x14ac:dyDescent="0.25">
      <c r="A1571" s="79"/>
      <c r="B1571" s="80"/>
      <c r="C1571" s="81"/>
      <c r="D1571" s="82"/>
      <c r="E1571" s="82"/>
      <c r="F1571" s="83"/>
      <c r="G1571" s="83"/>
      <c r="H1571" s="84"/>
      <c r="I1571" s="85"/>
      <c r="J1571" s="83"/>
      <c r="K1571" s="80"/>
      <c r="L1571" s="86"/>
      <c r="M1571" s="86"/>
      <c r="N1571" s="87"/>
      <c r="O1571" s="88"/>
      <c r="P1571" s="89"/>
      <c r="Q1571" s="67"/>
      <c r="R1571" s="67"/>
      <c r="S1571" s="67"/>
      <c r="V1571" s="65"/>
      <c r="W1571" s="69"/>
      <c r="X1571" s="69"/>
      <c r="Y1571" s="70"/>
      <c r="Z1571" s="70"/>
      <c r="AA1571" s="70"/>
      <c r="AB1571" s="71"/>
      <c r="AC1571" s="64"/>
      <c r="AD1571" s="69"/>
      <c r="AE1571" s="65"/>
      <c r="AF1571" s="65"/>
      <c r="AG1571" s="66"/>
    </row>
    <row r="1572" spans="1:33" x14ac:dyDescent="0.25">
      <c r="A1572" s="79"/>
      <c r="B1572" s="80"/>
      <c r="C1572" s="81"/>
      <c r="D1572" s="82"/>
      <c r="E1572" s="82"/>
      <c r="F1572" s="83"/>
      <c r="G1572" s="83"/>
      <c r="H1572" s="84"/>
      <c r="I1572" s="85"/>
      <c r="J1572" s="83"/>
      <c r="K1572" s="80"/>
      <c r="L1572" s="86"/>
      <c r="M1572" s="86"/>
      <c r="N1572" s="87"/>
      <c r="O1572" s="88"/>
      <c r="P1572" s="89"/>
      <c r="Q1572" s="67"/>
      <c r="R1572" s="67"/>
      <c r="S1572" s="67"/>
      <c r="V1572" s="65"/>
      <c r="W1572" s="69"/>
      <c r="X1572" s="69"/>
      <c r="Y1572" s="70"/>
      <c r="Z1572" s="70"/>
      <c r="AA1572" s="70"/>
      <c r="AB1572" s="71"/>
      <c r="AC1572" s="64"/>
      <c r="AD1572" s="69"/>
      <c r="AE1572" s="65"/>
      <c r="AF1572" s="65"/>
      <c r="AG1572" s="66"/>
    </row>
    <row r="1573" spans="1:33" x14ac:dyDescent="0.25">
      <c r="A1573" s="79"/>
      <c r="B1573" s="80"/>
      <c r="C1573" s="81"/>
      <c r="D1573" s="82"/>
      <c r="E1573" s="82"/>
      <c r="F1573" s="83"/>
      <c r="G1573" s="83"/>
      <c r="H1573" s="84"/>
      <c r="I1573" s="85"/>
      <c r="J1573" s="83"/>
      <c r="K1573" s="80"/>
      <c r="L1573" s="86"/>
      <c r="M1573" s="86"/>
      <c r="N1573" s="87"/>
      <c r="O1573" s="88"/>
      <c r="P1573" s="89"/>
      <c r="Q1573" s="67"/>
      <c r="R1573" s="67"/>
      <c r="S1573" s="67"/>
      <c r="V1573" s="65"/>
      <c r="W1573" s="69"/>
      <c r="X1573" s="69"/>
      <c r="Y1573" s="70"/>
      <c r="Z1573" s="70"/>
      <c r="AA1573" s="70"/>
      <c r="AB1573" s="71"/>
      <c r="AC1573" s="64"/>
      <c r="AD1573" s="69"/>
      <c r="AE1573" s="65"/>
      <c r="AF1573" s="65"/>
      <c r="AG1573" s="66"/>
    </row>
    <row r="1574" spans="1:33" x14ac:dyDescent="0.25">
      <c r="A1574" s="79"/>
      <c r="B1574" s="80"/>
      <c r="C1574" s="81"/>
      <c r="D1574" s="82"/>
      <c r="E1574" s="82"/>
      <c r="F1574" s="83"/>
      <c r="G1574" s="83"/>
      <c r="H1574" s="84"/>
      <c r="I1574" s="85"/>
      <c r="J1574" s="83"/>
      <c r="K1574" s="80"/>
      <c r="L1574" s="86"/>
      <c r="M1574" s="86"/>
      <c r="N1574" s="87"/>
      <c r="O1574" s="88"/>
      <c r="P1574" s="89"/>
      <c r="Q1574" s="67"/>
      <c r="R1574" s="67"/>
      <c r="S1574" s="67"/>
      <c r="V1574" s="65"/>
      <c r="W1574" s="69"/>
      <c r="X1574" s="69"/>
      <c r="Y1574" s="70"/>
      <c r="Z1574" s="70"/>
      <c r="AA1574" s="70"/>
      <c r="AB1574" s="71"/>
      <c r="AC1574" s="64"/>
      <c r="AD1574" s="69"/>
      <c r="AE1574" s="65"/>
      <c r="AF1574" s="65"/>
      <c r="AG1574" s="66"/>
    </row>
    <row r="1575" spans="1:33" x14ac:dyDescent="0.25">
      <c r="A1575" s="79"/>
      <c r="B1575" s="80"/>
      <c r="C1575" s="81"/>
      <c r="D1575" s="82"/>
      <c r="E1575" s="82"/>
      <c r="F1575" s="83"/>
      <c r="G1575" s="83"/>
      <c r="H1575" s="84"/>
      <c r="I1575" s="85"/>
      <c r="J1575" s="83"/>
      <c r="K1575" s="80"/>
      <c r="L1575" s="86"/>
      <c r="M1575" s="86"/>
      <c r="N1575" s="87"/>
      <c r="O1575" s="88"/>
      <c r="P1575" s="89"/>
      <c r="Q1575" s="67"/>
      <c r="R1575" s="67"/>
      <c r="S1575" s="67"/>
      <c r="V1575" s="65"/>
      <c r="W1575" s="69"/>
      <c r="X1575" s="69"/>
      <c r="Y1575" s="70"/>
      <c r="Z1575" s="70"/>
      <c r="AA1575" s="70"/>
      <c r="AB1575" s="71"/>
      <c r="AC1575" s="64"/>
      <c r="AD1575" s="69"/>
      <c r="AE1575" s="65"/>
      <c r="AF1575" s="65"/>
      <c r="AG1575" s="66"/>
    </row>
    <row r="1576" spans="1:33" x14ac:dyDescent="0.25">
      <c r="A1576" s="79"/>
      <c r="B1576" s="80"/>
      <c r="C1576" s="81"/>
      <c r="D1576" s="82"/>
      <c r="E1576" s="82"/>
      <c r="F1576" s="83"/>
      <c r="G1576" s="83"/>
      <c r="H1576" s="84"/>
      <c r="I1576" s="85"/>
      <c r="J1576" s="83"/>
      <c r="K1576" s="80"/>
      <c r="L1576" s="86"/>
      <c r="M1576" s="86"/>
      <c r="N1576" s="87"/>
      <c r="O1576" s="88"/>
      <c r="P1576" s="89"/>
      <c r="Q1576" s="67"/>
      <c r="R1576" s="67"/>
      <c r="S1576" s="67"/>
      <c r="V1576" s="65"/>
      <c r="W1576" s="69"/>
      <c r="X1576" s="69"/>
      <c r="Y1576" s="70"/>
      <c r="Z1576" s="70"/>
      <c r="AA1576" s="70"/>
      <c r="AB1576" s="71"/>
      <c r="AC1576" s="64"/>
      <c r="AD1576" s="69"/>
      <c r="AE1576" s="65"/>
      <c r="AF1576" s="65"/>
      <c r="AG1576" s="66"/>
    </row>
    <row r="1577" spans="1:33" x14ac:dyDescent="0.25">
      <c r="A1577" s="79"/>
      <c r="B1577" s="80"/>
      <c r="C1577" s="81"/>
      <c r="D1577" s="82"/>
      <c r="E1577" s="82"/>
      <c r="F1577" s="83"/>
      <c r="G1577" s="83"/>
      <c r="H1577" s="84"/>
      <c r="I1577" s="85"/>
      <c r="J1577" s="83"/>
      <c r="K1577" s="80"/>
      <c r="L1577" s="86"/>
      <c r="M1577" s="86"/>
      <c r="N1577" s="87"/>
      <c r="O1577" s="88"/>
      <c r="P1577" s="89"/>
      <c r="Q1577" s="67"/>
      <c r="R1577" s="67"/>
      <c r="S1577" s="67"/>
      <c r="V1577" s="65"/>
      <c r="W1577" s="69"/>
      <c r="X1577" s="69"/>
      <c r="Y1577" s="70"/>
      <c r="Z1577" s="70"/>
      <c r="AA1577" s="70"/>
      <c r="AB1577" s="71"/>
      <c r="AC1577" s="64"/>
      <c r="AD1577" s="69"/>
      <c r="AE1577" s="65"/>
      <c r="AF1577" s="65"/>
      <c r="AG1577" s="66"/>
    </row>
    <row r="1578" spans="1:33" x14ac:dyDescent="0.25">
      <c r="A1578" s="79"/>
      <c r="B1578" s="80"/>
      <c r="C1578" s="81"/>
      <c r="D1578" s="82"/>
      <c r="E1578" s="82"/>
      <c r="F1578" s="83"/>
      <c r="G1578" s="83"/>
      <c r="H1578" s="84"/>
      <c r="I1578" s="85"/>
      <c r="J1578" s="83"/>
      <c r="K1578" s="80"/>
      <c r="L1578" s="86"/>
      <c r="M1578" s="86"/>
      <c r="N1578" s="87"/>
      <c r="O1578" s="88"/>
      <c r="P1578" s="89"/>
      <c r="Q1578" s="67"/>
      <c r="R1578" s="67"/>
      <c r="S1578" s="67"/>
      <c r="V1578" s="65"/>
      <c r="W1578" s="69"/>
      <c r="X1578" s="69"/>
      <c r="Y1578" s="70"/>
      <c r="Z1578" s="70"/>
      <c r="AA1578" s="70"/>
      <c r="AB1578" s="71"/>
      <c r="AC1578" s="64"/>
      <c r="AD1578" s="69"/>
      <c r="AE1578" s="65"/>
      <c r="AF1578" s="65"/>
      <c r="AG1578" s="66"/>
    </row>
    <row r="1579" spans="1:33" x14ac:dyDescent="0.25">
      <c r="A1579" s="79"/>
      <c r="B1579" s="80"/>
      <c r="C1579" s="81"/>
      <c r="D1579" s="82"/>
      <c r="E1579" s="82"/>
      <c r="F1579" s="83"/>
      <c r="G1579" s="83"/>
      <c r="H1579" s="84"/>
      <c r="I1579" s="85"/>
      <c r="J1579" s="83"/>
      <c r="K1579" s="80"/>
      <c r="L1579" s="86"/>
      <c r="M1579" s="86"/>
      <c r="N1579" s="87"/>
      <c r="O1579" s="88"/>
      <c r="P1579" s="89"/>
      <c r="Q1579" s="67"/>
      <c r="R1579" s="67"/>
      <c r="S1579" s="67"/>
      <c r="V1579" s="65"/>
      <c r="W1579" s="69"/>
      <c r="X1579" s="69"/>
      <c r="Y1579" s="70"/>
      <c r="Z1579" s="70"/>
      <c r="AA1579" s="70"/>
      <c r="AB1579" s="71"/>
      <c r="AC1579" s="64"/>
      <c r="AD1579" s="69"/>
      <c r="AE1579" s="65"/>
      <c r="AF1579" s="65"/>
      <c r="AG1579" s="66"/>
    </row>
    <row r="1580" spans="1:33" x14ac:dyDescent="0.25">
      <c r="A1580" s="79"/>
      <c r="B1580" s="80"/>
      <c r="C1580" s="81"/>
      <c r="D1580" s="82"/>
      <c r="E1580" s="82"/>
      <c r="F1580" s="83"/>
      <c r="G1580" s="83"/>
      <c r="H1580" s="84"/>
      <c r="I1580" s="85"/>
      <c r="J1580" s="83"/>
      <c r="K1580" s="80"/>
      <c r="L1580" s="86"/>
      <c r="M1580" s="86"/>
      <c r="N1580" s="87"/>
      <c r="O1580" s="88"/>
      <c r="P1580" s="89"/>
      <c r="Q1580" s="67"/>
      <c r="R1580" s="67"/>
      <c r="S1580" s="67"/>
      <c r="V1580" s="65"/>
      <c r="W1580" s="69"/>
      <c r="X1580" s="69"/>
      <c r="Y1580" s="70"/>
      <c r="Z1580" s="70"/>
      <c r="AA1580" s="70"/>
      <c r="AB1580" s="71"/>
      <c r="AC1580" s="64"/>
      <c r="AD1580" s="69"/>
      <c r="AE1580" s="65"/>
      <c r="AF1580" s="65"/>
      <c r="AG1580" s="66"/>
    </row>
    <row r="1581" spans="1:33" x14ac:dyDescent="0.25">
      <c r="A1581" s="79"/>
      <c r="B1581" s="80"/>
      <c r="C1581" s="81"/>
      <c r="D1581" s="82"/>
      <c r="E1581" s="82"/>
      <c r="F1581" s="83"/>
      <c r="G1581" s="83"/>
      <c r="H1581" s="84"/>
      <c r="I1581" s="85"/>
      <c r="J1581" s="83"/>
      <c r="K1581" s="80"/>
      <c r="L1581" s="86"/>
      <c r="M1581" s="86"/>
      <c r="N1581" s="87"/>
      <c r="O1581" s="88"/>
      <c r="P1581" s="89"/>
      <c r="Q1581" s="67"/>
      <c r="R1581" s="67"/>
      <c r="S1581" s="67"/>
      <c r="V1581" s="65"/>
      <c r="W1581" s="69"/>
      <c r="X1581" s="69"/>
      <c r="Y1581" s="70"/>
      <c r="Z1581" s="70"/>
      <c r="AA1581" s="70"/>
      <c r="AB1581" s="71"/>
      <c r="AC1581" s="64"/>
      <c r="AD1581" s="69"/>
      <c r="AE1581" s="65"/>
      <c r="AF1581" s="65"/>
      <c r="AG1581" s="66"/>
    </row>
    <row r="1582" spans="1:33" x14ac:dyDescent="0.25">
      <c r="A1582" s="79"/>
      <c r="B1582" s="80"/>
      <c r="C1582" s="81"/>
      <c r="D1582" s="82"/>
      <c r="E1582" s="82"/>
      <c r="F1582" s="83"/>
      <c r="G1582" s="83"/>
      <c r="H1582" s="84"/>
      <c r="I1582" s="85"/>
      <c r="J1582" s="83"/>
      <c r="K1582" s="80"/>
      <c r="L1582" s="86"/>
      <c r="M1582" s="86"/>
      <c r="N1582" s="87"/>
      <c r="O1582" s="88"/>
      <c r="P1582" s="89"/>
      <c r="Q1582" s="67"/>
      <c r="R1582" s="67"/>
      <c r="S1582" s="67"/>
      <c r="V1582" s="65"/>
      <c r="W1582" s="69"/>
      <c r="X1582" s="69"/>
      <c r="Y1582" s="70"/>
      <c r="Z1582" s="70"/>
      <c r="AA1582" s="70"/>
      <c r="AB1582" s="71"/>
      <c r="AC1582" s="64"/>
      <c r="AD1582" s="69"/>
      <c r="AE1582" s="65"/>
      <c r="AF1582" s="65"/>
      <c r="AG1582" s="66"/>
    </row>
    <row r="1583" spans="1:33" x14ac:dyDescent="0.25">
      <c r="A1583" s="79"/>
      <c r="B1583" s="80"/>
      <c r="C1583" s="81"/>
      <c r="D1583" s="82"/>
      <c r="E1583" s="82"/>
      <c r="F1583" s="83"/>
      <c r="G1583" s="83"/>
      <c r="H1583" s="84"/>
      <c r="I1583" s="85"/>
      <c r="J1583" s="83"/>
      <c r="K1583" s="80"/>
      <c r="L1583" s="86"/>
      <c r="M1583" s="86"/>
      <c r="N1583" s="87"/>
      <c r="O1583" s="88"/>
      <c r="P1583" s="89"/>
      <c r="Q1583" s="67"/>
      <c r="R1583" s="67"/>
      <c r="S1583" s="67"/>
      <c r="V1583" s="65"/>
      <c r="W1583" s="69"/>
      <c r="X1583" s="69"/>
      <c r="Y1583" s="70"/>
      <c r="Z1583" s="70"/>
      <c r="AA1583" s="70"/>
      <c r="AB1583" s="71"/>
      <c r="AC1583" s="64"/>
      <c r="AD1583" s="69"/>
      <c r="AE1583" s="65"/>
      <c r="AF1583" s="65"/>
      <c r="AG1583" s="66"/>
    </row>
    <row r="1584" spans="1:33" x14ac:dyDescent="0.25">
      <c r="A1584" s="79"/>
      <c r="B1584" s="80"/>
      <c r="C1584" s="81"/>
      <c r="D1584" s="82"/>
      <c r="E1584" s="82"/>
      <c r="F1584" s="83"/>
      <c r="G1584" s="83"/>
      <c r="H1584" s="84"/>
      <c r="I1584" s="85"/>
      <c r="J1584" s="83"/>
      <c r="K1584" s="80"/>
      <c r="L1584" s="86"/>
      <c r="M1584" s="86"/>
      <c r="N1584" s="87"/>
      <c r="O1584" s="88"/>
      <c r="P1584" s="89"/>
      <c r="Q1584" s="67"/>
      <c r="R1584" s="67"/>
      <c r="S1584" s="67"/>
      <c r="V1584" s="65"/>
      <c r="W1584" s="69"/>
      <c r="X1584" s="69"/>
      <c r="Y1584" s="70"/>
      <c r="Z1584" s="70"/>
      <c r="AA1584" s="70"/>
      <c r="AB1584" s="71"/>
      <c r="AC1584" s="64"/>
      <c r="AD1584" s="69"/>
      <c r="AE1584" s="65"/>
      <c r="AF1584" s="65"/>
      <c r="AG1584" s="66"/>
    </row>
    <row r="1585" spans="1:33" x14ac:dyDescent="0.25">
      <c r="A1585" s="79"/>
      <c r="B1585" s="80"/>
      <c r="C1585" s="81"/>
      <c r="D1585" s="82"/>
      <c r="E1585" s="82"/>
      <c r="F1585" s="83"/>
      <c r="G1585" s="83"/>
      <c r="H1585" s="84"/>
      <c r="I1585" s="85"/>
      <c r="J1585" s="83"/>
      <c r="K1585" s="80"/>
      <c r="L1585" s="86"/>
      <c r="M1585" s="86"/>
      <c r="N1585" s="87"/>
      <c r="O1585" s="88"/>
      <c r="P1585" s="89"/>
      <c r="Q1585" s="67"/>
      <c r="R1585" s="67"/>
      <c r="S1585" s="67"/>
      <c r="V1585" s="65"/>
      <c r="W1585" s="69"/>
      <c r="X1585" s="69"/>
      <c r="Y1585" s="70"/>
      <c r="Z1585" s="70"/>
      <c r="AA1585" s="70"/>
      <c r="AB1585" s="71"/>
      <c r="AC1585" s="64"/>
      <c r="AD1585" s="69"/>
      <c r="AE1585" s="65"/>
      <c r="AF1585" s="65"/>
      <c r="AG1585" s="66"/>
    </row>
    <row r="1586" spans="1:33" x14ac:dyDescent="0.25">
      <c r="A1586" s="79"/>
      <c r="B1586" s="80"/>
      <c r="C1586" s="81"/>
      <c r="D1586" s="82"/>
      <c r="E1586" s="82"/>
      <c r="F1586" s="83"/>
      <c r="G1586" s="83"/>
      <c r="H1586" s="84"/>
      <c r="I1586" s="85"/>
      <c r="J1586" s="83"/>
      <c r="K1586" s="80"/>
      <c r="L1586" s="86"/>
      <c r="M1586" s="86"/>
      <c r="N1586" s="87"/>
      <c r="O1586" s="88"/>
      <c r="P1586" s="89"/>
      <c r="Q1586" s="67"/>
      <c r="R1586" s="67"/>
      <c r="S1586" s="67"/>
      <c r="V1586" s="65"/>
      <c r="W1586" s="69"/>
      <c r="X1586" s="69"/>
      <c r="Y1586" s="70"/>
      <c r="Z1586" s="70"/>
      <c r="AA1586" s="70"/>
      <c r="AB1586" s="71"/>
      <c r="AC1586" s="64"/>
      <c r="AD1586" s="69"/>
      <c r="AE1586" s="65"/>
      <c r="AF1586" s="65"/>
      <c r="AG1586" s="66"/>
    </row>
    <row r="1587" spans="1:33" x14ac:dyDescent="0.25">
      <c r="A1587" s="79"/>
      <c r="B1587" s="80"/>
      <c r="C1587" s="81"/>
      <c r="D1587" s="82"/>
      <c r="E1587" s="82"/>
      <c r="F1587" s="83"/>
      <c r="G1587" s="83"/>
      <c r="H1587" s="84"/>
      <c r="I1587" s="85"/>
      <c r="J1587" s="83"/>
      <c r="K1587" s="80"/>
      <c r="L1587" s="86"/>
      <c r="M1587" s="86"/>
      <c r="N1587" s="87"/>
      <c r="O1587" s="88"/>
      <c r="P1587" s="89"/>
      <c r="Q1587" s="67"/>
      <c r="R1587" s="67"/>
      <c r="S1587" s="67"/>
      <c r="V1587" s="65"/>
      <c r="W1587" s="69"/>
      <c r="X1587" s="69"/>
      <c r="Y1587" s="70"/>
      <c r="Z1587" s="70"/>
      <c r="AA1587" s="70"/>
      <c r="AB1587" s="71"/>
      <c r="AC1587" s="64"/>
      <c r="AD1587" s="69"/>
      <c r="AE1587" s="65"/>
      <c r="AF1587" s="65"/>
      <c r="AG1587" s="66"/>
    </row>
    <row r="1588" spans="1:33" x14ac:dyDescent="0.25">
      <c r="A1588" s="79"/>
      <c r="B1588" s="80"/>
      <c r="C1588" s="81"/>
      <c r="D1588" s="82"/>
      <c r="E1588" s="82"/>
      <c r="F1588" s="83"/>
      <c r="G1588" s="83"/>
      <c r="H1588" s="84"/>
      <c r="I1588" s="85"/>
      <c r="J1588" s="83"/>
      <c r="K1588" s="80"/>
      <c r="L1588" s="86"/>
      <c r="M1588" s="86"/>
      <c r="N1588" s="87"/>
      <c r="O1588" s="88"/>
      <c r="P1588" s="89"/>
      <c r="Q1588" s="67"/>
      <c r="R1588" s="67"/>
      <c r="S1588" s="67"/>
      <c r="V1588" s="65"/>
      <c r="W1588" s="69"/>
      <c r="X1588" s="69"/>
      <c r="Y1588" s="70"/>
      <c r="Z1588" s="70"/>
      <c r="AA1588" s="70"/>
      <c r="AB1588" s="71"/>
      <c r="AC1588" s="64"/>
      <c r="AD1588" s="69"/>
      <c r="AE1588" s="65"/>
      <c r="AF1588" s="65"/>
      <c r="AG1588" s="66"/>
    </row>
    <row r="1589" spans="1:33" x14ac:dyDescent="0.25">
      <c r="A1589" s="79"/>
      <c r="B1589" s="80"/>
      <c r="C1589" s="81"/>
      <c r="D1589" s="82"/>
      <c r="E1589" s="82"/>
      <c r="F1589" s="83"/>
      <c r="G1589" s="83"/>
      <c r="H1589" s="84"/>
      <c r="I1589" s="85"/>
      <c r="J1589" s="83"/>
      <c r="K1589" s="80"/>
      <c r="L1589" s="86"/>
      <c r="M1589" s="86"/>
      <c r="N1589" s="87"/>
      <c r="O1589" s="88"/>
      <c r="P1589" s="89"/>
      <c r="Q1589" s="67"/>
      <c r="R1589" s="67"/>
      <c r="S1589" s="67"/>
      <c r="V1589" s="65"/>
      <c r="W1589" s="69"/>
      <c r="X1589" s="69"/>
      <c r="Y1589" s="70"/>
      <c r="Z1589" s="70"/>
      <c r="AA1589" s="70"/>
      <c r="AB1589" s="71"/>
      <c r="AC1589" s="64"/>
      <c r="AD1589" s="69"/>
      <c r="AE1589" s="65"/>
      <c r="AF1589" s="65"/>
      <c r="AG1589" s="66"/>
    </row>
    <row r="1590" spans="1:33" x14ac:dyDescent="0.25">
      <c r="A1590" s="79"/>
      <c r="B1590" s="80"/>
      <c r="C1590" s="81"/>
      <c r="D1590" s="82"/>
      <c r="E1590" s="82"/>
      <c r="F1590" s="83"/>
      <c r="G1590" s="83"/>
      <c r="H1590" s="84"/>
      <c r="I1590" s="85"/>
      <c r="J1590" s="83"/>
      <c r="K1590" s="80"/>
      <c r="L1590" s="86"/>
      <c r="M1590" s="86"/>
      <c r="N1590" s="87"/>
      <c r="O1590" s="88"/>
      <c r="P1590" s="89"/>
      <c r="Q1590" s="67"/>
      <c r="R1590" s="67"/>
      <c r="S1590" s="67"/>
      <c r="V1590" s="65"/>
      <c r="W1590" s="69"/>
      <c r="X1590" s="69"/>
      <c r="Y1590" s="70"/>
      <c r="Z1590" s="70"/>
      <c r="AA1590" s="70"/>
      <c r="AB1590" s="71"/>
      <c r="AC1590" s="64"/>
      <c r="AD1590" s="69"/>
      <c r="AE1590" s="65"/>
      <c r="AF1590" s="65"/>
      <c r="AG1590" s="66"/>
    </row>
    <row r="1591" spans="1:33" x14ac:dyDescent="0.25">
      <c r="A1591" s="79"/>
      <c r="B1591" s="80"/>
      <c r="C1591" s="81"/>
      <c r="D1591" s="82"/>
      <c r="E1591" s="82"/>
      <c r="F1591" s="83"/>
      <c r="G1591" s="83"/>
      <c r="H1591" s="84"/>
      <c r="I1591" s="85"/>
      <c r="J1591" s="83"/>
      <c r="K1591" s="80"/>
      <c r="L1591" s="86"/>
      <c r="M1591" s="86"/>
      <c r="N1591" s="87"/>
      <c r="O1591" s="88"/>
      <c r="P1591" s="89"/>
      <c r="Q1591" s="67"/>
      <c r="R1591" s="67"/>
      <c r="S1591" s="67"/>
      <c r="V1591" s="65"/>
      <c r="W1591" s="69"/>
      <c r="X1591" s="69"/>
      <c r="Y1591" s="70"/>
      <c r="Z1591" s="70"/>
      <c r="AA1591" s="70"/>
      <c r="AB1591" s="71"/>
      <c r="AC1591" s="64"/>
      <c r="AD1591" s="69"/>
      <c r="AE1591" s="65"/>
      <c r="AF1591" s="65"/>
      <c r="AG1591" s="66"/>
    </row>
    <row r="1592" spans="1:33" x14ac:dyDescent="0.25">
      <c r="A1592" s="79"/>
      <c r="B1592" s="80"/>
      <c r="C1592" s="81"/>
      <c r="D1592" s="82"/>
      <c r="E1592" s="82"/>
      <c r="F1592" s="83"/>
      <c r="G1592" s="83"/>
      <c r="H1592" s="84"/>
      <c r="I1592" s="85"/>
      <c r="J1592" s="83"/>
      <c r="K1592" s="80"/>
      <c r="L1592" s="86"/>
      <c r="M1592" s="86"/>
      <c r="N1592" s="87"/>
      <c r="O1592" s="88"/>
      <c r="P1592" s="89"/>
      <c r="Q1592" s="67"/>
      <c r="R1592" s="67"/>
      <c r="S1592" s="67"/>
      <c r="V1592" s="65"/>
      <c r="W1592" s="69"/>
      <c r="X1592" s="69"/>
      <c r="Y1592" s="70"/>
      <c r="Z1592" s="70"/>
      <c r="AA1592" s="70"/>
      <c r="AB1592" s="71"/>
      <c r="AC1592" s="64"/>
      <c r="AD1592" s="69"/>
      <c r="AE1592" s="65"/>
      <c r="AF1592" s="65"/>
      <c r="AG1592" s="66"/>
    </row>
    <row r="1593" spans="1:33" x14ac:dyDescent="0.25">
      <c r="A1593" s="79"/>
      <c r="B1593" s="80"/>
      <c r="C1593" s="81"/>
      <c r="D1593" s="82"/>
      <c r="E1593" s="82"/>
      <c r="F1593" s="83"/>
      <c r="G1593" s="83"/>
      <c r="H1593" s="84"/>
      <c r="I1593" s="85"/>
      <c r="J1593" s="83"/>
      <c r="K1593" s="80"/>
      <c r="L1593" s="86"/>
      <c r="M1593" s="86"/>
      <c r="N1593" s="87"/>
      <c r="O1593" s="88"/>
      <c r="P1593" s="89"/>
      <c r="Q1593" s="67"/>
      <c r="R1593" s="67"/>
      <c r="S1593" s="67"/>
      <c r="V1593" s="65"/>
      <c r="W1593" s="69"/>
      <c r="X1593" s="69"/>
      <c r="Y1593" s="70"/>
      <c r="Z1593" s="70"/>
      <c r="AA1593" s="70"/>
      <c r="AB1593" s="71"/>
      <c r="AC1593" s="64"/>
      <c r="AD1593" s="69"/>
      <c r="AE1593" s="65"/>
      <c r="AF1593" s="65"/>
      <c r="AG1593" s="66"/>
    </row>
    <row r="1594" spans="1:33" x14ac:dyDescent="0.25">
      <c r="A1594" s="79"/>
      <c r="B1594" s="80"/>
      <c r="C1594" s="81"/>
      <c r="D1594" s="82"/>
      <c r="E1594" s="82"/>
      <c r="F1594" s="83"/>
      <c r="G1594" s="83"/>
      <c r="H1594" s="84"/>
      <c r="I1594" s="85"/>
      <c r="J1594" s="83"/>
      <c r="K1594" s="80"/>
      <c r="L1594" s="86"/>
      <c r="M1594" s="86"/>
      <c r="N1594" s="87"/>
      <c r="O1594" s="88"/>
      <c r="P1594" s="89"/>
      <c r="Q1594" s="67"/>
      <c r="R1594" s="67"/>
      <c r="S1594" s="67"/>
      <c r="V1594" s="65"/>
      <c r="W1594" s="69"/>
      <c r="X1594" s="69"/>
      <c r="Y1594" s="70"/>
      <c r="Z1594" s="70"/>
      <c r="AA1594" s="70"/>
      <c r="AB1594" s="71"/>
      <c r="AC1594" s="64"/>
      <c r="AD1594" s="69"/>
      <c r="AE1594" s="65"/>
      <c r="AF1594" s="65"/>
      <c r="AG1594" s="66"/>
    </row>
    <row r="1595" spans="1:33" x14ac:dyDescent="0.25">
      <c r="A1595" s="79"/>
      <c r="B1595" s="80"/>
      <c r="C1595" s="81"/>
      <c r="D1595" s="82"/>
      <c r="E1595" s="82"/>
      <c r="F1595" s="83"/>
      <c r="G1595" s="83"/>
      <c r="H1595" s="84"/>
      <c r="I1595" s="85"/>
      <c r="J1595" s="83"/>
      <c r="K1595" s="80"/>
      <c r="L1595" s="86"/>
      <c r="M1595" s="86"/>
      <c r="N1595" s="87"/>
      <c r="O1595" s="88"/>
      <c r="P1595" s="89"/>
      <c r="Q1595" s="67"/>
      <c r="R1595" s="67"/>
      <c r="S1595" s="67"/>
      <c r="V1595" s="65"/>
      <c r="W1595" s="69"/>
      <c r="X1595" s="69"/>
      <c r="Y1595" s="70"/>
      <c r="Z1595" s="70"/>
      <c r="AA1595" s="70"/>
      <c r="AB1595" s="71"/>
      <c r="AC1595" s="64"/>
      <c r="AD1595" s="69"/>
      <c r="AE1595" s="65"/>
      <c r="AF1595" s="65"/>
      <c r="AG1595" s="66"/>
    </row>
    <row r="1596" spans="1:33" x14ac:dyDescent="0.25">
      <c r="A1596" s="79"/>
      <c r="B1596" s="80"/>
      <c r="C1596" s="81"/>
      <c r="D1596" s="82"/>
      <c r="E1596" s="82"/>
      <c r="F1596" s="83"/>
      <c r="G1596" s="83"/>
      <c r="H1596" s="84"/>
      <c r="I1596" s="85"/>
      <c r="J1596" s="83"/>
      <c r="K1596" s="80"/>
      <c r="L1596" s="86"/>
      <c r="M1596" s="86"/>
      <c r="N1596" s="87"/>
      <c r="O1596" s="88"/>
      <c r="P1596" s="89"/>
      <c r="Q1596" s="67"/>
      <c r="R1596" s="67"/>
      <c r="S1596" s="67"/>
      <c r="V1596" s="65"/>
      <c r="W1596" s="69"/>
      <c r="X1596" s="69"/>
      <c r="Y1596" s="70"/>
      <c r="Z1596" s="70"/>
      <c r="AA1596" s="70"/>
      <c r="AB1596" s="71"/>
      <c r="AC1596" s="64"/>
      <c r="AD1596" s="69"/>
      <c r="AE1596" s="65"/>
      <c r="AF1596" s="65"/>
      <c r="AG1596" s="66"/>
    </row>
    <row r="1597" spans="1:33" x14ac:dyDescent="0.25">
      <c r="A1597" s="79"/>
      <c r="B1597" s="80"/>
      <c r="C1597" s="81"/>
      <c r="D1597" s="82"/>
      <c r="E1597" s="82"/>
      <c r="F1597" s="83"/>
      <c r="G1597" s="83"/>
      <c r="H1597" s="84"/>
      <c r="I1597" s="85"/>
      <c r="J1597" s="83"/>
      <c r="K1597" s="80"/>
      <c r="L1597" s="86"/>
      <c r="M1597" s="86"/>
      <c r="N1597" s="87"/>
      <c r="O1597" s="88"/>
      <c r="P1597" s="89"/>
      <c r="Q1597" s="67"/>
      <c r="R1597" s="67"/>
      <c r="S1597" s="67"/>
      <c r="V1597" s="65"/>
      <c r="W1597" s="69"/>
      <c r="X1597" s="69"/>
      <c r="Y1597" s="70"/>
      <c r="Z1597" s="70"/>
      <c r="AA1597" s="70"/>
      <c r="AB1597" s="71"/>
      <c r="AC1597" s="64"/>
      <c r="AD1597" s="69"/>
      <c r="AE1597" s="65"/>
      <c r="AF1597" s="65"/>
      <c r="AG1597" s="66"/>
    </row>
    <row r="1598" spans="1:33" x14ac:dyDescent="0.25">
      <c r="A1598" s="79"/>
      <c r="B1598" s="80"/>
      <c r="C1598" s="81"/>
      <c r="D1598" s="82"/>
      <c r="E1598" s="82"/>
      <c r="F1598" s="83"/>
      <c r="G1598" s="83"/>
      <c r="H1598" s="84"/>
      <c r="I1598" s="85"/>
      <c r="J1598" s="83"/>
      <c r="K1598" s="80"/>
      <c r="L1598" s="86"/>
      <c r="M1598" s="86"/>
      <c r="N1598" s="87"/>
      <c r="O1598" s="88"/>
      <c r="P1598" s="89"/>
      <c r="Q1598" s="67"/>
      <c r="R1598" s="67"/>
      <c r="S1598" s="67"/>
      <c r="V1598" s="65"/>
      <c r="W1598" s="69"/>
      <c r="X1598" s="69"/>
      <c r="Y1598" s="70"/>
      <c r="Z1598" s="70"/>
      <c r="AA1598" s="70"/>
      <c r="AB1598" s="71"/>
      <c r="AC1598" s="64"/>
      <c r="AD1598" s="69"/>
      <c r="AE1598" s="65"/>
      <c r="AF1598" s="65"/>
      <c r="AG1598" s="66"/>
    </row>
    <row r="1599" spans="1:33" x14ac:dyDescent="0.25">
      <c r="A1599" s="79"/>
      <c r="B1599" s="80"/>
      <c r="C1599" s="81"/>
      <c r="D1599" s="82"/>
      <c r="E1599" s="82"/>
      <c r="F1599" s="83"/>
      <c r="G1599" s="83"/>
      <c r="H1599" s="84"/>
      <c r="I1599" s="85"/>
      <c r="J1599" s="83"/>
      <c r="K1599" s="80"/>
      <c r="L1599" s="86"/>
      <c r="M1599" s="86"/>
      <c r="N1599" s="87"/>
      <c r="O1599" s="88"/>
      <c r="P1599" s="89"/>
      <c r="Q1599" s="67"/>
      <c r="R1599" s="67"/>
      <c r="S1599" s="67"/>
      <c r="V1599" s="65"/>
      <c r="W1599" s="69"/>
      <c r="X1599" s="69"/>
      <c r="Y1599" s="70"/>
      <c r="Z1599" s="70"/>
      <c r="AA1599" s="70"/>
      <c r="AB1599" s="71"/>
      <c r="AC1599" s="64"/>
      <c r="AD1599" s="69"/>
      <c r="AE1599" s="65"/>
      <c r="AF1599" s="65"/>
      <c r="AG1599" s="66"/>
    </row>
    <row r="1600" spans="1:33" x14ac:dyDescent="0.25">
      <c r="A1600" s="79"/>
      <c r="B1600" s="80"/>
      <c r="C1600" s="81"/>
      <c r="D1600" s="82"/>
      <c r="E1600" s="82"/>
      <c r="F1600" s="83"/>
      <c r="G1600" s="83"/>
      <c r="H1600" s="84"/>
      <c r="I1600" s="85"/>
      <c r="J1600" s="83"/>
      <c r="K1600" s="80"/>
      <c r="L1600" s="86"/>
      <c r="M1600" s="86"/>
      <c r="N1600" s="87"/>
      <c r="O1600" s="88"/>
      <c r="P1600" s="89"/>
      <c r="Q1600" s="67"/>
      <c r="R1600" s="67"/>
      <c r="S1600" s="67"/>
      <c r="V1600" s="65"/>
      <c r="W1600" s="69"/>
      <c r="X1600" s="69"/>
      <c r="Y1600" s="70"/>
      <c r="Z1600" s="70"/>
      <c r="AA1600" s="70"/>
      <c r="AB1600" s="71"/>
      <c r="AC1600" s="64"/>
      <c r="AD1600" s="69"/>
      <c r="AE1600" s="65"/>
      <c r="AF1600" s="65"/>
      <c r="AG1600" s="66"/>
    </row>
    <row r="1601" spans="1:33" x14ac:dyDescent="0.25">
      <c r="A1601" s="79"/>
      <c r="B1601" s="80"/>
      <c r="C1601" s="81"/>
      <c r="D1601" s="82"/>
      <c r="E1601" s="82"/>
      <c r="F1601" s="83"/>
      <c r="G1601" s="83"/>
      <c r="H1601" s="84"/>
      <c r="I1601" s="85"/>
      <c r="J1601" s="83"/>
      <c r="K1601" s="80"/>
      <c r="L1601" s="86"/>
      <c r="M1601" s="86"/>
      <c r="N1601" s="87"/>
      <c r="O1601" s="88"/>
      <c r="P1601" s="89"/>
      <c r="Q1601" s="67"/>
      <c r="R1601" s="67"/>
      <c r="S1601" s="67"/>
      <c r="V1601" s="65"/>
      <c r="W1601" s="69"/>
      <c r="X1601" s="69"/>
      <c r="Y1601" s="70"/>
      <c r="Z1601" s="70"/>
      <c r="AA1601" s="70"/>
      <c r="AB1601" s="71"/>
      <c r="AC1601" s="64"/>
      <c r="AD1601" s="69"/>
      <c r="AE1601" s="65"/>
      <c r="AF1601" s="65"/>
      <c r="AG1601" s="66"/>
    </row>
    <row r="1602" spans="1:33" x14ac:dyDescent="0.25">
      <c r="A1602" s="79"/>
      <c r="B1602" s="80"/>
      <c r="C1602" s="81"/>
      <c r="D1602" s="82"/>
      <c r="E1602" s="82"/>
      <c r="F1602" s="83"/>
      <c r="G1602" s="83"/>
      <c r="H1602" s="84"/>
      <c r="I1602" s="85"/>
      <c r="J1602" s="83"/>
      <c r="K1602" s="80"/>
      <c r="L1602" s="86"/>
      <c r="M1602" s="86"/>
      <c r="N1602" s="87"/>
      <c r="O1602" s="88"/>
      <c r="P1602" s="89"/>
      <c r="Q1602" s="67"/>
      <c r="R1602" s="67"/>
      <c r="S1602" s="67"/>
      <c r="V1602" s="65"/>
      <c r="W1602" s="69"/>
      <c r="X1602" s="69"/>
      <c r="Y1602" s="70"/>
      <c r="Z1602" s="70"/>
      <c r="AA1602" s="70"/>
      <c r="AB1602" s="71"/>
      <c r="AC1602" s="64"/>
      <c r="AD1602" s="69"/>
      <c r="AE1602" s="65"/>
      <c r="AF1602" s="65"/>
      <c r="AG1602" s="66"/>
    </row>
    <row r="1603" spans="1:33" x14ac:dyDescent="0.25">
      <c r="A1603" s="79"/>
      <c r="B1603" s="80"/>
      <c r="C1603" s="81"/>
      <c r="D1603" s="82"/>
      <c r="E1603" s="82"/>
      <c r="F1603" s="83"/>
      <c r="G1603" s="83"/>
      <c r="H1603" s="84"/>
      <c r="I1603" s="85"/>
      <c r="J1603" s="83"/>
      <c r="K1603" s="80"/>
      <c r="L1603" s="86"/>
      <c r="M1603" s="86"/>
      <c r="N1603" s="87"/>
      <c r="O1603" s="88"/>
      <c r="P1603" s="89"/>
      <c r="Q1603" s="67"/>
      <c r="R1603" s="67"/>
      <c r="S1603" s="67"/>
      <c r="V1603" s="65"/>
      <c r="W1603" s="69"/>
      <c r="X1603" s="69"/>
      <c r="Y1603" s="70"/>
      <c r="Z1603" s="70"/>
      <c r="AA1603" s="70"/>
      <c r="AB1603" s="71"/>
      <c r="AC1603" s="64"/>
      <c r="AD1603" s="69"/>
      <c r="AE1603" s="65"/>
      <c r="AF1603" s="65"/>
      <c r="AG1603" s="66"/>
    </row>
    <row r="1604" spans="1:33" x14ac:dyDescent="0.25">
      <c r="A1604" s="79"/>
      <c r="B1604" s="80"/>
      <c r="C1604" s="81"/>
      <c r="D1604" s="82"/>
      <c r="E1604" s="82"/>
      <c r="F1604" s="83"/>
      <c r="G1604" s="83"/>
      <c r="H1604" s="84"/>
      <c r="I1604" s="85"/>
      <c r="J1604" s="83"/>
      <c r="K1604" s="80"/>
      <c r="L1604" s="86"/>
      <c r="M1604" s="86"/>
      <c r="N1604" s="87"/>
      <c r="O1604" s="88"/>
      <c r="P1604" s="89"/>
      <c r="Q1604" s="67"/>
      <c r="R1604" s="67"/>
      <c r="S1604" s="67"/>
      <c r="V1604" s="65"/>
      <c r="W1604" s="69"/>
      <c r="X1604" s="69"/>
      <c r="Y1604" s="70"/>
      <c r="Z1604" s="70"/>
      <c r="AA1604" s="70"/>
      <c r="AB1604" s="71"/>
      <c r="AC1604" s="64"/>
      <c r="AD1604" s="69"/>
      <c r="AE1604" s="65"/>
      <c r="AF1604" s="65"/>
      <c r="AG1604" s="66"/>
    </row>
    <row r="1605" spans="1:33" x14ac:dyDescent="0.25">
      <c r="A1605" s="79"/>
      <c r="B1605" s="80"/>
      <c r="C1605" s="81"/>
      <c r="D1605" s="82"/>
      <c r="E1605" s="82"/>
      <c r="F1605" s="83"/>
      <c r="G1605" s="83"/>
      <c r="H1605" s="84"/>
      <c r="I1605" s="85"/>
      <c r="J1605" s="83"/>
      <c r="K1605" s="80"/>
      <c r="L1605" s="86"/>
      <c r="M1605" s="86"/>
      <c r="N1605" s="87"/>
      <c r="O1605" s="88"/>
      <c r="P1605" s="89"/>
      <c r="Q1605" s="67"/>
      <c r="R1605" s="67"/>
      <c r="S1605" s="67"/>
      <c r="V1605" s="65"/>
      <c r="W1605" s="69"/>
      <c r="X1605" s="69"/>
      <c r="Y1605" s="70"/>
      <c r="Z1605" s="70"/>
      <c r="AA1605" s="70"/>
      <c r="AB1605" s="71"/>
      <c r="AC1605" s="64"/>
      <c r="AD1605" s="69"/>
      <c r="AE1605" s="65"/>
      <c r="AF1605" s="65"/>
      <c r="AG1605" s="66"/>
    </row>
    <row r="1606" spans="1:33" x14ac:dyDescent="0.25">
      <c r="A1606" s="79"/>
      <c r="B1606" s="80"/>
      <c r="C1606" s="81"/>
      <c r="D1606" s="82"/>
      <c r="E1606" s="82"/>
      <c r="F1606" s="83"/>
      <c r="G1606" s="83"/>
      <c r="H1606" s="84"/>
      <c r="I1606" s="85"/>
      <c r="J1606" s="83"/>
      <c r="K1606" s="80"/>
      <c r="L1606" s="86"/>
      <c r="M1606" s="86"/>
      <c r="N1606" s="87"/>
      <c r="O1606" s="88"/>
      <c r="P1606" s="89"/>
      <c r="Q1606" s="67"/>
      <c r="R1606" s="67"/>
      <c r="S1606" s="67"/>
      <c r="V1606" s="65"/>
      <c r="W1606" s="69"/>
      <c r="X1606" s="69"/>
      <c r="Y1606" s="70"/>
      <c r="Z1606" s="70"/>
      <c r="AA1606" s="70"/>
      <c r="AB1606" s="71"/>
      <c r="AC1606" s="64"/>
      <c r="AD1606" s="69"/>
      <c r="AE1606" s="65"/>
      <c r="AF1606" s="65"/>
      <c r="AG1606" s="66"/>
    </row>
    <row r="1607" spans="1:33" x14ac:dyDescent="0.25">
      <c r="A1607" s="79"/>
      <c r="B1607" s="80"/>
      <c r="C1607" s="81"/>
      <c r="D1607" s="82"/>
      <c r="E1607" s="82"/>
      <c r="F1607" s="83"/>
      <c r="G1607" s="83"/>
      <c r="H1607" s="84"/>
      <c r="I1607" s="85"/>
      <c r="J1607" s="83"/>
      <c r="K1607" s="80"/>
      <c r="L1607" s="86"/>
      <c r="M1607" s="86"/>
      <c r="N1607" s="87"/>
      <c r="O1607" s="88"/>
      <c r="P1607" s="89"/>
      <c r="Q1607" s="67"/>
      <c r="R1607" s="67"/>
      <c r="S1607" s="67"/>
      <c r="V1607" s="65"/>
      <c r="W1607" s="69"/>
      <c r="X1607" s="69"/>
      <c r="Y1607" s="70"/>
      <c r="Z1607" s="70"/>
      <c r="AA1607" s="70"/>
      <c r="AB1607" s="71"/>
      <c r="AC1607" s="64"/>
      <c r="AD1607" s="69"/>
      <c r="AE1607" s="65"/>
      <c r="AF1607" s="65"/>
      <c r="AG1607" s="66"/>
    </row>
    <row r="1608" spans="1:33" x14ac:dyDescent="0.25">
      <c r="A1608" s="79"/>
      <c r="B1608" s="80"/>
      <c r="C1608" s="81"/>
      <c r="D1608" s="82"/>
      <c r="E1608" s="82"/>
      <c r="F1608" s="83"/>
      <c r="G1608" s="83"/>
      <c r="H1608" s="84"/>
      <c r="I1608" s="85"/>
      <c r="J1608" s="83"/>
      <c r="K1608" s="80"/>
      <c r="L1608" s="86"/>
      <c r="M1608" s="86"/>
      <c r="N1608" s="87"/>
      <c r="O1608" s="88"/>
      <c r="P1608" s="89"/>
      <c r="Q1608" s="67"/>
      <c r="R1608" s="67"/>
      <c r="S1608" s="67"/>
      <c r="V1608" s="65"/>
      <c r="W1608" s="69"/>
      <c r="X1608" s="69"/>
      <c r="Y1608" s="70"/>
      <c r="Z1608" s="70"/>
      <c r="AA1608" s="70"/>
      <c r="AB1608" s="71"/>
      <c r="AC1608" s="64"/>
      <c r="AD1608" s="69"/>
      <c r="AE1608" s="65"/>
      <c r="AF1608" s="65"/>
      <c r="AG1608" s="66"/>
    </row>
    <row r="1609" spans="1:33" x14ac:dyDescent="0.25">
      <c r="A1609" s="79"/>
      <c r="B1609" s="80"/>
      <c r="C1609" s="81"/>
      <c r="D1609" s="82"/>
      <c r="E1609" s="82"/>
      <c r="F1609" s="83"/>
      <c r="G1609" s="83"/>
      <c r="H1609" s="84"/>
      <c r="I1609" s="85"/>
      <c r="J1609" s="83"/>
      <c r="K1609" s="80"/>
      <c r="L1609" s="86"/>
      <c r="M1609" s="86"/>
      <c r="N1609" s="87"/>
      <c r="O1609" s="88"/>
      <c r="P1609" s="89"/>
      <c r="Q1609" s="67"/>
      <c r="R1609" s="67"/>
      <c r="S1609" s="67"/>
      <c r="V1609" s="65"/>
      <c r="W1609" s="69"/>
      <c r="X1609" s="69"/>
      <c r="Y1609" s="70"/>
      <c r="Z1609" s="70"/>
      <c r="AA1609" s="70"/>
      <c r="AB1609" s="71"/>
      <c r="AC1609" s="64"/>
      <c r="AD1609" s="69"/>
      <c r="AE1609" s="65"/>
      <c r="AF1609" s="65"/>
      <c r="AG1609" s="66"/>
    </row>
    <row r="1610" spans="1:33" x14ac:dyDescent="0.25">
      <c r="A1610" s="79"/>
      <c r="B1610" s="80"/>
      <c r="C1610" s="81"/>
      <c r="D1610" s="82"/>
      <c r="E1610" s="82"/>
      <c r="F1610" s="83"/>
      <c r="G1610" s="83"/>
      <c r="H1610" s="84"/>
      <c r="I1610" s="85"/>
      <c r="J1610" s="83"/>
      <c r="K1610" s="80"/>
      <c r="L1610" s="86"/>
      <c r="M1610" s="86"/>
      <c r="N1610" s="87"/>
      <c r="O1610" s="88"/>
      <c r="P1610" s="89"/>
      <c r="Q1610" s="67"/>
      <c r="R1610" s="67"/>
      <c r="S1610" s="67"/>
      <c r="V1610" s="65"/>
      <c r="W1610" s="69"/>
      <c r="X1610" s="69"/>
      <c r="Y1610" s="70"/>
      <c r="Z1610" s="70"/>
      <c r="AA1610" s="70"/>
      <c r="AB1610" s="71"/>
      <c r="AC1610" s="64"/>
      <c r="AD1610" s="69"/>
      <c r="AE1610" s="65"/>
      <c r="AF1610" s="65"/>
      <c r="AG1610" s="66"/>
    </row>
    <row r="1611" spans="1:33" x14ac:dyDescent="0.25">
      <c r="A1611" s="79"/>
      <c r="B1611" s="80"/>
      <c r="C1611" s="81"/>
      <c r="D1611" s="82"/>
      <c r="E1611" s="82"/>
      <c r="F1611" s="83"/>
      <c r="G1611" s="83"/>
      <c r="H1611" s="84"/>
      <c r="I1611" s="85"/>
      <c r="J1611" s="83"/>
      <c r="K1611" s="80"/>
      <c r="L1611" s="86"/>
      <c r="M1611" s="86"/>
      <c r="N1611" s="87"/>
      <c r="O1611" s="88"/>
      <c r="P1611" s="89"/>
      <c r="Q1611" s="67"/>
      <c r="R1611" s="67"/>
      <c r="S1611" s="67"/>
      <c r="V1611" s="65"/>
      <c r="W1611" s="69"/>
      <c r="X1611" s="69"/>
      <c r="Y1611" s="70"/>
      <c r="Z1611" s="70"/>
      <c r="AA1611" s="70"/>
      <c r="AB1611" s="71"/>
      <c r="AC1611" s="64"/>
      <c r="AD1611" s="69"/>
      <c r="AE1611" s="65"/>
      <c r="AF1611" s="65"/>
      <c r="AG1611" s="66"/>
    </row>
    <row r="1612" spans="1:33" x14ac:dyDescent="0.25">
      <c r="A1612" s="79"/>
      <c r="B1612" s="80"/>
      <c r="C1612" s="81"/>
      <c r="D1612" s="82"/>
      <c r="E1612" s="82"/>
      <c r="F1612" s="83"/>
      <c r="G1612" s="83"/>
      <c r="H1612" s="84"/>
      <c r="I1612" s="85"/>
      <c r="J1612" s="83"/>
      <c r="K1612" s="80"/>
      <c r="L1612" s="86"/>
      <c r="M1612" s="86"/>
      <c r="N1612" s="87"/>
      <c r="O1612" s="88"/>
      <c r="P1612" s="89"/>
      <c r="Q1612" s="67"/>
      <c r="R1612" s="67"/>
      <c r="S1612" s="67"/>
      <c r="V1612" s="65"/>
      <c r="W1612" s="69"/>
      <c r="X1612" s="69"/>
      <c r="Y1612" s="70"/>
      <c r="Z1612" s="70"/>
      <c r="AA1612" s="70"/>
      <c r="AB1612" s="71"/>
      <c r="AC1612" s="64"/>
      <c r="AD1612" s="69"/>
      <c r="AE1612" s="65"/>
      <c r="AF1612" s="65"/>
      <c r="AG1612" s="66"/>
    </row>
    <row r="1613" spans="1:33" x14ac:dyDescent="0.25">
      <c r="A1613" s="79"/>
      <c r="B1613" s="80"/>
      <c r="C1613" s="81"/>
      <c r="D1613" s="82"/>
      <c r="E1613" s="82"/>
      <c r="F1613" s="83"/>
      <c r="G1613" s="83"/>
      <c r="H1613" s="84"/>
      <c r="I1613" s="85"/>
      <c r="J1613" s="83"/>
      <c r="K1613" s="80"/>
      <c r="L1613" s="86"/>
      <c r="M1613" s="86"/>
      <c r="N1613" s="87"/>
      <c r="O1613" s="88"/>
      <c r="P1613" s="89"/>
      <c r="Q1613" s="67"/>
      <c r="R1613" s="67"/>
      <c r="S1613" s="67"/>
      <c r="V1613" s="65"/>
      <c r="W1613" s="69"/>
      <c r="X1613" s="69"/>
      <c r="Y1613" s="70"/>
      <c r="Z1613" s="70"/>
      <c r="AA1613" s="70"/>
      <c r="AB1613" s="71"/>
      <c r="AC1613" s="64"/>
      <c r="AD1613" s="69"/>
      <c r="AE1613" s="65"/>
      <c r="AF1613" s="65"/>
      <c r="AG1613" s="66"/>
    </row>
    <row r="1614" spans="1:33" x14ac:dyDescent="0.25">
      <c r="A1614" s="79"/>
      <c r="B1614" s="80"/>
      <c r="C1614" s="81"/>
      <c r="D1614" s="82"/>
      <c r="E1614" s="82"/>
      <c r="F1614" s="83"/>
      <c r="G1614" s="83"/>
      <c r="H1614" s="84"/>
      <c r="I1614" s="85"/>
      <c r="J1614" s="83"/>
      <c r="K1614" s="80"/>
      <c r="L1614" s="86"/>
      <c r="M1614" s="86"/>
      <c r="N1614" s="87"/>
      <c r="O1614" s="88"/>
      <c r="P1614" s="89"/>
      <c r="Q1614" s="67"/>
      <c r="R1614" s="67"/>
      <c r="S1614" s="67"/>
      <c r="V1614" s="65"/>
      <c r="W1614" s="69"/>
      <c r="X1614" s="69"/>
      <c r="Y1614" s="70"/>
      <c r="Z1614" s="70"/>
      <c r="AA1614" s="70"/>
      <c r="AB1614" s="71"/>
      <c r="AC1614" s="64"/>
      <c r="AD1614" s="69"/>
      <c r="AE1614" s="65"/>
      <c r="AF1614" s="65"/>
      <c r="AG1614" s="66"/>
    </row>
    <row r="1615" spans="1:33" x14ac:dyDescent="0.25">
      <c r="A1615" s="79"/>
      <c r="B1615" s="80"/>
      <c r="C1615" s="81"/>
      <c r="D1615" s="82"/>
      <c r="E1615" s="82"/>
      <c r="F1615" s="83"/>
      <c r="G1615" s="83"/>
      <c r="H1615" s="84"/>
      <c r="I1615" s="85"/>
      <c r="J1615" s="83"/>
      <c r="K1615" s="80"/>
      <c r="L1615" s="86"/>
      <c r="M1615" s="86"/>
      <c r="N1615" s="87"/>
      <c r="O1615" s="88"/>
      <c r="P1615" s="89"/>
      <c r="Q1615" s="67"/>
      <c r="R1615" s="67"/>
      <c r="S1615" s="67"/>
      <c r="V1615" s="65"/>
      <c r="W1615" s="69"/>
      <c r="X1615" s="69"/>
      <c r="Y1615" s="70"/>
      <c r="Z1615" s="70"/>
      <c r="AA1615" s="70"/>
      <c r="AB1615" s="71"/>
      <c r="AC1615" s="64"/>
      <c r="AD1615" s="69"/>
      <c r="AE1615" s="65"/>
      <c r="AF1615" s="65"/>
      <c r="AG1615" s="66"/>
    </row>
    <row r="1616" spans="1:33" x14ac:dyDescent="0.25">
      <c r="A1616" s="79"/>
      <c r="B1616" s="80"/>
      <c r="C1616" s="81"/>
      <c r="D1616" s="82"/>
      <c r="E1616" s="82"/>
      <c r="F1616" s="83"/>
      <c r="G1616" s="83"/>
      <c r="H1616" s="84"/>
      <c r="I1616" s="85"/>
      <c r="J1616" s="83"/>
      <c r="K1616" s="80"/>
      <c r="L1616" s="86"/>
      <c r="M1616" s="86"/>
      <c r="N1616" s="87"/>
      <c r="O1616" s="88"/>
      <c r="P1616" s="89"/>
      <c r="Q1616" s="67"/>
      <c r="R1616" s="67"/>
      <c r="S1616" s="67"/>
      <c r="V1616" s="65"/>
      <c r="W1616" s="69"/>
      <c r="X1616" s="69"/>
      <c r="Y1616" s="70"/>
      <c r="Z1616" s="70"/>
      <c r="AA1616" s="70"/>
      <c r="AB1616" s="71"/>
      <c r="AC1616" s="64"/>
      <c r="AD1616" s="69"/>
      <c r="AE1616" s="65"/>
      <c r="AF1616" s="65"/>
      <c r="AG1616" s="66"/>
    </row>
    <row r="1617" spans="1:33" x14ac:dyDescent="0.25">
      <c r="A1617" s="79"/>
      <c r="B1617" s="80"/>
      <c r="C1617" s="81"/>
      <c r="D1617" s="82"/>
      <c r="E1617" s="82"/>
      <c r="F1617" s="83"/>
      <c r="G1617" s="83"/>
      <c r="H1617" s="84"/>
      <c r="I1617" s="85"/>
      <c r="J1617" s="83"/>
      <c r="K1617" s="80"/>
      <c r="L1617" s="86"/>
      <c r="M1617" s="86"/>
      <c r="N1617" s="87"/>
      <c r="O1617" s="88"/>
      <c r="P1617" s="89"/>
      <c r="Q1617" s="67"/>
      <c r="R1617" s="67"/>
      <c r="S1617" s="67"/>
      <c r="V1617" s="65"/>
      <c r="W1617" s="69"/>
      <c r="X1617" s="69"/>
      <c r="Y1617" s="70"/>
      <c r="Z1617" s="70"/>
      <c r="AA1617" s="70"/>
      <c r="AB1617" s="71"/>
      <c r="AC1617" s="64"/>
      <c r="AD1617" s="69"/>
      <c r="AE1617" s="65"/>
      <c r="AF1617" s="65"/>
      <c r="AG1617" s="66"/>
    </row>
    <row r="1618" spans="1:33" x14ac:dyDescent="0.25">
      <c r="A1618" s="79"/>
      <c r="B1618" s="80"/>
      <c r="C1618" s="81"/>
      <c r="D1618" s="82"/>
      <c r="E1618" s="82"/>
      <c r="F1618" s="83"/>
      <c r="G1618" s="83"/>
      <c r="H1618" s="84"/>
      <c r="I1618" s="85"/>
      <c r="J1618" s="83"/>
      <c r="K1618" s="80"/>
      <c r="L1618" s="86"/>
      <c r="M1618" s="86"/>
      <c r="N1618" s="87"/>
      <c r="O1618" s="88"/>
      <c r="P1618" s="89"/>
      <c r="Q1618" s="67"/>
      <c r="R1618" s="67"/>
      <c r="S1618" s="67"/>
      <c r="V1618" s="65"/>
      <c r="W1618" s="69"/>
      <c r="X1618" s="69"/>
      <c r="Y1618" s="70"/>
      <c r="Z1618" s="70"/>
      <c r="AA1618" s="70"/>
      <c r="AB1618" s="71"/>
      <c r="AC1618" s="64"/>
      <c r="AD1618" s="69"/>
      <c r="AE1618" s="65"/>
      <c r="AF1618" s="65"/>
      <c r="AG1618" s="66"/>
    </row>
    <row r="1619" spans="1:33" x14ac:dyDescent="0.25">
      <c r="A1619" s="79"/>
      <c r="B1619" s="80"/>
      <c r="C1619" s="81"/>
      <c r="D1619" s="82"/>
      <c r="E1619" s="82"/>
      <c r="F1619" s="83"/>
      <c r="G1619" s="83"/>
      <c r="H1619" s="84"/>
      <c r="I1619" s="85"/>
      <c r="J1619" s="83"/>
      <c r="K1619" s="80"/>
      <c r="L1619" s="86"/>
      <c r="M1619" s="86"/>
      <c r="N1619" s="87"/>
      <c r="O1619" s="88"/>
      <c r="P1619" s="89"/>
      <c r="Q1619" s="67"/>
      <c r="R1619" s="67"/>
      <c r="S1619" s="67"/>
      <c r="V1619" s="65"/>
      <c r="W1619" s="69"/>
      <c r="X1619" s="69"/>
      <c r="Y1619" s="70"/>
      <c r="Z1619" s="70"/>
      <c r="AA1619" s="70"/>
      <c r="AB1619" s="71"/>
      <c r="AC1619" s="64"/>
      <c r="AD1619" s="69"/>
      <c r="AE1619" s="65"/>
      <c r="AF1619" s="65"/>
      <c r="AG1619" s="66"/>
    </row>
    <row r="1620" spans="1:33" x14ac:dyDescent="0.25">
      <c r="A1620" s="79"/>
      <c r="B1620" s="80"/>
      <c r="C1620" s="81"/>
      <c r="D1620" s="82"/>
      <c r="E1620" s="82"/>
      <c r="F1620" s="83"/>
      <c r="G1620" s="83"/>
      <c r="H1620" s="84"/>
      <c r="I1620" s="85"/>
      <c r="J1620" s="83"/>
      <c r="K1620" s="80"/>
      <c r="L1620" s="86"/>
      <c r="M1620" s="86"/>
      <c r="N1620" s="87"/>
      <c r="O1620" s="88"/>
      <c r="P1620" s="89"/>
      <c r="Q1620" s="67"/>
      <c r="R1620" s="67"/>
      <c r="S1620" s="67"/>
      <c r="V1620" s="65"/>
      <c r="W1620" s="69"/>
      <c r="X1620" s="69"/>
      <c r="Y1620" s="70"/>
      <c r="Z1620" s="70"/>
      <c r="AA1620" s="70"/>
      <c r="AB1620" s="71"/>
      <c r="AC1620" s="64"/>
      <c r="AD1620" s="69"/>
      <c r="AE1620" s="65"/>
      <c r="AF1620" s="65"/>
      <c r="AG1620" s="66"/>
    </row>
    <row r="1621" spans="1:33" x14ac:dyDescent="0.25">
      <c r="A1621" s="79"/>
      <c r="B1621" s="80"/>
      <c r="C1621" s="81"/>
      <c r="D1621" s="82"/>
      <c r="E1621" s="82"/>
      <c r="F1621" s="83"/>
      <c r="G1621" s="83"/>
      <c r="H1621" s="84"/>
      <c r="I1621" s="85"/>
      <c r="J1621" s="83"/>
      <c r="K1621" s="80"/>
      <c r="L1621" s="86"/>
      <c r="M1621" s="86"/>
      <c r="N1621" s="87"/>
      <c r="O1621" s="88"/>
      <c r="P1621" s="89"/>
      <c r="Q1621" s="67"/>
      <c r="R1621" s="67"/>
      <c r="S1621" s="67"/>
      <c r="V1621" s="65"/>
      <c r="W1621" s="69"/>
      <c r="X1621" s="69"/>
      <c r="Y1621" s="70"/>
      <c r="Z1621" s="70"/>
      <c r="AA1621" s="70"/>
      <c r="AB1621" s="71"/>
      <c r="AC1621" s="64"/>
      <c r="AD1621" s="69"/>
      <c r="AE1621" s="65"/>
      <c r="AF1621" s="65"/>
      <c r="AG1621" s="66"/>
    </row>
    <row r="1622" spans="1:33" x14ac:dyDescent="0.25">
      <c r="A1622" s="79"/>
      <c r="B1622" s="80"/>
      <c r="C1622" s="81"/>
      <c r="D1622" s="82"/>
      <c r="E1622" s="82"/>
      <c r="F1622" s="83"/>
      <c r="G1622" s="83"/>
      <c r="H1622" s="84"/>
      <c r="I1622" s="85"/>
      <c r="J1622" s="83"/>
      <c r="K1622" s="80"/>
      <c r="L1622" s="86"/>
      <c r="M1622" s="86"/>
      <c r="N1622" s="87"/>
      <c r="O1622" s="88"/>
      <c r="P1622" s="89"/>
      <c r="Q1622" s="67"/>
      <c r="R1622" s="67"/>
      <c r="S1622" s="67"/>
      <c r="V1622" s="65"/>
      <c r="W1622" s="69"/>
      <c r="X1622" s="69"/>
      <c r="Y1622" s="70"/>
      <c r="Z1622" s="70"/>
      <c r="AA1622" s="70"/>
      <c r="AB1622" s="71"/>
      <c r="AC1622" s="64"/>
      <c r="AD1622" s="69"/>
      <c r="AE1622" s="65"/>
      <c r="AF1622" s="65"/>
      <c r="AG1622" s="66"/>
    </row>
    <row r="1623" spans="1:33" x14ac:dyDescent="0.25">
      <c r="A1623" s="79"/>
      <c r="B1623" s="80"/>
      <c r="C1623" s="81"/>
      <c r="D1623" s="82"/>
      <c r="E1623" s="82"/>
      <c r="F1623" s="83"/>
      <c r="G1623" s="83"/>
      <c r="H1623" s="84"/>
      <c r="I1623" s="85"/>
      <c r="J1623" s="83"/>
      <c r="K1623" s="80"/>
      <c r="L1623" s="86"/>
      <c r="M1623" s="86"/>
      <c r="N1623" s="87"/>
      <c r="O1623" s="88"/>
      <c r="P1623" s="89"/>
      <c r="Q1623" s="67"/>
      <c r="R1623" s="67"/>
      <c r="S1623" s="67"/>
      <c r="V1623" s="65"/>
      <c r="W1623" s="69"/>
      <c r="X1623" s="69"/>
      <c r="Y1623" s="70"/>
      <c r="Z1623" s="70"/>
      <c r="AA1623" s="70"/>
      <c r="AB1623" s="71"/>
      <c r="AC1623" s="64"/>
      <c r="AD1623" s="69"/>
      <c r="AE1623" s="65"/>
      <c r="AF1623" s="65"/>
      <c r="AG1623" s="66"/>
    </row>
    <row r="1624" spans="1:33" x14ac:dyDescent="0.25">
      <c r="A1624" s="79"/>
      <c r="B1624" s="80"/>
      <c r="C1624" s="81"/>
      <c r="D1624" s="82"/>
      <c r="E1624" s="82"/>
      <c r="F1624" s="83"/>
      <c r="G1624" s="83"/>
      <c r="H1624" s="84"/>
      <c r="I1624" s="85"/>
      <c r="J1624" s="83"/>
      <c r="K1624" s="80"/>
      <c r="L1624" s="86"/>
      <c r="M1624" s="86"/>
      <c r="N1624" s="87"/>
      <c r="O1624" s="88"/>
      <c r="P1624" s="89"/>
      <c r="Q1624" s="67"/>
      <c r="R1624" s="67"/>
      <c r="S1624" s="67"/>
      <c r="V1624" s="65"/>
      <c r="W1624" s="69"/>
      <c r="X1624" s="69"/>
      <c r="Y1624" s="70"/>
      <c r="Z1624" s="70"/>
      <c r="AA1624" s="70"/>
      <c r="AB1624" s="71"/>
      <c r="AC1624" s="64"/>
      <c r="AD1624" s="69"/>
      <c r="AE1624" s="65"/>
      <c r="AF1624" s="65"/>
      <c r="AG1624" s="66"/>
    </row>
    <row r="1625" spans="1:33" x14ac:dyDescent="0.25">
      <c r="A1625" s="79"/>
      <c r="B1625" s="80"/>
      <c r="C1625" s="81"/>
      <c r="D1625" s="82"/>
      <c r="E1625" s="82"/>
      <c r="F1625" s="83"/>
      <c r="G1625" s="83"/>
      <c r="H1625" s="84"/>
      <c r="I1625" s="85"/>
      <c r="J1625" s="83"/>
      <c r="K1625" s="80"/>
      <c r="L1625" s="86"/>
      <c r="M1625" s="86"/>
      <c r="N1625" s="87"/>
      <c r="O1625" s="88"/>
      <c r="P1625" s="89"/>
      <c r="Q1625" s="67"/>
      <c r="R1625" s="67"/>
      <c r="S1625" s="67"/>
      <c r="V1625" s="65"/>
      <c r="W1625" s="69"/>
      <c r="X1625" s="69"/>
      <c r="Y1625" s="70"/>
      <c r="Z1625" s="70"/>
      <c r="AA1625" s="70"/>
      <c r="AB1625" s="71"/>
      <c r="AC1625" s="64"/>
      <c r="AD1625" s="69"/>
      <c r="AE1625" s="65"/>
      <c r="AF1625" s="65"/>
      <c r="AG1625" s="66"/>
    </row>
    <row r="1626" spans="1:33" x14ac:dyDescent="0.25">
      <c r="A1626" s="79"/>
      <c r="B1626" s="80"/>
      <c r="C1626" s="81"/>
      <c r="D1626" s="82"/>
      <c r="E1626" s="82"/>
      <c r="F1626" s="83"/>
      <c r="G1626" s="83"/>
      <c r="H1626" s="84"/>
      <c r="I1626" s="85"/>
      <c r="J1626" s="83"/>
      <c r="K1626" s="80"/>
      <c r="L1626" s="86"/>
      <c r="M1626" s="86"/>
      <c r="N1626" s="87"/>
      <c r="O1626" s="88"/>
      <c r="P1626" s="89"/>
      <c r="Q1626" s="67"/>
      <c r="R1626" s="67"/>
      <c r="S1626" s="67"/>
      <c r="V1626" s="65"/>
      <c r="W1626" s="69"/>
      <c r="X1626" s="69"/>
      <c r="Y1626" s="70"/>
      <c r="Z1626" s="70"/>
      <c r="AA1626" s="70"/>
      <c r="AB1626" s="71"/>
      <c r="AC1626" s="64"/>
      <c r="AD1626" s="69"/>
      <c r="AE1626" s="65"/>
      <c r="AF1626" s="65"/>
      <c r="AG1626" s="66"/>
    </row>
    <row r="1627" spans="1:33" x14ac:dyDescent="0.25">
      <c r="A1627" s="79"/>
      <c r="B1627" s="80"/>
      <c r="C1627" s="81"/>
      <c r="D1627" s="82"/>
      <c r="E1627" s="82"/>
      <c r="F1627" s="83"/>
      <c r="G1627" s="83"/>
      <c r="H1627" s="84"/>
      <c r="I1627" s="85"/>
      <c r="J1627" s="83"/>
      <c r="K1627" s="80"/>
      <c r="L1627" s="86"/>
      <c r="M1627" s="86"/>
      <c r="N1627" s="87"/>
      <c r="O1627" s="88"/>
      <c r="P1627" s="89"/>
      <c r="Q1627" s="67"/>
      <c r="R1627" s="67"/>
      <c r="S1627" s="67"/>
      <c r="V1627" s="65"/>
      <c r="W1627" s="69"/>
      <c r="X1627" s="69"/>
      <c r="Y1627" s="70"/>
      <c r="Z1627" s="70"/>
      <c r="AA1627" s="70"/>
      <c r="AB1627" s="71"/>
      <c r="AC1627" s="64"/>
      <c r="AD1627" s="69"/>
      <c r="AE1627" s="65"/>
      <c r="AF1627" s="65"/>
      <c r="AG1627" s="66"/>
    </row>
    <row r="1628" spans="1:33" x14ac:dyDescent="0.25">
      <c r="A1628" s="79"/>
      <c r="B1628" s="80"/>
      <c r="C1628" s="81"/>
      <c r="D1628" s="82"/>
      <c r="E1628" s="82"/>
      <c r="F1628" s="83"/>
      <c r="G1628" s="83"/>
      <c r="H1628" s="84"/>
      <c r="I1628" s="85"/>
      <c r="J1628" s="83"/>
      <c r="K1628" s="80"/>
      <c r="L1628" s="86"/>
      <c r="M1628" s="86"/>
      <c r="N1628" s="87"/>
      <c r="O1628" s="88"/>
      <c r="P1628" s="89"/>
      <c r="Q1628" s="67"/>
      <c r="R1628" s="67"/>
      <c r="S1628" s="67"/>
      <c r="V1628" s="65"/>
      <c r="W1628" s="69"/>
      <c r="X1628" s="69"/>
      <c r="Y1628" s="70"/>
      <c r="Z1628" s="70"/>
      <c r="AA1628" s="70"/>
      <c r="AB1628" s="71"/>
      <c r="AC1628" s="64"/>
      <c r="AD1628" s="69"/>
      <c r="AE1628" s="65"/>
      <c r="AF1628" s="65"/>
      <c r="AG1628" s="66"/>
    </row>
    <row r="1629" spans="1:33" x14ac:dyDescent="0.25">
      <c r="A1629" s="79"/>
      <c r="B1629" s="80"/>
      <c r="C1629" s="81"/>
      <c r="D1629" s="82"/>
      <c r="E1629" s="82"/>
      <c r="F1629" s="83"/>
      <c r="G1629" s="83"/>
      <c r="H1629" s="84"/>
      <c r="I1629" s="85"/>
      <c r="J1629" s="83"/>
      <c r="K1629" s="80"/>
      <c r="L1629" s="86"/>
      <c r="M1629" s="86"/>
      <c r="N1629" s="87"/>
      <c r="O1629" s="88"/>
      <c r="P1629" s="89"/>
      <c r="Q1629" s="67"/>
      <c r="R1629" s="67"/>
      <c r="S1629" s="67"/>
      <c r="V1629" s="65"/>
      <c r="W1629" s="69"/>
      <c r="X1629" s="69"/>
      <c r="Y1629" s="70"/>
      <c r="Z1629" s="70"/>
      <c r="AA1629" s="70"/>
      <c r="AB1629" s="71"/>
      <c r="AC1629" s="64"/>
      <c r="AD1629" s="69"/>
      <c r="AE1629" s="65"/>
      <c r="AF1629" s="65"/>
      <c r="AG1629" s="66"/>
    </row>
    <row r="1630" spans="1:33" x14ac:dyDescent="0.25">
      <c r="A1630" s="79"/>
      <c r="B1630" s="80"/>
      <c r="C1630" s="81"/>
      <c r="D1630" s="82"/>
      <c r="E1630" s="82"/>
      <c r="F1630" s="83"/>
      <c r="G1630" s="83"/>
      <c r="H1630" s="84"/>
      <c r="I1630" s="85"/>
      <c r="J1630" s="83"/>
      <c r="K1630" s="80"/>
      <c r="L1630" s="86"/>
      <c r="M1630" s="86"/>
      <c r="N1630" s="87"/>
      <c r="O1630" s="88"/>
      <c r="P1630" s="89"/>
      <c r="Q1630" s="67"/>
      <c r="R1630" s="67"/>
      <c r="S1630" s="67"/>
      <c r="V1630" s="65"/>
      <c r="W1630" s="69"/>
      <c r="X1630" s="69"/>
      <c r="Y1630" s="70"/>
      <c r="Z1630" s="70"/>
      <c r="AA1630" s="70"/>
      <c r="AB1630" s="71"/>
      <c r="AC1630" s="64"/>
      <c r="AD1630" s="69"/>
      <c r="AE1630" s="65"/>
      <c r="AF1630" s="65"/>
      <c r="AG1630" s="66"/>
    </row>
    <row r="1631" spans="1:33" x14ac:dyDescent="0.25">
      <c r="A1631" s="79"/>
      <c r="B1631" s="80"/>
      <c r="C1631" s="81"/>
      <c r="D1631" s="82"/>
      <c r="E1631" s="82"/>
      <c r="F1631" s="83"/>
      <c r="G1631" s="83"/>
      <c r="H1631" s="84"/>
      <c r="I1631" s="85"/>
      <c r="J1631" s="83"/>
      <c r="K1631" s="80"/>
      <c r="L1631" s="86"/>
      <c r="M1631" s="86"/>
      <c r="N1631" s="87"/>
      <c r="O1631" s="88"/>
      <c r="P1631" s="89"/>
      <c r="Q1631" s="67"/>
      <c r="R1631" s="67"/>
      <c r="S1631" s="67"/>
      <c r="V1631" s="65"/>
      <c r="W1631" s="69"/>
      <c r="X1631" s="69"/>
      <c r="Y1631" s="70"/>
      <c r="Z1631" s="70"/>
      <c r="AA1631" s="70"/>
      <c r="AB1631" s="71"/>
      <c r="AC1631" s="64"/>
      <c r="AD1631" s="69"/>
      <c r="AE1631" s="65"/>
      <c r="AF1631" s="65"/>
      <c r="AG1631" s="66"/>
    </row>
    <row r="1632" spans="1:33" x14ac:dyDescent="0.25">
      <c r="A1632" s="79"/>
      <c r="B1632" s="80"/>
      <c r="C1632" s="81"/>
      <c r="D1632" s="82"/>
      <c r="E1632" s="82"/>
      <c r="F1632" s="83"/>
      <c r="G1632" s="83"/>
      <c r="H1632" s="84"/>
      <c r="I1632" s="85"/>
      <c r="J1632" s="83"/>
      <c r="K1632" s="80"/>
      <c r="L1632" s="86"/>
      <c r="M1632" s="86"/>
      <c r="N1632" s="87"/>
      <c r="O1632" s="88"/>
      <c r="P1632" s="89"/>
      <c r="Q1632" s="67"/>
      <c r="R1632" s="67"/>
      <c r="S1632" s="67"/>
      <c r="V1632" s="65"/>
      <c r="W1632" s="69"/>
      <c r="X1632" s="69"/>
      <c r="Y1632" s="70"/>
      <c r="Z1632" s="70"/>
      <c r="AA1632" s="70"/>
      <c r="AB1632" s="71"/>
      <c r="AC1632" s="64"/>
      <c r="AD1632" s="69"/>
      <c r="AE1632" s="65"/>
      <c r="AF1632" s="65"/>
      <c r="AG1632" s="66"/>
    </row>
    <row r="1633" spans="1:33" x14ac:dyDescent="0.25">
      <c r="A1633" s="79"/>
      <c r="B1633" s="80"/>
      <c r="C1633" s="81"/>
      <c r="D1633" s="82"/>
      <c r="E1633" s="82"/>
      <c r="F1633" s="83"/>
      <c r="G1633" s="83"/>
      <c r="H1633" s="84"/>
      <c r="I1633" s="85"/>
      <c r="J1633" s="83"/>
      <c r="K1633" s="80"/>
      <c r="L1633" s="86"/>
      <c r="M1633" s="86"/>
      <c r="N1633" s="87"/>
      <c r="O1633" s="88"/>
      <c r="P1633" s="89"/>
      <c r="Q1633" s="67"/>
      <c r="R1633" s="67"/>
      <c r="S1633" s="67"/>
      <c r="V1633" s="65"/>
      <c r="W1633" s="69"/>
      <c r="X1633" s="69"/>
      <c r="Y1633" s="70"/>
      <c r="Z1633" s="70"/>
      <c r="AA1633" s="70"/>
      <c r="AB1633" s="71"/>
      <c r="AC1633" s="64"/>
      <c r="AD1633" s="69"/>
      <c r="AE1633" s="65"/>
      <c r="AF1633" s="65"/>
      <c r="AG1633" s="66"/>
    </row>
    <row r="1634" spans="1:33" x14ac:dyDescent="0.25">
      <c r="A1634" s="79"/>
      <c r="B1634" s="80"/>
      <c r="C1634" s="81"/>
      <c r="D1634" s="82"/>
      <c r="E1634" s="82"/>
      <c r="F1634" s="83"/>
      <c r="G1634" s="83"/>
      <c r="H1634" s="84"/>
      <c r="I1634" s="85"/>
      <c r="J1634" s="83"/>
      <c r="K1634" s="80"/>
      <c r="L1634" s="86"/>
      <c r="M1634" s="86"/>
      <c r="N1634" s="87"/>
      <c r="O1634" s="88"/>
      <c r="P1634" s="89"/>
      <c r="Q1634" s="67"/>
      <c r="R1634" s="67"/>
      <c r="S1634" s="67"/>
      <c r="V1634" s="65"/>
      <c r="W1634" s="69"/>
      <c r="X1634" s="69"/>
      <c r="Y1634" s="70"/>
      <c r="Z1634" s="70"/>
      <c r="AA1634" s="70"/>
      <c r="AB1634" s="71"/>
      <c r="AC1634" s="64"/>
      <c r="AD1634" s="69"/>
      <c r="AE1634" s="65"/>
      <c r="AF1634" s="65"/>
      <c r="AG1634" s="66"/>
    </row>
    <row r="1635" spans="1:33" x14ac:dyDescent="0.25">
      <c r="A1635" s="79"/>
      <c r="B1635" s="80"/>
      <c r="C1635" s="81"/>
      <c r="D1635" s="82"/>
      <c r="E1635" s="82"/>
      <c r="F1635" s="83"/>
      <c r="G1635" s="83"/>
      <c r="H1635" s="84"/>
      <c r="I1635" s="85"/>
      <c r="J1635" s="83"/>
      <c r="K1635" s="80"/>
      <c r="L1635" s="86"/>
      <c r="M1635" s="86"/>
      <c r="N1635" s="87"/>
      <c r="O1635" s="88"/>
      <c r="P1635" s="89"/>
      <c r="Q1635" s="67"/>
      <c r="R1635" s="67"/>
      <c r="S1635" s="67"/>
      <c r="V1635" s="65"/>
      <c r="W1635" s="69"/>
      <c r="X1635" s="69"/>
      <c r="Y1635" s="70"/>
      <c r="Z1635" s="70"/>
      <c r="AA1635" s="70"/>
      <c r="AB1635" s="71"/>
      <c r="AC1635" s="64"/>
      <c r="AD1635" s="69"/>
      <c r="AE1635" s="65"/>
      <c r="AF1635" s="65"/>
      <c r="AG1635" s="66"/>
    </row>
    <row r="1636" spans="1:33" x14ac:dyDescent="0.25">
      <c r="A1636" s="79"/>
      <c r="B1636" s="80"/>
      <c r="C1636" s="81"/>
      <c r="D1636" s="82"/>
      <c r="E1636" s="82"/>
      <c r="F1636" s="83"/>
      <c r="G1636" s="83"/>
      <c r="H1636" s="84"/>
      <c r="I1636" s="85"/>
      <c r="J1636" s="83"/>
      <c r="K1636" s="80"/>
      <c r="L1636" s="86"/>
      <c r="M1636" s="86"/>
      <c r="N1636" s="87"/>
      <c r="O1636" s="88"/>
      <c r="P1636" s="89"/>
      <c r="Q1636" s="67"/>
      <c r="R1636" s="67"/>
      <c r="S1636" s="67"/>
      <c r="V1636" s="65"/>
      <c r="W1636" s="69"/>
      <c r="X1636" s="69"/>
      <c r="Y1636" s="70"/>
      <c r="Z1636" s="70"/>
      <c r="AA1636" s="70"/>
      <c r="AB1636" s="71"/>
      <c r="AC1636" s="64"/>
      <c r="AD1636" s="69"/>
      <c r="AE1636" s="65"/>
      <c r="AF1636" s="65"/>
      <c r="AG1636" s="66"/>
    </row>
    <row r="1637" spans="1:33" x14ac:dyDescent="0.25">
      <c r="A1637" s="79"/>
      <c r="B1637" s="80"/>
      <c r="C1637" s="81"/>
      <c r="D1637" s="82"/>
      <c r="E1637" s="82"/>
      <c r="F1637" s="83"/>
      <c r="G1637" s="83"/>
      <c r="H1637" s="84"/>
      <c r="I1637" s="85"/>
      <c r="J1637" s="83"/>
      <c r="K1637" s="80"/>
      <c r="L1637" s="86"/>
      <c r="M1637" s="86"/>
      <c r="N1637" s="87"/>
      <c r="O1637" s="88"/>
      <c r="P1637" s="89"/>
      <c r="Q1637" s="67"/>
      <c r="R1637" s="67"/>
      <c r="S1637" s="67"/>
      <c r="V1637" s="65"/>
      <c r="W1637" s="69"/>
      <c r="X1637" s="69"/>
      <c r="Y1637" s="70"/>
      <c r="Z1637" s="70"/>
      <c r="AA1637" s="70"/>
      <c r="AB1637" s="71"/>
      <c r="AC1637" s="64"/>
      <c r="AD1637" s="69"/>
      <c r="AE1637" s="65"/>
      <c r="AF1637" s="65"/>
      <c r="AG1637" s="66"/>
    </row>
    <row r="1638" spans="1:33" x14ac:dyDescent="0.25">
      <c r="A1638" s="79"/>
      <c r="B1638" s="80"/>
      <c r="C1638" s="81"/>
      <c r="D1638" s="82"/>
      <c r="E1638" s="82"/>
      <c r="F1638" s="83"/>
      <c r="G1638" s="83"/>
      <c r="H1638" s="84"/>
      <c r="I1638" s="85"/>
      <c r="J1638" s="83"/>
      <c r="K1638" s="80"/>
      <c r="L1638" s="86"/>
      <c r="M1638" s="86"/>
      <c r="N1638" s="87"/>
      <c r="O1638" s="88"/>
      <c r="P1638" s="89"/>
      <c r="Q1638" s="67"/>
      <c r="R1638" s="67"/>
      <c r="S1638" s="67"/>
      <c r="V1638" s="65"/>
      <c r="W1638" s="69"/>
      <c r="X1638" s="69"/>
      <c r="Y1638" s="70"/>
      <c r="Z1638" s="70"/>
      <c r="AA1638" s="70"/>
      <c r="AB1638" s="71"/>
      <c r="AC1638" s="64"/>
      <c r="AD1638" s="69"/>
      <c r="AE1638" s="65"/>
      <c r="AF1638" s="65"/>
      <c r="AG1638" s="66"/>
    </row>
    <row r="1639" spans="1:33" x14ac:dyDescent="0.25">
      <c r="A1639" s="79"/>
      <c r="B1639" s="80"/>
      <c r="C1639" s="81"/>
      <c r="D1639" s="82"/>
      <c r="E1639" s="82"/>
      <c r="F1639" s="83"/>
      <c r="G1639" s="83"/>
      <c r="H1639" s="84"/>
      <c r="I1639" s="85"/>
      <c r="J1639" s="83"/>
      <c r="K1639" s="80"/>
      <c r="L1639" s="86"/>
      <c r="M1639" s="86"/>
      <c r="N1639" s="87"/>
      <c r="O1639" s="88"/>
      <c r="P1639" s="89"/>
      <c r="Q1639" s="67"/>
      <c r="R1639" s="67"/>
      <c r="S1639" s="67"/>
      <c r="V1639" s="65"/>
      <c r="W1639" s="69"/>
      <c r="X1639" s="69"/>
      <c r="Y1639" s="70"/>
      <c r="Z1639" s="70"/>
      <c r="AA1639" s="70"/>
      <c r="AB1639" s="71"/>
      <c r="AC1639" s="64"/>
      <c r="AD1639" s="69"/>
      <c r="AE1639" s="65"/>
      <c r="AF1639" s="65"/>
      <c r="AG1639" s="66"/>
    </row>
    <row r="1640" spans="1:33" x14ac:dyDescent="0.25">
      <c r="A1640" s="79"/>
      <c r="B1640" s="80"/>
      <c r="C1640" s="81"/>
      <c r="D1640" s="82"/>
      <c r="E1640" s="82"/>
      <c r="F1640" s="83"/>
      <c r="G1640" s="83"/>
      <c r="H1640" s="84"/>
      <c r="I1640" s="85"/>
      <c r="J1640" s="83"/>
      <c r="K1640" s="80"/>
      <c r="L1640" s="86"/>
      <c r="M1640" s="86"/>
      <c r="N1640" s="87"/>
      <c r="O1640" s="88"/>
      <c r="P1640" s="89"/>
      <c r="Q1640" s="67"/>
      <c r="R1640" s="67"/>
      <c r="S1640" s="67"/>
      <c r="V1640" s="65"/>
      <c r="W1640" s="69"/>
      <c r="X1640" s="69"/>
      <c r="Y1640" s="70"/>
      <c r="Z1640" s="70"/>
      <c r="AA1640" s="70"/>
      <c r="AB1640" s="71"/>
      <c r="AC1640" s="64"/>
      <c r="AD1640" s="69"/>
      <c r="AE1640" s="65"/>
      <c r="AF1640" s="65"/>
      <c r="AG1640" s="66"/>
    </row>
    <row r="1641" spans="1:33" x14ac:dyDescent="0.25">
      <c r="A1641" s="79"/>
      <c r="B1641" s="80"/>
      <c r="C1641" s="81"/>
      <c r="D1641" s="82"/>
      <c r="E1641" s="82"/>
      <c r="F1641" s="83"/>
      <c r="G1641" s="83"/>
      <c r="H1641" s="84"/>
      <c r="I1641" s="85"/>
      <c r="J1641" s="83"/>
      <c r="K1641" s="80"/>
      <c r="L1641" s="86"/>
      <c r="M1641" s="86"/>
      <c r="N1641" s="87"/>
      <c r="O1641" s="88"/>
      <c r="P1641" s="89"/>
      <c r="Q1641" s="67"/>
      <c r="R1641" s="67"/>
      <c r="S1641" s="67"/>
      <c r="V1641" s="65"/>
      <c r="W1641" s="69"/>
      <c r="X1641" s="69"/>
      <c r="Y1641" s="70"/>
      <c r="Z1641" s="70"/>
      <c r="AA1641" s="70"/>
      <c r="AB1641" s="71"/>
      <c r="AC1641" s="64"/>
      <c r="AD1641" s="69"/>
      <c r="AE1641" s="65"/>
      <c r="AF1641" s="65"/>
      <c r="AG1641" s="66"/>
    </row>
    <row r="1642" spans="1:33" x14ac:dyDescent="0.25">
      <c r="A1642" s="79"/>
      <c r="B1642" s="80"/>
      <c r="C1642" s="81"/>
      <c r="D1642" s="82"/>
      <c r="E1642" s="82"/>
      <c r="F1642" s="83"/>
      <c r="G1642" s="83"/>
      <c r="H1642" s="84"/>
      <c r="I1642" s="85"/>
      <c r="J1642" s="83"/>
      <c r="K1642" s="80"/>
      <c r="L1642" s="86"/>
      <c r="M1642" s="86"/>
      <c r="N1642" s="87"/>
      <c r="O1642" s="88"/>
      <c r="P1642" s="89"/>
      <c r="Q1642" s="67"/>
      <c r="R1642" s="67"/>
      <c r="S1642" s="67"/>
      <c r="V1642" s="65"/>
      <c r="W1642" s="69"/>
      <c r="X1642" s="69"/>
      <c r="Y1642" s="70"/>
      <c r="Z1642" s="70"/>
      <c r="AA1642" s="70"/>
      <c r="AB1642" s="71"/>
      <c r="AC1642" s="64"/>
      <c r="AD1642" s="69"/>
      <c r="AE1642" s="65"/>
      <c r="AF1642" s="65"/>
      <c r="AG1642" s="66"/>
    </row>
    <row r="1643" spans="1:33" x14ac:dyDescent="0.25">
      <c r="A1643" s="79"/>
      <c r="B1643" s="80"/>
      <c r="C1643" s="81"/>
      <c r="D1643" s="82"/>
      <c r="E1643" s="82"/>
      <c r="F1643" s="83"/>
      <c r="G1643" s="83"/>
      <c r="H1643" s="84"/>
      <c r="I1643" s="85"/>
      <c r="J1643" s="83"/>
      <c r="K1643" s="80"/>
      <c r="L1643" s="86"/>
      <c r="M1643" s="86"/>
      <c r="N1643" s="87"/>
      <c r="O1643" s="88"/>
      <c r="P1643" s="89"/>
      <c r="Q1643" s="67"/>
      <c r="R1643" s="67"/>
      <c r="S1643" s="67"/>
      <c r="V1643" s="65"/>
      <c r="W1643" s="69"/>
      <c r="X1643" s="69"/>
      <c r="Y1643" s="70"/>
      <c r="Z1643" s="70"/>
      <c r="AA1643" s="70"/>
      <c r="AB1643" s="71"/>
      <c r="AC1643" s="64"/>
      <c r="AD1643" s="69"/>
      <c r="AE1643" s="65"/>
      <c r="AF1643" s="65"/>
      <c r="AG1643" s="66"/>
    </row>
    <row r="1644" spans="1:33" x14ac:dyDescent="0.25">
      <c r="A1644" s="79"/>
      <c r="B1644" s="80"/>
      <c r="C1644" s="81"/>
      <c r="D1644" s="82"/>
      <c r="E1644" s="82"/>
      <c r="F1644" s="83"/>
      <c r="G1644" s="83"/>
      <c r="H1644" s="84"/>
      <c r="I1644" s="85"/>
      <c r="J1644" s="83"/>
      <c r="K1644" s="80"/>
      <c r="L1644" s="86"/>
      <c r="M1644" s="86"/>
      <c r="N1644" s="87"/>
      <c r="O1644" s="88"/>
      <c r="P1644" s="89"/>
      <c r="Q1644" s="67"/>
      <c r="R1644" s="67"/>
      <c r="S1644" s="67"/>
      <c r="V1644" s="65"/>
      <c r="W1644" s="69"/>
      <c r="X1644" s="69"/>
      <c r="Y1644" s="70"/>
      <c r="Z1644" s="70"/>
      <c r="AA1644" s="70"/>
      <c r="AB1644" s="71"/>
      <c r="AC1644" s="64"/>
      <c r="AD1644" s="69"/>
      <c r="AE1644" s="65"/>
      <c r="AF1644" s="65"/>
      <c r="AG1644" s="66"/>
    </row>
    <row r="1645" spans="1:33" x14ac:dyDescent="0.25">
      <c r="A1645" s="79"/>
      <c r="B1645" s="80"/>
      <c r="C1645" s="81"/>
      <c r="D1645" s="82"/>
      <c r="E1645" s="82"/>
      <c r="F1645" s="83"/>
      <c r="G1645" s="83"/>
      <c r="H1645" s="84"/>
      <c r="I1645" s="85"/>
      <c r="J1645" s="83"/>
      <c r="K1645" s="80"/>
      <c r="L1645" s="86"/>
      <c r="M1645" s="86"/>
      <c r="N1645" s="87"/>
      <c r="O1645" s="88"/>
      <c r="P1645" s="89"/>
      <c r="Q1645" s="67"/>
      <c r="R1645" s="67"/>
      <c r="S1645" s="67"/>
      <c r="V1645" s="65"/>
      <c r="W1645" s="69"/>
      <c r="X1645" s="69"/>
      <c r="Y1645" s="70"/>
      <c r="Z1645" s="70"/>
      <c r="AA1645" s="70"/>
      <c r="AB1645" s="71"/>
      <c r="AC1645" s="64"/>
      <c r="AD1645" s="69"/>
      <c r="AE1645" s="65"/>
      <c r="AF1645" s="65"/>
      <c r="AG1645" s="66"/>
    </row>
    <row r="1646" spans="1:33" x14ac:dyDescent="0.25">
      <c r="A1646" s="79"/>
      <c r="B1646" s="80"/>
      <c r="C1646" s="81"/>
      <c r="D1646" s="82"/>
      <c r="E1646" s="82"/>
      <c r="F1646" s="83"/>
      <c r="G1646" s="83"/>
      <c r="H1646" s="84"/>
      <c r="I1646" s="85"/>
      <c r="J1646" s="83"/>
      <c r="K1646" s="80"/>
      <c r="L1646" s="86"/>
      <c r="M1646" s="86"/>
      <c r="N1646" s="87"/>
      <c r="O1646" s="88"/>
      <c r="P1646" s="89"/>
      <c r="Q1646" s="67"/>
      <c r="R1646" s="67"/>
      <c r="S1646" s="67"/>
      <c r="V1646" s="65"/>
      <c r="W1646" s="69"/>
      <c r="X1646" s="69"/>
      <c r="Y1646" s="70"/>
      <c r="Z1646" s="70"/>
      <c r="AA1646" s="70"/>
      <c r="AB1646" s="71"/>
      <c r="AC1646" s="64"/>
      <c r="AD1646" s="69"/>
      <c r="AE1646" s="65"/>
      <c r="AF1646" s="65"/>
      <c r="AG1646" s="66"/>
    </row>
    <row r="1647" spans="1:33" x14ac:dyDescent="0.25">
      <c r="A1647" s="79"/>
      <c r="B1647" s="80"/>
      <c r="C1647" s="81"/>
      <c r="D1647" s="82"/>
      <c r="E1647" s="82"/>
      <c r="F1647" s="83"/>
      <c r="G1647" s="83"/>
      <c r="H1647" s="84"/>
      <c r="I1647" s="85"/>
      <c r="J1647" s="83"/>
      <c r="K1647" s="80"/>
      <c r="L1647" s="86"/>
      <c r="M1647" s="86"/>
      <c r="N1647" s="87"/>
      <c r="O1647" s="88"/>
      <c r="P1647" s="89"/>
      <c r="Q1647" s="67"/>
      <c r="R1647" s="67"/>
      <c r="S1647" s="67"/>
      <c r="V1647" s="65"/>
      <c r="W1647" s="69"/>
      <c r="X1647" s="69"/>
      <c r="Y1647" s="70"/>
      <c r="Z1647" s="70"/>
      <c r="AA1647" s="70"/>
      <c r="AB1647" s="71"/>
      <c r="AC1647" s="64"/>
      <c r="AD1647" s="69"/>
      <c r="AE1647" s="65"/>
      <c r="AF1647" s="65"/>
      <c r="AG1647" s="66"/>
    </row>
    <row r="1648" spans="1:33" x14ac:dyDescent="0.25">
      <c r="A1648" s="79"/>
      <c r="B1648" s="80"/>
      <c r="C1648" s="81"/>
      <c r="D1648" s="82"/>
      <c r="E1648" s="82"/>
      <c r="F1648" s="83"/>
      <c r="G1648" s="83"/>
      <c r="H1648" s="84"/>
      <c r="I1648" s="85"/>
      <c r="J1648" s="83"/>
      <c r="K1648" s="80"/>
      <c r="L1648" s="86"/>
      <c r="M1648" s="86"/>
      <c r="N1648" s="87"/>
      <c r="O1648" s="88"/>
      <c r="P1648" s="89"/>
      <c r="Q1648" s="67"/>
      <c r="R1648" s="67"/>
      <c r="S1648" s="67"/>
      <c r="V1648" s="65"/>
      <c r="W1648" s="69"/>
      <c r="X1648" s="69"/>
      <c r="Y1648" s="70"/>
      <c r="Z1648" s="70"/>
      <c r="AA1648" s="70"/>
      <c r="AB1648" s="71"/>
      <c r="AC1648" s="64"/>
      <c r="AD1648" s="69"/>
      <c r="AE1648" s="65"/>
      <c r="AF1648" s="65"/>
      <c r="AG1648" s="66"/>
    </row>
    <row r="1649" spans="1:33" x14ac:dyDescent="0.25">
      <c r="A1649" s="79"/>
      <c r="B1649" s="80"/>
      <c r="C1649" s="81"/>
      <c r="D1649" s="82"/>
      <c r="E1649" s="82"/>
      <c r="F1649" s="83"/>
      <c r="G1649" s="83"/>
      <c r="H1649" s="84"/>
      <c r="I1649" s="85"/>
      <c r="J1649" s="83"/>
      <c r="K1649" s="80"/>
      <c r="L1649" s="86"/>
      <c r="M1649" s="86"/>
      <c r="N1649" s="87"/>
      <c r="O1649" s="88"/>
      <c r="P1649" s="89"/>
      <c r="Q1649" s="67"/>
      <c r="R1649" s="67"/>
      <c r="S1649" s="67"/>
      <c r="V1649" s="65"/>
      <c r="W1649" s="69"/>
      <c r="X1649" s="69"/>
      <c r="Y1649" s="70"/>
      <c r="Z1649" s="70"/>
      <c r="AA1649" s="70"/>
      <c r="AB1649" s="71"/>
      <c r="AC1649" s="64"/>
      <c r="AD1649" s="69"/>
      <c r="AE1649" s="65"/>
      <c r="AF1649" s="65"/>
      <c r="AG1649" s="66"/>
    </row>
    <row r="1650" spans="1:33" x14ac:dyDescent="0.25">
      <c r="A1650" s="79"/>
      <c r="B1650" s="80"/>
      <c r="C1650" s="81"/>
      <c r="D1650" s="82"/>
      <c r="E1650" s="82"/>
      <c r="F1650" s="83"/>
      <c r="G1650" s="83"/>
      <c r="H1650" s="84"/>
      <c r="I1650" s="85"/>
      <c r="J1650" s="83"/>
      <c r="K1650" s="80"/>
      <c r="L1650" s="86"/>
      <c r="M1650" s="86"/>
      <c r="N1650" s="87"/>
      <c r="O1650" s="88"/>
      <c r="P1650" s="89"/>
      <c r="Q1650" s="67"/>
      <c r="R1650" s="67"/>
      <c r="S1650" s="67"/>
      <c r="V1650" s="65"/>
      <c r="W1650" s="69"/>
      <c r="X1650" s="69"/>
      <c r="Y1650" s="70"/>
      <c r="Z1650" s="70"/>
      <c r="AA1650" s="70"/>
      <c r="AB1650" s="71"/>
      <c r="AC1650" s="64"/>
      <c r="AD1650" s="69"/>
      <c r="AE1650" s="65"/>
      <c r="AF1650" s="65"/>
      <c r="AG1650" s="66"/>
    </row>
    <row r="1651" spans="1:33" x14ac:dyDescent="0.25">
      <c r="A1651" s="79"/>
      <c r="B1651" s="80"/>
      <c r="C1651" s="81"/>
      <c r="D1651" s="82"/>
      <c r="E1651" s="82"/>
      <c r="F1651" s="83"/>
      <c r="G1651" s="83"/>
      <c r="H1651" s="84"/>
      <c r="I1651" s="85"/>
      <c r="J1651" s="83"/>
      <c r="K1651" s="80"/>
      <c r="L1651" s="86"/>
      <c r="M1651" s="86"/>
      <c r="N1651" s="87"/>
      <c r="O1651" s="88"/>
      <c r="P1651" s="89"/>
      <c r="Q1651" s="67"/>
      <c r="R1651" s="67"/>
      <c r="S1651" s="67"/>
      <c r="V1651" s="65"/>
      <c r="W1651" s="69"/>
      <c r="X1651" s="69"/>
      <c r="Y1651" s="70"/>
      <c r="Z1651" s="70"/>
      <c r="AA1651" s="70"/>
      <c r="AB1651" s="71"/>
      <c r="AC1651" s="64"/>
      <c r="AD1651" s="69"/>
      <c r="AE1651" s="65"/>
      <c r="AF1651" s="65"/>
      <c r="AG1651" s="66"/>
    </row>
    <row r="1652" spans="1:33" x14ac:dyDescent="0.25">
      <c r="A1652" s="79"/>
      <c r="B1652" s="80"/>
      <c r="C1652" s="81"/>
      <c r="D1652" s="82"/>
      <c r="E1652" s="82"/>
      <c r="F1652" s="83"/>
      <c r="G1652" s="83"/>
      <c r="H1652" s="84"/>
      <c r="I1652" s="85"/>
      <c r="J1652" s="83"/>
      <c r="K1652" s="80"/>
      <c r="L1652" s="86"/>
      <c r="M1652" s="86"/>
      <c r="N1652" s="87"/>
      <c r="O1652" s="88"/>
      <c r="P1652" s="89"/>
      <c r="Q1652" s="67"/>
      <c r="R1652" s="67"/>
      <c r="S1652" s="67"/>
      <c r="V1652" s="65"/>
      <c r="W1652" s="69"/>
      <c r="X1652" s="69"/>
      <c r="Y1652" s="70"/>
      <c r="Z1652" s="70"/>
      <c r="AA1652" s="70"/>
      <c r="AB1652" s="71"/>
      <c r="AC1652" s="64"/>
      <c r="AD1652" s="69"/>
      <c r="AE1652" s="65"/>
      <c r="AF1652" s="65"/>
      <c r="AG1652" s="66"/>
    </row>
    <row r="1653" spans="1:33" x14ac:dyDescent="0.25">
      <c r="A1653" s="79"/>
      <c r="B1653" s="80"/>
      <c r="C1653" s="81"/>
      <c r="D1653" s="82"/>
      <c r="E1653" s="82"/>
      <c r="F1653" s="83"/>
      <c r="G1653" s="83"/>
      <c r="H1653" s="84"/>
      <c r="I1653" s="85"/>
      <c r="J1653" s="83"/>
      <c r="K1653" s="80"/>
      <c r="L1653" s="86"/>
      <c r="M1653" s="86"/>
      <c r="N1653" s="87"/>
      <c r="O1653" s="88"/>
      <c r="P1653" s="89"/>
      <c r="Q1653" s="67"/>
      <c r="R1653" s="67"/>
      <c r="S1653" s="67"/>
      <c r="V1653" s="65"/>
      <c r="W1653" s="69"/>
      <c r="X1653" s="69"/>
      <c r="Y1653" s="70"/>
      <c r="Z1653" s="70"/>
      <c r="AA1653" s="70"/>
      <c r="AB1653" s="71"/>
      <c r="AC1653" s="64"/>
      <c r="AD1653" s="69"/>
      <c r="AE1653" s="65"/>
      <c r="AF1653" s="65"/>
      <c r="AG1653" s="66"/>
    </row>
    <row r="1654" spans="1:33" x14ac:dyDescent="0.25">
      <c r="A1654" s="79"/>
      <c r="B1654" s="80"/>
      <c r="C1654" s="81"/>
      <c r="D1654" s="82"/>
      <c r="E1654" s="82"/>
      <c r="F1654" s="83"/>
      <c r="G1654" s="83"/>
      <c r="H1654" s="84"/>
      <c r="I1654" s="85"/>
      <c r="J1654" s="83"/>
      <c r="K1654" s="80"/>
      <c r="L1654" s="86"/>
      <c r="M1654" s="86"/>
      <c r="N1654" s="87"/>
      <c r="O1654" s="88"/>
      <c r="P1654" s="89"/>
      <c r="Q1654" s="67"/>
      <c r="R1654" s="67"/>
      <c r="S1654" s="67"/>
      <c r="V1654" s="65"/>
      <c r="W1654" s="69"/>
      <c r="X1654" s="69"/>
      <c r="Y1654" s="70"/>
      <c r="Z1654" s="70"/>
      <c r="AA1654" s="70"/>
      <c r="AB1654" s="71"/>
      <c r="AC1654" s="64"/>
      <c r="AD1654" s="69"/>
      <c r="AE1654" s="65"/>
      <c r="AF1654" s="65"/>
      <c r="AG1654" s="66"/>
    </row>
    <row r="1655" spans="1:33" x14ac:dyDescent="0.25">
      <c r="A1655" s="79"/>
      <c r="B1655" s="80"/>
      <c r="C1655" s="81"/>
      <c r="D1655" s="82"/>
      <c r="E1655" s="82"/>
      <c r="F1655" s="83"/>
      <c r="G1655" s="83"/>
      <c r="H1655" s="84"/>
      <c r="I1655" s="85"/>
      <c r="J1655" s="83"/>
      <c r="K1655" s="80"/>
      <c r="L1655" s="86"/>
      <c r="M1655" s="86"/>
      <c r="N1655" s="87"/>
      <c r="O1655" s="88"/>
      <c r="P1655" s="89"/>
      <c r="Q1655" s="67"/>
      <c r="R1655" s="67"/>
      <c r="S1655" s="67"/>
      <c r="V1655" s="65"/>
      <c r="W1655" s="69"/>
      <c r="X1655" s="69"/>
      <c r="Y1655" s="70"/>
      <c r="Z1655" s="70"/>
      <c r="AA1655" s="70"/>
      <c r="AB1655" s="71"/>
      <c r="AC1655" s="64"/>
      <c r="AD1655" s="69"/>
      <c r="AE1655" s="65"/>
      <c r="AF1655" s="65"/>
      <c r="AG1655" s="66"/>
    </row>
    <row r="1656" spans="1:33" x14ac:dyDescent="0.25">
      <c r="A1656" s="79"/>
      <c r="B1656" s="80"/>
      <c r="C1656" s="81"/>
      <c r="D1656" s="82"/>
      <c r="E1656" s="82"/>
      <c r="F1656" s="83"/>
      <c r="G1656" s="83"/>
      <c r="H1656" s="84"/>
      <c r="I1656" s="85"/>
      <c r="J1656" s="83"/>
      <c r="K1656" s="80"/>
      <c r="L1656" s="86"/>
      <c r="M1656" s="86"/>
      <c r="N1656" s="87"/>
      <c r="O1656" s="88"/>
      <c r="P1656" s="89"/>
      <c r="Q1656" s="67"/>
      <c r="R1656" s="67"/>
      <c r="S1656" s="67"/>
      <c r="V1656" s="65"/>
      <c r="W1656" s="69"/>
      <c r="X1656" s="69"/>
      <c r="Y1656" s="70"/>
      <c r="Z1656" s="70"/>
      <c r="AA1656" s="70"/>
      <c r="AB1656" s="71"/>
      <c r="AC1656" s="64"/>
      <c r="AD1656" s="69"/>
      <c r="AE1656" s="65"/>
      <c r="AF1656" s="65"/>
      <c r="AG1656" s="66"/>
    </row>
    <row r="1657" spans="1:33" x14ac:dyDescent="0.25">
      <c r="A1657" s="79"/>
      <c r="B1657" s="80"/>
      <c r="C1657" s="81"/>
      <c r="D1657" s="82"/>
      <c r="E1657" s="82"/>
      <c r="F1657" s="83"/>
      <c r="G1657" s="83"/>
      <c r="H1657" s="84"/>
      <c r="I1657" s="85"/>
      <c r="J1657" s="83"/>
      <c r="K1657" s="80"/>
      <c r="L1657" s="86"/>
      <c r="M1657" s="86"/>
      <c r="N1657" s="87"/>
      <c r="O1657" s="88"/>
      <c r="P1657" s="89"/>
      <c r="Q1657" s="67"/>
      <c r="R1657" s="67"/>
      <c r="S1657" s="67"/>
      <c r="V1657" s="65"/>
      <c r="W1657" s="69"/>
      <c r="X1657" s="69"/>
      <c r="Y1657" s="70"/>
      <c r="Z1657" s="70"/>
      <c r="AA1657" s="70"/>
      <c r="AB1657" s="71"/>
      <c r="AC1657" s="64"/>
      <c r="AD1657" s="69"/>
      <c r="AE1657" s="65"/>
      <c r="AF1657" s="65"/>
      <c r="AG1657" s="66"/>
    </row>
    <row r="1658" spans="1:33" x14ac:dyDescent="0.25">
      <c r="A1658" s="79"/>
      <c r="B1658" s="80"/>
      <c r="C1658" s="81"/>
      <c r="D1658" s="82"/>
      <c r="E1658" s="82"/>
      <c r="F1658" s="83"/>
      <c r="G1658" s="83"/>
      <c r="H1658" s="84"/>
      <c r="I1658" s="85"/>
      <c r="J1658" s="83"/>
      <c r="K1658" s="80"/>
      <c r="L1658" s="86"/>
      <c r="M1658" s="86"/>
      <c r="N1658" s="87"/>
      <c r="O1658" s="88"/>
      <c r="P1658" s="89"/>
      <c r="Q1658" s="67"/>
      <c r="R1658" s="67"/>
      <c r="S1658" s="67"/>
      <c r="V1658" s="65"/>
      <c r="W1658" s="69"/>
      <c r="X1658" s="69"/>
      <c r="Y1658" s="70"/>
      <c r="Z1658" s="70"/>
      <c r="AA1658" s="70"/>
      <c r="AB1658" s="71"/>
      <c r="AC1658" s="64"/>
      <c r="AD1658" s="69"/>
      <c r="AE1658" s="65"/>
      <c r="AF1658" s="65"/>
      <c r="AG1658" s="66"/>
    </row>
    <row r="1659" spans="1:33" x14ac:dyDescent="0.25">
      <c r="A1659" s="79"/>
      <c r="B1659" s="80"/>
      <c r="C1659" s="81"/>
      <c r="D1659" s="82"/>
      <c r="E1659" s="82"/>
      <c r="F1659" s="83"/>
      <c r="G1659" s="83"/>
      <c r="H1659" s="84"/>
      <c r="I1659" s="85"/>
      <c r="J1659" s="83"/>
      <c r="K1659" s="80"/>
      <c r="L1659" s="86"/>
      <c r="M1659" s="86"/>
      <c r="N1659" s="87"/>
      <c r="O1659" s="88"/>
      <c r="P1659" s="89"/>
      <c r="Q1659" s="67"/>
      <c r="R1659" s="67"/>
      <c r="S1659" s="67"/>
      <c r="V1659" s="65"/>
      <c r="W1659" s="69"/>
      <c r="X1659" s="69"/>
      <c r="Y1659" s="70"/>
      <c r="Z1659" s="70"/>
      <c r="AA1659" s="70"/>
      <c r="AB1659" s="71"/>
      <c r="AC1659" s="64"/>
      <c r="AD1659" s="69"/>
      <c r="AE1659" s="65"/>
      <c r="AF1659" s="65"/>
      <c r="AG1659" s="66"/>
    </row>
    <row r="1660" spans="1:33" x14ac:dyDescent="0.25">
      <c r="A1660" s="79"/>
      <c r="B1660" s="80"/>
      <c r="C1660" s="81"/>
      <c r="D1660" s="82"/>
      <c r="E1660" s="82"/>
      <c r="F1660" s="83"/>
      <c r="G1660" s="83"/>
      <c r="H1660" s="84"/>
      <c r="I1660" s="85"/>
      <c r="J1660" s="83"/>
      <c r="K1660" s="80"/>
      <c r="L1660" s="86"/>
      <c r="M1660" s="86"/>
      <c r="N1660" s="87"/>
      <c r="O1660" s="88"/>
      <c r="P1660" s="89"/>
      <c r="Q1660" s="67"/>
      <c r="R1660" s="67"/>
      <c r="S1660" s="67"/>
      <c r="V1660" s="65"/>
      <c r="W1660" s="69"/>
      <c r="X1660" s="69"/>
      <c r="Y1660" s="70"/>
      <c r="Z1660" s="70"/>
      <c r="AA1660" s="70"/>
      <c r="AB1660" s="71"/>
      <c r="AC1660" s="64"/>
      <c r="AD1660" s="69"/>
      <c r="AE1660" s="65"/>
      <c r="AF1660" s="65"/>
      <c r="AG1660" s="66"/>
    </row>
    <row r="1661" spans="1:33" x14ac:dyDescent="0.25">
      <c r="A1661" s="79"/>
      <c r="B1661" s="80"/>
      <c r="C1661" s="81"/>
      <c r="D1661" s="82"/>
      <c r="E1661" s="82"/>
      <c r="F1661" s="83"/>
      <c r="G1661" s="83"/>
      <c r="H1661" s="84"/>
      <c r="I1661" s="85"/>
      <c r="J1661" s="83"/>
      <c r="K1661" s="80"/>
      <c r="L1661" s="86"/>
      <c r="M1661" s="86"/>
      <c r="N1661" s="87"/>
      <c r="O1661" s="88"/>
      <c r="P1661" s="89"/>
      <c r="Q1661" s="67"/>
      <c r="R1661" s="67"/>
      <c r="S1661" s="67"/>
      <c r="V1661" s="65"/>
      <c r="W1661" s="69"/>
      <c r="X1661" s="69"/>
      <c r="Y1661" s="70"/>
      <c r="Z1661" s="70"/>
      <c r="AA1661" s="70"/>
      <c r="AB1661" s="71"/>
      <c r="AC1661" s="64"/>
      <c r="AD1661" s="69"/>
      <c r="AE1661" s="65"/>
      <c r="AF1661" s="65"/>
      <c r="AG1661" s="66"/>
    </row>
    <row r="1662" spans="1:33" x14ac:dyDescent="0.25">
      <c r="A1662" s="79"/>
      <c r="B1662" s="80"/>
      <c r="C1662" s="81"/>
      <c r="D1662" s="82"/>
      <c r="E1662" s="82"/>
      <c r="F1662" s="83"/>
      <c r="G1662" s="83"/>
      <c r="H1662" s="84"/>
      <c r="I1662" s="85"/>
      <c r="J1662" s="83"/>
      <c r="K1662" s="80"/>
      <c r="L1662" s="86"/>
      <c r="M1662" s="86"/>
      <c r="N1662" s="87"/>
      <c r="O1662" s="88"/>
      <c r="P1662" s="89"/>
      <c r="Q1662" s="67"/>
      <c r="R1662" s="67"/>
      <c r="S1662" s="67"/>
      <c r="V1662" s="65"/>
      <c r="W1662" s="69"/>
      <c r="X1662" s="69"/>
      <c r="Y1662" s="70"/>
      <c r="Z1662" s="70"/>
      <c r="AA1662" s="70"/>
      <c r="AB1662" s="71"/>
      <c r="AC1662" s="64"/>
      <c r="AD1662" s="69"/>
      <c r="AE1662" s="65"/>
      <c r="AF1662" s="65"/>
      <c r="AG1662" s="66"/>
    </row>
    <row r="1663" spans="1:33" x14ac:dyDescent="0.25">
      <c r="A1663" s="79"/>
      <c r="B1663" s="80"/>
      <c r="C1663" s="81"/>
      <c r="D1663" s="82"/>
      <c r="E1663" s="82"/>
      <c r="F1663" s="83"/>
      <c r="G1663" s="83"/>
      <c r="H1663" s="84"/>
      <c r="I1663" s="85"/>
      <c r="J1663" s="83"/>
      <c r="K1663" s="80"/>
      <c r="L1663" s="86"/>
      <c r="M1663" s="86"/>
      <c r="N1663" s="87"/>
      <c r="O1663" s="88"/>
      <c r="P1663" s="89"/>
      <c r="Q1663" s="67"/>
      <c r="R1663" s="67"/>
      <c r="S1663" s="67"/>
      <c r="V1663" s="65"/>
      <c r="W1663" s="69"/>
      <c r="X1663" s="69"/>
      <c r="Y1663" s="70"/>
      <c r="Z1663" s="70"/>
      <c r="AA1663" s="70"/>
      <c r="AB1663" s="71"/>
      <c r="AC1663" s="64"/>
      <c r="AD1663" s="69"/>
      <c r="AE1663" s="65"/>
      <c r="AF1663" s="65"/>
      <c r="AG1663" s="66"/>
    </row>
    <row r="1664" spans="1:33" x14ac:dyDescent="0.25">
      <c r="A1664" s="79"/>
      <c r="B1664" s="80"/>
      <c r="C1664" s="81"/>
      <c r="D1664" s="82"/>
      <c r="E1664" s="82"/>
      <c r="F1664" s="83"/>
      <c r="G1664" s="83"/>
      <c r="H1664" s="84"/>
      <c r="I1664" s="85"/>
      <c r="J1664" s="83"/>
      <c r="K1664" s="80"/>
      <c r="L1664" s="86"/>
      <c r="M1664" s="86"/>
      <c r="N1664" s="87"/>
      <c r="O1664" s="88"/>
      <c r="P1664" s="89"/>
      <c r="Q1664" s="67"/>
      <c r="R1664" s="67"/>
      <c r="S1664" s="67"/>
      <c r="V1664" s="65"/>
      <c r="W1664" s="69"/>
      <c r="X1664" s="69"/>
      <c r="Y1664" s="70"/>
      <c r="Z1664" s="70"/>
      <c r="AA1664" s="70"/>
      <c r="AB1664" s="71"/>
      <c r="AC1664" s="64"/>
      <c r="AD1664" s="69"/>
      <c r="AE1664" s="65"/>
      <c r="AF1664" s="65"/>
      <c r="AG1664" s="66"/>
    </row>
    <row r="1665" spans="1:33" x14ac:dyDescent="0.25">
      <c r="A1665" s="79"/>
      <c r="B1665" s="80"/>
      <c r="C1665" s="81"/>
      <c r="D1665" s="82"/>
      <c r="E1665" s="82"/>
      <c r="F1665" s="83"/>
      <c r="G1665" s="83"/>
      <c r="H1665" s="84"/>
      <c r="I1665" s="85"/>
      <c r="J1665" s="83"/>
      <c r="K1665" s="80"/>
      <c r="L1665" s="86"/>
      <c r="M1665" s="86"/>
      <c r="N1665" s="87"/>
      <c r="O1665" s="88"/>
      <c r="P1665" s="89"/>
      <c r="Q1665" s="67"/>
      <c r="R1665" s="67"/>
      <c r="S1665" s="67"/>
      <c r="V1665" s="65"/>
      <c r="W1665" s="69"/>
      <c r="X1665" s="69"/>
      <c r="Y1665" s="70"/>
      <c r="Z1665" s="70"/>
      <c r="AA1665" s="70"/>
      <c r="AB1665" s="71"/>
      <c r="AC1665" s="64"/>
      <c r="AD1665" s="69"/>
      <c r="AE1665" s="65"/>
      <c r="AF1665" s="65"/>
      <c r="AG1665" s="66"/>
    </row>
    <row r="1666" spans="1:33" x14ac:dyDescent="0.25">
      <c r="A1666" s="79"/>
      <c r="B1666" s="80"/>
      <c r="C1666" s="81"/>
      <c r="D1666" s="82"/>
      <c r="E1666" s="82"/>
      <c r="F1666" s="83"/>
      <c r="G1666" s="83"/>
      <c r="H1666" s="84"/>
      <c r="I1666" s="85"/>
      <c r="J1666" s="83"/>
      <c r="K1666" s="80"/>
      <c r="L1666" s="86"/>
      <c r="M1666" s="86"/>
      <c r="N1666" s="87"/>
      <c r="O1666" s="88"/>
      <c r="P1666" s="89"/>
      <c r="Q1666" s="67"/>
      <c r="R1666" s="67"/>
      <c r="S1666" s="67"/>
      <c r="V1666" s="65"/>
      <c r="W1666" s="69"/>
      <c r="X1666" s="69"/>
      <c r="Y1666" s="70"/>
      <c r="Z1666" s="70"/>
      <c r="AA1666" s="70"/>
      <c r="AB1666" s="71"/>
      <c r="AC1666" s="64"/>
      <c r="AD1666" s="69"/>
      <c r="AE1666" s="65"/>
      <c r="AF1666" s="65"/>
      <c r="AG1666" s="66"/>
    </row>
    <row r="1667" spans="1:33" x14ac:dyDescent="0.25">
      <c r="A1667" s="79"/>
      <c r="B1667" s="80"/>
      <c r="C1667" s="81"/>
      <c r="D1667" s="82"/>
      <c r="E1667" s="82"/>
      <c r="F1667" s="83"/>
      <c r="G1667" s="83"/>
      <c r="H1667" s="84"/>
      <c r="I1667" s="85"/>
      <c r="J1667" s="83"/>
      <c r="K1667" s="80"/>
      <c r="L1667" s="86"/>
      <c r="M1667" s="86"/>
      <c r="N1667" s="87"/>
      <c r="O1667" s="88"/>
      <c r="P1667" s="89"/>
      <c r="Q1667" s="67"/>
      <c r="R1667" s="67"/>
      <c r="S1667" s="67"/>
      <c r="V1667" s="65"/>
      <c r="W1667" s="69"/>
      <c r="X1667" s="69"/>
      <c r="Y1667" s="70"/>
      <c r="Z1667" s="70"/>
      <c r="AA1667" s="70"/>
      <c r="AB1667" s="71"/>
      <c r="AC1667" s="64"/>
      <c r="AD1667" s="69"/>
      <c r="AE1667" s="65"/>
      <c r="AF1667" s="65"/>
      <c r="AG1667" s="66"/>
    </row>
    <row r="1668" spans="1:33" x14ac:dyDescent="0.25">
      <c r="A1668" s="79"/>
      <c r="B1668" s="80"/>
      <c r="C1668" s="81"/>
      <c r="D1668" s="82"/>
      <c r="E1668" s="82"/>
      <c r="F1668" s="83"/>
      <c r="G1668" s="83"/>
      <c r="H1668" s="84"/>
      <c r="I1668" s="85"/>
      <c r="J1668" s="83"/>
      <c r="K1668" s="80"/>
      <c r="L1668" s="86"/>
      <c r="M1668" s="86"/>
      <c r="N1668" s="87"/>
      <c r="O1668" s="88"/>
      <c r="P1668" s="89"/>
      <c r="Q1668" s="67"/>
      <c r="R1668" s="67"/>
      <c r="S1668" s="67"/>
      <c r="V1668" s="65"/>
      <c r="W1668" s="69"/>
      <c r="X1668" s="69"/>
      <c r="Y1668" s="70"/>
      <c r="Z1668" s="70"/>
      <c r="AA1668" s="70"/>
      <c r="AB1668" s="71"/>
      <c r="AC1668" s="64"/>
      <c r="AD1668" s="69"/>
      <c r="AE1668" s="65"/>
      <c r="AF1668" s="65"/>
      <c r="AG1668" s="66"/>
    </row>
    <row r="1669" spans="1:33" x14ac:dyDescent="0.25">
      <c r="A1669" s="79"/>
      <c r="B1669" s="80"/>
      <c r="C1669" s="81"/>
      <c r="D1669" s="82"/>
      <c r="E1669" s="82"/>
      <c r="F1669" s="83"/>
      <c r="G1669" s="83"/>
      <c r="H1669" s="84"/>
      <c r="I1669" s="85"/>
      <c r="J1669" s="83"/>
      <c r="K1669" s="80"/>
      <c r="L1669" s="86"/>
      <c r="M1669" s="86"/>
      <c r="N1669" s="87"/>
      <c r="O1669" s="88"/>
      <c r="P1669" s="89"/>
      <c r="Q1669" s="67"/>
      <c r="R1669" s="67"/>
      <c r="S1669" s="67"/>
      <c r="V1669" s="65"/>
      <c r="W1669" s="69"/>
      <c r="X1669" s="69"/>
      <c r="Y1669" s="70"/>
      <c r="Z1669" s="70"/>
      <c r="AA1669" s="70"/>
      <c r="AB1669" s="71"/>
      <c r="AC1669" s="64"/>
      <c r="AD1669" s="69"/>
      <c r="AE1669" s="65"/>
      <c r="AF1669" s="65"/>
      <c r="AG1669" s="66"/>
    </row>
    <row r="1670" spans="1:33" x14ac:dyDescent="0.25">
      <c r="A1670" s="79"/>
      <c r="B1670" s="80"/>
      <c r="C1670" s="81"/>
      <c r="D1670" s="82"/>
      <c r="E1670" s="82"/>
      <c r="F1670" s="83"/>
      <c r="G1670" s="83"/>
      <c r="H1670" s="84"/>
      <c r="I1670" s="85"/>
      <c r="J1670" s="83"/>
      <c r="K1670" s="80"/>
      <c r="L1670" s="86"/>
      <c r="M1670" s="86"/>
      <c r="N1670" s="87"/>
      <c r="O1670" s="88"/>
      <c r="P1670" s="89"/>
      <c r="Q1670" s="67"/>
      <c r="R1670" s="67"/>
      <c r="S1670" s="67"/>
      <c r="V1670" s="65"/>
      <c r="W1670" s="69"/>
      <c r="X1670" s="69"/>
      <c r="Y1670" s="70"/>
      <c r="Z1670" s="70"/>
      <c r="AA1670" s="70"/>
      <c r="AB1670" s="71"/>
      <c r="AC1670" s="64"/>
      <c r="AD1670" s="69"/>
      <c r="AE1670" s="65"/>
      <c r="AF1670" s="65"/>
      <c r="AG1670" s="66"/>
    </row>
    <row r="1671" spans="1:33" x14ac:dyDescent="0.25">
      <c r="A1671" s="79"/>
      <c r="B1671" s="80"/>
      <c r="C1671" s="81"/>
      <c r="D1671" s="82"/>
      <c r="E1671" s="82"/>
      <c r="F1671" s="83"/>
      <c r="G1671" s="83"/>
      <c r="H1671" s="84"/>
      <c r="I1671" s="85"/>
      <c r="J1671" s="83"/>
      <c r="K1671" s="80"/>
      <c r="L1671" s="86"/>
      <c r="M1671" s="86"/>
      <c r="N1671" s="87"/>
      <c r="O1671" s="88"/>
      <c r="P1671" s="89"/>
      <c r="Q1671" s="67"/>
      <c r="R1671" s="67"/>
      <c r="S1671" s="67"/>
      <c r="V1671" s="65"/>
      <c r="W1671" s="69"/>
      <c r="X1671" s="69"/>
      <c r="Y1671" s="70"/>
      <c r="Z1671" s="70"/>
      <c r="AA1671" s="70"/>
      <c r="AB1671" s="71"/>
      <c r="AC1671" s="64"/>
      <c r="AD1671" s="69"/>
      <c r="AE1671" s="65"/>
      <c r="AF1671" s="65"/>
      <c r="AG1671" s="66"/>
    </row>
    <row r="1672" spans="1:33" x14ac:dyDescent="0.25">
      <c r="A1672" s="79"/>
      <c r="B1672" s="80"/>
      <c r="C1672" s="81"/>
      <c r="D1672" s="82"/>
      <c r="E1672" s="82"/>
      <c r="F1672" s="83"/>
      <c r="G1672" s="83"/>
      <c r="H1672" s="84"/>
      <c r="I1672" s="85"/>
      <c r="J1672" s="83"/>
      <c r="K1672" s="80"/>
      <c r="L1672" s="86"/>
      <c r="M1672" s="86"/>
      <c r="N1672" s="87"/>
      <c r="O1672" s="88"/>
      <c r="P1672" s="89"/>
      <c r="Q1672" s="67"/>
      <c r="R1672" s="67"/>
      <c r="S1672" s="67"/>
      <c r="V1672" s="65"/>
      <c r="W1672" s="69"/>
      <c r="X1672" s="69"/>
      <c r="Y1672" s="70"/>
      <c r="Z1672" s="70"/>
      <c r="AA1672" s="70"/>
      <c r="AB1672" s="71"/>
      <c r="AC1672" s="64"/>
      <c r="AD1672" s="69"/>
      <c r="AE1672" s="65"/>
      <c r="AF1672" s="65"/>
      <c r="AG1672" s="66"/>
    </row>
    <row r="1673" spans="1:33" x14ac:dyDescent="0.25">
      <c r="A1673" s="79"/>
      <c r="B1673" s="80"/>
      <c r="C1673" s="81"/>
      <c r="D1673" s="82"/>
      <c r="E1673" s="82"/>
      <c r="F1673" s="83"/>
      <c r="G1673" s="83"/>
      <c r="H1673" s="84"/>
      <c r="I1673" s="85"/>
      <c r="J1673" s="83"/>
      <c r="K1673" s="80"/>
      <c r="L1673" s="86"/>
      <c r="M1673" s="86"/>
      <c r="N1673" s="87"/>
      <c r="O1673" s="88"/>
      <c r="P1673" s="89"/>
      <c r="Q1673" s="67"/>
      <c r="R1673" s="67"/>
      <c r="S1673" s="67"/>
      <c r="V1673" s="65"/>
      <c r="W1673" s="69"/>
      <c r="X1673" s="69"/>
      <c r="Y1673" s="70"/>
      <c r="Z1673" s="70"/>
      <c r="AA1673" s="70"/>
      <c r="AB1673" s="71"/>
      <c r="AC1673" s="64"/>
      <c r="AD1673" s="69"/>
      <c r="AE1673" s="65"/>
      <c r="AF1673" s="65"/>
      <c r="AG1673" s="66"/>
    </row>
    <row r="1674" spans="1:33" x14ac:dyDescent="0.25">
      <c r="A1674" s="79"/>
      <c r="B1674" s="80"/>
      <c r="C1674" s="81"/>
      <c r="D1674" s="82"/>
      <c r="E1674" s="82"/>
      <c r="F1674" s="83"/>
      <c r="G1674" s="83"/>
      <c r="H1674" s="84"/>
      <c r="I1674" s="85"/>
      <c r="J1674" s="83"/>
      <c r="K1674" s="80"/>
      <c r="L1674" s="86"/>
      <c r="M1674" s="86"/>
      <c r="N1674" s="87"/>
      <c r="O1674" s="88"/>
      <c r="P1674" s="89"/>
      <c r="Q1674" s="67"/>
      <c r="R1674" s="67"/>
      <c r="S1674" s="67"/>
      <c r="V1674" s="65"/>
      <c r="W1674" s="69"/>
      <c r="X1674" s="69"/>
      <c r="Y1674" s="70"/>
      <c r="Z1674" s="70"/>
      <c r="AA1674" s="70"/>
      <c r="AB1674" s="71"/>
      <c r="AC1674" s="64"/>
      <c r="AD1674" s="69"/>
      <c r="AE1674" s="65"/>
      <c r="AF1674" s="65"/>
      <c r="AG1674" s="66"/>
    </row>
    <row r="1675" spans="1:33" x14ac:dyDescent="0.25">
      <c r="A1675" s="79"/>
      <c r="B1675" s="80"/>
      <c r="C1675" s="81"/>
      <c r="D1675" s="82"/>
      <c r="E1675" s="82"/>
      <c r="F1675" s="83"/>
      <c r="G1675" s="83"/>
      <c r="H1675" s="84"/>
      <c r="I1675" s="85"/>
      <c r="J1675" s="83"/>
      <c r="K1675" s="80"/>
      <c r="L1675" s="86"/>
      <c r="M1675" s="86"/>
      <c r="N1675" s="87"/>
      <c r="O1675" s="88"/>
      <c r="P1675" s="89"/>
      <c r="Q1675" s="67"/>
      <c r="R1675" s="67"/>
      <c r="S1675" s="67"/>
      <c r="V1675" s="65"/>
      <c r="W1675" s="69"/>
      <c r="X1675" s="69"/>
      <c r="Y1675" s="70"/>
      <c r="Z1675" s="70"/>
      <c r="AA1675" s="70"/>
      <c r="AB1675" s="71"/>
      <c r="AC1675" s="64"/>
      <c r="AD1675" s="69"/>
      <c r="AE1675" s="65"/>
      <c r="AF1675" s="65"/>
      <c r="AG1675" s="66"/>
    </row>
    <row r="1676" spans="1:33" x14ac:dyDescent="0.25">
      <c r="A1676" s="79"/>
      <c r="B1676" s="80"/>
      <c r="C1676" s="81"/>
      <c r="D1676" s="82"/>
      <c r="E1676" s="82"/>
      <c r="F1676" s="83"/>
      <c r="G1676" s="83"/>
      <c r="H1676" s="84"/>
      <c r="I1676" s="85"/>
      <c r="J1676" s="83"/>
      <c r="K1676" s="80"/>
      <c r="L1676" s="86"/>
      <c r="M1676" s="86"/>
      <c r="N1676" s="87"/>
      <c r="O1676" s="88"/>
      <c r="P1676" s="89"/>
      <c r="Q1676" s="67"/>
      <c r="R1676" s="67"/>
      <c r="S1676" s="67"/>
      <c r="V1676" s="65"/>
      <c r="W1676" s="69"/>
      <c r="X1676" s="69"/>
      <c r="Y1676" s="70"/>
      <c r="Z1676" s="70"/>
      <c r="AA1676" s="70"/>
      <c r="AB1676" s="71"/>
      <c r="AC1676" s="64"/>
      <c r="AD1676" s="69"/>
      <c r="AE1676" s="65"/>
      <c r="AF1676" s="65"/>
      <c r="AG1676" s="66"/>
    </row>
    <row r="1677" spans="1:33" x14ac:dyDescent="0.25">
      <c r="A1677" s="79"/>
      <c r="B1677" s="80"/>
      <c r="C1677" s="81"/>
      <c r="D1677" s="82"/>
      <c r="E1677" s="82"/>
      <c r="F1677" s="83"/>
      <c r="G1677" s="83"/>
      <c r="H1677" s="84"/>
      <c r="I1677" s="85"/>
      <c r="J1677" s="83"/>
      <c r="K1677" s="80"/>
      <c r="L1677" s="86"/>
      <c r="M1677" s="86"/>
      <c r="N1677" s="87"/>
      <c r="O1677" s="88"/>
      <c r="P1677" s="89"/>
      <c r="Q1677" s="67"/>
      <c r="R1677" s="67"/>
      <c r="S1677" s="67"/>
      <c r="V1677" s="65"/>
      <c r="W1677" s="69"/>
      <c r="X1677" s="69"/>
      <c r="Y1677" s="70"/>
      <c r="Z1677" s="70"/>
      <c r="AA1677" s="70"/>
      <c r="AB1677" s="71"/>
      <c r="AC1677" s="64"/>
      <c r="AD1677" s="69"/>
      <c r="AE1677" s="65"/>
      <c r="AF1677" s="65"/>
      <c r="AG1677" s="66"/>
    </row>
    <row r="1678" spans="1:33" x14ac:dyDescent="0.25">
      <c r="A1678" s="79"/>
      <c r="B1678" s="80"/>
      <c r="C1678" s="81"/>
      <c r="D1678" s="82"/>
      <c r="E1678" s="82"/>
      <c r="F1678" s="83"/>
      <c r="G1678" s="83"/>
      <c r="H1678" s="84"/>
      <c r="I1678" s="85"/>
      <c r="J1678" s="83"/>
      <c r="K1678" s="80"/>
      <c r="L1678" s="86"/>
      <c r="M1678" s="86"/>
      <c r="N1678" s="87"/>
      <c r="O1678" s="88"/>
      <c r="P1678" s="89"/>
      <c r="Q1678" s="67"/>
      <c r="R1678" s="67"/>
      <c r="S1678" s="67"/>
      <c r="V1678" s="65"/>
      <c r="W1678" s="69"/>
      <c r="X1678" s="69"/>
      <c r="Y1678" s="70"/>
      <c r="Z1678" s="70"/>
      <c r="AA1678" s="70"/>
      <c r="AB1678" s="71"/>
      <c r="AC1678" s="64"/>
      <c r="AD1678" s="69"/>
      <c r="AE1678" s="65"/>
      <c r="AF1678" s="65"/>
      <c r="AG1678" s="66"/>
    </row>
    <row r="1679" spans="1:33" x14ac:dyDescent="0.25">
      <c r="A1679" s="79"/>
      <c r="B1679" s="80"/>
      <c r="C1679" s="81"/>
      <c r="D1679" s="82"/>
      <c r="E1679" s="82"/>
      <c r="F1679" s="83"/>
      <c r="G1679" s="83"/>
      <c r="H1679" s="84"/>
      <c r="I1679" s="85"/>
      <c r="J1679" s="83"/>
      <c r="K1679" s="80"/>
      <c r="L1679" s="86"/>
      <c r="M1679" s="86"/>
      <c r="N1679" s="87"/>
      <c r="O1679" s="88"/>
      <c r="P1679" s="89"/>
      <c r="Q1679" s="67"/>
      <c r="R1679" s="67"/>
      <c r="S1679" s="67"/>
      <c r="V1679" s="65"/>
      <c r="W1679" s="69"/>
      <c r="X1679" s="69"/>
      <c r="Y1679" s="70"/>
      <c r="Z1679" s="70"/>
      <c r="AA1679" s="70"/>
      <c r="AB1679" s="71"/>
      <c r="AC1679" s="64"/>
      <c r="AD1679" s="69"/>
      <c r="AE1679" s="65"/>
      <c r="AF1679" s="65"/>
      <c r="AG1679" s="66"/>
    </row>
    <row r="1680" spans="1:33" x14ac:dyDescent="0.25">
      <c r="A1680" s="79"/>
      <c r="B1680" s="80"/>
      <c r="C1680" s="81"/>
      <c r="D1680" s="82"/>
      <c r="E1680" s="82"/>
      <c r="F1680" s="83"/>
      <c r="G1680" s="83"/>
      <c r="H1680" s="84"/>
      <c r="I1680" s="85"/>
      <c r="J1680" s="83"/>
      <c r="K1680" s="80"/>
      <c r="L1680" s="86"/>
      <c r="M1680" s="86"/>
      <c r="N1680" s="87"/>
      <c r="O1680" s="88"/>
      <c r="P1680" s="89"/>
      <c r="Q1680" s="67"/>
      <c r="R1680" s="67"/>
      <c r="S1680" s="67"/>
      <c r="V1680" s="65"/>
      <c r="W1680" s="69"/>
      <c r="X1680" s="69"/>
      <c r="Y1680" s="70"/>
      <c r="Z1680" s="70"/>
      <c r="AA1680" s="70"/>
      <c r="AB1680" s="71"/>
      <c r="AC1680" s="64"/>
      <c r="AD1680" s="69"/>
      <c r="AE1680" s="65"/>
      <c r="AF1680" s="65"/>
      <c r="AG1680" s="66"/>
    </row>
    <row r="1681" spans="1:33" x14ac:dyDescent="0.25">
      <c r="A1681" s="79"/>
      <c r="B1681" s="80"/>
      <c r="C1681" s="81"/>
      <c r="D1681" s="82"/>
      <c r="E1681" s="82"/>
      <c r="F1681" s="83"/>
      <c r="G1681" s="83"/>
      <c r="H1681" s="84"/>
      <c r="I1681" s="85"/>
      <c r="J1681" s="83"/>
      <c r="K1681" s="80"/>
      <c r="L1681" s="86"/>
      <c r="M1681" s="86"/>
      <c r="N1681" s="87"/>
      <c r="O1681" s="88"/>
      <c r="P1681" s="89"/>
      <c r="Q1681" s="67"/>
      <c r="R1681" s="67"/>
      <c r="S1681" s="67"/>
      <c r="V1681" s="65"/>
      <c r="W1681" s="69"/>
      <c r="X1681" s="69"/>
      <c r="Y1681" s="70"/>
      <c r="Z1681" s="70"/>
      <c r="AA1681" s="70"/>
      <c r="AB1681" s="71"/>
      <c r="AC1681" s="64"/>
      <c r="AD1681" s="69"/>
      <c r="AE1681" s="65"/>
      <c r="AF1681" s="65"/>
      <c r="AG1681" s="66"/>
    </row>
    <row r="1682" spans="1:33" x14ac:dyDescent="0.25">
      <c r="A1682" s="79"/>
      <c r="B1682" s="80"/>
      <c r="C1682" s="81"/>
      <c r="D1682" s="82"/>
      <c r="E1682" s="82"/>
      <c r="F1682" s="83"/>
      <c r="G1682" s="83"/>
      <c r="H1682" s="84"/>
      <c r="I1682" s="85"/>
      <c r="J1682" s="83"/>
      <c r="K1682" s="80"/>
      <c r="L1682" s="86"/>
      <c r="M1682" s="86"/>
      <c r="N1682" s="87"/>
      <c r="O1682" s="88"/>
      <c r="P1682" s="89"/>
      <c r="Q1682" s="67"/>
      <c r="R1682" s="67"/>
      <c r="S1682" s="67"/>
      <c r="V1682" s="65"/>
      <c r="W1682" s="69"/>
      <c r="X1682" s="69"/>
      <c r="Y1682" s="70"/>
      <c r="Z1682" s="70"/>
      <c r="AA1682" s="70"/>
      <c r="AB1682" s="71"/>
      <c r="AC1682" s="64"/>
      <c r="AD1682" s="69"/>
      <c r="AE1682" s="65"/>
      <c r="AF1682" s="65"/>
      <c r="AG1682" s="66"/>
    </row>
    <row r="1683" spans="1:33" x14ac:dyDescent="0.25">
      <c r="A1683" s="79"/>
      <c r="B1683" s="80"/>
      <c r="C1683" s="81"/>
      <c r="D1683" s="82"/>
      <c r="E1683" s="82"/>
      <c r="F1683" s="83"/>
      <c r="G1683" s="83"/>
      <c r="H1683" s="84"/>
      <c r="I1683" s="85"/>
      <c r="J1683" s="83"/>
      <c r="K1683" s="80"/>
      <c r="L1683" s="86"/>
      <c r="M1683" s="86"/>
      <c r="N1683" s="87"/>
      <c r="O1683" s="88"/>
      <c r="P1683" s="89"/>
      <c r="Q1683" s="67"/>
      <c r="R1683" s="67"/>
      <c r="S1683" s="67"/>
      <c r="V1683" s="65"/>
      <c r="W1683" s="69"/>
      <c r="X1683" s="69"/>
      <c r="Y1683" s="70"/>
      <c r="Z1683" s="70"/>
      <c r="AA1683" s="70"/>
      <c r="AB1683" s="71"/>
      <c r="AC1683" s="64"/>
      <c r="AD1683" s="69"/>
      <c r="AE1683" s="65"/>
      <c r="AF1683" s="65"/>
      <c r="AG1683" s="66"/>
    </row>
    <row r="1684" spans="1:33" x14ac:dyDescent="0.25">
      <c r="A1684" s="79"/>
      <c r="B1684" s="80"/>
      <c r="C1684" s="81"/>
      <c r="D1684" s="82"/>
      <c r="E1684" s="82"/>
      <c r="F1684" s="83"/>
      <c r="G1684" s="83"/>
      <c r="H1684" s="84"/>
      <c r="I1684" s="85"/>
      <c r="J1684" s="83"/>
      <c r="K1684" s="80"/>
      <c r="L1684" s="86"/>
      <c r="M1684" s="86"/>
      <c r="N1684" s="87"/>
      <c r="O1684" s="88"/>
      <c r="P1684" s="89"/>
      <c r="Q1684" s="67"/>
      <c r="R1684" s="67"/>
      <c r="S1684" s="67"/>
      <c r="V1684" s="65"/>
      <c r="W1684" s="69"/>
      <c r="X1684" s="69"/>
      <c r="Y1684" s="70"/>
      <c r="Z1684" s="70"/>
      <c r="AA1684" s="70"/>
      <c r="AB1684" s="71"/>
      <c r="AC1684" s="64"/>
      <c r="AD1684" s="69"/>
      <c r="AE1684" s="65"/>
      <c r="AF1684" s="65"/>
      <c r="AG1684" s="66"/>
    </row>
    <row r="1685" spans="1:33" x14ac:dyDescent="0.25">
      <c r="A1685" s="79"/>
      <c r="B1685" s="80"/>
      <c r="C1685" s="81"/>
      <c r="D1685" s="82"/>
      <c r="E1685" s="82"/>
      <c r="F1685" s="83"/>
      <c r="G1685" s="83"/>
      <c r="H1685" s="84"/>
      <c r="I1685" s="85"/>
      <c r="J1685" s="83"/>
      <c r="K1685" s="80"/>
      <c r="L1685" s="86"/>
      <c r="M1685" s="86"/>
      <c r="N1685" s="87"/>
      <c r="O1685" s="88"/>
      <c r="P1685" s="89"/>
      <c r="Q1685" s="67"/>
      <c r="R1685" s="67"/>
      <c r="S1685" s="67"/>
      <c r="V1685" s="65"/>
      <c r="W1685" s="69"/>
      <c r="X1685" s="69"/>
      <c r="Y1685" s="70"/>
      <c r="Z1685" s="70"/>
      <c r="AA1685" s="70"/>
      <c r="AB1685" s="71"/>
      <c r="AC1685" s="64"/>
      <c r="AD1685" s="69"/>
      <c r="AE1685" s="65"/>
      <c r="AF1685" s="65"/>
      <c r="AG1685" s="66"/>
    </row>
    <row r="1686" spans="1:33" x14ac:dyDescent="0.25">
      <c r="A1686" s="79"/>
      <c r="B1686" s="80"/>
      <c r="C1686" s="81"/>
      <c r="D1686" s="82"/>
      <c r="E1686" s="82"/>
      <c r="F1686" s="83"/>
      <c r="G1686" s="83"/>
      <c r="H1686" s="84"/>
      <c r="I1686" s="85"/>
      <c r="J1686" s="83"/>
      <c r="K1686" s="80"/>
      <c r="L1686" s="86"/>
      <c r="M1686" s="86"/>
      <c r="N1686" s="87"/>
      <c r="O1686" s="88"/>
      <c r="P1686" s="89"/>
      <c r="Q1686" s="67"/>
      <c r="R1686" s="67"/>
      <c r="S1686" s="67"/>
      <c r="V1686" s="65"/>
      <c r="W1686" s="69"/>
      <c r="X1686" s="69"/>
      <c r="Y1686" s="70"/>
      <c r="Z1686" s="70"/>
      <c r="AA1686" s="70"/>
      <c r="AB1686" s="71"/>
      <c r="AC1686" s="64"/>
      <c r="AD1686" s="69"/>
      <c r="AE1686" s="65"/>
      <c r="AF1686" s="65"/>
      <c r="AG1686" s="66"/>
    </row>
    <row r="1687" spans="1:33" x14ac:dyDescent="0.25">
      <c r="A1687" s="79"/>
      <c r="B1687" s="80"/>
      <c r="C1687" s="81"/>
      <c r="D1687" s="82"/>
      <c r="E1687" s="82"/>
      <c r="F1687" s="83"/>
      <c r="G1687" s="83"/>
      <c r="H1687" s="84"/>
      <c r="I1687" s="85"/>
      <c r="J1687" s="83"/>
      <c r="K1687" s="80"/>
      <c r="L1687" s="86"/>
      <c r="M1687" s="86"/>
      <c r="N1687" s="87"/>
      <c r="O1687" s="88"/>
      <c r="P1687" s="89"/>
      <c r="Q1687" s="67"/>
      <c r="R1687" s="67"/>
      <c r="S1687" s="67"/>
      <c r="V1687" s="65"/>
      <c r="W1687" s="69"/>
      <c r="X1687" s="69"/>
      <c r="Y1687" s="70"/>
      <c r="Z1687" s="70"/>
      <c r="AA1687" s="70"/>
      <c r="AB1687" s="71"/>
      <c r="AC1687" s="64"/>
      <c r="AD1687" s="69"/>
      <c r="AE1687" s="65"/>
      <c r="AF1687" s="65"/>
      <c r="AG1687" s="66"/>
    </row>
    <row r="1688" spans="1:33" x14ac:dyDescent="0.25">
      <c r="A1688" s="79"/>
      <c r="B1688" s="80"/>
      <c r="C1688" s="81"/>
      <c r="D1688" s="82"/>
      <c r="E1688" s="82"/>
      <c r="F1688" s="83"/>
      <c r="G1688" s="83"/>
      <c r="H1688" s="84"/>
      <c r="I1688" s="85"/>
      <c r="J1688" s="83"/>
      <c r="K1688" s="80"/>
      <c r="L1688" s="86"/>
      <c r="M1688" s="86"/>
      <c r="N1688" s="87"/>
      <c r="O1688" s="88"/>
      <c r="P1688" s="89"/>
      <c r="Q1688" s="67"/>
      <c r="R1688" s="67"/>
      <c r="S1688" s="67"/>
      <c r="V1688" s="65"/>
      <c r="W1688" s="69"/>
      <c r="X1688" s="69"/>
      <c r="Y1688" s="70"/>
      <c r="Z1688" s="70"/>
      <c r="AA1688" s="70"/>
      <c r="AB1688" s="71"/>
      <c r="AC1688" s="64"/>
      <c r="AD1688" s="69"/>
      <c r="AE1688" s="65"/>
      <c r="AF1688" s="65"/>
      <c r="AG1688" s="66"/>
    </row>
    <row r="1689" spans="1:33" x14ac:dyDescent="0.25">
      <c r="A1689" s="79"/>
      <c r="B1689" s="80"/>
      <c r="C1689" s="81"/>
      <c r="D1689" s="82"/>
      <c r="E1689" s="82"/>
      <c r="F1689" s="83"/>
      <c r="G1689" s="83"/>
      <c r="H1689" s="84"/>
      <c r="I1689" s="85"/>
      <c r="J1689" s="83"/>
      <c r="K1689" s="80"/>
      <c r="L1689" s="86"/>
      <c r="M1689" s="86"/>
      <c r="N1689" s="87"/>
      <c r="O1689" s="88"/>
      <c r="P1689" s="89"/>
      <c r="Q1689" s="67"/>
      <c r="R1689" s="67"/>
      <c r="S1689" s="67"/>
      <c r="V1689" s="65"/>
      <c r="W1689" s="69"/>
      <c r="X1689" s="69"/>
      <c r="Y1689" s="70"/>
      <c r="Z1689" s="70"/>
      <c r="AA1689" s="70"/>
      <c r="AB1689" s="71"/>
      <c r="AC1689" s="64"/>
      <c r="AD1689" s="69"/>
      <c r="AE1689" s="65"/>
      <c r="AF1689" s="65"/>
      <c r="AG1689" s="66"/>
    </row>
    <row r="1690" spans="1:33" x14ac:dyDescent="0.25">
      <c r="A1690" s="79"/>
      <c r="B1690" s="80"/>
      <c r="C1690" s="81"/>
      <c r="D1690" s="82"/>
      <c r="E1690" s="82"/>
      <c r="F1690" s="83"/>
      <c r="G1690" s="83"/>
      <c r="H1690" s="84"/>
      <c r="I1690" s="85"/>
      <c r="J1690" s="83"/>
      <c r="K1690" s="80"/>
      <c r="L1690" s="86"/>
      <c r="M1690" s="86"/>
      <c r="N1690" s="87"/>
      <c r="O1690" s="88"/>
      <c r="P1690" s="89"/>
      <c r="Q1690" s="67"/>
      <c r="R1690" s="67"/>
      <c r="S1690" s="67"/>
      <c r="V1690" s="65"/>
      <c r="W1690" s="69"/>
      <c r="X1690" s="69"/>
      <c r="Y1690" s="70"/>
      <c r="Z1690" s="70"/>
      <c r="AA1690" s="70"/>
      <c r="AB1690" s="71"/>
      <c r="AC1690" s="64"/>
      <c r="AD1690" s="69"/>
      <c r="AE1690" s="65"/>
      <c r="AF1690" s="65"/>
      <c r="AG1690" s="66"/>
    </row>
    <row r="1691" spans="1:33" x14ac:dyDescent="0.25">
      <c r="A1691" s="79"/>
      <c r="B1691" s="80"/>
      <c r="C1691" s="81"/>
      <c r="D1691" s="82"/>
      <c r="E1691" s="82"/>
      <c r="F1691" s="83"/>
      <c r="G1691" s="83"/>
      <c r="H1691" s="84"/>
      <c r="I1691" s="85"/>
      <c r="J1691" s="83"/>
      <c r="K1691" s="80"/>
      <c r="L1691" s="86"/>
      <c r="M1691" s="86"/>
      <c r="N1691" s="87"/>
      <c r="O1691" s="88"/>
      <c r="P1691" s="89"/>
      <c r="Q1691" s="67"/>
      <c r="R1691" s="67"/>
      <c r="S1691" s="67"/>
      <c r="V1691" s="65"/>
      <c r="W1691" s="69"/>
      <c r="X1691" s="69"/>
      <c r="Y1691" s="70"/>
      <c r="Z1691" s="70"/>
      <c r="AA1691" s="70"/>
      <c r="AB1691" s="71"/>
      <c r="AC1691" s="64"/>
      <c r="AD1691" s="69"/>
      <c r="AE1691" s="65"/>
      <c r="AF1691" s="65"/>
      <c r="AG1691" s="66"/>
    </row>
    <row r="1692" spans="1:33" x14ac:dyDescent="0.25">
      <c r="A1692" s="79"/>
      <c r="B1692" s="80"/>
      <c r="C1692" s="81"/>
      <c r="D1692" s="82"/>
      <c r="E1692" s="82"/>
      <c r="F1692" s="83"/>
      <c r="G1692" s="83"/>
      <c r="H1692" s="84"/>
      <c r="I1692" s="85"/>
      <c r="J1692" s="83"/>
      <c r="K1692" s="80"/>
      <c r="L1692" s="86"/>
      <c r="M1692" s="86"/>
      <c r="N1692" s="87"/>
      <c r="O1692" s="88"/>
      <c r="P1692" s="89"/>
      <c r="Q1692" s="67"/>
      <c r="R1692" s="67"/>
      <c r="S1692" s="67"/>
      <c r="V1692" s="65"/>
      <c r="W1692" s="69"/>
      <c r="X1692" s="69"/>
      <c r="Y1692" s="70"/>
      <c r="Z1692" s="70"/>
      <c r="AA1692" s="70"/>
      <c r="AB1692" s="71"/>
      <c r="AC1692" s="64"/>
      <c r="AD1692" s="69"/>
      <c r="AE1692" s="65"/>
      <c r="AF1692" s="65"/>
      <c r="AG1692" s="66"/>
    </row>
    <row r="1693" spans="1:33" x14ac:dyDescent="0.25">
      <c r="A1693" s="79"/>
      <c r="B1693" s="80"/>
      <c r="C1693" s="81"/>
      <c r="D1693" s="82"/>
      <c r="E1693" s="82"/>
      <c r="F1693" s="83"/>
      <c r="G1693" s="83"/>
      <c r="H1693" s="84"/>
      <c r="I1693" s="85"/>
      <c r="J1693" s="83"/>
      <c r="K1693" s="80"/>
      <c r="L1693" s="86"/>
      <c r="M1693" s="86"/>
      <c r="N1693" s="87"/>
      <c r="O1693" s="88"/>
      <c r="P1693" s="89"/>
      <c r="Q1693" s="67"/>
      <c r="R1693" s="67"/>
      <c r="S1693" s="67"/>
      <c r="V1693" s="65"/>
      <c r="W1693" s="69"/>
      <c r="X1693" s="69"/>
      <c r="Y1693" s="70"/>
      <c r="Z1693" s="70"/>
      <c r="AA1693" s="70"/>
      <c r="AB1693" s="71"/>
      <c r="AC1693" s="64"/>
      <c r="AD1693" s="69"/>
      <c r="AE1693" s="65"/>
      <c r="AF1693" s="65"/>
      <c r="AG1693" s="66"/>
    </row>
    <row r="1694" spans="1:33" x14ac:dyDescent="0.25">
      <c r="A1694" s="79"/>
      <c r="B1694" s="80"/>
      <c r="C1694" s="81"/>
      <c r="D1694" s="82"/>
      <c r="E1694" s="82"/>
      <c r="F1694" s="83"/>
      <c r="G1694" s="83"/>
      <c r="H1694" s="84"/>
      <c r="I1694" s="85"/>
      <c r="J1694" s="83"/>
      <c r="K1694" s="80"/>
      <c r="L1694" s="86"/>
      <c r="M1694" s="86"/>
      <c r="N1694" s="87"/>
      <c r="O1694" s="88"/>
      <c r="P1694" s="89"/>
      <c r="Q1694" s="67"/>
      <c r="R1694" s="67"/>
      <c r="S1694" s="67"/>
      <c r="V1694" s="65"/>
      <c r="W1694" s="69"/>
      <c r="X1694" s="69"/>
      <c r="Y1694" s="70"/>
      <c r="Z1694" s="70"/>
      <c r="AA1694" s="70"/>
      <c r="AB1694" s="71"/>
      <c r="AC1694" s="64"/>
      <c r="AD1694" s="69"/>
      <c r="AE1694" s="65"/>
      <c r="AF1694" s="65"/>
      <c r="AG1694" s="66"/>
    </row>
    <row r="1695" spans="1:33" x14ac:dyDescent="0.25">
      <c r="A1695" s="79"/>
      <c r="B1695" s="80"/>
      <c r="C1695" s="81"/>
      <c r="D1695" s="82"/>
      <c r="E1695" s="82"/>
      <c r="F1695" s="83"/>
      <c r="G1695" s="83"/>
      <c r="H1695" s="84"/>
      <c r="I1695" s="85"/>
      <c r="J1695" s="83"/>
      <c r="K1695" s="80"/>
      <c r="L1695" s="86"/>
      <c r="M1695" s="86"/>
      <c r="N1695" s="87"/>
      <c r="O1695" s="88"/>
      <c r="P1695" s="89"/>
      <c r="Q1695" s="67"/>
      <c r="R1695" s="67"/>
      <c r="S1695" s="67"/>
      <c r="V1695" s="65"/>
      <c r="W1695" s="69"/>
      <c r="X1695" s="69"/>
      <c r="Y1695" s="70"/>
      <c r="Z1695" s="70"/>
      <c r="AA1695" s="70"/>
      <c r="AB1695" s="71"/>
      <c r="AC1695" s="64"/>
      <c r="AD1695" s="69"/>
      <c r="AE1695" s="65"/>
      <c r="AF1695" s="65"/>
      <c r="AG1695" s="66"/>
    </row>
    <row r="1696" spans="1:33" x14ac:dyDescent="0.25">
      <c r="A1696" s="79"/>
      <c r="B1696" s="80"/>
      <c r="C1696" s="81"/>
      <c r="D1696" s="82"/>
      <c r="E1696" s="82"/>
      <c r="F1696" s="83"/>
      <c r="G1696" s="83"/>
      <c r="H1696" s="84"/>
      <c r="I1696" s="85"/>
      <c r="J1696" s="83"/>
      <c r="K1696" s="80"/>
      <c r="L1696" s="86"/>
      <c r="M1696" s="86"/>
      <c r="N1696" s="87"/>
      <c r="O1696" s="88"/>
      <c r="P1696" s="89"/>
      <c r="Q1696" s="67"/>
      <c r="R1696" s="67"/>
      <c r="S1696" s="67"/>
      <c r="V1696" s="65"/>
      <c r="W1696" s="69"/>
      <c r="X1696" s="69"/>
      <c r="Y1696" s="70"/>
      <c r="Z1696" s="70"/>
      <c r="AA1696" s="70"/>
      <c r="AB1696" s="71"/>
      <c r="AC1696" s="64"/>
      <c r="AD1696" s="69"/>
      <c r="AE1696" s="65"/>
      <c r="AF1696" s="65"/>
      <c r="AG1696" s="66"/>
    </row>
    <row r="1697" spans="1:33" x14ac:dyDescent="0.25">
      <c r="A1697" s="79"/>
      <c r="B1697" s="80"/>
      <c r="C1697" s="81"/>
      <c r="D1697" s="82"/>
      <c r="E1697" s="82"/>
      <c r="F1697" s="83"/>
      <c r="G1697" s="83"/>
      <c r="H1697" s="84"/>
      <c r="I1697" s="85"/>
      <c r="J1697" s="83"/>
      <c r="K1697" s="80"/>
      <c r="L1697" s="86"/>
      <c r="M1697" s="86"/>
      <c r="N1697" s="87"/>
      <c r="O1697" s="88"/>
      <c r="P1697" s="89"/>
      <c r="Q1697" s="67"/>
      <c r="R1697" s="67"/>
      <c r="S1697" s="67"/>
      <c r="V1697" s="65"/>
      <c r="W1697" s="69"/>
      <c r="X1697" s="69"/>
      <c r="Y1697" s="70"/>
      <c r="Z1697" s="70"/>
      <c r="AA1697" s="70"/>
      <c r="AB1697" s="71"/>
      <c r="AC1697" s="64"/>
      <c r="AD1697" s="69"/>
      <c r="AE1697" s="65"/>
      <c r="AF1697" s="65"/>
      <c r="AG1697" s="66"/>
    </row>
    <row r="1698" spans="1:33" x14ac:dyDescent="0.25">
      <c r="A1698" s="79"/>
      <c r="B1698" s="80"/>
      <c r="C1698" s="81"/>
      <c r="D1698" s="82"/>
      <c r="E1698" s="82"/>
      <c r="F1698" s="83"/>
      <c r="G1698" s="83"/>
      <c r="H1698" s="84"/>
      <c r="I1698" s="85"/>
      <c r="J1698" s="83"/>
      <c r="K1698" s="80"/>
      <c r="L1698" s="86"/>
      <c r="M1698" s="86"/>
      <c r="N1698" s="87"/>
      <c r="O1698" s="88"/>
      <c r="P1698" s="89"/>
      <c r="Q1698" s="67"/>
      <c r="R1698" s="67"/>
      <c r="S1698" s="67"/>
      <c r="V1698" s="65"/>
      <c r="W1698" s="69"/>
      <c r="X1698" s="69"/>
      <c r="Y1698" s="70"/>
      <c r="Z1698" s="70"/>
      <c r="AA1698" s="70"/>
      <c r="AB1698" s="71"/>
      <c r="AC1698" s="64"/>
      <c r="AD1698" s="69"/>
      <c r="AE1698" s="65"/>
      <c r="AF1698" s="65"/>
      <c r="AG1698" s="66"/>
    </row>
    <row r="1699" spans="1:33" x14ac:dyDescent="0.25">
      <c r="A1699" s="79"/>
      <c r="B1699" s="80"/>
      <c r="C1699" s="81"/>
      <c r="D1699" s="82"/>
      <c r="E1699" s="82"/>
      <c r="F1699" s="83"/>
      <c r="G1699" s="83"/>
      <c r="H1699" s="84"/>
      <c r="I1699" s="85"/>
      <c r="J1699" s="83"/>
      <c r="K1699" s="80"/>
      <c r="L1699" s="86"/>
      <c r="M1699" s="86"/>
      <c r="N1699" s="87"/>
      <c r="O1699" s="88"/>
      <c r="P1699" s="89"/>
      <c r="Q1699" s="67"/>
      <c r="R1699" s="67"/>
      <c r="S1699" s="67"/>
      <c r="V1699" s="65"/>
      <c r="W1699" s="69"/>
      <c r="X1699" s="69"/>
      <c r="Y1699" s="70"/>
      <c r="Z1699" s="70"/>
      <c r="AA1699" s="70"/>
      <c r="AB1699" s="71"/>
      <c r="AC1699" s="64"/>
      <c r="AD1699" s="69"/>
      <c r="AE1699" s="65"/>
      <c r="AF1699" s="65"/>
      <c r="AG1699" s="66"/>
    </row>
    <row r="1700" spans="1:33" x14ac:dyDescent="0.25">
      <c r="A1700" s="79"/>
      <c r="B1700" s="80"/>
      <c r="C1700" s="81"/>
      <c r="D1700" s="82"/>
      <c r="E1700" s="82"/>
      <c r="F1700" s="83"/>
      <c r="G1700" s="83"/>
      <c r="H1700" s="84"/>
      <c r="I1700" s="85"/>
      <c r="J1700" s="83"/>
      <c r="K1700" s="80"/>
      <c r="L1700" s="86"/>
      <c r="M1700" s="86"/>
      <c r="N1700" s="87"/>
      <c r="O1700" s="88"/>
      <c r="P1700" s="89"/>
      <c r="Q1700" s="67"/>
      <c r="R1700" s="67"/>
      <c r="S1700" s="67"/>
      <c r="V1700" s="65"/>
      <c r="W1700" s="69"/>
      <c r="X1700" s="69"/>
      <c r="Y1700" s="70"/>
      <c r="Z1700" s="70"/>
      <c r="AA1700" s="70"/>
      <c r="AB1700" s="71"/>
      <c r="AC1700" s="64"/>
      <c r="AD1700" s="69"/>
      <c r="AE1700" s="65"/>
      <c r="AF1700" s="65"/>
      <c r="AG1700" s="66"/>
    </row>
    <row r="1701" spans="1:33" x14ac:dyDescent="0.25">
      <c r="A1701" s="79"/>
      <c r="B1701" s="80"/>
      <c r="C1701" s="81"/>
      <c r="D1701" s="82"/>
      <c r="E1701" s="82"/>
      <c r="F1701" s="83"/>
      <c r="G1701" s="83"/>
      <c r="H1701" s="84"/>
      <c r="I1701" s="85"/>
      <c r="J1701" s="83"/>
      <c r="K1701" s="80"/>
      <c r="L1701" s="86"/>
      <c r="M1701" s="86"/>
      <c r="N1701" s="87"/>
      <c r="O1701" s="88"/>
      <c r="P1701" s="89"/>
      <c r="Q1701" s="67"/>
      <c r="R1701" s="67"/>
      <c r="S1701" s="67"/>
      <c r="V1701" s="65"/>
      <c r="W1701" s="69"/>
      <c r="X1701" s="69"/>
      <c r="Y1701" s="70"/>
      <c r="Z1701" s="70"/>
      <c r="AA1701" s="70"/>
      <c r="AB1701" s="71"/>
      <c r="AC1701" s="64"/>
      <c r="AD1701" s="69"/>
      <c r="AE1701" s="65"/>
      <c r="AF1701" s="65"/>
      <c r="AG1701" s="66"/>
    </row>
    <row r="1702" spans="1:33" x14ac:dyDescent="0.25">
      <c r="A1702" s="79"/>
      <c r="B1702" s="80"/>
      <c r="C1702" s="81"/>
      <c r="D1702" s="82"/>
      <c r="E1702" s="82"/>
      <c r="F1702" s="83"/>
      <c r="G1702" s="83"/>
      <c r="H1702" s="84"/>
      <c r="I1702" s="85"/>
      <c r="J1702" s="83"/>
      <c r="K1702" s="80"/>
      <c r="L1702" s="86"/>
      <c r="M1702" s="86"/>
      <c r="N1702" s="87"/>
      <c r="O1702" s="88"/>
      <c r="P1702" s="89"/>
      <c r="Q1702" s="67"/>
      <c r="R1702" s="67"/>
      <c r="S1702" s="67"/>
      <c r="V1702" s="65"/>
      <c r="W1702" s="69"/>
      <c r="X1702" s="69"/>
      <c r="Y1702" s="70"/>
      <c r="Z1702" s="70"/>
      <c r="AA1702" s="70"/>
      <c r="AB1702" s="71"/>
      <c r="AC1702" s="64"/>
      <c r="AD1702" s="69"/>
      <c r="AE1702" s="65"/>
      <c r="AF1702" s="65"/>
      <c r="AG1702" s="66"/>
    </row>
    <row r="1703" spans="1:33" x14ac:dyDescent="0.25">
      <c r="A1703" s="79"/>
      <c r="B1703" s="80"/>
      <c r="C1703" s="81"/>
      <c r="D1703" s="82"/>
      <c r="E1703" s="82"/>
      <c r="F1703" s="83"/>
      <c r="G1703" s="83"/>
      <c r="H1703" s="84"/>
      <c r="I1703" s="85"/>
      <c r="J1703" s="83"/>
      <c r="K1703" s="80"/>
      <c r="L1703" s="86"/>
      <c r="M1703" s="86"/>
      <c r="N1703" s="87"/>
      <c r="O1703" s="88"/>
      <c r="P1703" s="89"/>
      <c r="Q1703" s="67"/>
      <c r="R1703" s="67"/>
      <c r="S1703" s="67"/>
      <c r="V1703" s="65"/>
      <c r="W1703" s="69"/>
      <c r="X1703" s="69"/>
      <c r="Y1703" s="70"/>
      <c r="Z1703" s="70"/>
      <c r="AA1703" s="70"/>
      <c r="AB1703" s="71"/>
      <c r="AC1703" s="64"/>
      <c r="AD1703" s="69"/>
      <c r="AE1703" s="65"/>
      <c r="AF1703" s="65"/>
      <c r="AG1703" s="66"/>
    </row>
    <row r="1704" spans="1:33" x14ac:dyDescent="0.25">
      <c r="A1704" s="79"/>
      <c r="B1704" s="80"/>
      <c r="C1704" s="81"/>
      <c r="D1704" s="82"/>
      <c r="E1704" s="82"/>
      <c r="F1704" s="83"/>
      <c r="G1704" s="83"/>
      <c r="H1704" s="84"/>
      <c r="I1704" s="85"/>
      <c r="J1704" s="83"/>
      <c r="K1704" s="80"/>
      <c r="L1704" s="86"/>
      <c r="M1704" s="86"/>
      <c r="N1704" s="87"/>
      <c r="O1704" s="88"/>
      <c r="P1704" s="89"/>
      <c r="Q1704" s="67"/>
      <c r="R1704" s="67"/>
      <c r="S1704" s="67"/>
      <c r="V1704" s="65"/>
      <c r="W1704" s="69"/>
      <c r="X1704" s="69"/>
      <c r="Y1704" s="70"/>
      <c r="Z1704" s="70"/>
      <c r="AA1704" s="70"/>
      <c r="AB1704" s="71"/>
      <c r="AC1704" s="64"/>
      <c r="AD1704" s="69"/>
      <c r="AE1704" s="65"/>
      <c r="AF1704" s="65"/>
      <c r="AG1704" s="66"/>
    </row>
    <row r="1705" spans="1:33" x14ac:dyDescent="0.25">
      <c r="A1705" s="79"/>
      <c r="B1705" s="80"/>
      <c r="C1705" s="81"/>
      <c r="D1705" s="82"/>
      <c r="E1705" s="82"/>
      <c r="F1705" s="83"/>
      <c r="G1705" s="83"/>
      <c r="H1705" s="84"/>
      <c r="I1705" s="85"/>
      <c r="J1705" s="83"/>
      <c r="K1705" s="80"/>
      <c r="L1705" s="86"/>
      <c r="M1705" s="86"/>
      <c r="N1705" s="87"/>
      <c r="O1705" s="88"/>
      <c r="P1705" s="89"/>
      <c r="Q1705" s="67"/>
      <c r="R1705" s="67"/>
      <c r="S1705" s="67"/>
      <c r="V1705" s="65"/>
      <c r="W1705" s="69"/>
      <c r="X1705" s="69"/>
      <c r="Y1705" s="70"/>
      <c r="Z1705" s="70"/>
      <c r="AA1705" s="70"/>
      <c r="AB1705" s="71"/>
      <c r="AC1705" s="64"/>
      <c r="AD1705" s="69"/>
      <c r="AE1705" s="65"/>
      <c r="AF1705" s="65"/>
      <c r="AG1705" s="66"/>
    </row>
    <row r="1706" spans="1:33" x14ac:dyDescent="0.25">
      <c r="A1706" s="79"/>
      <c r="B1706" s="80"/>
      <c r="C1706" s="81"/>
      <c r="D1706" s="82"/>
      <c r="E1706" s="82"/>
      <c r="F1706" s="83"/>
      <c r="G1706" s="83"/>
      <c r="H1706" s="84"/>
      <c r="I1706" s="85"/>
      <c r="J1706" s="83"/>
      <c r="K1706" s="80"/>
      <c r="L1706" s="86"/>
      <c r="M1706" s="86"/>
      <c r="N1706" s="87"/>
      <c r="O1706" s="88"/>
      <c r="P1706" s="89"/>
      <c r="Q1706" s="67"/>
      <c r="R1706" s="67"/>
      <c r="S1706" s="67"/>
      <c r="V1706" s="65"/>
      <c r="W1706" s="69"/>
      <c r="X1706" s="69"/>
      <c r="Y1706" s="70"/>
      <c r="Z1706" s="70"/>
      <c r="AA1706" s="70"/>
      <c r="AB1706" s="71"/>
      <c r="AC1706" s="64"/>
      <c r="AD1706" s="69"/>
      <c r="AE1706" s="65"/>
      <c r="AF1706" s="65"/>
      <c r="AG1706" s="66"/>
    </row>
    <row r="1707" spans="1:33" x14ac:dyDescent="0.25">
      <c r="A1707" s="79"/>
      <c r="B1707" s="80"/>
      <c r="C1707" s="81"/>
      <c r="D1707" s="82"/>
      <c r="E1707" s="82"/>
      <c r="F1707" s="83"/>
      <c r="G1707" s="83"/>
      <c r="H1707" s="84"/>
      <c r="I1707" s="85"/>
      <c r="J1707" s="83"/>
      <c r="K1707" s="80"/>
      <c r="L1707" s="86"/>
      <c r="M1707" s="86"/>
      <c r="N1707" s="87"/>
      <c r="O1707" s="88"/>
      <c r="P1707" s="89"/>
      <c r="Q1707" s="67"/>
      <c r="R1707" s="67"/>
      <c r="S1707" s="67"/>
      <c r="V1707" s="65"/>
      <c r="W1707" s="69"/>
      <c r="X1707" s="69"/>
      <c r="Y1707" s="70"/>
      <c r="Z1707" s="70"/>
      <c r="AA1707" s="70"/>
      <c r="AB1707" s="71"/>
      <c r="AC1707" s="64"/>
      <c r="AD1707" s="69"/>
      <c r="AE1707" s="65"/>
      <c r="AF1707" s="65"/>
      <c r="AG1707" s="66"/>
    </row>
    <row r="1708" spans="1:33" x14ac:dyDescent="0.25">
      <c r="A1708" s="79"/>
      <c r="B1708" s="80"/>
      <c r="C1708" s="81"/>
      <c r="D1708" s="82"/>
      <c r="E1708" s="82"/>
      <c r="F1708" s="83"/>
      <c r="G1708" s="83"/>
      <c r="H1708" s="84"/>
      <c r="I1708" s="85"/>
      <c r="J1708" s="83"/>
      <c r="K1708" s="80"/>
      <c r="L1708" s="86"/>
      <c r="M1708" s="86"/>
      <c r="N1708" s="87"/>
      <c r="O1708" s="88"/>
      <c r="P1708" s="89"/>
      <c r="Q1708" s="67"/>
      <c r="R1708" s="67"/>
      <c r="S1708" s="67"/>
      <c r="V1708" s="65"/>
      <c r="W1708" s="69"/>
      <c r="X1708" s="69"/>
      <c r="Y1708" s="70"/>
      <c r="Z1708" s="70"/>
      <c r="AA1708" s="70"/>
      <c r="AB1708" s="71"/>
      <c r="AC1708" s="64"/>
      <c r="AD1708" s="69"/>
      <c r="AE1708" s="65"/>
      <c r="AF1708" s="65"/>
      <c r="AG1708" s="66"/>
    </row>
    <row r="1709" spans="1:33" x14ac:dyDescent="0.25">
      <c r="A1709" s="79"/>
      <c r="B1709" s="80"/>
      <c r="C1709" s="81"/>
      <c r="D1709" s="82"/>
      <c r="E1709" s="82"/>
      <c r="F1709" s="83"/>
      <c r="G1709" s="83"/>
      <c r="H1709" s="84"/>
      <c r="I1709" s="85"/>
      <c r="J1709" s="83"/>
      <c r="K1709" s="80"/>
      <c r="L1709" s="86"/>
      <c r="M1709" s="86"/>
      <c r="N1709" s="87"/>
      <c r="O1709" s="88"/>
      <c r="P1709" s="89"/>
      <c r="Q1709" s="67"/>
      <c r="R1709" s="67"/>
      <c r="S1709" s="67"/>
      <c r="V1709" s="65"/>
      <c r="W1709" s="69"/>
      <c r="X1709" s="69"/>
      <c r="Y1709" s="70"/>
      <c r="Z1709" s="70"/>
      <c r="AA1709" s="70"/>
      <c r="AB1709" s="71"/>
      <c r="AC1709" s="64"/>
      <c r="AD1709" s="69"/>
      <c r="AE1709" s="65"/>
      <c r="AF1709" s="65"/>
      <c r="AG1709" s="66"/>
    </row>
    <row r="1710" spans="1:33" x14ac:dyDescent="0.25">
      <c r="A1710" s="79"/>
      <c r="B1710" s="80"/>
      <c r="C1710" s="81"/>
      <c r="D1710" s="82"/>
      <c r="E1710" s="82"/>
      <c r="F1710" s="83"/>
      <c r="G1710" s="83"/>
      <c r="H1710" s="84"/>
      <c r="I1710" s="85"/>
      <c r="J1710" s="83"/>
      <c r="K1710" s="80"/>
      <c r="L1710" s="86"/>
      <c r="M1710" s="86"/>
      <c r="N1710" s="87"/>
      <c r="O1710" s="88"/>
      <c r="P1710" s="89"/>
      <c r="Q1710" s="67"/>
      <c r="R1710" s="67"/>
      <c r="S1710" s="67"/>
      <c r="V1710" s="65"/>
      <c r="W1710" s="69"/>
      <c r="X1710" s="69"/>
      <c r="Y1710" s="70"/>
      <c r="Z1710" s="70"/>
      <c r="AA1710" s="70"/>
      <c r="AB1710" s="71"/>
      <c r="AC1710" s="64"/>
      <c r="AD1710" s="69"/>
      <c r="AE1710" s="65"/>
      <c r="AF1710" s="65"/>
      <c r="AG1710" s="66"/>
    </row>
    <row r="1711" spans="1:33" x14ac:dyDescent="0.25">
      <c r="A1711" s="79"/>
      <c r="B1711" s="80"/>
      <c r="C1711" s="81"/>
      <c r="D1711" s="82"/>
      <c r="E1711" s="82"/>
      <c r="F1711" s="83"/>
      <c r="G1711" s="83"/>
      <c r="H1711" s="84"/>
      <c r="I1711" s="85"/>
      <c r="J1711" s="83"/>
      <c r="K1711" s="80"/>
      <c r="L1711" s="86"/>
      <c r="M1711" s="86"/>
      <c r="N1711" s="87"/>
      <c r="O1711" s="88"/>
      <c r="P1711" s="89"/>
      <c r="Q1711" s="67"/>
      <c r="R1711" s="67"/>
      <c r="S1711" s="67"/>
      <c r="V1711" s="65"/>
      <c r="W1711" s="69"/>
      <c r="X1711" s="69"/>
      <c r="Y1711" s="70"/>
      <c r="Z1711" s="70"/>
      <c r="AA1711" s="70"/>
      <c r="AB1711" s="71"/>
      <c r="AC1711" s="64"/>
      <c r="AD1711" s="69"/>
      <c r="AE1711" s="65"/>
      <c r="AF1711" s="65"/>
      <c r="AG1711" s="66"/>
    </row>
    <row r="1712" spans="1:33" x14ac:dyDescent="0.25">
      <c r="A1712" s="79"/>
      <c r="B1712" s="80"/>
      <c r="C1712" s="81"/>
      <c r="D1712" s="82"/>
      <c r="E1712" s="82"/>
      <c r="F1712" s="83"/>
      <c r="G1712" s="83"/>
      <c r="H1712" s="84"/>
      <c r="I1712" s="85"/>
      <c r="J1712" s="83"/>
      <c r="K1712" s="80"/>
      <c r="L1712" s="86"/>
      <c r="M1712" s="86"/>
      <c r="N1712" s="87"/>
      <c r="O1712" s="88"/>
      <c r="P1712" s="89"/>
      <c r="Q1712" s="67"/>
      <c r="R1712" s="67"/>
      <c r="S1712" s="67"/>
      <c r="V1712" s="65"/>
      <c r="W1712" s="69"/>
      <c r="X1712" s="69"/>
      <c r="Y1712" s="70"/>
      <c r="Z1712" s="70"/>
      <c r="AA1712" s="70"/>
      <c r="AB1712" s="71"/>
      <c r="AC1712" s="64"/>
      <c r="AD1712" s="69"/>
      <c r="AE1712" s="65"/>
      <c r="AF1712" s="65"/>
      <c r="AG1712" s="66"/>
    </row>
    <row r="1713" spans="1:33" x14ac:dyDescent="0.25">
      <c r="A1713" s="79"/>
      <c r="B1713" s="80"/>
      <c r="C1713" s="81"/>
      <c r="D1713" s="82"/>
      <c r="E1713" s="82"/>
      <c r="F1713" s="83"/>
      <c r="G1713" s="83"/>
      <c r="H1713" s="84"/>
      <c r="I1713" s="85"/>
      <c r="J1713" s="83"/>
      <c r="K1713" s="80"/>
      <c r="L1713" s="86"/>
      <c r="M1713" s="86"/>
      <c r="N1713" s="87"/>
      <c r="O1713" s="88"/>
      <c r="P1713" s="89"/>
      <c r="Q1713" s="67"/>
      <c r="R1713" s="67"/>
      <c r="S1713" s="67"/>
      <c r="V1713" s="65"/>
      <c r="W1713" s="69"/>
      <c r="X1713" s="69"/>
      <c r="Y1713" s="70"/>
      <c r="Z1713" s="70"/>
      <c r="AA1713" s="70"/>
      <c r="AB1713" s="71"/>
      <c r="AC1713" s="64"/>
      <c r="AD1713" s="69"/>
      <c r="AE1713" s="65"/>
      <c r="AF1713" s="65"/>
      <c r="AG1713" s="66"/>
    </row>
    <row r="1714" spans="1:33" x14ac:dyDescent="0.25">
      <c r="A1714" s="79"/>
      <c r="B1714" s="80"/>
      <c r="C1714" s="81"/>
      <c r="D1714" s="82"/>
      <c r="E1714" s="82"/>
      <c r="F1714" s="83"/>
      <c r="G1714" s="83"/>
      <c r="H1714" s="84"/>
      <c r="I1714" s="85"/>
      <c r="J1714" s="83"/>
      <c r="K1714" s="80"/>
      <c r="L1714" s="86"/>
      <c r="M1714" s="86"/>
      <c r="N1714" s="87"/>
      <c r="O1714" s="88"/>
      <c r="P1714" s="89"/>
      <c r="Q1714" s="67"/>
      <c r="R1714" s="67"/>
      <c r="S1714" s="67"/>
      <c r="V1714" s="65"/>
      <c r="W1714" s="69"/>
      <c r="X1714" s="69"/>
      <c r="Y1714" s="70"/>
      <c r="Z1714" s="70"/>
      <c r="AA1714" s="70"/>
      <c r="AB1714" s="71"/>
      <c r="AC1714" s="64"/>
      <c r="AD1714" s="69"/>
      <c r="AE1714" s="65"/>
      <c r="AF1714" s="65"/>
      <c r="AG1714" s="66"/>
    </row>
    <row r="1715" spans="1:33" x14ac:dyDescent="0.25">
      <c r="A1715" s="79"/>
      <c r="B1715" s="80"/>
      <c r="C1715" s="81"/>
      <c r="D1715" s="82"/>
      <c r="E1715" s="82"/>
      <c r="F1715" s="83"/>
      <c r="G1715" s="83"/>
      <c r="H1715" s="84"/>
      <c r="I1715" s="85"/>
      <c r="J1715" s="83"/>
      <c r="K1715" s="80"/>
      <c r="L1715" s="86"/>
      <c r="M1715" s="86"/>
      <c r="N1715" s="87"/>
      <c r="O1715" s="88"/>
      <c r="P1715" s="89"/>
      <c r="Q1715" s="67"/>
      <c r="R1715" s="67"/>
      <c r="S1715" s="67"/>
      <c r="V1715" s="65"/>
      <c r="W1715" s="69"/>
      <c r="X1715" s="69"/>
      <c r="Y1715" s="70"/>
      <c r="Z1715" s="70"/>
      <c r="AA1715" s="70"/>
      <c r="AB1715" s="71"/>
      <c r="AC1715" s="64"/>
      <c r="AD1715" s="69"/>
      <c r="AE1715" s="65"/>
      <c r="AF1715" s="65"/>
      <c r="AG1715" s="66"/>
    </row>
    <row r="1716" spans="1:33" x14ac:dyDescent="0.25">
      <c r="A1716" s="79"/>
      <c r="B1716" s="80"/>
      <c r="C1716" s="81"/>
      <c r="D1716" s="82"/>
      <c r="E1716" s="82"/>
      <c r="F1716" s="83"/>
      <c r="G1716" s="83"/>
      <c r="H1716" s="84"/>
      <c r="I1716" s="85"/>
      <c r="J1716" s="83"/>
      <c r="K1716" s="80"/>
      <c r="L1716" s="86"/>
      <c r="M1716" s="86"/>
      <c r="N1716" s="87"/>
      <c r="O1716" s="88"/>
      <c r="P1716" s="89"/>
      <c r="Q1716" s="67"/>
      <c r="R1716" s="67"/>
      <c r="S1716" s="67"/>
      <c r="V1716" s="65"/>
      <c r="W1716" s="69"/>
      <c r="X1716" s="69"/>
      <c r="Y1716" s="70"/>
      <c r="Z1716" s="70"/>
      <c r="AA1716" s="70"/>
      <c r="AB1716" s="71"/>
      <c r="AC1716" s="64"/>
      <c r="AD1716" s="69"/>
      <c r="AE1716" s="65"/>
      <c r="AF1716" s="65"/>
      <c r="AG1716" s="66"/>
    </row>
    <row r="1717" spans="1:33" x14ac:dyDescent="0.25">
      <c r="A1717" s="79"/>
      <c r="B1717" s="80"/>
      <c r="C1717" s="81"/>
      <c r="D1717" s="82"/>
      <c r="E1717" s="82"/>
      <c r="F1717" s="83"/>
      <c r="G1717" s="83"/>
      <c r="H1717" s="84"/>
      <c r="I1717" s="85"/>
      <c r="J1717" s="83"/>
      <c r="K1717" s="80"/>
      <c r="L1717" s="86"/>
      <c r="M1717" s="86"/>
      <c r="N1717" s="87"/>
      <c r="O1717" s="88"/>
      <c r="P1717" s="89"/>
      <c r="Q1717" s="67"/>
      <c r="R1717" s="67"/>
      <c r="S1717" s="67"/>
      <c r="V1717" s="65"/>
      <c r="W1717" s="69"/>
      <c r="X1717" s="69"/>
      <c r="Y1717" s="70"/>
      <c r="Z1717" s="70"/>
      <c r="AA1717" s="70"/>
      <c r="AB1717" s="71"/>
      <c r="AC1717" s="64"/>
      <c r="AD1717" s="69"/>
      <c r="AE1717" s="65"/>
      <c r="AF1717" s="65"/>
      <c r="AG1717" s="66"/>
    </row>
    <row r="1718" spans="1:33" x14ac:dyDescent="0.25">
      <c r="A1718" s="79"/>
      <c r="B1718" s="80"/>
      <c r="C1718" s="81"/>
      <c r="D1718" s="82"/>
      <c r="E1718" s="82"/>
      <c r="F1718" s="83"/>
      <c r="G1718" s="83"/>
      <c r="H1718" s="84"/>
      <c r="I1718" s="85"/>
      <c r="J1718" s="83"/>
      <c r="K1718" s="80"/>
      <c r="L1718" s="86"/>
      <c r="M1718" s="86"/>
      <c r="N1718" s="87"/>
      <c r="O1718" s="88"/>
      <c r="P1718" s="89"/>
      <c r="Q1718" s="67"/>
      <c r="R1718" s="67"/>
      <c r="S1718" s="67"/>
      <c r="V1718" s="65"/>
      <c r="W1718" s="69"/>
      <c r="X1718" s="69"/>
      <c r="Y1718" s="70"/>
      <c r="Z1718" s="70"/>
      <c r="AA1718" s="70"/>
      <c r="AB1718" s="71"/>
      <c r="AC1718" s="64"/>
      <c r="AD1718" s="69"/>
      <c r="AE1718" s="65"/>
      <c r="AF1718" s="65"/>
      <c r="AG1718" s="66"/>
    </row>
    <row r="1719" spans="1:33" x14ac:dyDescent="0.25">
      <c r="A1719" s="79"/>
      <c r="B1719" s="80"/>
      <c r="C1719" s="81"/>
      <c r="D1719" s="82"/>
      <c r="E1719" s="82"/>
      <c r="F1719" s="83"/>
      <c r="G1719" s="83"/>
      <c r="H1719" s="84"/>
      <c r="I1719" s="85"/>
      <c r="J1719" s="83"/>
      <c r="K1719" s="80"/>
      <c r="L1719" s="86"/>
      <c r="M1719" s="86"/>
      <c r="N1719" s="87"/>
      <c r="O1719" s="88"/>
      <c r="P1719" s="89"/>
      <c r="Q1719" s="67"/>
      <c r="R1719" s="67"/>
      <c r="S1719" s="67"/>
      <c r="V1719" s="65"/>
      <c r="W1719" s="69"/>
      <c r="X1719" s="69"/>
      <c r="Y1719" s="70"/>
      <c r="Z1719" s="70"/>
      <c r="AA1719" s="70"/>
      <c r="AB1719" s="71"/>
      <c r="AC1719" s="64"/>
      <c r="AD1719" s="69"/>
      <c r="AE1719" s="65"/>
      <c r="AF1719" s="65"/>
      <c r="AG1719" s="66"/>
    </row>
    <row r="1720" spans="1:33" x14ac:dyDescent="0.25">
      <c r="A1720" s="79"/>
      <c r="B1720" s="80"/>
      <c r="C1720" s="81"/>
      <c r="D1720" s="82"/>
      <c r="E1720" s="82"/>
      <c r="F1720" s="83"/>
      <c r="G1720" s="83"/>
      <c r="H1720" s="84"/>
      <c r="I1720" s="85"/>
      <c r="J1720" s="83"/>
      <c r="K1720" s="80"/>
      <c r="L1720" s="86"/>
      <c r="M1720" s="86"/>
      <c r="N1720" s="87"/>
      <c r="O1720" s="88"/>
      <c r="P1720" s="89"/>
      <c r="Q1720" s="67"/>
      <c r="R1720" s="67"/>
      <c r="S1720" s="67"/>
      <c r="V1720" s="65"/>
      <c r="W1720" s="69"/>
      <c r="X1720" s="69"/>
      <c r="Y1720" s="70"/>
      <c r="Z1720" s="70"/>
      <c r="AA1720" s="70"/>
      <c r="AB1720" s="71"/>
      <c r="AC1720" s="64"/>
      <c r="AD1720" s="69"/>
      <c r="AE1720" s="65"/>
      <c r="AF1720" s="65"/>
      <c r="AG1720" s="66"/>
    </row>
    <row r="1721" spans="1:33" x14ac:dyDescent="0.25">
      <c r="A1721" s="79"/>
      <c r="B1721" s="80"/>
      <c r="C1721" s="81"/>
      <c r="D1721" s="82"/>
      <c r="E1721" s="82"/>
      <c r="F1721" s="83"/>
      <c r="G1721" s="83"/>
      <c r="H1721" s="84"/>
      <c r="I1721" s="85"/>
      <c r="J1721" s="83"/>
      <c r="K1721" s="80"/>
      <c r="L1721" s="86"/>
      <c r="M1721" s="86"/>
      <c r="N1721" s="87"/>
      <c r="O1721" s="88"/>
      <c r="P1721" s="89"/>
      <c r="Q1721" s="67"/>
      <c r="R1721" s="67"/>
      <c r="S1721" s="67"/>
      <c r="V1721" s="65"/>
      <c r="W1721" s="69"/>
      <c r="X1721" s="69"/>
      <c r="Y1721" s="70"/>
      <c r="Z1721" s="70"/>
      <c r="AA1721" s="70"/>
      <c r="AB1721" s="71"/>
      <c r="AC1721" s="64"/>
      <c r="AD1721" s="69"/>
      <c r="AE1721" s="65"/>
      <c r="AF1721" s="65"/>
      <c r="AG1721" s="66"/>
    </row>
    <row r="1722" spans="1:33" x14ac:dyDescent="0.25">
      <c r="A1722" s="79"/>
      <c r="B1722" s="80"/>
      <c r="C1722" s="81"/>
      <c r="D1722" s="82"/>
      <c r="E1722" s="82"/>
      <c r="F1722" s="83"/>
      <c r="G1722" s="83"/>
      <c r="H1722" s="84"/>
      <c r="I1722" s="85"/>
      <c r="J1722" s="83"/>
      <c r="K1722" s="80"/>
      <c r="L1722" s="86"/>
      <c r="M1722" s="86"/>
      <c r="N1722" s="87"/>
      <c r="O1722" s="88"/>
      <c r="P1722" s="89"/>
      <c r="Q1722" s="67"/>
      <c r="R1722" s="67"/>
      <c r="S1722" s="67"/>
      <c r="V1722" s="65"/>
      <c r="W1722" s="69"/>
      <c r="X1722" s="69"/>
      <c r="Y1722" s="70"/>
      <c r="Z1722" s="70"/>
      <c r="AA1722" s="70"/>
      <c r="AB1722" s="71"/>
      <c r="AC1722" s="64"/>
      <c r="AD1722" s="69"/>
      <c r="AE1722" s="65"/>
      <c r="AF1722" s="65"/>
      <c r="AG1722" s="66"/>
    </row>
    <row r="1723" spans="1:33" x14ac:dyDescent="0.25">
      <c r="A1723" s="79"/>
      <c r="B1723" s="80"/>
      <c r="C1723" s="81"/>
      <c r="D1723" s="82"/>
      <c r="E1723" s="82"/>
      <c r="F1723" s="83"/>
      <c r="G1723" s="83"/>
      <c r="H1723" s="84"/>
      <c r="I1723" s="85"/>
      <c r="J1723" s="83"/>
      <c r="K1723" s="80"/>
      <c r="L1723" s="86"/>
      <c r="M1723" s="86"/>
      <c r="N1723" s="87"/>
      <c r="O1723" s="88"/>
      <c r="P1723" s="89"/>
      <c r="Q1723" s="67"/>
      <c r="R1723" s="67"/>
      <c r="S1723" s="67"/>
      <c r="V1723" s="65"/>
      <c r="W1723" s="69"/>
      <c r="X1723" s="69"/>
      <c r="Y1723" s="70"/>
      <c r="Z1723" s="70"/>
      <c r="AA1723" s="70"/>
      <c r="AB1723" s="71"/>
      <c r="AC1723" s="64"/>
      <c r="AD1723" s="69"/>
      <c r="AE1723" s="65"/>
      <c r="AF1723" s="65"/>
      <c r="AG1723" s="66"/>
    </row>
    <row r="1724" spans="1:33" x14ac:dyDescent="0.25">
      <c r="A1724" s="79"/>
      <c r="B1724" s="80"/>
      <c r="C1724" s="81"/>
      <c r="D1724" s="82"/>
      <c r="E1724" s="82"/>
      <c r="F1724" s="83"/>
      <c r="G1724" s="83"/>
      <c r="H1724" s="84"/>
      <c r="I1724" s="85"/>
      <c r="J1724" s="83"/>
      <c r="K1724" s="80"/>
      <c r="L1724" s="86"/>
      <c r="M1724" s="86"/>
      <c r="N1724" s="87"/>
      <c r="O1724" s="88"/>
      <c r="P1724" s="89"/>
      <c r="Q1724" s="67"/>
      <c r="R1724" s="67"/>
      <c r="S1724" s="67"/>
      <c r="V1724" s="65"/>
      <c r="W1724" s="69"/>
      <c r="X1724" s="69"/>
      <c r="Y1724" s="70"/>
      <c r="Z1724" s="70"/>
      <c r="AA1724" s="70"/>
      <c r="AB1724" s="71"/>
      <c r="AC1724" s="64"/>
      <c r="AD1724" s="69"/>
      <c r="AE1724" s="65"/>
      <c r="AF1724" s="65"/>
      <c r="AG1724" s="66"/>
    </row>
    <row r="1725" spans="1:33" x14ac:dyDescent="0.25">
      <c r="A1725" s="79"/>
      <c r="B1725" s="80"/>
      <c r="C1725" s="81"/>
      <c r="D1725" s="82"/>
      <c r="E1725" s="82"/>
      <c r="F1725" s="83"/>
      <c r="G1725" s="83"/>
      <c r="H1725" s="84"/>
      <c r="I1725" s="85"/>
      <c r="J1725" s="83"/>
      <c r="K1725" s="80"/>
      <c r="L1725" s="86"/>
      <c r="M1725" s="86"/>
      <c r="N1725" s="87"/>
      <c r="O1725" s="88"/>
      <c r="P1725" s="89"/>
      <c r="Q1725" s="67"/>
      <c r="R1725" s="67"/>
      <c r="S1725" s="67"/>
      <c r="V1725" s="65"/>
      <c r="W1725" s="69"/>
      <c r="X1725" s="69"/>
      <c r="Y1725" s="70"/>
      <c r="Z1725" s="70"/>
      <c r="AA1725" s="70"/>
      <c r="AB1725" s="71"/>
      <c r="AC1725" s="64"/>
      <c r="AD1725" s="69"/>
      <c r="AE1725" s="65"/>
      <c r="AF1725" s="65"/>
      <c r="AG1725" s="66"/>
    </row>
    <row r="1726" spans="1:33" x14ac:dyDescent="0.25">
      <c r="A1726" s="79"/>
      <c r="B1726" s="80"/>
      <c r="C1726" s="81"/>
      <c r="D1726" s="82"/>
      <c r="E1726" s="82"/>
      <c r="F1726" s="83"/>
      <c r="G1726" s="83"/>
      <c r="H1726" s="84"/>
      <c r="I1726" s="85"/>
      <c r="J1726" s="83"/>
      <c r="K1726" s="80"/>
      <c r="L1726" s="86"/>
      <c r="M1726" s="86"/>
      <c r="N1726" s="87"/>
      <c r="O1726" s="88"/>
      <c r="P1726" s="89"/>
      <c r="Q1726" s="67"/>
      <c r="R1726" s="67"/>
      <c r="S1726" s="67"/>
      <c r="V1726" s="65"/>
      <c r="W1726" s="69"/>
      <c r="X1726" s="69"/>
      <c r="Y1726" s="70"/>
      <c r="Z1726" s="70"/>
      <c r="AA1726" s="70"/>
      <c r="AB1726" s="71"/>
      <c r="AC1726" s="64"/>
      <c r="AD1726" s="69"/>
      <c r="AE1726" s="65"/>
      <c r="AF1726" s="65"/>
      <c r="AG1726" s="66"/>
    </row>
    <row r="1727" spans="1:33" x14ac:dyDescent="0.25">
      <c r="A1727" s="79"/>
      <c r="B1727" s="80"/>
      <c r="C1727" s="81"/>
      <c r="D1727" s="82"/>
      <c r="E1727" s="82"/>
      <c r="F1727" s="83"/>
      <c r="G1727" s="83"/>
      <c r="H1727" s="84"/>
      <c r="I1727" s="85"/>
      <c r="J1727" s="83"/>
      <c r="K1727" s="80"/>
      <c r="L1727" s="86"/>
      <c r="M1727" s="86"/>
      <c r="N1727" s="87"/>
      <c r="O1727" s="88"/>
      <c r="P1727" s="89"/>
      <c r="Q1727" s="67"/>
      <c r="R1727" s="67"/>
      <c r="S1727" s="67"/>
      <c r="V1727" s="65"/>
      <c r="W1727" s="69"/>
      <c r="X1727" s="69"/>
      <c r="Y1727" s="70"/>
      <c r="Z1727" s="70"/>
      <c r="AA1727" s="70"/>
      <c r="AB1727" s="71"/>
      <c r="AC1727" s="64"/>
      <c r="AD1727" s="69"/>
      <c r="AE1727" s="65"/>
      <c r="AF1727" s="65"/>
      <c r="AG1727" s="66"/>
    </row>
    <row r="1728" spans="1:33" x14ac:dyDescent="0.25">
      <c r="A1728" s="79"/>
      <c r="B1728" s="80"/>
      <c r="C1728" s="81"/>
      <c r="D1728" s="82"/>
      <c r="E1728" s="82"/>
      <c r="F1728" s="83"/>
      <c r="G1728" s="83"/>
      <c r="H1728" s="84"/>
      <c r="I1728" s="85"/>
      <c r="J1728" s="83"/>
      <c r="K1728" s="80"/>
      <c r="L1728" s="86"/>
      <c r="M1728" s="86"/>
      <c r="N1728" s="87"/>
      <c r="O1728" s="88"/>
      <c r="P1728" s="89"/>
      <c r="Q1728" s="67"/>
      <c r="R1728" s="67"/>
      <c r="S1728" s="67"/>
      <c r="V1728" s="65"/>
      <c r="W1728" s="69"/>
      <c r="X1728" s="69"/>
      <c r="Y1728" s="70"/>
      <c r="Z1728" s="70"/>
      <c r="AA1728" s="70"/>
      <c r="AB1728" s="71"/>
      <c r="AC1728" s="64"/>
      <c r="AD1728" s="69"/>
      <c r="AE1728" s="65"/>
      <c r="AF1728" s="65"/>
      <c r="AG1728" s="66"/>
    </row>
    <row r="1729" spans="1:33" x14ac:dyDescent="0.25">
      <c r="A1729" s="79"/>
      <c r="B1729" s="80"/>
      <c r="C1729" s="81"/>
      <c r="D1729" s="82"/>
      <c r="E1729" s="82"/>
      <c r="F1729" s="83"/>
      <c r="G1729" s="83"/>
      <c r="H1729" s="84"/>
      <c r="I1729" s="85"/>
      <c r="J1729" s="83"/>
      <c r="K1729" s="80"/>
      <c r="L1729" s="86"/>
      <c r="M1729" s="86"/>
      <c r="N1729" s="87"/>
      <c r="O1729" s="88"/>
      <c r="P1729" s="89"/>
      <c r="Q1729" s="67"/>
      <c r="R1729" s="67"/>
      <c r="S1729" s="67"/>
      <c r="V1729" s="65"/>
      <c r="W1729" s="69"/>
      <c r="X1729" s="69"/>
      <c r="Y1729" s="70"/>
      <c r="Z1729" s="70"/>
      <c r="AA1729" s="70"/>
      <c r="AB1729" s="71"/>
      <c r="AC1729" s="64"/>
      <c r="AD1729" s="69"/>
      <c r="AE1729" s="65"/>
      <c r="AF1729" s="65"/>
      <c r="AG1729" s="66"/>
    </row>
    <row r="1730" spans="1:33" x14ac:dyDescent="0.25">
      <c r="A1730" s="79"/>
      <c r="B1730" s="80"/>
      <c r="C1730" s="81"/>
      <c r="D1730" s="82"/>
      <c r="E1730" s="82"/>
      <c r="F1730" s="83"/>
      <c r="G1730" s="83"/>
      <c r="H1730" s="84"/>
      <c r="I1730" s="85"/>
      <c r="J1730" s="83"/>
      <c r="K1730" s="80"/>
      <c r="L1730" s="86"/>
      <c r="M1730" s="86"/>
      <c r="N1730" s="87"/>
      <c r="O1730" s="88"/>
      <c r="P1730" s="89"/>
      <c r="Q1730" s="67"/>
      <c r="R1730" s="67"/>
      <c r="S1730" s="67"/>
      <c r="V1730" s="65"/>
      <c r="W1730" s="69"/>
      <c r="X1730" s="69"/>
      <c r="Y1730" s="70"/>
      <c r="Z1730" s="70"/>
      <c r="AA1730" s="70"/>
      <c r="AB1730" s="71"/>
      <c r="AC1730" s="64"/>
      <c r="AD1730" s="69"/>
      <c r="AE1730" s="65"/>
      <c r="AF1730" s="65"/>
      <c r="AG1730" s="66"/>
    </row>
    <row r="1731" spans="1:33" x14ac:dyDescent="0.25">
      <c r="A1731" s="79"/>
      <c r="B1731" s="80"/>
      <c r="C1731" s="81"/>
      <c r="D1731" s="82"/>
      <c r="E1731" s="82"/>
      <c r="F1731" s="83"/>
      <c r="G1731" s="83"/>
      <c r="H1731" s="84"/>
      <c r="I1731" s="85"/>
      <c r="J1731" s="83"/>
      <c r="K1731" s="80"/>
      <c r="L1731" s="86"/>
      <c r="M1731" s="86"/>
      <c r="N1731" s="87"/>
      <c r="O1731" s="88"/>
      <c r="P1731" s="89"/>
      <c r="Q1731" s="67"/>
      <c r="R1731" s="67"/>
      <c r="S1731" s="67"/>
      <c r="V1731" s="65"/>
      <c r="W1731" s="69"/>
      <c r="X1731" s="69"/>
      <c r="Y1731" s="70"/>
      <c r="Z1731" s="70"/>
      <c r="AA1731" s="70"/>
      <c r="AB1731" s="71"/>
      <c r="AC1731" s="64"/>
      <c r="AD1731" s="69"/>
      <c r="AE1731" s="65"/>
      <c r="AF1731" s="65"/>
      <c r="AG1731" s="66"/>
    </row>
    <row r="1732" spans="1:33" x14ac:dyDescent="0.25">
      <c r="A1732" s="79"/>
      <c r="B1732" s="80"/>
      <c r="C1732" s="81"/>
      <c r="D1732" s="82"/>
      <c r="E1732" s="82"/>
      <c r="F1732" s="83"/>
      <c r="G1732" s="83"/>
      <c r="H1732" s="84"/>
      <c r="I1732" s="85"/>
      <c r="J1732" s="83"/>
      <c r="K1732" s="80"/>
      <c r="L1732" s="86"/>
      <c r="M1732" s="86"/>
      <c r="N1732" s="87"/>
      <c r="O1732" s="88"/>
      <c r="P1732" s="89"/>
      <c r="Q1732" s="67"/>
      <c r="R1732" s="67"/>
      <c r="S1732" s="67"/>
      <c r="V1732" s="65"/>
      <c r="W1732" s="69"/>
      <c r="X1732" s="69"/>
      <c r="Y1732" s="70"/>
      <c r="Z1732" s="70"/>
      <c r="AA1732" s="70"/>
      <c r="AB1732" s="71"/>
      <c r="AC1732" s="64"/>
      <c r="AD1732" s="69"/>
      <c r="AE1732" s="65"/>
      <c r="AF1732" s="65"/>
      <c r="AG1732" s="66"/>
    </row>
    <row r="1733" spans="1:33" x14ac:dyDescent="0.25">
      <c r="A1733" s="79"/>
      <c r="B1733" s="80"/>
      <c r="C1733" s="81"/>
      <c r="D1733" s="82"/>
      <c r="E1733" s="82"/>
      <c r="F1733" s="83"/>
      <c r="G1733" s="83"/>
      <c r="H1733" s="84"/>
      <c r="I1733" s="85"/>
      <c r="J1733" s="83"/>
      <c r="K1733" s="80"/>
      <c r="L1733" s="86"/>
      <c r="M1733" s="86"/>
      <c r="N1733" s="87"/>
      <c r="O1733" s="88"/>
      <c r="P1733" s="89"/>
      <c r="Q1733" s="67"/>
      <c r="R1733" s="67"/>
      <c r="S1733" s="67"/>
      <c r="V1733" s="65"/>
      <c r="W1733" s="69"/>
      <c r="X1733" s="69"/>
      <c r="Y1733" s="70"/>
      <c r="Z1733" s="70"/>
      <c r="AA1733" s="70"/>
      <c r="AB1733" s="71"/>
      <c r="AC1733" s="64"/>
      <c r="AD1733" s="69"/>
      <c r="AE1733" s="65"/>
      <c r="AF1733" s="65"/>
      <c r="AG1733" s="66"/>
    </row>
    <row r="1734" spans="1:33" x14ac:dyDescent="0.25">
      <c r="A1734" s="79"/>
      <c r="B1734" s="80"/>
      <c r="C1734" s="81"/>
      <c r="D1734" s="82"/>
      <c r="E1734" s="82"/>
      <c r="F1734" s="83"/>
      <c r="G1734" s="83"/>
      <c r="H1734" s="84"/>
      <c r="I1734" s="85"/>
      <c r="J1734" s="83"/>
      <c r="K1734" s="80"/>
      <c r="L1734" s="86"/>
      <c r="M1734" s="86"/>
      <c r="N1734" s="87"/>
      <c r="O1734" s="88"/>
      <c r="P1734" s="89"/>
      <c r="Q1734" s="67"/>
      <c r="R1734" s="67"/>
      <c r="S1734" s="67"/>
      <c r="V1734" s="65"/>
      <c r="W1734" s="69"/>
      <c r="X1734" s="69"/>
      <c r="Y1734" s="70"/>
      <c r="Z1734" s="70"/>
      <c r="AA1734" s="70"/>
      <c r="AB1734" s="71"/>
      <c r="AC1734" s="64"/>
      <c r="AD1734" s="69"/>
      <c r="AE1734" s="65"/>
      <c r="AF1734" s="65"/>
      <c r="AG1734" s="66"/>
    </row>
    <row r="1735" spans="1:33" x14ac:dyDescent="0.25">
      <c r="A1735" s="79"/>
      <c r="B1735" s="80"/>
      <c r="C1735" s="81"/>
      <c r="D1735" s="82"/>
      <c r="E1735" s="82"/>
      <c r="F1735" s="83"/>
      <c r="G1735" s="83"/>
      <c r="H1735" s="84"/>
      <c r="I1735" s="85"/>
      <c r="J1735" s="83"/>
      <c r="K1735" s="80"/>
      <c r="L1735" s="86"/>
      <c r="M1735" s="86"/>
      <c r="N1735" s="87"/>
      <c r="O1735" s="88"/>
      <c r="P1735" s="89"/>
      <c r="Q1735" s="67"/>
      <c r="R1735" s="67"/>
      <c r="S1735" s="67"/>
      <c r="V1735" s="65"/>
      <c r="W1735" s="69"/>
      <c r="X1735" s="69"/>
      <c r="Y1735" s="70"/>
      <c r="Z1735" s="70"/>
      <c r="AA1735" s="70"/>
      <c r="AB1735" s="71"/>
      <c r="AC1735" s="64"/>
      <c r="AD1735" s="69"/>
      <c r="AE1735" s="65"/>
      <c r="AF1735" s="65"/>
      <c r="AG1735" s="66"/>
    </row>
    <row r="1736" spans="1:33" x14ac:dyDescent="0.25">
      <c r="A1736" s="79"/>
      <c r="B1736" s="80"/>
      <c r="C1736" s="81"/>
      <c r="D1736" s="82"/>
      <c r="E1736" s="82"/>
      <c r="F1736" s="83"/>
      <c r="G1736" s="83"/>
      <c r="H1736" s="84"/>
      <c r="I1736" s="85"/>
      <c r="J1736" s="83"/>
      <c r="K1736" s="80"/>
      <c r="L1736" s="86"/>
      <c r="M1736" s="86"/>
      <c r="N1736" s="87"/>
      <c r="O1736" s="88"/>
      <c r="P1736" s="89"/>
      <c r="Q1736" s="67"/>
      <c r="R1736" s="67"/>
      <c r="S1736" s="67"/>
      <c r="V1736" s="65"/>
      <c r="W1736" s="69"/>
      <c r="X1736" s="69"/>
      <c r="Y1736" s="70"/>
      <c r="Z1736" s="70"/>
      <c r="AA1736" s="70"/>
      <c r="AB1736" s="71"/>
      <c r="AC1736" s="64"/>
      <c r="AD1736" s="69"/>
      <c r="AE1736" s="65"/>
      <c r="AF1736" s="65"/>
      <c r="AG1736" s="66"/>
    </row>
    <row r="1737" spans="1:33" x14ac:dyDescent="0.25">
      <c r="A1737" s="79"/>
      <c r="B1737" s="80"/>
      <c r="C1737" s="81"/>
      <c r="D1737" s="82"/>
      <c r="E1737" s="82"/>
      <c r="F1737" s="83"/>
      <c r="G1737" s="83"/>
      <c r="H1737" s="84"/>
      <c r="I1737" s="85"/>
      <c r="J1737" s="83"/>
      <c r="K1737" s="80"/>
      <c r="L1737" s="86"/>
      <c r="M1737" s="86"/>
      <c r="N1737" s="87"/>
      <c r="O1737" s="88"/>
      <c r="P1737" s="89"/>
      <c r="Q1737" s="67"/>
      <c r="R1737" s="67"/>
      <c r="S1737" s="67"/>
      <c r="V1737" s="65"/>
      <c r="W1737" s="69"/>
      <c r="X1737" s="69"/>
      <c r="Y1737" s="70"/>
      <c r="Z1737" s="70"/>
      <c r="AA1737" s="70"/>
      <c r="AB1737" s="71"/>
      <c r="AC1737" s="64"/>
      <c r="AD1737" s="69"/>
      <c r="AE1737" s="65"/>
      <c r="AF1737" s="65"/>
      <c r="AG1737" s="66"/>
    </row>
    <row r="1738" spans="1:33" x14ac:dyDescent="0.25">
      <c r="A1738" s="79"/>
      <c r="B1738" s="80"/>
      <c r="C1738" s="81"/>
      <c r="D1738" s="82"/>
      <c r="E1738" s="82"/>
      <c r="F1738" s="83"/>
      <c r="G1738" s="83"/>
      <c r="H1738" s="84"/>
      <c r="I1738" s="85"/>
      <c r="J1738" s="83"/>
      <c r="K1738" s="80"/>
      <c r="L1738" s="86"/>
      <c r="M1738" s="86"/>
      <c r="N1738" s="87"/>
      <c r="O1738" s="88"/>
      <c r="P1738" s="89"/>
      <c r="Q1738" s="67"/>
      <c r="R1738" s="67"/>
      <c r="S1738" s="67"/>
      <c r="V1738" s="65"/>
      <c r="W1738" s="69"/>
      <c r="X1738" s="69"/>
      <c r="Y1738" s="70"/>
      <c r="Z1738" s="70"/>
      <c r="AA1738" s="70"/>
      <c r="AB1738" s="71"/>
      <c r="AC1738" s="64"/>
      <c r="AD1738" s="69"/>
      <c r="AE1738" s="65"/>
      <c r="AF1738" s="65"/>
      <c r="AG1738" s="66"/>
    </row>
    <row r="1739" spans="1:33" x14ac:dyDescent="0.25">
      <c r="A1739" s="79"/>
      <c r="B1739" s="80"/>
      <c r="C1739" s="81"/>
      <c r="D1739" s="82"/>
      <c r="E1739" s="82"/>
      <c r="F1739" s="83"/>
      <c r="G1739" s="83"/>
      <c r="H1739" s="84"/>
      <c r="I1739" s="85"/>
      <c r="J1739" s="83"/>
      <c r="K1739" s="80"/>
      <c r="L1739" s="86"/>
      <c r="M1739" s="86"/>
      <c r="N1739" s="87"/>
      <c r="O1739" s="88"/>
      <c r="P1739" s="89"/>
      <c r="Q1739" s="67"/>
      <c r="R1739" s="67"/>
      <c r="S1739" s="67"/>
      <c r="V1739" s="65"/>
      <c r="W1739" s="69"/>
      <c r="X1739" s="69"/>
      <c r="Y1739" s="70"/>
      <c r="Z1739" s="70"/>
      <c r="AA1739" s="70"/>
      <c r="AB1739" s="71"/>
      <c r="AC1739" s="64"/>
      <c r="AD1739" s="69"/>
      <c r="AE1739" s="65"/>
      <c r="AF1739" s="65"/>
      <c r="AG1739" s="66"/>
    </row>
    <row r="1740" spans="1:33" x14ac:dyDescent="0.25">
      <c r="A1740" s="79"/>
      <c r="B1740" s="80"/>
      <c r="C1740" s="81"/>
      <c r="D1740" s="82"/>
      <c r="E1740" s="82"/>
      <c r="F1740" s="83"/>
      <c r="G1740" s="83"/>
      <c r="H1740" s="84"/>
      <c r="I1740" s="85"/>
      <c r="J1740" s="83"/>
      <c r="K1740" s="80"/>
      <c r="L1740" s="86"/>
      <c r="M1740" s="86"/>
      <c r="N1740" s="87"/>
      <c r="O1740" s="88"/>
      <c r="P1740" s="89"/>
      <c r="Q1740" s="67"/>
      <c r="R1740" s="67"/>
      <c r="S1740" s="67"/>
      <c r="V1740" s="65"/>
      <c r="W1740" s="69"/>
      <c r="X1740" s="69"/>
      <c r="Y1740" s="70"/>
      <c r="Z1740" s="70"/>
      <c r="AA1740" s="70"/>
      <c r="AB1740" s="71"/>
      <c r="AC1740" s="64"/>
      <c r="AD1740" s="69"/>
      <c r="AE1740" s="65"/>
      <c r="AF1740" s="65"/>
      <c r="AG1740" s="66"/>
    </row>
    <row r="1741" spans="1:33" x14ac:dyDescent="0.25">
      <c r="A1741" s="79"/>
      <c r="B1741" s="80"/>
      <c r="C1741" s="81"/>
      <c r="D1741" s="82"/>
      <c r="E1741" s="82"/>
      <c r="F1741" s="83"/>
      <c r="G1741" s="83"/>
      <c r="H1741" s="84"/>
      <c r="I1741" s="85"/>
      <c r="J1741" s="83"/>
      <c r="K1741" s="80"/>
      <c r="L1741" s="86"/>
      <c r="M1741" s="86"/>
      <c r="N1741" s="87"/>
      <c r="O1741" s="88"/>
      <c r="P1741" s="89"/>
      <c r="Q1741" s="67"/>
      <c r="R1741" s="67"/>
      <c r="S1741" s="67"/>
      <c r="V1741" s="65"/>
      <c r="W1741" s="69"/>
      <c r="X1741" s="69"/>
      <c r="Y1741" s="70"/>
      <c r="Z1741" s="70"/>
      <c r="AA1741" s="70"/>
      <c r="AB1741" s="71"/>
      <c r="AC1741" s="64"/>
      <c r="AD1741" s="69"/>
      <c r="AE1741" s="65"/>
      <c r="AF1741" s="65"/>
      <c r="AG1741" s="66"/>
    </row>
    <row r="1742" spans="1:33" x14ac:dyDescent="0.25">
      <c r="A1742" s="79"/>
      <c r="B1742" s="80"/>
      <c r="C1742" s="81"/>
      <c r="D1742" s="82"/>
      <c r="E1742" s="82"/>
      <c r="F1742" s="83"/>
      <c r="G1742" s="83"/>
      <c r="H1742" s="84"/>
      <c r="I1742" s="85"/>
      <c r="J1742" s="83"/>
      <c r="K1742" s="80"/>
      <c r="L1742" s="86"/>
      <c r="M1742" s="86"/>
      <c r="N1742" s="87"/>
      <c r="O1742" s="88"/>
      <c r="P1742" s="89"/>
      <c r="Q1742" s="67"/>
      <c r="R1742" s="67"/>
      <c r="S1742" s="67"/>
      <c r="V1742" s="65"/>
      <c r="W1742" s="69"/>
      <c r="X1742" s="69"/>
      <c r="Y1742" s="70"/>
      <c r="Z1742" s="70"/>
      <c r="AA1742" s="70"/>
      <c r="AB1742" s="71"/>
      <c r="AC1742" s="64"/>
      <c r="AD1742" s="69"/>
      <c r="AE1742" s="65"/>
      <c r="AF1742" s="65"/>
      <c r="AG1742" s="66"/>
    </row>
    <row r="1743" spans="1:33" x14ac:dyDescent="0.25">
      <c r="A1743" s="79"/>
      <c r="B1743" s="80"/>
      <c r="C1743" s="81"/>
      <c r="D1743" s="82"/>
      <c r="E1743" s="82"/>
      <c r="F1743" s="83"/>
      <c r="G1743" s="83"/>
      <c r="H1743" s="84"/>
      <c r="I1743" s="85"/>
      <c r="J1743" s="83"/>
      <c r="K1743" s="80"/>
      <c r="L1743" s="86"/>
      <c r="M1743" s="86"/>
      <c r="N1743" s="87"/>
      <c r="O1743" s="88"/>
      <c r="P1743" s="89"/>
      <c r="Q1743" s="67"/>
      <c r="R1743" s="67"/>
      <c r="S1743" s="67"/>
      <c r="V1743" s="65"/>
      <c r="W1743" s="69"/>
      <c r="X1743" s="69"/>
      <c r="Y1743" s="70"/>
      <c r="Z1743" s="70"/>
      <c r="AA1743" s="70"/>
      <c r="AB1743" s="71"/>
      <c r="AC1743" s="64"/>
      <c r="AD1743" s="69"/>
      <c r="AE1743" s="65"/>
      <c r="AF1743" s="65"/>
      <c r="AG1743" s="66"/>
    </row>
    <row r="1744" spans="1:33" x14ac:dyDescent="0.25">
      <c r="A1744" s="79"/>
      <c r="B1744" s="80"/>
      <c r="C1744" s="81"/>
      <c r="D1744" s="82"/>
      <c r="E1744" s="82"/>
      <c r="F1744" s="83"/>
      <c r="G1744" s="83"/>
      <c r="H1744" s="84"/>
      <c r="I1744" s="85"/>
      <c r="J1744" s="83"/>
      <c r="K1744" s="80"/>
      <c r="L1744" s="86"/>
      <c r="M1744" s="86"/>
      <c r="N1744" s="87"/>
      <c r="O1744" s="88"/>
      <c r="P1744" s="89"/>
      <c r="Q1744" s="67"/>
      <c r="R1744" s="67"/>
      <c r="S1744" s="67"/>
      <c r="V1744" s="65"/>
      <c r="W1744" s="69"/>
      <c r="X1744" s="69"/>
      <c r="Y1744" s="70"/>
      <c r="Z1744" s="70"/>
      <c r="AA1744" s="70"/>
      <c r="AB1744" s="71"/>
      <c r="AC1744" s="64"/>
      <c r="AD1744" s="69"/>
      <c r="AE1744" s="65"/>
      <c r="AF1744" s="65"/>
      <c r="AG1744" s="66"/>
    </row>
    <row r="1745" spans="1:33" x14ac:dyDescent="0.25">
      <c r="A1745" s="79"/>
      <c r="B1745" s="80"/>
      <c r="C1745" s="81"/>
      <c r="D1745" s="82"/>
      <c r="E1745" s="82"/>
      <c r="F1745" s="83"/>
      <c r="G1745" s="83"/>
      <c r="H1745" s="84"/>
      <c r="I1745" s="85"/>
      <c r="J1745" s="83"/>
      <c r="K1745" s="80"/>
      <c r="L1745" s="86"/>
      <c r="M1745" s="86"/>
      <c r="N1745" s="87"/>
      <c r="O1745" s="88"/>
      <c r="P1745" s="89"/>
      <c r="Q1745" s="67"/>
      <c r="R1745" s="67"/>
      <c r="S1745" s="67"/>
      <c r="V1745" s="65"/>
      <c r="W1745" s="69"/>
      <c r="X1745" s="69"/>
      <c r="Y1745" s="70"/>
      <c r="Z1745" s="70"/>
      <c r="AA1745" s="70"/>
      <c r="AB1745" s="71"/>
      <c r="AC1745" s="64"/>
      <c r="AD1745" s="69"/>
      <c r="AE1745" s="65"/>
      <c r="AF1745" s="65"/>
      <c r="AG1745" s="66"/>
    </row>
    <row r="1746" spans="1:33" x14ac:dyDescent="0.25">
      <c r="A1746" s="79"/>
      <c r="B1746" s="80"/>
      <c r="C1746" s="81"/>
      <c r="D1746" s="82"/>
      <c r="E1746" s="82"/>
      <c r="F1746" s="83"/>
      <c r="G1746" s="83"/>
      <c r="H1746" s="84"/>
      <c r="I1746" s="85"/>
      <c r="J1746" s="83"/>
      <c r="K1746" s="80"/>
      <c r="L1746" s="86"/>
      <c r="M1746" s="86"/>
      <c r="N1746" s="87"/>
      <c r="O1746" s="88"/>
      <c r="P1746" s="89"/>
      <c r="Q1746" s="67"/>
      <c r="R1746" s="67"/>
      <c r="S1746" s="67"/>
      <c r="V1746" s="65"/>
      <c r="W1746" s="69"/>
      <c r="X1746" s="69"/>
      <c r="Y1746" s="70"/>
      <c r="Z1746" s="70"/>
      <c r="AA1746" s="70"/>
      <c r="AB1746" s="71"/>
      <c r="AC1746" s="64"/>
      <c r="AD1746" s="69"/>
      <c r="AE1746" s="65"/>
      <c r="AF1746" s="65"/>
      <c r="AG1746" s="66"/>
    </row>
    <row r="1747" spans="1:33" x14ac:dyDescent="0.25">
      <c r="A1747" s="79"/>
      <c r="B1747" s="80"/>
      <c r="C1747" s="81"/>
      <c r="D1747" s="82"/>
      <c r="E1747" s="82"/>
      <c r="F1747" s="83"/>
      <c r="G1747" s="83"/>
      <c r="H1747" s="84"/>
      <c r="I1747" s="85"/>
      <c r="J1747" s="83"/>
      <c r="K1747" s="80"/>
      <c r="L1747" s="86"/>
      <c r="M1747" s="86"/>
      <c r="N1747" s="87"/>
      <c r="O1747" s="88"/>
      <c r="P1747" s="89"/>
      <c r="Q1747" s="67"/>
      <c r="R1747" s="67"/>
      <c r="S1747" s="67"/>
      <c r="V1747" s="65"/>
      <c r="W1747" s="69"/>
      <c r="X1747" s="69"/>
      <c r="Y1747" s="70"/>
      <c r="Z1747" s="70"/>
      <c r="AA1747" s="70"/>
      <c r="AB1747" s="71"/>
      <c r="AC1747" s="64"/>
      <c r="AD1747" s="69"/>
      <c r="AE1747" s="65"/>
      <c r="AF1747" s="65"/>
      <c r="AG1747" s="66"/>
    </row>
    <row r="1748" spans="1:33" x14ac:dyDescent="0.25">
      <c r="A1748" s="79"/>
      <c r="B1748" s="80"/>
      <c r="C1748" s="81"/>
      <c r="D1748" s="82"/>
      <c r="E1748" s="82"/>
      <c r="F1748" s="83"/>
      <c r="G1748" s="83"/>
      <c r="H1748" s="84"/>
      <c r="I1748" s="85"/>
      <c r="J1748" s="83"/>
      <c r="K1748" s="80"/>
      <c r="L1748" s="86"/>
      <c r="M1748" s="86"/>
      <c r="N1748" s="87"/>
      <c r="O1748" s="88"/>
      <c r="P1748" s="89"/>
      <c r="Q1748" s="67"/>
      <c r="R1748" s="67"/>
      <c r="S1748" s="67"/>
      <c r="V1748" s="65"/>
      <c r="W1748" s="69"/>
      <c r="X1748" s="69"/>
      <c r="Y1748" s="70"/>
      <c r="Z1748" s="70"/>
      <c r="AA1748" s="70"/>
      <c r="AB1748" s="71"/>
      <c r="AC1748" s="64"/>
      <c r="AD1748" s="69"/>
      <c r="AE1748" s="65"/>
      <c r="AF1748" s="65"/>
      <c r="AG1748" s="66"/>
    </row>
    <row r="1749" spans="1:33" x14ac:dyDescent="0.25">
      <c r="A1749" s="79"/>
      <c r="B1749" s="80"/>
      <c r="C1749" s="81"/>
      <c r="D1749" s="82"/>
      <c r="E1749" s="82"/>
      <c r="F1749" s="83"/>
      <c r="G1749" s="83"/>
      <c r="H1749" s="84"/>
      <c r="I1749" s="85"/>
      <c r="J1749" s="83"/>
      <c r="K1749" s="80"/>
      <c r="L1749" s="86"/>
      <c r="M1749" s="86"/>
      <c r="N1749" s="87"/>
      <c r="O1749" s="88"/>
      <c r="P1749" s="89"/>
      <c r="Q1749" s="67"/>
      <c r="R1749" s="67"/>
      <c r="S1749" s="67"/>
      <c r="V1749" s="65"/>
      <c r="W1749" s="69"/>
      <c r="X1749" s="69"/>
      <c r="Y1749" s="70"/>
      <c r="Z1749" s="70"/>
      <c r="AA1749" s="70"/>
      <c r="AB1749" s="71"/>
      <c r="AC1749" s="64"/>
      <c r="AD1749" s="69"/>
      <c r="AE1749" s="65"/>
      <c r="AF1749" s="65"/>
      <c r="AG1749" s="66"/>
    </row>
    <row r="1750" spans="1:33" x14ac:dyDescent="0.25">
      <c r="A1750" s="79"/>
      <c r="B1750" s="80"/>
      <c r="C1750" s="81"/>
      <c r="D1750" s="82"/>
      <c r="E1750" s="82"/>
      <c r="F1750" s="83"/>
      <c r="G1750" s="83"/>
      <c r="H1750" s="84"/>
      <c r="I1750" s="85"/>
      <c r="J1750" s="83"/>
      <c r="K1750" s="80"/>
      <c r="L1750" s="86"/>
      <c r="M1750" s="86"/>
      <c r="N1750" s="87"/>
      <c r="O1750" s="88"/>
      <c r="P1750" s="89"/>
      <c r="Q1750" s="67"/>
      <c r="R1750" s="67"/>
      <c r="S1750" s="67"/>
      <c r="V1750" s="65"/>
      <c r="W1750" s="69"/>
      <c r="X1750" s="69"/>
      <c r="Y1750" s="70"/>
      <c r="Z1750" s="70"/>
      <c r="AA1750" s="70"/>
      <c r="AB1750" s="71"/>
      <c r="AC1750" s="64"/>
      <c r="AD1750" s="69"/>
      <c r="AE1750" s="65"/>
      <c r="AF1750" s="65"/>
      <c r="AG1750" s="66"/>
    </row>
    <row r="1751" spans="1:33" x14ac:dyDescent="0.25">
      <c r="A1751" s="79"/>
      <c r="B1751" s="80"/>
      <c r="C1751" s="81"/>
      <c r="D1751" s="82"/>
      <c r="E1751" s="82"/>
      <c r="F1751" s="83"/>
      <c r="G1751" s="83"/>
      <c r="H1751" s="84"/>
      <c r="I1751" s="85"/>
      <c r="J1751" s="83"/>
      <c r="K1751" s="80"/>
      <c r="L1751" s="86"/>
      <c r="M1751" s="86"/>
      <c r="N1751" s="87"/>
      <c r="O1751" s="88"/>
      <c r="P1751" s="89"/>
      <c r="Q1751" s="67"/>
      <c r="R1751" s="67"/>
      <c r="S1751" s="67"/>
      <c r="V1751" s="65"/>
      <c r="W1751" s="69"/>
      <c r="X1751" s="69"/>
      <c r="Y1751" s="70"/>
      <c r="Z1751" s="70"/>
      <c r="AA1751" s="70"/>
      <c r="AB1751" s="71"/>
      <c r="AC1751" s="64"/>
      <c r="AD1751" s="69"/>
      <c r="AE1751" s="65"/>
      <c r="AF1751" s="65"/>
      <c r="AG1751" s="66"/>
    </row>
    <row r="1752" spans="1:33" x14ac:dyDescent="0.25">
      <c r="A1752" s="79"/>
      <c r="B1752" s="80"/>
      <c r="C1752" s="81"/>
      <c r="D1752" s="82"/>
      <c r="E1752" s="82"/>
      <c r="F1752" s="83"/>
      <c r="G1752" s="83"/>
      <c r="H1752" s="84"/>
      <c r="I1752" s="85"/>
      <c r="J1752" s="83"/>
      <c r="K1752" s="80"/>
      <c r="L1752" s="86"/>
      <c r="M1752" s="86"/>
      <c r="N1752" s="87"/>
      <c r="O1752" s="88"/>
      <c r="P1752" s="89"/>
      <c r="Q1752" s="67"/>
      <c r="R1752" s="67"/>
      <c r="S1752" s="67"/>
      <c r="V1752" s="65"/>
      <c r="W1752" s="69"/>
      <c r="X1752" s="69"/>
      <c r="Y1752" s="70"/>
      <c r="Z1752" s="70"/>
      <c r="AA1752" s="70"/>
      <c r="AB1752" s="71"/>
      <c r="AC1752" s="64"/>
      <c r="AD1752" s="69"/>
      <c r="AE1752" s="65"/>
      <c r="AF1752" s="65"/>
      <c r="AG1752" s="66"/>
    </row>
    <row r="1753" spans="1:33" x14ac:dyDescent="0.25">
      <c r="A1753" s="79"/>
      <c r="B1753" s="80"/>
      <c r="C1753" s="81"/>
      <c r="D1753" s="82"/>
      <c r="E1753" s="82"/>
      <c r="F1753" s="83"/>
      <c r="G1753" s="83"/>
      <c r="H1753" s="84"/>
      <c r="I1753" s="85"/>
      <c r="J1753" s="83"/>
      <c r="K1753" s="80"/>
      <c r="L1753" s="86"/>
      <c r="M1753" s="86"/>
      <c r="N1753" s="87"/>
      <c r="O1753" s="88"/>
      <c r="P1753" s="89"/>
      <c r="Q1753" s="67"/>
      <c r="R1753" s="67"/>
      <c r="S1753" s="67"/>
      <c r="V1753" s="65"/>
      <c r="W1753" s="69"/>
      <c r="X1753" s="69"/>
      <c r="Y1753" s="70"/>
      <c r="Z1753" s="70"/>
      <c r="AA1753" s="70"/>
      <c r="AB1753" s="71"/>
      <c r="AC1753" s="64"/>
      <c r="AD1753" s="69"/>
      <c r="AE1753" s="65"/>
      <c r="AF1753" s="65"/>
      <c r="AG1753" s="66"/>
    </row>
    <row r="1754" spans="1:33" x14ac:dyDescent="0.25">
      <c r="A1754" s="79"/>
      <c r="B1754" s="80"/>
      <c r="C1754" s="81"/>
      <c r="D1754" s="82"/>
      <c r="E1754" s="82"/>
      <c r="F1754" s="83"/>
      <c r="G1754" s="83"/>
      <c r="H1754" s="84"/>
      <c r="I1754" s="85"/>
      <c r="J1754" s="83"/>
      <c r="K1754" s="80"/>
      <c r="L1754" s="86"/>
      <c r="M1754" s="86"/>
      <c r="N1754" s="87"/>
      <c r="O1754" s="88"/>
      <c r="P1754" s="89"/>
      <c r="Q1754" s="67"/>
      <c r="R1754" s="67"/>
      <c r="S1754" s="67"/>
      <c r="V1754" s="65"/>
      <c r="W1754" s="69"/>
      <c r="X1754" s="69"/>
      <c r="Y1754" s="70"/>
      <c r="Z1754" s="70"/>
      <c r="AA1754" s="70"/>
      <c r="AB1754" s="71"/>
      <c r="AC1754" s="64"/>
      <c r="AD1754" s="69"/>
      <c r="AE1754" s="65"/>
      <c r="AF1754" s="65"/>
      <c r="AG1754" s="66"/>
    </row>
    <row r="1755" spans="1:33" x14ac:dyDescent="0.25">
      <c r="A1755" s="79"/>
      <c r="B1755" s="80"/>
      <c r="C1755" s="81"/>
      <c r="D1755" s="82"/>
      <c r="E1755" s="82"/>
      <c r="F1755" s="83"/>
      <c r="G1755" s="83"/>
      <c r="H1755" s="84"/>
      <c r="I1755" s="85"/>
      <c r="J1755" s="83"/>
      <c r="K1755" s="80"/>
      <c r="L1755" s="86"/>
      <c r="M1755" s="86"/>
      <c r="N1755" s="87"/>
      <c r="O1755" s="88"/>
      <c r="P1755" s="89"/>
      <c r="Q1755" s="67"/>
      <c r="R1755" s="67"/>
      <c r="S1755" s="67"/>
      <c r="V1755" s="65"/>
      <c r="W1755" s="69"/>
      <c r="X1755" s="69"/>
      <c r="Y1755" s="70"/>
      <c r="Z1755" s="70"/>
      <c r="AA1755" s="70"/>
      <c r="AB1755" s="71"/>
      <c r="AC1755" s="64"/>
      <c r="AD1755" s="69"/>
      <c r="AE1755" s="65"/>
      <c r="AF1755" s="65"/>
      <c r="AG1755" s="66"/>
    </row>
    <row r="1756" spans="1:33" x14ac:dyDescent="0.25">
      <c r="A1756" s="79"/>
      <c r="B1756" s="80"/>
      <c r="C1756" s="81"/>
      <c r="D1756" s="82"/>
      <c r="E1756" s="82"/>
      <c r="F1756" s="83"/>
      <c r="G1756" s="83"/>
      <c r="H1756" s="84"/>
      <c r="I1756" s="85"/>
      <c r="J1756" s="83"/>
      <c r="K1756" s="80"/>
      <c r="L1756" s="86"/>
      <c r="M1756" s="86"/>
      <c r="N1756" s="87"/>
      <c r="O1756" s="88"/>
      <c r="P1756" s="89"/>
      <c r="Q1756" s="67"/>
      <c r="R1756" s="67"/>
      <c r="S1756" s="67"/>
      <c r="V1756" s="65"/>
      <c r="W1756" s="69"/>
      <c r="X1756" s="69"/>
      <c r="Y1756" s="70"/>
      <c r="Z1756" s="70"/>
      <c r="AA1756" s="70"/>
      <c r="AB1756" s="71"/>
      <c r="AC1756" s="64"/>
      <c r="AD1756" s="69"/>
      <c r="AE1756" s="65"/>
      <c r="AF1756" s="65"/>
      <c r="AG1756" s="66"/>
    </row>
    <row r="1757" spans="1:33" x14ac:dyDescent="0.25">
      <c r="A1757" s="79"/>
      <c r="B1757" s="80"/>
      <c r="C1757" s="81"/>
      <c r="D1757" s="82"/>
      <c r="E1757" s="82"/>
      <c r="F1757" s="83"/>
      <c r="G1757" s="83"/>
      <c r="H1757" s="84"/>
      <c r="I1757" s="85"/>
      <c r="J1757" s="83"/>
      <c r="K1757" s="80"/>
      <c r="L1757" s="86"/>
      <c r="M1757" s="86"/>
      <c r="N1757" s="87"/>
      <c r="O1757" s="88"/>
      <c r="P1757" s="89"/>
      <c r="Q1757" s="67"/>
      <c r="R1757" s="67"/>
      <c r="S1757" s="67"/>
      <c r="V1757" s="65"/>
      <c r="W1757" s="69"/>
      <c r="X1757" s="69"/>
      <c r="Y1757" s="70"/>
      <c r="Z1757" s="70"/>
      <c r="AA1757" s="70"/>
      <c r="AB1757" s="71"/>
      <c r="AC1757" s="64"/>
      <c r="AD1757" s="69"/>
      <c r="AE1757" s="65"/>
      <c r="AF1757" s="65"/>
      <c r="AG1757" s="66"/>
    </row>
    <row r="1758" spans="1:33" x14ac:dyDescent="0.25">
      <c r="A1758" s="79"/>
      <c r="B1758" s="80"/>
      <c r="C1758" s="81"/>
      <c r="D1758" s="82"/>
      <c r="E1758" s="82"/>
      <c r="F1758" s="83"/>
      <c r="G1758" s="83"/>
      <c r="H1758" s="84"/>
      <c r="I1758" s="85"/>
      <c r="J1758" s="83"/>
      <c r="K1758" s="80"/>
      <c r="L1758" s="86"/>
      <c r="M1758" s="86"/>
      <c r="N1758" s="87"/>
      <c r="O1758" s="88"/>
      <c r="P1758" s="89"/>
      <c r="Q1758" s="67"/>
      <c r="R1758" s="67"/>
      <c r="S1758" s="67"/>
      <c r="V1758" s="65"/>
      <c r="W1758" s="69"/>
      <c r="X1758" s="69"/>
      <c r="Y1758" s="70"/>
      <c r="Z1758" s="70"/>
      <c r="AA1758" s="70"/>
      <c r="AB1758" s="71"/>
      <c r="AC1758" s="64"/>
      <c r="AD1758" s="69"/>
      <c r="AE1758" s="65"/>
      <c r="AF1758" s="65"/>
      <c r="AG1758" s="66"/>
    </row>
    <row r="1759" spans="1:33" x14ac:dyDescent="0.25">
      <c r="A1759" s="79"/>
      <c r="B1759" s="80"/>
      <c r="C1759" s="81"/>
      <c r="D1759" s="82"/>
      <c r="E1759" s="82"/>
      <c r="F1759" s="83"/>
      <c r="G1759" s="83"/>
      <c r="H1759" s="84"/>
      <c r="I1759" s="85"/>
      <c r="J1759" s="83"/>
      <c r="K1759" s="80"/>
      <c r="L1759" s="86"/>
      <c r="M1759" s="86"/>
      <c r="N1759" s="87"/>
      <c r="O1759" s="88"/>
      <c r="P1759" s="89"/>
      <c r="Q1759" s="67"/>
      <c r="R1759" s="67"/>
      <c r="S1759" s="67"/>
      <c r="V1759" s="65"/>
      <c r="W1759" s="69"/>
      <c r="X1759" s="69"/>
      <c r="Y1759" s="70"/>
      <c r="Z1759" s="70"/>
      <c r="AA1759" s="70"/>
      <c r="AB1759" s="71"/>
      <c r="AC1759" s="64"/>
      <c r="AD1759" s="69"/>
      <c r="AE1759" s="65"/>
      <c r="AF1759" s="65"/>
      <c r="AG1759" s="66"/>
    </row>
    <row r="1760" spans="1:33" x14ac:dyDescent="0.25">
      <c r="A1760" s="79"/>
      <c r="B1760" s="80"/>
      <c r="C1760" s="81"/>
      <c r="D1760" s="82"/>
      <c r="E1760" s="82"/>
      <c r="F1760" s="83"/>
      <c r="G1760" s="83"/>
      <c r="H1760" s="84"/>
      <c r="I1760" s="85"/>
      <c r="J1760" s="83"/>
      <c r="K1760" s="80"/>
      <c r="L1760" s="86"/>
      <c r="M1760" s="86"/>
      <c r="N1760" s="87"/>
      <c r="O1760" s="88"/>
      <c r="P1760" s="89"/>
      <c r="Q1760" s="67"/>
      <c r="R1760" s="67"/>
      <c r="S1760" s="67"/>
      <c r="V1760" s="65"/>
      <c r="W1760" s="69"/>
      <c r="X1760" s="69"/>
      <c r="Y1760" s="70"/>
      <c r="Z1760" s="70"/>
      <c r="AA1760" s="70"/>
      <c r="AB1760" s="71"/>
      <c r="AC1760" s="64"/>
      <c r="AD1760" s="69"/>
      <c r="AE1760" s="65"/>
      <c r="AF1760" s="65"/>
      <c r="AG1760" s="66"/>
    </row>
    <row r="1761" spans="1:33" x14ac:dyDescent="0.25">
      <c r="A1761" s="79"/>
      <c r="B1761" s="80"/>
      <c r="C1761" s="81"/>
      <c r="D1761" s="82"/>
      <c r="E1761" s="82"/>
      <c r="F1761" s="83"/>
      <c r="G1761" s="83"/>
      <c r="H1761" s="84"/>
      <c r="I1761" s="85"/>
      <c r="J1761" s="83"/>
      <c r="K1761" s="80"/>
      <c r="L1761" s="86"/>
      <c r="M1761" s="86"/>
      <c r="N1761" s="87"/>
      <c r="O1761" s="88"/>
      <c r="P1761" s="89"/>
      <c r="Q1761" s="67"/>
      <c r="R1761" s="67"/>
      <c r="S1761" s="67"/>
      <c r="V1761" s="65"/>
      <c r="W1761" s="69"/>
      <c r="X1761" s="69"/>
      <c r="Y1761" s="70"/>
      <c r="Z1761" s="70"/>
      <c r="AA1761" s="70"/>
      <c r="AB1761" s="71"/>
      <c r="AC1761" s="64"/>
      <c r="AD1761" s="69"/>
      <c r="AE1761" s="65"/>
      <c r="AF1761" s="65"/>
      <c r="AG1761" s="66"/>
    </row>
    <row r="1762" spans="1:33" x14ac:dyDescent="0.25">
      <c r="A1762" s="79"/>
      <c r="B1762" s="80"/>
      <c r="C1762" s="81"/>
      <c r="D1762" s="82"/>
      <c r="E1762" s="82"/>
      <c r="F1762" s="83"/>
      <c r="G1762" s="83"/>
      <c r="H1762" s="84"/>
      <c r="I1762" s="85"/>
      <c r="J1762" s="83"/>
      <c r="K1762" s="80"/>
      <c r="L1762" s="86"/>
      <c r="M1762" s="86"/>
      <c r="N1762" s="87"/>
      <c r="O1762" s="88"/>
      <c r="P1762" s="89"/>
      <c r="Q1762" s="67"/>
      <c r="R1762" s="67"/>
      <c r="S1762" s="67"/>
      <c r="V1762" s="65"/>
      <c r="W1762" s="69"/>
      <c r="X1762" s="69"/>
      <c r="Y1762" s="70"/>
      <c r="Z1762" s="70"/>
      <c r="AA1762" s="70"/>
      <c r="AB1762" s="71"/>
      <c r="AC1762" s="64"/>
      <c r="AD1762" s="69"/>
      <c r="AE1762" s="65"/>
      <c r="AF1762" s="65"/>
      <c r="AG1762" s="66"/>
    </row>
    <row r="1763" spans="1:33" x14ac:dyDescent="0.25">
      <c r="A1763" s="79"/>
      <c r="B1763" s="80"/>
      <c r="C1763" s="81"/>
      <c r="D1763" s="82"/>
      <c r="E1763" s="82"/>
      <c r="F1763" s="83"/>
      <c r="G1763" s="83"/>
      <c r="H1763" s="84"/>
      <c r="I1763" s="85"/>
      <c r="J1763" s="83"/>
      <c r="K1763" s="80"/>
      <c r="L1763" s="86"/>
      <c r="M1763" s="86"/>
      <c r="N1763" s="87"/>
      <c r="O1763" s="88"/>
      <c r="P1763" s="89"/>
      <c r="Q1763" s="67"/>
      <c r="R1763" s="67"/>
      <c r="S1763" s="67"/>
      <c r="V1763" s="65"/>
      <c r="W1763" s="69"/>
      <c r="X1763" s="69"/>
      <c r="Y1763" s="70"/>
      <c r="Z1763" s="70"/>
      <c r="AA1763" s="70"/>
      <c r="AB1763" s="71"/>
      <c r="AC1763" s="64"/>
      <c r="AD1763" s="69"/>
      <c r="AE1763" s="65"/>
      <c r="AF1763" s="65"/>
      <c r="AG1763" s="66"/>
    </row>
    <row r="1764" spans="1:33" x14ac:dyDescent="0.25">
      <c r="A1764" s="79"/>
      <c r="B1764" s="80"/>
      <c r="C1764" s="81"/>
      <c r="D1764" s="82"/>
      <c r="E1764" s="82"/>
      <c r="F1764" s="83"/>
      <c r="G1764" s="83"/>
      <c r="H1764" s="84"/>
      <c r="I1764" s="85"/>
      <c r="J1764" s="83"/>
      <c r="K1764" s="80"/>
      <c r="L1764" s="86"/>
      <c r="M1764" s="86"/>
      <c r="N1764" s="87"/>
      <c r="O1764" s="88"/>
      <c r="P1764" s="89"/>
      <c r="Q1764" s="67"/>
      <c r="R1764" s="67"/>
      <c r="S1764" s="67"/>
      <c r="V1764" s="65"/>
      <c r="W1764" s="69"/>
      <c r="X1764" s="69"/>
      <c r="Y1764" s="70"/>
      <c r="Z1764" s="70"/>
      <c r="AA1764" s="70"/>
      <c r="AB1764" s="71"/>
      <c r="AC1764" s="64"/>
      <c r="AD1764" s="69"/>
      <c r="AE1764" s="65"/>
      <c r="AF1764" s="65"/>
      <c r="AG1764" s="66"/>
    </row>
    <row r="1765" spans="1:33" x14ac:dyDescent="0.25">
      <c r="A1765" s="79"/>
      <c r="B1765" s="80"/>
      <c r="C1765" s="81"/>
      <c r="D1765" s="82"/>
      <c r="E1765" s="82"/>
      <c r="F1765" s="83"/>
      <c r="G1765" s="83"/>
      <c r="H1765" s="84"/>
      <c r="I1765" s="85"/>
      <c r="J1765" s="83"/>
      <c r="K1765" s="80"/>
      <c r="L1765" s="86"/>
      <c r="M1765" s="86"/>
      <c r="N1765" s="87"/>
      <c r="O1765" s="88"/>
      <c r="P1765" s="89"/>
      <c r="Q1765" s="67"/>
      <c r="R1765" s="67"/>
      <c r="S1765" s="67"/>
      <c r="V1765" s="65"/>
      <c r="W1765" s="69"/>
      <c r="X1765" s="69"/>
      <c r="Y1765" s="70"/>
      <c r="Z1765" s="70"/>
      <c r="AA1765" s="70"/>
      <c r="AB1765" s="71"/>
      <c r="AC1765" s="64"/>
      <c r="AD1765" s="69"/>
      <c r="AE1765" s="65"/>
      <c r="AF1765" s="65"/>
      <c r="AG1765" s="66"/>
    </row>
    <row r="1766" spans="1:33" x14ac:dyDescent="0.25">
      <c r="A1766" s="79"/>
      <c r="B1766" s="80"/>
      <c r="C1766" s="81"/>
      <c r="D1766" s="82"/>
      <c r="E1766" s="82"/>
      <c r="F1766" s="83"/>
      <c r="G1766" s="83"/>
      <c r="H1766" s="84"/>
      <c r="I1766" s="85"/>
      <c r="J1766" s="83"/>
      <c r="K1766" s="80"/>
      <c r="L1766" s="86"/>
      <c r="M1766" s="86"/>
      <c r="N1766" s="87"/>
      <c r="O1766" s="88"/>
      <c r="P1766" s="89"/>
      <c r="Q1766" s="67"/>
      <c r="R1766" s="67"/>
      <c r="S1766" s="67"/>
      <c r="V1766" s="65"/>
      <c r="W1766" s="69"/>
      <c r="X1766" s="69"/>
      <c r="Y1766" s="70"/>
      <c r="Z1766" s="70"/>
      <c r="AA1766" s="70"/>
      <c r="AB1766" s="71"/>
      <c r="AC1766" s="64"/>
      <c r="AD1766" s="69"/>
      <c r="AE1766" s="65"/>
      <c r="AF1766" s="65"/>
      <c r="AG1766" s="66"/>
    </row>
    <row r="1767" spans="1:33" x14ac:dyDescent="0.25">
      <c r="A1767" s="79"/>
      <c r="B1767" s="80"/>
      <c r="C1767" s="81"/>
      <c r="D1767" s="82"/>
      <c r="E1767" s="82"/>
      <c r="F1767" s="83"/>
      <c r="G1767" s="83"/>
      <c r="H1767" s="84"/>
      <c r="I1767" s="85"/>
      <c r="J1767" s="83"/>
      <c r="K1767" s="80"/>
      <c r="L1767" s="86"/>
      <c r="M1767" s="86"/>
      <c r="N1767" s="87"/>
      <c r="O1767" s="88"/>
      <c r="P1767" s="89"/>
      <c r="Q1767" s="67"/>
      <c r="R1767" s="67"/>
      <c r="S1767" s="67"/>
      <c r="V1767" s="65"/>
      <c r="W1767" s="69"/>
      <c r="X1767" s="69"/>
      <c r="Y1767" s="70"/>
      <c r="Z1767" s="70"/>
      <c r="AA1767" s="70"/>
      <c r="AB1767" s="71"/>
      <c r="AC1767" s="64"/>
      <c r="AD1767" s="69"/>
      <c r="AE1767" s="65"/>
      <c r="AF1767" s="65"/>
      <c r="AG1767" s="66"/>
    </row>
    <row r="1768" spans="1:33" x14ac:dyDescent="0.25">
      <c r="A1768" s="79"/>
      <c r="B1768" s="80"/>
      <c r="C1768" s="81"/>
      <c r="D1768" s="82"/>
      <c r="E1768" s="82"/>
      <c r="F1768" s="83"/>
      <c r="G1768" s="83"/>
      <c r="H1768" s="84"/>
      <c r="I1768" s="85"/>
      <c r="J1768" s="83"/>
      <c r="K1768" s="80"/>
      <c r="L1768" s="86"/>
      <c r="M1768" s="86"/>
      <c r="N1768" s="87"/>
      <c r="O1768" s="88"/>
      <c r="P1768" s="89"/>
      <c r="Q1768" s="67"/>
      <c r="R1768" s="67"/>
      <c r="S1768" s="67"/>
      <c r="V1768" s="65"/>
      <c r="W1768" s="69"/>
      <c r="X1768" s="69"/>
      <c r="Y1768" s="70"/>
      <c r="Z1768" s="70"/>
      <c r="AA1768" s="70"/>
      <c r="AB1768" s="71"/>
      <c r="AC1768" s="64"/>
      <c r="AD1768" s="69"/>
      <c r="AE1768" s="65"/>
      <c r="AF1768" s="65"/>
      <c r="AG1768" s="66"/>
    </row>
    <row r="1769" spans="1:33" x14ac:dyDescent="0.25">
      <c r="A1769" s="79"/>
      <c r="B1769" s="80"/>
      <c r="C1769" s="81"/>
      <c r="D1769" s="82"/>
      <c r="E1769" s="82"/>
      <c r="F1769" s="83"/>
      <c r="G1769" s="83"/>
      <c r="H1769" s="84"/>
      <c r="I1769" s="85"/>
      <c r="J1769" s="83"/>
      <c r="K1769" s="80"/>
      <c r="L1769" s="86"/>
      <c r="M1769" s="86"/>
      <c r="N1769" s="87"/>
      <c r="O1769" s="88"/>
      <c r="P1769" s="89"/>
      <c r="Q1769" s="67"/>
      <c r="R1769" s="67"/>
      <c r="S1769" s="67"/>
      <c r="V1769" s="65"/>
      <c r="W1769" s="69"/>
      <c r="X1769" s="69"/>
      <c r="Y1769" s="70"/>
      <c r="Z1769" s="70"/>
      <c r="AA1769" s="70"/>
      <c r="AB1769" s="71"/>
      <c r="AC1769" s="64"/>
      <c r="AD1769" s="69"/>
      <c r="AE1769" s="65"/>
      <c r="AF1769" s="65"/>
      <c r="AG1769" s="66"/>
    </row>
    <row r="1770" spans="1:33" x14ac:dyDescent="0.25">
      <c r="A1770" s="79"/>
      <c r="B1770" s="80"/>
      <c r="C1770" s="81"/>
      <c r="D1770" s="82"/>
      <c r="E1770" s="82"/>
      <c r="F1770" s="83"/>
      <c r="G1770" s="83"/>
      <c r="H1770" s="84"/>
      <c r="I1770" s="85"/>
      <c r="J1770" s="83"/>
      <c r="K1770" s="80"/>
      <c r="L1770" s="86"/>
      <c r="M1770" s="86"/>
      <c r="N1770" s="87"/>
      <c r="O1770" s="88"/>
      <c r="P1770" s="89"/>
      <c r="Q1770" s="67"/>
      <c r="R1770" s="67"/>
      <c r="S1770" s="67"/>
      <c r="V1770" s="65"/>
      <c r="W1770" s="69"/>
      <c r="X1770" s="69"/>
      <c r="Y1770" s="70"/>
      <c r="Z1770" s="70"/>
      <c r="AA1770" s="70"/>
      <c r="AB1770" s="71"/>
      <c r="AC1770" s="64"/>
      <c r="AD1770" s="69"/>
      <c r="AE1770" s="65"/>
      <c r="AF1770" s="65"/>
      <c r="AG1770" s="66"/>
    </row>
    <row r="1771" spans="1:33" x14ac:dyDescent="0.25">
      <c r="A1771" s="79"/>
      <c r="B1771" s="80"/>
      <c r="C1771" s="81"/>
      <c r="D1771" s="82"/>
      <c r="E1771" s="82"/>
      <c r="F1771" s="83"/>
      <c r="G1771" s="83"/>
      <c r="H1771" s="84"/>
      <c r="I1771" s="85"/>
      <c r="J1771" s="83"/>
      <c r="K1771" s="80"/>
      <c r="L1771" s="86"/>
      <c r="M1771" s="86"/>
      <c r="N1771" s="87"/>
      <c r="O1771" s="88"/>
      <c r="P1771" s="89"/>
      <c r="Q1771" s="67"/>
      <c r="R1771" s="67"/>
      <c r="S1771" s="67"/>
      <c r="V1771" s="65"/>
      <c r="W1771" s="69"/>
      <c r="X1771" s="69"/>
      <c r="Y1771" s="70"/>
      <c r="Z1771" s="70"/>
      <c r="AA1771" s="70"/>
      <c r="AB1771" s="71"/>
      <c r="AC1771" s="64"/>
      <c r="AD1771" s="69"/>
      <c r="AE1771" s="65"/>
      <c r="AF1771" s="65"/>
      <c r="AG1771" s="66"/>
    </row>
    <row r="1772" spans="1:33" x14ac:dyDescent="0.25">
      <c r="A1772" s="79"/>
      <c r="B1772" s="80"/>
      <c r="C1772" s="81"/>
      <c r="D1772" s="82"/>
      <c r="E1772" s="82"/>
      <c r="F1772" s="83"/>
      <c r="G1772" s="83"/>
      <c r="H1772" s="84"/>
      <c r="I1772" s="85"/>
      <c r="J1772" s="83"/>
      <c r="K1772" s="80"/>
      <c r="L1772" s="86"/>
      <c r="M1772" s="86"/>
      <c r="N1772" s="87"/>
      <c r="O1772" s="88"/>
      <c r="P1772" s="89"/>
      <c r="Q1772" s="67"/>
      <c r="R1772" s="67"/>
      <c r="S1772" s="67"/>
      <c r="V1772" s="65"/>
      <c r="W1772" s="69"/>
      <c r="X1772" s="69"/>
      <c r="Y1772" s="70"/>
      <c r="Z1772" s="70"/>
      <c r="AA1772" s="70"/>
      <c r="AB1772" s="71"/>
      <c r="AC1772" s="64"/>
      <c r="AD1772" s="69"/>
      <c r="AE1772" s="65"/>
      <c r="AF1772" s="65"/>
      <c r="AG1772" s="66"/>
    </row>
    <row r="1773" spans="1:33" x14ac:dyDescent="0.25">
      <c r="A1773" s="79"/>
      <c r="B1773" s="80"/>
      <c r="C1773" s="81"/>
      <c r="D1773" s="82"/>
      <c r="E1773" s="82"/>
      <c r="F1773" s="83"/>
      <c r="G1773" s="83"/>
      <c r="H1773" s="84"/>
      <c r="I1773" s="85"/>
      <c r="J1773" s="83"/>
      <c r="K1773" s="80"/>
      <c r="L1773" s="86"/>
      <c r="M1773" s="86"/>
      <c r="N1773" s="87"/>
      <c r="O1773" s="88"/>
      <c r="P1773" s="89"/>
      <c r="Q1773" s="67"/>
      <c r="R1773" s="67"/>
      <c r="S1773" s="67"/>
      <c r="V1773" s="65"/>
      <c r="W1773" s="69"/>
      <c r="X1773" s="69"/>
      <c r="Y1773" s="70"/>
      <c r="Z1773" s="70"/>
      <c r="AA1773" s="70"/>
      <c r="AB1773" s="71"/>
      <c r="AC1773" s="64"/>
      <c r="AD1773" s="69"/>
      <c r="AE1773" s="65"/>
      <c r="AF1773" s="65"/>
      <c r="AG1773" s="66"/>
    </row>
    <row r="1774" spans="1:33" x14ac:dyDescent="0.25">
      <c r="A1774" s="79"/>
      <c r="B1774" s="80"/>
      <c r="C1774" s="81"/>
      <c r="D1774" s="82"/>
      <c r="E1774" s="82"/>
      <c r="F1774" s="83"/>
      <c r="G1774" s="83"/>
      <c r="H1774" s="84"/>
      <c r="I1774" s="85"/>
      <c r="J1774" s="83"/>
      <c r="K1774" s="80"/>
      <c r="L1774" s="86"/>
      <c r="M1774" s="86"/>
      <c r="N1774" s="87"/>
      <c r="O1774" s="88"/>
      <c r="P1774" s="89"/>
      <c r="Q1774" s="67"/>
      <c r="R1774" s="67"/>
      <c r="S1774" s="67"/>
      <c r="V1774" s="65"/>
      <c r="W1774" s="69"/>
      <c r="X1774" s="69"/>
      <c r="Y1774" s="70"/>
      <c r="Z1774" s="70"/>
      <c r="AA1774" s="70"/>
      <c r="AB1774" s="71"/>
      <c r="AC1774" s="64"/>
      <c r="AD1774" s="69"/>
      <c r="AE1774" s="65"/>
      <c r="AF1774" s="65"/>
      <c r="AG1774" s="66"/>
    </row>
    <row r="1775" spans="1:33" x14ac:dyDescent="0.25">
      <c r="A1775" s="79"/>
      <c r="B1775" s="80"/>
      <c r="C1775" s="81"/>
      <c r="D1775" s="82"/>
      <c r="E1775" s="82"/>
      <c r="F1775" s="83"/>
      <c r="G1775" s="83"/>
      <c r="H1775" s="84"/>
      <c r="I1775" s="85"/>
      <c r="J1775" s="83"/>
      <c r="K1775" s="80"/>
      <c r="L1775" s="86"/>
      <c r="M1775" s="86"/>
      <c r="N1775" s="87"/>
      <c r="O1775" s="88"/>
      <c r="P1775" s="89"/>
      <c r="Q1775" s="67"/>
      <c r="R1775" s="67"/>
      <c r="S1775" s="67"/>
      <c r="V1775" s="65"/>
      <c r="W1775" s="69"/>
      <c r="X1775" s="69"/>
      <c r="Y1775" s="70"/>
      <c r="Z1775" s="70"/>
      <c r="AA1775" s="70"/>
      <c r="AB1775" s="71"/>
      <c r="AC1775" s="64"/>
      <c r="AD1775" s="69"/>
      <c r="AE1775" s="65"/>
      <c r="AF1775" s="65"/>
      <c r="AG1775" s="66"/>
    </row>
    <row r="1776" spans="1:33" x14ac:dyDescent="0.25">
      <c r="A1776" s="79"/>
      <c r="B1776" s="80"/>
      <c r="C1776" s="81"/>
      <c r="D1776" s="82"/>
      <c r="E1776" s="82"/>
      <c r="F1776" s="83"/>
      <c r="G1776" s="83"/>
      <c r="H1776" s="84"/>
      <c r="I1776" s="85"/>
      <c r="J1776" s="83"/>
      <c r="K1776" s="80"/>
      <c r="L1776" s="86"/>
      <c r="M1776" s="86"/>
      <c r="N1776" s="87"/>
      <c r="O1776" s="88"/>
      <c r="P1776" s="89"/>
      <c r="Q1776" s="67"/>
      <c r="R1776" s="67"/>
      <c r="S1776" s="67"/>
      <c r="V1776" s="65"/>
      <c r="W1776" s="69"/>
      <c r="X1776" s="69"/>
      <c r="Y1776" s="70"/>
      <c r="Z1776" s="70"/>
      <c r="AA1776" s="70"/>
      <c r="AB1776" s="71"/>
      <c r="AC1776" s="64"/>
      <c r="AD1776" s="69"/>
      <c r="AE1776" s="65"/>
      <c r="AF1776" s="65"/>
      <c r="AG1776" s="66"/>
    </row>
    <row r="1777" spans="1:33" x14ac:dyDescent="0.25">
      <c r="A1777" s="79"/>
      <c r="B1777" s="80"/>
      <c r="C1777" s="81"/>
      <c r="D1777" s="82"/>
      <c r="E1777" s="82"/>
      <c r="F1777" s="83"/>
      <c r="G1777" s="83"/>
      <c r="H1777" s="84"/>
      <c r="I1777" s="85"/>
      <c r="J1777" s="83"/>
      <c r="K1777" s="80"/>
      <c r="L1777" s="86"/>
      <c r="M1777" s="86"/>
      <c r="N1777" s="87"/>
      <c r="O1777" s="88"/>
      <c r="P1777" s="89"/>
      <c r="Q1777" s="67"/>
      <c r="R1777" s="67"/>
      <c r="S1777" s="67"/>
      <c r="V1777" s="65"/>
      <c r="W1777" s="69"/>
      <c r="X1777" s="69"/>
      <c r="Y1777" s="70"/>
      <c r="Z1777" s="70"/>
      <c r="AA1777" s="70"/>
      <c r="AB1777" s="71"/>
      <c r="AC1777" s="64"/>
      <c r="AD1777" s="69"/>
      <c r="AE1777" s="65"/>
      <c r="AF1777" s="65"/>
      <c r="AG1777" s="66"/>
    </row>
    <row r="1778" spans="1:33" x14ac:dyDescent="0.25">
      <c r="A1778" s="79"/>
      <c r="B1778" s="80"/>
      <c r="C1778" s="81"/>
      <c r="D1778" s="82"/>
      <c r="E1778" s="82"/>
      <c r="F1778" s="83"/>
      <c r="G1778" s="83"/>
      <c r="H1778" s="84"/>
      <c r="I1778" s="85"/>
      <c r="J1778" s="83"/>
      <c r="K1778" s="80"/>
      <c r="L1778" s="86"/>
      <c r="M1778" s="86"/>
      <c r="N1778" s="87"/>
      <c r="O1778" s="88"/>
      <c r="P1778" s="89"/>
      <c r="Q1778" s="67"/>
      <c r="R1778" s="67"/>
      <c r="S1778" s="67"/>
      <c r="V1778" s="65"/>
      <c r="W1778" s="69"/>
      <c r="X1778" s="69"/>
      <c r="Y1778" s="70"/>
      <c r="Z1778" s="70"/>
      <c r="AA1778" s="70"/>
      <c r="AB1778" s="71"/>
      <c r="AC1778" s="64"/>
      <c r="AD1778" s="69"/>
      <c r="AE1778" s="65"/>
      <c r="AF1778" s="65"/>
      <c r="AG1778" s="66"/>
    </row>
    <row r="1779" spans="1:33" x14ac:dyDescent="0.25">
      <c r="A1779" s="79"/>
      <c r="B1779" s="80"/>
      <c r="C1779" s="81"/>
      <c r="D1779" s="82"/>
      <c r="E1779" s="82"/>
      <c r="F1779" s="83"/>
      <c r="G1779" s="83"/>
      <c r="H1779" s="84"/>
      <c r="I1779" s="85"/>
      <c r="J1779" s="83"/>
      <c r="K1779" s="80"/>
      <c r="L1779" s="86"/>
      <c r="M1779" s="86"/>
      <c r="N1779" s="87"/>
      <c r="O1779" s="88"/>
      <c r="P1779" s="89"/>
      <c r="Q1779" s="67"/>
      <c r="R1779" s="67"/>
      <c r="S1779" s="67"/>
      <c r="V1779" s="65"/>
      <c r="W1779" s="69"/>
      <c r="X1779" s="69"/>
      <c r="Y1779" s="70"/>
      <c r="Z1779" s="70"/>
      <c r="AA1779" s="70"/>
      <c r="AB1779" s="71"/>
      <c r="AC1779" s="64"/>
      <c r="AD1779" s="69"/>
      <c r="AE1779" s="65"/>
      <c r="AF1779" s="65"/>
      <c r="AG1779" s="66"/>
    </row>
    <row r="1780" spans="1:33" x14ac:dyDescent="0.25">
      <c r="A1780" s="79"/>
      <c r="B1780" s="80"/>
      <c r="C1780" s="81"/>
      <c r="D1780" s="82"/>
      <c r="E1780" s="82"/>
      <c r="F1780" s="83"/>
      <c r="G1780" s="83"/>
      <c r="H1780" s="84"/>
      <c r="I1780" s="85"/>
      <c r="J1780" s="83"/>
      <c r="K1780" s="80"/>
      <c r="L1780" s="86"/>
      <c r="M1780" s="86"/>
      <c r="N1780" s="87"/>
      <c r="O1780" s="88"/>
      <c r="P1780" s="89"/>
      <c r="Q1780" s="67"/>
      <c r="R1780" s="67"/>
      <c r="S1780" s="67"/>
      <c r="V1780" s="65"/>
      <c r="W1780" s="69"/>
      <c r="X1780" s="69"/>
      <c r="Y1780" s="70"/>
      <c r="Z1780" s="70"/>
      <c r="AA1780" s="70"/>
      <c r="AB1780" s="71"/>
      <c r="AC1780" s="64"/>
      <c r="AD1780" s="69"/>
      <c r="AE1780" s="65"/>
      <c r="AF1780" s="65"/>
      <c r="AG1780" s="66"/>
    </row>
    <row r="1781" spans="1:33" x14ac:dyDescent="0.25">
      <c r="A1781" s="79"/>
      <c r="B1781" s="80"/>
      <c r="C1781" s="81"/>
      <c r="D1781" s="82"/>
      <c r="E1781" s="82"/>
      <c r="F1781" s="83"/>
      <c r="G1781" s="83"/>
      <c r="H1781" s="84"/>
      <c r="I1781" s="85"/>
      <c r="J1781" s="83"/>
      <c r="K1781" s="80"/>
      <c r="L1781" s="86"/>
      <c r="M1781" s="86"/>
      <c r="N1781" s="87"/>
      <c r="O1781" s="88"/>
      <c r="P1781" s="89"/>
      <c r="Q1781" s="67"/>
      <c r="R1781" s="67"/>
      <c r="S1781" s="67"/>
      <c r="V1781" s="65"/>
      <c r="W1781" s="69"/>
      <c r="X1781" s="69"/>
      <c r="Y1781" s="70"/>
      <c r="Z1781" s="70"/>
      <c r="AA1781" s="70"/>
      <c r="AB1781" s="71"/>
      <c r="AC1781" s="64"/>
      <c r="AD1781" s="69"/>
      <c r="AE1781" s="65"/>
      <c r="AF1781" s="65"/>
      <c r="AG1781" s="66"/>
    </row>
    <row r="1782" spans="1:33" x14ac:dyDescent="0.25">
      <c r="A1782" s="79"/>
      <c r="B1782" s="80"/>
      <c r="C1782" s="81"/>
      <c r="D1782" s="82"/>
      <c r="E1782" s="82"/>
      <c r="F1782" s="83"/>
      <c r="G1782" s="83"/>
      <c r="H1782" s="84"/>
      <c r="I1782" s="85"/>
      <c r="J1782" s="83"/>
      <c r="K1782" s="80"/>
      <c r="L1782" s="86"/>
      <c r="M1782" s="86"/>
      <c r="N1782" s="87"/>
      <c r="O1782" s="88"/>
      <c r="P1782" s="89"/>
      <c r="Q1782" s="67"/>
      <c r="R1782" s="67"/>
      <c r="S1782" s="67"/>
      <c r="V1782" s="65"/>
      <c r="W1782" s="69"/>
      <c r="X1782" s="69"/>
      <c r="Y1782" s="70"/>
      <c r="Z1782" s="70"/>
      <c r="AA1782" s="70"/>
      <c r="AB1782" s="71"/>
      <c r="AC1782" s="64"/>
      <c r="AD1782" s="69"/>
      <c r="AE1782" s="65"/>
      <c r="AF1782" s="65"/>
      <c r="AG1782" s="66"/>
    </row>
    <row r="1783" spans="1:33" x14ac:dyDescent="0.25">
      <c r="A1783" s="79"/>
      <c r="B1783" s="80"/>
      <c r="C1783" s="81"/>
      <c r="D1783" s="82"/>
      <c r="E1783" s="82"/>
      <c r="F1783" s="83"/>
      <c r="G1783" s="83"/>
      <c r="H1783" s="84"/>
      <c r="I1783" s="85"/>
      <c r="J1783" s="83"/>
      <c r="K1783" s="80"/>
      <c r="L1783" s="86"/>
      <c r="M1783" s="86"/>
      <c r="N1783" s="87"/>
      <c r="O1783" s="88"/>
      <c r="P1783" s="89"/>
      <c r="Q1783" s="67"/>
      <c r="R1783" s="67"/>
      <c r="S1783" s="67"/>
      <c r="V1783" s="65"/>
      <c r="W1783" s="69"/>
      <c r="X1783" s="69"/>
      <c r="Y1783" s="70"/>
      <c r="Z1783" s="70"/>
      <c r="AA1783" s="70"/>
      <c r="AB1783" s="71"/>
      <c r="AC1783" s="64"/>
      <c r="AD1783" s="69"/>
      <c r="AE1783" s="65"/>
      <c r="AF1783" s="65"/>
      <c r="AG1783" s="66"/>
    </row>
    <row r="1784" spans="1:33" x14ac:dyDescent="0.25">
      <c r="A1784" s="79"/>
      <c r="B1784" s="80"/>
      <c r="C1784" s="81"/>
      <c r="D1784" s="82"/>
      <c r="E1784" s="82"/>
      <c r="F1784" s="83"/>
      <c r="G1784" s="83"/>
      <c r="H1784" s="84"/>
      <c r="I1784" s="85"/>
      <c r="J1784" s="83"/>
      <c r="K1784" s="80"/>
      <c r="L1784" s="86"/>
      <c r="M1784" s="86"/>
      <c r="N1784" s="87"/>
      <c r="O1784" s="88"/>
      <c r="P1784" s="89"/>
      <c r="Q1784" s="67"/>
      <c r="R1784" s="67"/>
      <c r="S1784" s="67"/>
      <c r="V1784" s="65"/>
      <c r="W1784" s="69"/>
      <c r="X1784" s="69"/>
      <c r="Y1784" s="70"/>
      <c r="Z1784" s="70"/>
      <c r="AA1784" s="70"/>
      <c r="AB1784" s="71"/>
      <c r="AC1784" s="64"/>
      <c r="AD1784" s="69"/>
      <c r="AE1784" s="65"/>
      <c r="AF1784" s="65"/>
      <c r="AG1784" s="66"/>
    </row>
    <row r="1785" spans="1:33" x14ac:dyDescent="0.25">
      <c r="A1785" s="79"/>
      <c r="B1785" s="80"/>
      <c r="C1785" s="81"/>
      <c r="D1785" s="82"/>
      <c r="E1785" s="82"/>
      <c r="F1785" s="83"/>
      <c r="G1785" s="83"/>
      <c r="H1785" s="84"/>
      <c r="I1785" s="85"/>
      <c r="J1785" s="83"/>
      <c r="K1785" s="80"/>
      <c r="L1785" s="86"/>
      <c r="M1785" s="86"/>
      <c r="N1785" s="87"/>
      <c r="O1785" s="88"/>
      <c r="P1785" s="89"/>
      <c r="Q1785" s="67"/>
      <c r="R1785" s="67"/>
      <c r="S1785" s="67"/>
      <c r="V1785" s="65"/>
      <c r="W1785" s="69"/>
      <c r="X1785" s="69"/>
      <c r="Y1785" s="70"/>
      <c r="Z1785" s="70"/>
      <c r="AA1785" s="70"/>
      <c r="AB1785" s="71"/>
      <c r="AC1785" s="64"/>
      <c r="AD1785" s="69"/>
      <c r="AE1785" s="65"/>
      <c r="AF1785" s="65"/>
      <c r="AG1785" s="66"/>
    </row>
    <row r="1786" spans="1:33" x14ac:dyDescent="0.25">
      <c r="A1786" s="79"/>
      <c r="B1786" s="80"/>
      <c r="C1786" s="81"/>
      <c r="D1786" s="82"/>
      <c r="E1786" s="82"/>
      <c r="F1786" s="83"/>
      <c r="G1786" s="83"/>
      <c r="H1786" s="84"/>
      <c r="I1786" s="85"/>
      <c r="J1786" s="83"/>
      <c r="K1786" s="80"/>
      <c r="L1786" s="86"/>
      <c r="M1786" s="86"/>
      <c r="N1786" s="87"/>
      <c r="O1786" s="88"/>
      <c r="P1786" s="89"/>
      <c r="Q1786" s="67"/>
      <c r="R1786" s="67"/>
      <c r="S1786" s="67"/>
      <c r="V1786" s="65"/>
      <c r="W1786" s="69"/>
      <c r="X1786" s="69"/>
      <c r="Y1786" s="70"/>
      <c r="Z1786" s="70"/>
      <c r="AA1786" s="70"/>
      <c r="AB1786" s="71"/>
      <c r="AC1786" s="64"/>
      <c r="AD1786" s="69"/>
      <c r="AE1786" s="65"/>
      <c r="AF1786" s="65"/>
      <c r="AG1786" s="66"/>
    </row>
    <row r="1787" spans="1:33" x14ac:dyDescent="0.25">
      <c r="A1787" s="79"/>
      <c r="B1787" s="80"/>
      <c r="C1787" s="81"/>
      <c r="D1787" s="82"/>
      <c r="E1787" s="82"/>
      <c r="F1787" s="83"/>
      <c r="G1787" s="83"/>
      <c r="H1787" s="84"/>
      <c r="I1787" s="85"/>
      <c r="J1787" s="83"/>
      <c r="K1787" s="80"/>
      <c r="L1787" s="86"/>
      <c r="M1787" s="86"/>
      <c r="N1787" s="87"/>
      <c r="O1787" s="88"/>
      <c r="P1787" s="89"/>
      <c r="Q1787" s="67"/>
      <c r="R1787" s="67"/>
      <c r="S1787" s="67"/>
      <c r="V1787" s="65"/>
      <c r="W1787" s="69"/>
      <c r="X1787" s="69"/>
      <c r="Y1787" s="70"/>
      <c r="Z1787" s="70"/>
      <c r="AA1787" s="70"/>
      <c r="AB1787" s="71"/>
      <c r="AC1787" s="64"/>
      <c r="AD1787" s="69"/>
      <c r="AE1787" s="65"/>
      <c r="AF1787" s="65"/>
      <c r="AG1787" s="66"/>
    </row>
    <row r="1788" spans="1:33" x14ac:dyDescent="0.25">
      <c r="A1788" s="79"/>
      <c r="B1788" s="80"/>
      <c r="C1788" s="81"/>
      <c r="D1788" s="82"/>
      <c r="E1788" s="82"/>
      <c r="F1788" s="83"/>
      <c r="G1788" s="83"/>
      <c r="H1788" s="84"/>
      <c r="I1788" s="85"/>
      <c r="J1788" s="83"/>
      <c r="K1788" s="80"/>
      <c r="L1788" s="86"/>
      <c r="M1788" s="86"/>
      <c r="N1788" s="87"/>
      <c r="O1788" s="88"/>
      <c r="P1788" s="89"/>
      <c r="Q1788" s="67"/>
      <c r="R1788" s="67"/>
      <c r="S1788" s="67"/>
      <c r="V1788" s="65"/>
      <c r="W1788" s="69"/>
      <c r="X1788" s="69"/>
      <c r="Y1788" s="70"/>
      <c r="Z1788" s="70"/>
      <c r="AA1788" s="70"/>
      <c r="AB1788" s="71"/>
      <c r="AC1788" s="64"/>
      <c r="AD1788" s="69"/>
      <c r="AE1788" s="65"/>
      <c r="AF1788" s="65"/>
      <c r="AG1788" s="66"/>
    </row>
    <row r="1789" spans="1:33" x14ac:dyDescent="0.25">
      <c r="A1789" s="79"/>
      <c r="B1789" s="80"/>
      <c r="C1789" s="81"/>
      <c r="D1789" s="82"/>
      <c r="E1789" s="82"/>
      <c r="F1789" s="83"/>
      <c r="G1789" s="83"/>
      <c r="H1789" s="84"/>
      <c r="I1789" s="85"/>
      <c r="J1789" s="83"/>
      <c r="K1789" s="80"/>
      <c r="L1789" s="86"/>
      <c r="M1789" s="86"/>
      <c r="N1789" s="87"/>
      <c r="O1789" s="88"/>
      <c r="P1789" s="89"/>
      <c r="Q1789" s="67"/>
      <c r="R1789" s="67"/>
      <c r="S1789" s="67"/>
      <c r="V1789" s="65"/>
      <c r="W1789" s="69"/>
      <c r="X1789" s="69"/>
      <c r="Y1789" s="70"/>
      <c r="Z1789" s="70"/>
      <c r="AA1789" s="70"/>
      <c r="AB1789" s="71"/>
      <c r="AC1789" s="64"/>
      <c r="AD1789" s="69"/>
      <c r="AE1789" s="65"/>
      <c r="AF1789" s="65"/>
      <c r="AG1789" s="66"/>
    </row>
    <row r="1790" spans="1:33" x14ac:dyDescent="0.25">
      <c r="A1790" s="79"/>
      <c r="B1790" s="80"/>
      <c r="C1790" s="81"/>
      <c r="D1790" s="82"/>
      <c r="E1790" s="82"/>
      <c r="F1790" s="83"/>
      <c r="G1790" s="83"/>
      <c r="H1790" s="84"/>
      <c r="I1790" s="85"/>
      <c r="J1790" s="83"/>
      <c r="K1790" s="80"/>
      <c r="L1790" s="86"/>
      <c r="M1790" s="86"/>
      <c r="N1790" s="87"/>
      <c r="O1790" s="88"/>
      <c r="P1790" s="89"/>
      <c r="Q1790" s="67"/>
      <c r="R1790" s="67"/>
      <c r="S1790" s="67"/>
      <c r="V1790" s="65"/>
      <c r="W1790" s="69"/>
      <c r="X1790" s="69"/>
      <c r="Y1790" s="70"/>
      <c r="Z1790" s="70"/>
      <c r="AA1790" s="70"/>
      <c r="AB1790" s="71"/>
      <c r="AC1790" s="64"/>
      <c r="AD1790" s="69"/>
      <c r="AE1790" s="65"/>
      <c r="AF1790" s="65"/>
      <c r="AG1790" s="66"/>
    </row>
    <row r="1791" spans="1:33" x14ac:dyDescent="0.25">
      <c r="A1791" s="79"/>
      <c r="B1791" s="80"/>
      <c r="C1791" s="81"/>
      <c r="D1791" s="82"/>
      <c r="E1791" s="82"/>
      <c r="F1791" s="83"/>
      <c r="G1791" s="83"/>
      <c r="H1791" s="84"/>
      <c r="I1791" s="85"/>
      <c r="J1791" s="83"/>
      <c r="K1791" s="80"/>
      <c r="L1791" s="86"/>
      <c r="M1791" s="86"/>
      <c r="N1791" s="87"/>
      <c r="O1791" s="88"/>
      <c r="P1791" s="89"/>
      <c r="Q1791" s="67"/>
      <c r="R1791" s="67"/>
      <c r="S1791" s="67"/>
      <c r="V1791" s="65"/>
      <c r="W1791" s="69"/>
      <c r="X1791" s="69"/>
      <c r="Y1791" s="70"/>
      <c r="Z1791" s="70"/>
      <c r="AA1791" s="70"/>
      <c r="AB1791" s="71"/>
      <c r="AC1791" s="64"/>
      <c r="AD1791" s="69"/>
      <c r="AE1791" s="65"/>
      <c r="AF1791" s="65"/>
      <c r="AG1791" s="66"/>
    </row>
    <row r="1792" spans="1:33" x14ac:dyDescent="0.25">
      <c r="A1792" s="79"/>
      <c r="B1792" s="80"/>
      <c r="C1792" s="81"/>
      <c r="D1792" s="82"/>
      <c r="E1792" s="82"/>
      <c r="F1792" s="83"/>
      <c r="G1792" s="83"/>
      <c r="H1792" s="84"/>
      <c r="I1792" s="85"/>
      <c r="J1792" s="83"/>
      <c r="K1792" s="80"/>
      <c r="L1792" s="86"/>
      <c r="M1792" s="86"/>
      <c r="N1792" s="87"/>
      <c r="O1792" s="88"/>
      <c r="P1792" s="89"/>
      <c r="Q1792" s="67"/>
      <c r="R1792" s="67"/>
      <c r="S1792" s="67"/>
      <c r="V1792" s="65"/>
      <c r="W1792" s="69"/>
      <c r="X1792" s="69"/>
      <c r="Y1792" s="70"/>
      <c r="Z1792" s="70"/>
      <c r="AA1792" s="70"/>
      <c r="AB1792" s="71"/>
      <c r="AC1792" s="64"/>
      <c r="AD1792" s="69"/>
      <c r="AE1792" s="65"/>
      <c r="AF1792" s="65"/>
      <c r="AG1792" s="66"/>
    </row>
    <row r="1793" spans="1:33" x14ac:dyDescent="0.25">
      <c r="A1793" s="79"/>
      <c r="B1793" s="80"/>
      <c r="C1793" s="81"/>
      <c r="D1793" s="82"/>
      <c r="E1793" s="82"/>
      <c r="F1793" s="83"/>
      <c r="G1793" s="83"/>
      <c r="H1793" s="84"/>
      <c r="I1793" s="85"/>
      <c r="J1793" s="83"/>
      <c r="K1793" s="80"/>
      <c r="L1793" s="86"/>
      <c r="M1793" s="86"/>
      <c r="N1793" s="87"/>
      <c r="O1793" s="88"/>
      <c r="P1793" s="89"/>
      <c r="Q1793" s="67"/>
      <c r="R1793" s="67"/>
      <c r="S1793" s="67"/>
      <c r="V1793" s="65"/>
      <c r="W1793" s="69"/>
      <c r="X1793" s="69"/>
      <c r="Y1793" s="70"/>
      <c r="Z1793" s="70"/>
      <c r="AA1793" s="70"/>
      <c r="AB1793" s="71"/>
      <c r="AC1793" s="64"/>
      <c r="AD1793" s="69"/>
      <c r="AE1793" s="65"/>
      <c r="AF1793" s="65"/>
      <c r="AG1793" s="66"/>
    </row>
    <row r="1794" spans="1:33" x14ac:dyDescent="0.25">
      <c r="A1794" s="79"/>
      <c r="B1794" s="80"/>
      <c r="C1794" s="81"/>
      <c r="D1794" s="82"/>
      <c r="E1794" s="82"/>
      <c r="F1794" s="83"/>
      <c r="G1794" s="83"/>
      <c r="H1794" s="84"/>
      <c r="I1794" s="85"/>
      <c r="J1794" s="83"/>
      <c r="K1794" s="80"/>
      <c r="L1794" s="86"/>
      <c r="M1794" s="86"/>
      <c r="N1794" s="87"/>
      <c r="O1794" s="88"/>
      <c r="P1794" s="89"/>
      <c r="Q1794" s="67"/>
      <c r="R1794" s="67"/>
      <c r="S1794" s="67"/>
      <c r="V1794" s="65"/>
      <c r="W1794" s="69"/>
      <c r="X1794" s="69"/>
      <c r="Y1794" s="70"/>
      <c r="Z1794" s="70"/>
      <c r="AA1794" s="70"/>
      <c r="AB1794" s="71"/>
      <c r="AC1794" s="64"/>
      <c r="AD1794" s="69"/>
      <c r="AE1794" s="65"/>
      <c r="AF1794" s="65"/>
      <c r="AG1794" s="66"/>
    </row>
    <row r="1795" spans="1:33" x14ac:dyDescent="0.25">
      <c r="A1795" s="79"/>
      <c r="B1795" s="80"/>
      <c r="C1795" s="81"/>
      <c r="D1795" s="82"/>
      <c r="E1795" s="82"/>
      <c r="F1795" s="83"/>
      <c r="G1795" s="83"/>
      <c r="H1795" s="84"/>
      <c r="I1795" s="85"/>
      <c r="J1795" s="83"/>
      <c r="K1795" s="80"/>
      <c r="L1795" s="86"/>
      <c r="M1795" s="86"/>
      <c r="N1795" s="87"/>
      <c r="O1795" s="88"/>
      <c r="P1795" s="89"/>
      <c r="Q1795" s="67"/>
      <c r="R1795" s="67"/>
      <c r="S1795" s="67"/>
      <c r="V1795" s="65"/>
      <c r="W1795" s="69"/>
      <c r="X1795" s="69"/>
      <c r="Y1795" s="70"/>
      <c r="Z1795" s="70"/>
      <c r="AA1795" s="70"/>
      <c r="AB1795" s="71"/>
      <c r="AC1795" s="64"/>
      <c r="AD1795" s="69"/>
      <c r="AE1795" s="65"/>
      <c r="AF1795" s="65"/>
      <c r="AG1795" s="66"/>
    </row>
    <row r="1796" spans="1:33" x14ac:dyDescent="0.25">
      <c r="A1796" s="79"/>
      <c r="B1796" s="80"/>
      <c r="C1796" s="81"/>
      <c r="D1796" s="82"/>
      <c r="E1796" s="82"/>
      <c r="F1796" s="83"/>
      <c r="G1796" s="83"/>
      <c r="H1796" s="84"/>
      <c r="I1796" s="85"/>
      <c r="J1796" s="83"/>
      <c r="K1796" s="80"/>
      <c r="L1796" s="86"/>
      <c r="M1796" s="86"/>
      <c r="N1796" s="87"/>
      <c r="O1796" s="88"/>
      <c r="P1796" s="89"/>
      <c r="Q1796" s="67"/>
      <c r="R1796" s="67"/>
      <c r="S1796" s="67"/>
      <c r="V1796" s="65"/>
      <c r="W1796" s="69"/>
      <c r="X1796" s="69"/>
      <c r="Y1796" s="70"/>
      <c r="Z1796" s="70"/>
      <c r="AA1796" s="70"/>
      <c r="AB1796" s="71"/>
      <c r="AC1796" s="64"/>
      <c r="AD1796" s="69"/>
      <c r="AE1796" s="65"/>
      <c r="AF1796" s="65"/>
      <c r="AG1796" s="66"/>
    </row>
    <row r="1797" spans="1:33" x14ac:dyDescent="0.25">
      <c r="A1797" s="79"/>
      <c r="B1797" s="80"/>
      <c r="C1797" s="81"/>
      <c r="D1797" s="82"/>
      <c r="E1797" s="82"/>
      <c r="F1797" s="83"/>
      <c r="G1797" s="83"/>
      <c r="H1797" s="84"/>
      <c r="I1797" s="85"/>
      <c r="J1797" s="83"/>
      <c r="K1797" s="80"/>
      <c r="L1797" s="86"/>
      <c r="M1797" s="86"/>
      <c r="N1797" s="87"/>
      <c r="O1797" s="88"/>
      <c r="P1797" s="89"/>
      <c r="Q1797" s="67"/>
      <c r="R1797" s="67"/>
      <c r="S1797" s="67"/>
      <c r="V1797" s="65"/>
      <c r="W1797" s="69"/>
      <c r="X1797" s="69"/>
      <c r="Y1797" s="70"/>
      <c r="Z1797" s="70"/>
      <c r="AA1797" s="70"/>
      <c r="AB1797" s="71"/>
      <c r="AC1797" s="64"/>
      <c r="AD1797" s="69"/>
      <c r="AE1797" s="65"/>
      <c r="AF1797" s="65"/>
      <c r="AG1797" s="66"/>
    </row>
    <row r="1798" spans="1:33" x14ac:dyDescent="0.25">
      <c r="A1798" s="79"/>
      <c r="B1798" s="80"/>
      <c r="C1798" s="81"/>
      <c r="D1798" s="82"/>
      <c r="E1798" s="82"/>
      <c r="F1798" s="83"/>
      <c r="G1798" s="83"/>
      <c r="H1798" s="84"/>
      <c r="I1798" s="85"/>
      <c r="J1798" s="83"/>
      <c r="K1798" s="80"/>
      <c r="L1798" s="86"/>
      <c r="M1798" s="86"/>
      <c r="N1798" s="87"/>
      <c r="O1798" s="88"/>
      <c r="P1798" s="89"/>
      <c r="Q1798" s="67"/>
      <c r="R1798" s="67"/>
      <c r="S1798" s="67"/>
      <c r="V1798" s="65"/>
      <c r="W1798" s="69"/>
      <c r="X1798" s="69"/>
      <c r="Y1798" s="70"/>
      <c r="Z1798" s="70"/>
      <c r="AA1798" s="70"/>
      <c r="AB1798" s="71"/>
      <c r="AC1798" s="64"/>
      <c r="AD1798" s="69"/>
      <c r="AE1798" s="65"/>
      <c r="AF1798" s="65"/>
      <c r="AG1798" s="66"/>
    </row>
    <row r="1799" spans="1:33" x14ac:dyDescent="0.25">
      <c r="A1799" s="79"/>
      <c r="B1799" s="80"/>
      <c r="C1799" s="81"/>
      <c r="D1799" s="82"/>
      <c r="E1799" s="82"/>
      <c r="F1799" s="83"/>
      <c r="G1799" s="83"/>
      <c r="H1799" s="84"/>
      <c r="I1799" s="85"/>
      <c r="J1799" s="83"/>
      <c r="K1799" s="80"/>
      <c r="L1799" s="86"/>
      <c r="M1799" s="86"/>
      <c r="N1799" s="87"/>
      <c r="O1799" s="88"/>
      <c r="P1799" s="89"/>
      <c r="Q1799" s="67"/>
      <c r="R1799" s="67"/>
      <c r="S1799" s="67"/>
      <c r="V1799" s="65"/>
      <c r="W1799" s="69"/>
      <c r="X1799" s="69"/>
      <c r="Y1799" s="70"/>
      <c r="Z1799" s="70"/>
      <c r="AA1799" s="70"/>
      <c r="AB1799" s="71"/>
      <c r="AC1799" s="64"/>
      <c r="AD1799" s="69"/>
      <c r="AE1799" s="65"/>
      <c r="AF1799" s="65"/>
      <c r="AG1799" s="66"/>
    </row>
    <row r="1800" spans="1:33" x14ac:dyDescent="0.25">
      <c r="A1800" s="79"/>
      <c r="B1800" s="80"/>
      <c r="C1800" s="81"/>
      <c r="D1800" s="82"/>
      <c r="E1800" s="82"/>
      <c r="F1800" s="83"/>
      <c r="G1800" s="83"/>
      <c r="H1800" s="84"/>
      <c r="I1800" s="85"/>
      <c r="J1800" s="83"/>
      <c r="K1800" s="80"/>
      <c r="L1800" s="86"/>
      <c r="M1800" s="86"/>
      <c r="N1800" s="87"/>
      <c r="O1800" s="88"/>
      <c r="P1800" s="89"/>
      <c r="Q1800" s="67"/>
      <c r="R1800" s="67"/>
      <c r="S1800" s="67"/>
      <c r="V1800" s="65"/>
      <c r="W1800" s="69"/>
      <c r="X1800" s="69"/>
      <c r="Y1800" s="70"/>
      <c r="Z1800" s="70"/>
      <c r="AA1800" s="70"/>
      <c r="AB1800" s="71"/>
      <c r="AC1800" s="64"/>
      <c r="AD1800" s="69"/>
      <c r="AE1800" s="65"/>
      <c r="AF1800" s="65"/>
      <c r="AG1800" s="66"/>
    </row>
    <row r="1801" spans="1:33" x14ac:dyDescent="0.25">
      <c r="A1801" s="79"/>
      <c r="B1801" s="80"/>
      <c r="C1801" s="81"/>
      <c r="D1801" s="82"/>
      <c r="E1801" s="82"/>
      <c r="F1801" s="83"/>
      <c r="G1801" s="83"/>
      <c r="H1801" s="84"/>
      <c r="I1801" s="85"/>
      <c r="J1801" s="83"/>
      <c r="K1801" s="80"/>
      <c r="L1801" s="86"/>
      <c r="M1801" s="86"/>
      <c r="N1801" s="87"/>
      <c r="O1801" s="88"/>
      <c r="P1801" s="89"/>
      <c r="Q1801" s="67"/>
      <c r="R1801" s="67"/>
      <c r="S1801" s="67"/>
      <c r="V1801" s="65"/>
      <c r="W1801" s="69"/>
      <c r="X1801" s="69"/>
      <c r="Y1801" s="70"/>
      <c r="Z1801" s="70"/>
      <c r="AA1801" s="70"/>
      <c r="AB1801" s="71"/>
      <c r="AC1801" s="64"/>
      <c r="AD1801" s="69"/>
      <c r="AE1801" s="65"/>
      <c r="AF1801" s="65"/>
      <c r="AG1801" s="66"/>
    </row>
    <row r="1802" spans="1:33" x14ac:dyDescent="0.25">
      <c r="A1802" s="79"/>
      <c r="B1802" s="80"/>
      <c r="C1802" s="81"/>
      <c r="D1802" s="82"/>
      <c r="E1802" s="82"/>
      <c r="F1802" s="83"/>
      <c r="G1802" s="83"/>
      <c r="H1802" s="84"/>
      <c r="I1802" s="85"/>
      <c r="J1802" s="83"/>
      <c r="K1802" s="80"/>
      <c r="L1802" s="86"/>
      <c r="M1802" s="86"/>
      <c r="N1802" s="87"/>
      <c r="O1802" s="88"/>
      <c r="P1802" s="89"/>
      <c r="Q1802" s="67"/>
      <c r="R1802" s="67"/>
      <c r="S1802" s="67"/>
      <c r="V1802" s="65"/>
      <c r="W1802" s="69"/>
      <c r="X1802" s="69"/>
      <c r="Y1802" s="70"/>
      <c r="Z1802" s="70"/>
      <c r="AA1802" s="70"/>
      <c r="AB1802" s="71"/>
      <c r="AC1802" s="64"/>
      <c r="AD1802" s="69"/>
      <c r="AE1802" s="65"/>
      <c r="AF1802" s="65"/>
      <c r="AG1802" s="66"/>
    </row>
    <row r="1803" spans="1:33" x14ac:dyDescent="0.25">
      <c r="A1803" s="79"/>
      <c r="B1803" s="80"/>
      <c r="C1803" s="81"/>
      <c r="D1803" s="82"/>
      <c r="E1803" s="82"/>
      <c r="F1803" s="83"/>
      <c r="G1803" s="83"/>
      <c r="H1803" s="84"/>
      <c r="I1803" s="85"/>
      <c r="J1803" s="83"/>
      <c r="K1803" s="80"/>
      <c r="L1803" s="86"/>
      <c r="M1803" s="86"/>
      <c r="N1803" s="87"/>
      <c r="O1803" s="88"/>
      <c r="P1803" s="89"/>
      <c r="Q1803" s="67"/>
      <c r="R1803" s="67"/>
      <c r="S1803" s="67"/>
      <c r="V1803" s="65"/>
      <c r="W1803" s="69"/>
      <c r="X1803" s="69"/>
      <c r="Y1803" s="70"/>
      <c r="Z1803" s="70"/>
      <c r="AA1803" s="70"/>
      <c r="AB1803" s="71"/>
      <c r="AC1803" s="64"/>
      <c r="AD1803" s="69"/>
      <c r="AE1803" s="65"/>
      <c r="AF1803" s="65"/>
      <c r="AG1803" s="66"/>
    </row>
    <row r="1804" spans="1:33" x14ac:dyDescent="0.25">
      <c r="A1804" s="79"/>
      <c r="B1804" s="80"/>
      <c r="C1804" s="81"/>
      <c r="D1804" s="82"/>
      <c r="E1804" s="82"/>
      <c r="F1804" s="83"/>
      <c r="G1804" s="83"/>
      <c r="H1804" s="84"/>
      <c r="I1804" s="85"/>
      <c r="J1804" s="83"/>
      <c r="K1804" s="80"/>
      <c r="L1804" s="86"/>
      <c r="M1804" s="86"/>
      <c r="N1804" s="87"/>
      <c r="O1804" s="88"/>
      <c r="P1804" s="89"/>
      <c r="Q1804" s="67"/>
      <c r="R1804" s="67"/>
      <c r="S1804" s="67"/>
      <c r="V1804" s="65"/>
      <c r="W1804" s="69"/>
      <c r="X1804" s="69"/>
      <c r="Y1804" s="70"/>
      <c r="Z1804" s="70"/>
      <c r="AA1804" s="70"/>
      <c r="AB1804" s="71"/>
      <c r="AC1804" s="64"/>
      <c r="AD1804" s="69"/>
      <c r="AE1804" s="65"/>
      <c r="AF1804" s="65"/>
      <c r="AG1804" s="66"/>
    </row>
    <row r="1805" spans="1:33" x14ac:dyDescent="0.25">
      <c r="A1805" s="79"/>
      <c r="B1805" s="80"/>
      <c r="C1805" s="81"/>
      <c r="D1805" s="82"/>
      <c r="E1805" s="82"/>
      <c r="F1805" s="83"/>
      <c r="G1805" s="83"/>
      <c r="H1805" s="84"/>
      <c r="I1805" s="85"/>
      <c r="J1805" s="83"/>
      <c r="K1805" s="80"/>
      <c r="L1805" s="86"/>
      <c r="M1805" s="86"/>
      <c r="N1805" s="87"/>
      <c r="O1805" s="88"/>
      <c r="P1805" s="89"/>
      <c r="Q1805" s="67"/>
      <c r="R1805" s="67"/>
      <c r="S1805" s="67"/>
      <c r="V1805" s="65"/>
      <c r="W1805" s="69"/>
      <c r="X1805" s="69"/>
      <c r="Y1805" s="70"/>
      <c r="Z1805" s="70"/>
      <c r="AA1805" s="70"/>
      <c r="AB1805" s="71"/>
      <c r="AC1805" s="64"/>
      <c r="AD1805" s="69"/>
      <c r="AE1805" s="65"/>
      <c r="AF1805" s="65"/>
      <c r="AG1805" s="66"/>
    </row>
    <row r="1806" spans="1:33" x14ac:dyDescent="0.25">
      <c r="A1806" s="79"/>
      <c r="B1806" s="80"/>
      <c r="C1806" s="81"/>
      <c r="D1806" s="82"/>
      <c r="E1806" s="82"/>
      <c r="F1806" s="83"/>
      <c r="G1806" s="83"/>
      <c r="H1806" s="84"/>
      <c r="I1806" s="85"/>
      <c r="J1806" s="83"/>
      <c r="K1806" s="80"/>
      <c r="L1806" s="86"/>
      <c r="M1806" s="86"/>
      <c r="N1806" s="87"/>
      <c r="O1806" s="88"/>
      <c r="P1806" s="89"/>
      <c r="Q1806" s="67"/>
      <c r="R1806" s="67"/>
      <c r="S1806" s="67"/>
      <c r="V1806" s="65"/>
      <c r="W1806" s="69"/>
      <c r="X1806" s="69"/>
      <c r="Y1806" s="70"/>
      <c r="Z1806" s="70"/>
      <c r="AA1806" s="70"/>
      <c r="AB1806" s="71"/>
      <c r="AC1806" s="64"/>
      <c r="AD1806" s="69"/>
      <c r="AE1806" s="65"/>
      <c r="AF1806" s="65"/>
      <c r="AG1806" s="66"/>
    </row>
    <row r="1807" spans="1:33" x14ac:dyDescent="0.25">
      <c r="A1807" s="79"/>
      <c r="B1807" s="80"/>
      <c r="C1807" s="81"/>
      <c r="D1807" s="82"/>
      <c r="E1807" s="82"/>
      <c r="F1807" s="83"/>
      <c r="G1807" s="83"/>
      <c r="H1807" s="84"/>
      <c r="I1807" s="85"/>
      <c r="J1807" s="83"/>
      <c r="K1807" s="80"/>
      <c r="L1807" s="86"/>
      <c r="M1807" s="86"/>
      <c r="N1807" s="87"/>
      <c r="O1807" s="88"/>
      <c r="P1807" s="89"/>
      <c r="Q1807" s="67"/>
      <c r="R1807" s="67"/>
      <c r="S1807" s="67"/>
      <c r="V1807" s="65"/>
      <c r="W1807" s="69"/>
      <c r="X1807" s="69"/>
      <c r="Y1807" s="70"/>
      <c r="Z1807" s="70"/>
      <c r="AA1807" s="70"/>
      <c r="AB1807" s="71"/>
      <c r="AC1807" s="64"/>
      <c r="AD1807" s="69"/>
      <c r="AE1807" s="65"/>
      <c r="AF1807" s="65"/>
      <c r="AG1807" s="66"/>
    </row>
    <row r="1808" spans="1:33" x14ac:dyDescent="0.25">
      <c r="A1808" s="79"/>
      <c r="B1808" s="80"/>
      <c r="C1808" s="81"/>
      <c r="D1808" s="82"/>
      <c r="E1808" s="82"/>
      <c r="F1808" s="83"/>
      <c r="G1808" s="83"/>
      <c r="H1808" s="84"/>
      <c r="I1808" s="85"/>
      <c r="J1808" s="83"/>
      <c r="K1808" s="80"/>
      <c r="L1808" s="86"/>
      <c r="M1808" s="86"/>
      <c r="N1808" s="87"/>
      <c r="O1808" s="88"/>
      <c r="P1808" s="89"/>
      <c r="Q1808" s="67"/>
      <c r="R1808" s="67"/>
      <c r="S1808" s="67"/>
      <c r="V1808" s="65"/>
      <c r="W1808" s="69"/>
      <c r="X1808" s="69"/>
      <c r="Y1808" s="70"/>
      <c r="Z1808" s="70"/>
      <c r="AA1808" s="70"/>
      <c r="AB1808" s="71"/>
      <c r="AC1808" s="64"/>
      <c r="AD1808" s="69"/>
      <c r="AE1808" s="65"/>
      <c r="AF1808" s="65"/>
      <c r="AG1808" s="66"/>
    </row>
    <row r="1809" spans="1:33" x14ac:dyDescent="0.25">
      <c r="A1809" s="79"/>
      <c r="B1809" s="80"/>
      <c r="C1809" s="81"/>
      <c r="D1809" s="82"/>
      <c r="E1809" s="82"/>
      <c r="F1809" s="83"/>
      <c r="G1809" s="83"/>
      <c r="H1809" s="84"/>
      <c r="I1809" s="85"/>
      <c r="J1809" s="83"/>
      <c r="K1809" s="80"/>
      <c r="L1809" s="86"/>
      <c r="M1809" s="86"/>
      <c r="N1809" s="87"/>
      <c r="O1809" s="88"/>
      <c r="P1809" s="89"/>
      <c r="Q1809" s="67"/>
      <c r="R1809" s="67"/>
      <c r="S1809" s="67"/>
      <c r="V1809" s="65"/>
      <c r="W1809" s="69"/>
      <c r="X1809" s="69"/>
      <c r="Y1809" s="70"/>
      <c r="Z1809" s="70"/>
      <c r="AA1809" s="70"/>
      <c r="AB1809" s="71"/>
      <c r="AC1809" s="64"/>
      <c r="AD1809" s="69"/>
      <c r="AE1809" s="65"/>
      <c r="AF1809" s="65"/>
      <c r="AG1809" s="66"/>
    </row>
    <row r="1810" spans="1:33" x14ac:dyDescent="0.25">
      <c r="A1810" s="79"/>
      <c r="B1810" s="80"/>
      <c r="C1810" s="81"/>
      <c r="D1810" s="82"/>
      <c r="E1810" s="82"/>
      <c r="F1810" s="83"/>
      <c r="G1810" s="83"/>
      <c r="H1810" s="84"/>
      <c r="I1810" s="85"/>
      <c r="J1810" s="83"/>
      <c r="K1810" s="80"/>
      <c r="L1810" s="86"/>
      <c r="M1810" s="86"/>
      <c r="N1810" s="87"/>
      <c r="O1810" s="88"/>
      <c r="P1810" s="89"/>
      <c r="Q1810" s="67"/>
      <c r="R1810" s="67"/>
      <c r="S1810" s="67"/>
      <c r="V1810" s="65"/>
      <c r="W1810" s="69"/>
      <c r="X1810" s="69"/>
      <c r="Y1810" s="70"/>
      <c r="Z1810" s="70"/>
      <c r="AA1810" s="70"/>
      <c r="AB1810" s="71"/>
      <c r="AC1810" s="64"/>
      <c r="AD1810" s="69"/>
      <c r="AE1810" s="65"/>
      <c r="AF1810" s="65"/>
      <c r="AG1810" s="66"/>
    </row>
    <row r="1811" spans="1:33" x14ac:dyDescent="0.25">
      <c r="A1811" s="79"/>
      <c r="B1811" s="80"/>
      <c r="C1811" s="81"/>
      <c r="D1811" s="82"/>
      <c r="E1811" s="82"/>
      <c r="F1811" s="83"/>
      <c r="G1811" s="83"/>
      <c r="H1811" s="84"/>
      <c r="I1811" s="85"/>
      <c r="J1811" s="83"/>
      <c r="K1811" s="80"/>
      <c r="L1811" s="86"/>
      <c r="M1811" s="86"/>
      <c r="N1811" s="87"/>
      <c r="O1811" s="88"/>
      <c r="P1811" s="89"/>
      <c r="Q1811" s="67"/>
      <c r="R1811" s="67"/>
      <c r="S1811" s="67"/>
      <c r="V1811" s="65"/>
      <c r="W1811" s="69"/>
      <c r="X1811" s="69"/>
      <c r="Y1811" s="70"/>
      <c r="Z1811" s="70"/>
      <c r="AA1811" s="70"/>
      <c r="AB1811" s="71"/>
      <c r="AC1811" s="64"/>
      <c r="AD1811" s="69"/>
      <c r="AE1811" s="65"/>
      <c r="AF1811" s="65"/>
      <c r="AG1811" s="66"/>
    </row>
    <row r="1812" spans="1:33" x14ac:dyDescent="0.25">
      <c r="A1812" s="79"/>
      <c r="B1812" s="80"/>
      <c r="C1812" s="81"/>
      <c r="D1812" s="82"/>
      <c r="E1812" s="82"/>
      <c r="F1812" s="83"/>
      <c r="G1812" s="83"/>
      <c r="H1812" s="84"/>
      <c r="I1812" s="85"/>
      <c r="J1812" s="83"/>
      <c r="K1812" s="80"/>
      <c r="L1812" s="86"/>
      <c r="M1812" s="86"/>
      <c r="N1812" s="87"/>
      <c r="O1812" s="88"/>
      <c r="P1812" s="89"/>
      <c r="Q1812" s="67"/>
      <c r="R1812" s="67"/>
      <c r="S1812" s="67"/>
      <c r="V1812" s="65"/>
      <c r="W1812" s="69"/>
      <c r="X1812" s="69"/>
      <c r="Y1812" s="70"/>
      <c r="Z1812" s="70"/>
      <c r="AA1812" s="70"/>
      <c r="AB1812" s="71"/>
      <c r="AC1812" s="64"/>
      <c r="AD1812" s="69"/>
      <c r="AE1812" s="65"/>
      <c r="AF1812" s="65"/>
      <c r="AG1812" s="66"/>
    </row>
    <row r="1813" spans="1:33" x14ac:dyDescent="0.25">
      <c r="A1813" s="79"/>
      <c r="B1813" s="80"/>
      <c r="C1813" s="81"/>
      <c r="D1813" s="82"/>
      <c r="E1813" s="82"/>
      <c r="F1813" s="83"/>
      <c r="G1813" s="83"/>
      <c r="H1813" s="84"/>
      <c r="I1813" s="85"/>
      <c r="J1813" s="83"/>
      <c r="K1813" s="80"/>
      <c r="L1813" s="86"/>
      <c r="M1813" s="86"/>
      <c r="N1813" s="87"/>
      <c r="O1813" s="88"/>
      <c r="P1813" s="89"/>
      <c r="Q1813" s="67"/>
      <c r="R1813" s="67"/>
      <c r="S1813" s="67"/>
      <c r="V1813" s="65"/>
      <c r="W1813" s="69"/>
      <c r="X1813" s="69"/>
      <c r="Y1813" s="70"/>
      <c r="Z1813" s="70"/>
      <c r="AA1813" s="70"/>
      <c r="AB1813" s="71"/>
      <c r="AC1813" s="64"/>
      <c r="AD1813" s="69"/>
      <c r="AE1813" s="65"/>
      <c r="AF1813" s="65"/>
      <c r="AG1813" s="66"/>
    </row>
    <row r="1814" spans="1:33" x14ac:dyDescent="0.25">
      <c r="A1814" s="79"/>
      <c r="B1814" s="80"/>
      <c r="C1814" s="81"/>
      <c r="D1814" s="82"/>
      <c r="E1814" s="82"/>
      <c r="F1814" s="83"/>
      <c r="G1814" s="83"/>
      <c r="H1814" s="84"/>
      <c r="I1814" s="85"/>
      <c r="J1814" s="83"/>
      <c r="K1814" s="80"/>
      <c r="L1814" s="86"/>
      <c r="M1814" s="86"/>
      <c r="N1814" s="87"/>
      <c r="O1814" s="88"/>
      <c r="P1814" s="89"/>
      <c r="Q1814" s="67"/>
      <c r="R1814" s="67"/>
      <c r="S1814" s="67"/>
      <c r="V1814" s="65"/>
      <c r="W1814" s="69"/>
      <c r="X1814" s="69"/>
      <c r="Y1814" s="70"/>
      <c r="Z1814" s="70"/>
      <c r="AA1814" s="70"/>
      <c r="AB1814" s="71"/>
      <c r="AC1814" s="64"/>
      <c r="AD1814" s="69"/>
      <c r="AE1814" s="65"/>
      <c r="AF1814" s="65"/>
      <c r="AG1814" s="66"/>
    </row>
    <row r="1815" spans="1:33" x14ac:dyDescent="0.25">
      <c r="A1815" s="79"/>
      <c r="B1815" s="80"/>
      <c r="C1815" s="81"/>
      <c r="D1815" s="82"/>
      <c r="E1815" s="82"/>
      <c r="F1815" s="83"/>
      <c r="G1815" s="83"/>
      <c r="H1815" s="84"/>
      <c r="I1815" s="85"/>
      <c r="J1815" s="83"/>
      <c r="K1815" s="80"/>
      <c r="L1815" s="86"/>
      <c r="M1815" s="86"/>
      <c r="N1815" s="87"/>
      <c r="O1815" s="88"/>
      <c r="P1815" s="89"/>
      <c r="Q1815" s="67"/>
      <c r="R1815" s="67"/>
      <c r="S1815" s="67"/>
      <c r="V1815" s="65"/>
      <c r="W1815" s="69"/>
      <c r="X1815" s="69"/>
      <c r="Y1815" s="70"/>
      <c r="Z1815" s="70"/>
      <c r="AA1815" s="70"/>
      <c r="AB1815" s="71"/>
      <c r="AC1815" s="64"/>
      <c r="AD1815" s="69"/>
      <c r="AE1815" s="65"/>
      <c r="AF1815" s="65"/>
      <c r="AG1815" s="66"/>
    </row>
    <row r="1816" spans="1:33" x14ac:dyDescent="0.25">
      <c r="A1816" s="79"/>
      <c r="B1816" s="80"/>
      <c r="C1816" s="81"/>
      <c r="D1816" s="82"/>
      <c r="E1816" s="82"/>
      <c r="F1816" s="83"/>
      <c r="G1816" s="83"/>
      <c r="H1816" s="84"/>
      <c r="I1816" s="85"/>
      <c r="J1816" s="83"/>
      <c r="K1816" s="80"/>
      <c r="L1816" s="86"/>
      <c r="M1816" s="86"/>
      <c r="N1816" s="87"/>
      <c r="O1816" s="88"/>
      <c r="P1816" s="89"/>
      <c r="Q1816" s="67"/>
      <c r="R1816" s="67"/>
      <c r="S1816" s="67"/>
      <c r="V1816" s="65"/>
      <c r="W1816" s="69"/>
      <c r="X1816" s="69"/>
      <c r="Y1816" s="70"/>
      <c r="Z1816" s="70"/>
      <c r="AA1816" s="70"/>
      <c r="AB1816" s="71"/>
      <c r="AC1816" s="64"/>
      <c r="AD1816" s="69"/>
      <c r="AE1816" s="65"/>
      <c r="AF1816" s="65"/>
      <c r="AG1816" s="66"/>
    </row>
    <row r="1817" spans="1:33" x14ac:dyDescent="0.25">
      <c r="A1817" s="79"/>
      <c r="B1817" s="80"/>
      <c r="C1817" s="81"/>
      <c r="D1817" s="82"/>
      <c r="E1817" s="82"/>
      <c r="F1817" s="83"/>
      <c r="G1817" s="83"/>
      <c r="H1817" s="84"/>
      <c r="I1817" s="85"/>
      <c r="J1817" s="83"/>
      <c r="K1817" s="80"/>
      <c r="L1817" s="86"/>
      <c r="M1817" s="86"/>
      <c r="N1817" s="87"/>
      <c r="O1817" s="88"/>
      <c r="P1817" s="89"/>
      <c r="Q1817" s="67"/>
      <c r="R1817" s="67"/>
      <c r="S1817" s="67"/>
      <c r="V1817" s="65"/>
      <c r="W1817" s="69"/>
      <c r="X1817" s="69"/>
      <c r="Y1817" s="70"/>
      <c r="Z1817" s="70"/>
      <c r="AA1817" s="70"/>
      <c r="AB1817" s="71"/>
      <c r="AC1817" s="64"/>
      <c r="AD1817" s="69"/>
      <c r="AE1817" s="65"/>
      <c r="AF1817" s="65"/>
      <c r="AG1817" s="66"/>
    </row>
    <row r="1818" spans="1:33" x14ac:dyDescent="0.25">
      <c r="A1818" s="79"/>
      <c r="B1818" s="80"/>
      <c r="C1818" s="81"/>
      <c r="D1818" s="82"/>
      <c r="E1818" s="82"/>
      <c r="F1818" s="83"/>
      <c r="G1818" s="83"/>
      <c r="H1818" s="84"/>
      <c r="I1818" s="85"/>
      <c r="J1818" s="83"/>
      <c r="K1818" s="80"/>
      <c r="L1818" s="86"/>
      <c r="M1818" s="86"/>
      <c r="N1818" s="87"/>
      <c r="O1818" s="88"/>
      <c r="P1818" s="89"/>
      <c r="Q1818" s="67"/>
      <c r="R1818" s="67"/>
      <c r="S1818" s="67"/>
      <c r="V1818" s="65"/>
      <c r="W1818" s="69"/>
      <c r="X1818" s="69"/>
      <c r="Y1818" s="70"/>
      <c r="Z1818" s="70"/>
      <c r="AA1818" s="70"/>
      <c r="AB1818" s="71"/>
      <c r="AC1818" s="64"/>
      <c r="AD1818" s="69"/>
      <c r="AE1818" s="65"/>
      <c r="AF1818" s="65"/>
      <c r="AG1818" s="66"/>
    </row>
    <row r="1819" spans="1:33" x14ac:dyDescent="0.25">
      <c r="A1819" s="79"/>
      <c r="B1819" s="80"/>
      <c r="C1819" s="81"/>
      <c r="D1819" s="82"/>
      <c r="E1819" s="82"/>
      <c r="F1819" s="83"/>
      <c r="G1819" s="83"/>
      <c r="H1819" s="84"/>
      <c r="I1819" s="85"/>
      <c r="J1819" s="83"/>
      <c r="K1819" s="80"/>
      <c r="L1819" s="86"/>
      <c r="M1819" s="86"/>
      <c r="N1819" s="87"/>
      <c r="O1819" s="88"/>
      <c r="P1819" s="89"/>
      <c r="Q1819" s="67"/>
      <c r="R1819" s="67"/>
      <c r="S1819" s="67"/>
      <c r="V1819" s="65"/>
      <c r="W1819" s="69"/>
      <c r="X1819" s="69"/>
      <c r="Y1819" s="70"/>
      <c r="Z1819" s="70"/>
      <c r="AA1819" s="70"/>
      <c r="AB1819" s="71"/>
      <c r="AC1819" s="64"/>
      <c r="AD1819" s="69"/>
      <c r="AE1819" s="65"/>
      <c r="AF1819" s="65"/>
      <c r="AG1819" s="66"/>
    </row>
    <row r="1820" spans="1:33" x14ac:dyDescent="0.25">
      <c r="A1820" s="79"/>
      <c r="B1820" s="80"/>
      <c r="C1820" s="81"/>
      <c r="D1820" s="82"/>
      <c r="E1820" s="82"/>
      <c r="F1820" s="83"/>
      <c r="G1820" s="83"/>
      <c r="H1820" s="84"/>
      <c r="I1820" s="85"/>
      <c r="J1820" s="83"/>
      <c r="K1820" s="80"/>
      <c r="L1820" s="86"/>
      <c r="M1820" s="86"/>
      <c r="N1820" s="87"/>
      <c r="O1820" s="88"/>
      <c r="P1820" s="89"/>
      <c r="Q1820" s="67"/>
      <c r="R1820" s="67"/>
      <c r="S1820" s="67"/>
      <c r="V1820" s="65"/>
      <c r="W1820" s="69"/>
      <c r="X1820" s="69"/>
      <c r="Y1820" s="70"/>
      <c r="Z1820" s="70"/>
      <c r="AA1820" s="70"/>
      <c r="AB1820" s="71"/>
      <c r="AC1820" s="64"/>
      <c r="AD1820" s="69"/>
      <c r="AE1820" s="65"/>
      <c r="AF1820" s="65"/>
      <c r="AG1820" s="66"/>
    </row>
    <row r="1821" spans="1:33" x14ac:dyDescent="0.25">
      <c r="A1821" s="79"/>
      <c r="B1821" s="80"/>
      <c r="C1821" s="81"/>
      <c r="D1821" s="82"/>
      <c r="E1821" s="82"/>
      <c r="F1821" s="83"/>
      <c r="G1821" s="83"/>
      <c r="H1821" s="84"/>
      <c r="I1821" s="85"/>
      <c r="J1821" s="83"/>
      <c r="K1821" s="80"/>
      <c r="L1821" s="86"/>
      <c r="M1821" s="86"/>
      <c r="N1821" s="87"/>
      <c r="O1821" s="88"/>
      <c r="P1821" s="89"/>
      <c r="Q1821" s="67"/>
      <c r="R1821" s="67"/>
      <c r="S1821" s="67"/>
      <c r="V1821" s="65"/>
      <c r="W1821" s="69"/>
      <c r="X1821" s="69"/>
      <c r="Y1821" s="70"/>
      <c r="Z1821" s="70"/>
      <c r="AA1821" s="70"/>
      <c r="AB1821" s="71"/>
      <c r="AC1821" s="64"/>
      <c r="AD1821" s="69"/>
      <c r="AE1821" s="65"/>
      <c r="AF1821" s="65"/>
      <c r="AG1821" s="66"/>
    </row>
    <row r="1822" spans="1:33" x14ac:dyDescent="0.25">
      <c r="A1822" s="79"/>
      <c r="B1822" s="80"/>
      <c r="C1822" s="81"/>
      <c r="D1822" s="82"/>
      <c r="E1822" s="82"/>
      <c r="F1822" s="83"/>
      <c r="G1822" s="83"/>
      <c r="H1822" s="84"/>
      <c r="I1822" s="85"/>
      <c r="J1822" s="83"/>
      <c r="K1822" s="80"/>
      <c r="L1822" s="86"/>
      <c r="M1822" s="86"/>
      <c r="N1822" s="87"/>
      <c r="O1822" s="88"/>
      <c r="P1822" s="89"/>
      <c r="Q1822" s="67"/>
      <c r="R1822" s="67"/>
      <c r="S1822" s="67"/>
      <c r="V1822" s="65"/>
      <c r="W1822" s="69"/>
      <c r="X1822" s="69"/>
      <c r="Y1822" s="70"/>
      <c r="Z1822" s="70"/>
      <c r="AA1822" s="70"/>
      <c r="AB1822" s="71"/>
      <c r="AC1822" s="64"/>
      <c r="AD1822" s="69"/>
      <c r="AE1822" s="65"/>
      <c r="AF1822" s="65"/>
      <c r="AG1822" s="66"/>
    </row>
    <row r="1823" spans="1:33" x14ac:dyDescent="0.25">
      <c r="A1823" s="79"/>
      <c r="B1823" s="80"/>
      <c r="C1823" s="81"/>
      <c r="D1823" s="82"/>
      <c r="E1823" s="82"/>
      <c r="F1823" s="83"/>
      <c r="G1823" s="83"/>
      <c r="H1823" s="84"/>
      <c r="I1823" s="85"/>
      <c r="J1823" s="83"/>
      <c r="K1823" s="80"/>
      <c r="L1823" s="86"/>
      <c r="M1823" s="86"/>
      <c r="N1823" s="87"/>
      <c r="O1823" s="88"/>
      <c r="P1823" s="89"/>
      <c r="Q1823" s="67"/>
      <c r="R1823" s="67"/>
      <c r="S1823" s="67"/>
      <c r="V1823" s="65"/>
      <c r="W1823" s="69"/>
      <c r="X1823" s="69"/>
      <c r="Y1823" s="70"/>
      <c r="Z1823" s="70"/>
      <c r="AA1823" s="70"/>
      <c r="AB1823" s="71"/>
      <c r="AC1823" s="64"/>
      <c r="AD1823" s="69"/>
      <c r="AE1823" s="65"/>
      <c r="AF1823" s="65"/>
      <c r="AG1823" s="66"/>
    </row>
    <row r="1824" spans="1:33" x14ac:dyDescent="0.25">
      <c r="A1824" s="79"/>
      <c r="B1824" s="80"/>
      <c r="C1824" s="81"/>
      <c r="D1824" s="82"/>
      <c r="E1824" s="82"/>
      <c r="F1824" s="83"/>
      <c r="G1824" s="83"/>
      <c r="H1824" s="84"/>
      <c r="I1824" s="85"/>
      <c r="J1824" s="83"/>
      <c r="K1824" s="80"/>
      <c r="L1824" s="86"/>
      <c r="M1824" s="86"/>
      <c r="N1824" s="87"/>
      <c r="O1824" s="88"/>
      <c r="P1824" s="89"/>
      <c r="Q1824" s="67"/>
      <c r="R1824" s="67"/>
      <c r="S1824" s="67"/>
      <c r="V1824" s="65"/>
      <c r="W1824" s="69"/>
      <c r="X1824" s="69"/>
      <c r="Y1824" s="70"/>
      <c r="Z1824" s="70"/>
      <c r="AA1824" s="70"/>
      <c r="AB1824" s="71"/>
      <c r="AC1824" s="64"/>
      <c r="AD1824" s="69"/>
      <c r="AE1824" s="65"/>
      <c r="AF1824" s="65"/>
      <c r="AG1824" s="66"/>
    </row>
    <row r="1825" spans="1:33" x14ac:dyDescent="0.25">
      <c r="A1825" s="79"/>
      <c r="B1825" s="80"/>
      <c r="C1825" s="81"/>
      <c r="D1825" s="82"/>
      <c r="E1825" s="82"/>
      <c r="F1825" s="83"/>
      <c r="G1825" s="83"/>
      <c r="H1825" s="84"/>
      <c r="I1825" s="85"/>
      <c r="J1825" s="83"/>
      <c r="K1825" s="80"/>
      <c r="L1825" s="86"/>
      <c r="M1825" s="86"/>
      <c r="N1825" s="87"/>
      <c r="O1825" s="88"/>
      <c r="P1825" s="89"/>
      <c r="Q1825" s="67"/>
      <c r="R1825" s="67"/>
      <c r="S1825" s="67"/>
      <c r="V1825" s="65"/>
      <c r="W1825" s="69"/>
      <c r="X1825" s="69"/>
      <c r="Y1825" s="70"/>
      <c r="Z1825" s="70"/>
      <c r="AA1825" s="70"/>
      <c r="AB1825" s="71"/>
      <c r="AC1825" s="64"/>
      <c r="AD1825" s="69"/>
      <c r="AE1825" s="65"/>
      <c r="AF1825" s="65"/>
      <c r="AG1825" s="66"/>
    </row>
    <row r="1826" spans="1:33" x14ac:dyDescent="0.25">
      <c r="A1826" s="79"/>
      <c r="B1826" s="80"/>
      <c r="C1826" s="81"/>
      <c r="D1826" s="82"/>
      <c r="E1826" s="82"/>
      <c r="F1826" s="83"/>
      <c r="G1826" s="83"/>
      <c r="H1826" s="84"/>
      <c r="I1826" s="85"/>
      <c r="J1826" s="83"/>
      <c r="K1826" s="80"/>
      <c r="L1826" s="86"/>
      <c r="M1826" s="86"/>
      <c r="N1826" s="87"/>
      <c r="O1826" s="88"/>
      <c r="P1826" s="89"/>
      <c r="Q1826" s="67"/>
      <c r="R1826" s="67"/>
      <c r="S1826" s="67"/>
      <c r="V1826" s="65"/>
      <c r="W1826" s="69"/>
      <c r="X1826" s="69"/>
      <c r="Y1826" s="70"/>
      <c r="Z1826" s="70"/>
      <c r="AA1826" s="70"/>
      <c r="AB1826" s="71"/>
      <c r="AC1826" s="64"/>
      <c r="AD1826" s="69"/>
      <c r="AE1826" s="65"/>
      <c r="AF1826" s="65"/>
      <c r="AG1826" s="66"/>
    </row>
    <row r="1827" spans="1:33" x14ac:dyDescent="0.25">
      <c r="A1827" s="79"/>
      <c r="B1827" s="80"/>
      <c r="C1827" s="81"/>
      <c r="D1827" s="82"/>
      <c r="E1827" s="82"/>
      <c r="F1827" s="83"/>
      <c r="G1827" s="83"/>
      <c r="H1827" s="84"/>
      <c r="I1827" s="85"/>
      <c r="J1827" s="83"/>
      <c r="K1827" s="80"/>
      <c r="L1827" s="86"/>
      <c r="M1827" s="86"/>
      <c r="N1827" s="87"/>
      <c r="O1827" s="88"/>
      <c r="P1827" s="89"/>
      <c r="Q1827" s="67"/>
      <c r="R1827" s="67"/>
      <c r="S1827" s="67"/>
      <c r="V1827" s="65"/>
      <c r="W1827" s="69"/>
      <c r="X1827" s="69"/>
      <c r="Y1827" s="70"/>
      <c r="Z1827" s="70"/>
      <c r="AA1827" s="70"/>
      <c r="AB1827" s="71"/>
      <c r="AC1827" s="64"/>
      <c r="AD1827" s="69"/>
      <c r="AE1827" s="65"/>
      <c r="AF1827" s="65"/>
      <c r="AG1827" s="66"/>
    </row>
    <row r="1828" spans="1:33" x14ac:dyDescent="0.25">
      <c r="A1828" s="79"/>
      <c r="B1828" s="80"/>
      <c r="C1828" s="81"/>
      <c r="D1828" s="82"/>
      <c r="E1828" s="82"/>
      <c r="F1828" s="83"/>
      <c r="G1828" s="83"/>
      <c r="H1828" s="84"/>
      <c r="I1828" s="85"/>
      <c r="J1828" s="83"/>
      <c r="K1828" s="80"/>
      <c r="L1828" s="86"/>
      <c r="M1828" s="86"/>
      <c r="N1828" s="87"/>
      <c r="O1828" s="88"/>
      <c r="P1828" s="89"/>
      <c r="Q1828" s="67"/>
      <c r="R1828" s="67"/>
      <c r="S1828" s="67"/>
      <c r="V1828" s="65"/>
      <c r="W1828" s="69"/>
      <c r="X1828" s="69"/>
      <c r="Y1828" s="70"/>
      <c r="Z1828" s="70"/>
      <c r="AA1828" s="70"/>
      <c r="AB1828" s="71"/>
      <c r="AC1828" s="64"/>
      <c r="AD1828" s="69"/>
      <c r="AE1828" s="65"/>
      <c r="AF1828" s="65"/>
      <c r="AG1828" s="66"/>
    </row>
    <row r="1829" spans="1:33" x14ac:dyDescent="0.25">
      <c r="A1829" s="79"/>
      <c r="B1829" s="80"/>
      <c r="C1829" s="81"/>
      <c r="D1829" s="82"/>
      <c r="E1829" s="82"/>
      <c r="F1829" s="83"/>
      <c r="G1829" s="83"/>
      <c r="H1829" s="84"/>
      <c r="I1829" s="85"/>
      <c r="J1829" s="83"/>
      <c r="K1829" s="80"/>
      <c r="L1829" s="86"/>
      <c r="M1829" s="86"/>
      <c r="N1829" s="87"/>
      <c r="O1829" s="88"/>
      <c r="P1829" s="89"/>
      <c r="Q1829" s="67"/>
      <c r="R1829" s="67"/>
      <c r="S1829" s="67"/>
      <c r="V1829" s="65"/>
      <c r="W1829" s="69"/>
      <c r="X1829" s="69"/>
      <c r="Y1829" s="70"/>
      <c r="Z1829" s="70"/>
      <c r="AA1829" s="70"/>
      <c r="AB1829" s="71"/>
      <c r="AC1829" s="64"/>
      <c r="AD1829" s="69"/>
      <c r="AE1829" s="65"/>
      <c r="AF1829" s="65"/>
      <c r="AG1829" s="66"/>
    </row>
    <row r="1830" spans="1:33" x14ac:dyDescent="0.25">
      <c r="A1830" s="79"/>
      <c r="B1830" s="80"/>
      <c r="C1830" s="81"/>
      <c r="D1830" s="82"/>
      <c r="E1830" s="82"/>
      <c r="F1830" s="83"/>
      <c r="G1830" s="83"/>
      <c r="H1830" s="84"/>
      <c r="I1830" s="85"/>
      <c r="J1830" s="83"/>
      <c r="K1830" s="80"/>
      <c r="L1830" s="86"/>
      <c r="M1830" s="86"/>
      <c r="N1830" s="87"/>
      <c r="O1830" s="88"/>
      <c r="P1830" s="89"/>
      <c r="Q1830" s="67"/>
      <c r="R1830" s="67"/>
      <c r="S1830" s="67"/>
      <c r="V1830" s="65"/>
      <c r="W1830" s="69"/>
      <c r="X1830" s="69"/>
      <c r="Y1830" s="70"/>
      <c r="Z1830" s="70"/>
      <c r="AA1830" s="70"/>
      <c r="AB1830" s="71"/>
      <c r="AC1830" s="64"/>
      <c r="AD1830" s="69"/>
      <c r="AE1830" s="65"/>
      <c r="AF1830" s="65"/>
      <c r="AG1830" s="66"/>
    </row>
    <row r="1831" spans="1:33" x14ac:dyDescent="0.25">
      <c r="A1831" s="79"/>
      <c r="B1831" s="80"/>
      <c r="C1831" s="81"/>
      <c r="D1831" s="82"/>
      <c r="E1831" s="82"/>
      <c r="F1831" s="83"/>
      <c r="G1831" s="83"/>
      <c r="H1831" s="84"/>
      <c r="I1831" s="85"/>
      <c r="J1831" s="83"/>
      <c r="K1831" s="80"/>
      <c r="L1831" s="86"/>
      <c r="M1831" s="86"/>
      <c r="N1831" s="87"/>
      <c r="O1831" s="88"/>
      <c r="P1831" s="89"/>
      <c r="Q1831" s="67"/>
      <c r="R1831" s="67"/>
      <c r="S1831" s="67"/>
      <c r="V1831" s="65"/>
      <c r="W1831" s="69"/>
      <c r="X1831" s="69"/>
      <c r="Y1831" s="70"/>
      <c r="Z1831" s="70"/>
      <c r="AA1831" s="70"/>
      <c r="AB1831" s="71"/>
      <c r="AC1831" s="64"/>
      <c r="AD1831" s="69"/>
      <c r="AE1831" s="65"/>
      <c r="AF1831" s="65"/>
      <c r="AG1831" s="66"/>
    </row>
    <row r="1832" spans="1:33" x14ac:dyDescent="0.25">
      <c r="A1832" s="79"/>
      <c r="B1832" s="80"/>
      <c r="C1832" s="81"/>
      <c r="D1832" s="82"/>
      <c r="E1832" s="82"/>
      <c r="F1832" s="83"/>
      <c r="G1832" s="83"/>
      <c r="H1832" s="84"/>
      <c r="I1832" s="85"/>
      <c r="J1832" s="83"/>
      <c r="K1832" s="80"/>
      <c r="L1832" s="86"/>
      <c r="M1832" s="86"/>
      <c r="N1832" s="87"/>
      <c r="O1832" s="88"/>
      <c r="P1832" s="89"/>
      <c r="Q1832" s="67"/>
      <c r="R1832" s="67"/>
      <c r="S1832" s="67"/>
      <c r="V1832" s="65"/>
      <c r="W1832" s="69"/>
      <c r="X1832" s="69"/>
      <c r="Y1832" s="70"/>
      <c r="Z1832" s="70"/>
      <c r="AA1832" s="70"/>
      <c r="AB1832" s="71"/>
      <c r="AC1832" s="64"/>
      <c r="AD1832" s="69"/>
      <c r="AE1832" s="65"/>
      <c r="AF1832" s="65"/>
      <c r="AG1832" s="66"/>
    </row>
    <row r="1833" spans="1:33" x14ac:dyDescent="0.25">
      <c r="A1833" s="79"/>
      <c r="B1833" s="80"/>
      <c r="C1833" s="81"/>
      <c r="D1833" s="82"/>
      <c r="E1833" s="82"/>
      <c r="F1833" s="83"/>
      <c r="G1833" s="83"/>
      <c r="H1833" s="84"/>
      <c r="I1833" s="85"/>
      <c r="J1833" s="83"/>
      <c r="K1833" s="80"/>
      <c r="L1833" s="86"/>
      <c r="M1833" s="86"/>
      <c r="N1833" s="87"/>
      <c r="O1833" s="88"/>
      <c r="P1833" s="89"/>
      <c r="Q1833" s="67"/>
      <c r="R1833" s="67"/>
      <c r="S1833" s="67"/>
      <c r="V1833" s="65"/>
      <c r="W1833" s="69"/>
      <c r="X1833" s="69"/>
      <c r="Y1833" s="70"/>
      <c r="Z1833" s="70"/>
      <c r="AA1833" s="70"/>
      <c r="AB1833" s="71"/>
      <c r="AC1833" s="64"/>
      <c r="AD1833" s="69"/>
      <c r="AE1833" s="65"/>
      <c r="AF1833" s="65"/>
      <c r="AG1833" s="66"/>
    </row>
    <row r="1834" spans="1:33" x14ac:dyDescent="0.25">
      <c r="A1834" s="79"/>
      <c r="B1834" s="80"/>
      <c r="C1834" s="81"/>
      <c r="D1834" s="82"/>
      <c r="E1834" s="82"/>
      <c r="F1834" s="83"/>
      <c r="G1834" s="83"/>
      <c r="H1834" s="84"/>
      <c r="I1834" s="85"/>
      <c r="J1834" s="83"/>
      <c r="K1834" s="80"/>
      <c r="L1834" s="86"/>
      <c r="M1834" s="86"/>
      <c r="N1834" s="87"/>
      <c r="O1834" s="88"/>
      <c r="P1834" s="89"/>
      <c r="Q1834" s="67"/>
      <c r="R1834" s="67"/>
      <c r="S1834" s="67"/>
      <c r="V1834" s="65"/>
      <c r="W1834" s="69"/>
      <c r="X1834" s="69"/>
      <c r="Y1834" s="70"/>
      <c r="Z1834" s="70"/>
      <c r="AA1834" s="70"/>
      <c r="AB1834" s="71"/>
      <c r="AC1834" s="64"/>
      <c r="AD1834" s="69"/>
      <c r="AE1834" s="65"/>
      <c r="AF1834" s="65"/>
      <c r="AG1834" s="66"/>
    </row>
    <row r="1835" spans="1:33" x14ac:dyDescent="0.25">
      <c r="A1835" s="79"/>
      <c r="B1835" s="80"/>
      <c r="C1835" s="81"/>
      <c r="D1835" s="82"/>
      <c r="E1835" s="82"/>
      <c r="F1835" s="83"/>
      <c r="G1835" s="83"/>
      <c r="H1835" s="84"/>
      <c r="I1835" s="85"/>
      <c r="J1835" s="83"/>
      <c r="K1835" s="80"/>
      <c r="L1835" s="86"/>
      <c r="M1835" s="86"/>
      <c r="N1835" s="87"/>
      <c r="O1835" s="88"/>
      <c r="P1835" s="89"/>
      <c r="Q1835" s="67"/>
      <c r="R1835" s="67"/>
      <c r="S1835" s="67"/>
      <c r="V1835" s="65"/>
      <c r="W1835" s="69"/>
      <c r="X1835" s="69"/>
      <c r="Y1835" s="70"/>
      <c r="Z1835" s="70"/>
      <c r="AA1835" s="70"/>
      <c r="AB1835" s="71"/>
      <c r="AC1835" s="64"/>
      <c r="AD1835" s="69"/>
      <c r="AE1835" s="65"/>
      <c r="AF1835" s="65"/>
      <c r="AG1835" s="66"/>
    </row>
    <row r="1836" spans="1:33" x14ac:dyDescent="0.25">
      <c r="A1836" s="79"/>
      <c r="B1836" s="80"/>
      <c r="C1836" s="81"/>
      <c r="D1836" s="82"/>
      <c r="E1836" s="82"/>
      <c r="F1836" s="83"/>
      <c r="G1836" s="83"/>
      <c r="H1836" s="84"/>
      <c r="I1836" s="85"/>
      <c r="J1836" s="83"/>
      <c r="K1836" s="80"/>
      <c r="L1836" s="86"/>
      <c r="M1836" s="86"/>
      <c r="N1836" s="87"/>
      <c r="O1836" s="88"/>
      <c r="P1836" s="89"/>
      <c r="Q1836" s="67"/>
      <c r="R1836" s="67"/>
      <c r="S1836" s="67"/>
      <c r="V1836" s="65"/>
      <c r="W1836" s="69"/>
      <c r="X1836" s="69"/>
      <c r="Y1836" s="70"/>
      <c r="Z1836" s="70"/>
      <c r="AA1836" s="70"/>
      <c r="AB1836" s="71"/>
      <c r="AC1836" s="64"/>
      <c r="AD1836" s="69"/>
      <c r="AE1836" s="65"/>
      <c r="AF1836" s="65"/>
      <c r="AG1836" s="66"/>
    </row>
    <row r="1837" spans="1:33" x14ac:dyDescent="0.25">
      <c r="A1837" s="79"/>
      <c r="B1837" s="80"/>
      <c r="C1837" s="81"/>
      <c r="D1837" s="82"/>
      <c r="E1837" s="82"/>
      <c r="F1837" s="83"/>
      <c r="G1837" s="83"/>
      <c r="H1837" s="84"/>
      <c r="I1837" s="85"/>
      <c r="J1837" s="83"/>
      <c r="K1837" s="80"/>
      <c r="L1837" s="86"/>
      <c r="M1837" s="86"/>
      <c r="N1837" s="87"/>
      <c r="O1837" s="88"/>
      <c r="P1837" s="89"/>
      <c r="Q1837" s="67"/>
      <c r="R1837" s="67"/>
      <c r="S1837" s="67"/>
      <c r="V1837" s="65"/>
      <c r="W1837" s="69"/>
      <c r="X1837" s="69"/>
      <c r="Y1837" s="70"/>
      <c r="Z1837" s="70"/>
      <c r="AA1837" s="70"/>
      <c r="AB1837" s="71"/>
      <c r="AC1837" s="64"/>
      <c r="AD1837" s="69"/>
      <c r="AE1837" s="65"/>
      <c r="AF1837" s="65"/>
      <c r="AG1837" s="66"/>
    </row>
    <row r="1838" spans="1:33" x14ac:dyDescent="0.25">
      <c r="A1838" s="79"/>
      <c r="B1838" s="80"/>
      <c r="C1838" s="81"/>
      <c r="D1838" s="82"/>
      <c r="E1838" s="82"/>
      <c r="F1838" s="83"/>
      <c r="G1838" s="83"/>
      <c r="H1838" s="84"/>
      <c r="I1838" s="85"/>
      <c r="J1838" s="83"/>
      <c r="K1838" s="80"/>
      <c r="L1838" s="86"/>
      <c r="M1838" s="86"/>
      <c r="N1838" s="87"/>
      <c r="O1838" s="88"/>
      <c r="P1838" s="89"/>
      <c r="Q1838" s="67"/>
      <c r="R1838" s="67"/>
      <c r="S1838" s="67"/>
      <c r="V1838" s="65"/>
      <c r="W1838" s="69"/>
      <c r="X1838" s="69"/>
      <c r="Y1838" s="70"/>
      <c r="Z1838" s="70"/>
      <c r="AA1838" s="70"/>
      <c r="AB1838" s="71"/>
      <c r="AC1838" s="64"/>
      <c r="AD1838" s="69"/>
      <c r="AE1838" s="65"/>
      <c r="AF1838" s="65"/>
      <c r="AG1838" s="66"/>
    </row>
    <row r="1839" spans="1:33" x14ac:dyDescent="0.25">
      <c r="A1839" s="79"/>
      <c r="B1839" s="80"/>
      <c r="C1839" s="81"/>
      <c r="D1839" s="82"/>
      <c r="E1839" s="82"/>
      <c r="F1839" s="83"/>
      <c r="G1839" s="83"/>
      <c r="H1839" s="84"/>
      <c r="I1839" s="85"/>
      <c r="J1839" s="83"/>
      <c r="K1839" s="80"/>
      <c r="L1839" s="86"/>
      <c r="M1839" s="86"/>
      <c r="N1839" s="87"/>
      <c r="O1839" s="88"/>
      <c r="P1839" s="89"/>
      <c r="Q1839" s="67"/>
      <c r="R1839" s="67"/>
      <c r="S1839" s="67"/>
      <c r="V1839" s="65"/>
      <c r="W1839" s="69"/>
      <c r="X1839" s="69"/>
      <c r="Y1839" s="70"/>
      <c r="Z1839" s="70"/>
      <c r="AA1839" s="70"/>
      <c r="AB1839" s="71"/>
      <c r="AC1839" s="64"/>
      <c r="AD1839" s="69"/>
      <c r="AE1839" s="65"/>
      <c r="AF1839" s="65"/>
      <c r="AG1839" s="66"/>
    </row>
    <row r="1840" spans="1:33" x14ac:dyDescent="0.25">
      <c r="A1840" s="79"/>
      <c r="B1840" s="80"/>
      <c r="C1840" s="81"/>
      <c r="D1840" s="82"/>
      <c r="E1840" s="82"/>
      <c r="F1840" s="83"/>
      <c r="G1840" s="83"/>
      <c r="H1840" s="84"/>
      <c r="I1840" s="85"/>
      <c r="J1840" s="83"/>
      <c r="K1840" s="80"/>
      <c r="L1840" s="86"/>
      <c r="M1840" s="86"/>
      <c r="N1840" s="87"/>
      <c r="O1840" s="88"/>
      <c r="P1840" s="89"/>
      <c r="Q1840" s="67"/>
      <c r="R1840" s="67"/>
      <c r="S1840" s="67"/>
      <c r="V1840" s="65"/>
      <c r="W1840" s="69"/>
      <c r="X1840" s="69"/>
      <c r="Y1840" s="70"/>
      <c r="Z1840" s="70"/>
      <c r="AA1840" s="70"/>
      <c r="AB1840" s="71"/>
      <c r="AC1840" s="64"/>
      <c r="AD1840" s="69"/>
      <c r="AE1840" s="65"/>
      <c r="AF1840" s="65"/>
      <c r="AG1840" s="66"/>
    </row>
    <row r="1841" spans="1:33" x14ac:dyDescent="0.25">
      <c r="A1841" s="79"/>
      <c r="B1841" s="80"/>
      <c r="C1841" s="81"/>
      <c r="D1841" s="82"/>
      <c r="E1841" s="82"/>
      <c r="F1841" s="83"/>
      <c r="G1841" s="83"/>
      <c r="H1841" s="84"/>
      <c r="I1841" s="85"/>
      <c r="J1841" s="83"/>
      <c r="K1841" s="80"/>
      <c r="L1841" s="86"/>
      <c r="M1841" s="86"/>
      <c r="N1841" s="87"/>
      <c r="O1841" s="88"/>
      <c r="P1841" s="89"/>
      <c r="Q1841" s="67"/>
      <c r="R1841" s="67"/>
      <c r="S1841" s="67"/>
      <c r="V1841" s="65"/>
      <c r="W1841" s="69"/>
      <c r="X1841" s="69"/>
      <c r="Y1841" s="70"/>
      <c r="Z1841" s="70"/>
      <c r="AA1841" s="70"/>
      <c r="AB1841" s="71"/>
      <c r="AC1841" s="64"/>
      <c r="AD1841" s="69"/>
      <c r="AE1841" s="65"/>
      <c r="AF1841" s="65"/>
      <c r="AG1841" s="66"/>
    </row>
    <row r="1842" spans="1:33" x14ac:dyDescent="0.25">
      <c r="A1842" s="79"/>
      <c r="B1842" s="80"/>
      <c r="C1842" s="81"/>
      <c r="D1842" s="82"/>
      <c r="E1842" s="82"/>
      <c r="F1842" s="83"/>
      <c r="G1842" s="83"/>
      <c r="H1842" s="84"/>
      <c r="I1842" s="85"/>
      <c r="J1842" s="83"/>
      <c r="K1842" s="80"/>
      <c r="L1842" s="86"/>
      <c r="M1842" s="86"/>
      <c r="N1842" s="87"/>
      <c r="O1842" s="88"/>
      <c r="P1842" s="89"/>
      <c r="Q1842" s="67"/>
      <c r="R1842" s="67"/>
      <c r="S1842" s="67"/>
      <c r="V1842" s="65"/>
      <c r="W1842" s="69"/>
      <c r="X1842" s="69"/>
      <c r="Y1842" s="70"/>
      <c r="Z1842" s="70"/>
      <c r="AA1842" s="70"/>
      <c r="AB1842" s="71"/>
      <c r="AC1842" s="64"/>
      <c r="AD1842" s="69"/>
      <c r="AE1842" s="65"/>
      <c r="AF1842" s="65"/>
      <c r="AG1842" s="66"/>
    </row>
    <row r="1843" spans="1:33" x14ac:dyDescent="0.25">
      <c r="A1843" s="79"/>
      <c r="B1843" s="80"/>
      <c r="C1843" s="81"/>
      <c r="D1843" s="82"/>
      <c r="E1843" s="82"/>
      <c r="F1843" s="83"/>
      <c r="G1843" s="83"/>
      <c r="H1843" s="84"/>
      <c r="I1843" s="85"/>
      <c r="J1843" s="83"/>
      <c r="K1843" s="80"/>
      <c r="L1843" s="86"/>
      <c r="M1843" s="86"/>
      <c r="N1843" s="87"/>
      <c r="O1843" s="88"/>
      <c r="P1843" s="89"/>
      <c r="Q1843" s="67"/>
      <c r="R1843" s="67"/>
      <c r="S1843" s="67"/>
      <c r="V1843" s="65"/>
      <c r="W1843" s="69"/>
      <c r="X1843" s="69"/>
      <c r="Y1843" s="70"/>
      <c r="Z1843" s="70"/>
      <c r="AA1843" s="70"/>
      <c r="AB1843" s="71"/>
      <c r="AC1843" s="64"/>
      <c r="AD1843" s="69"/>
      <c r="AE1843" s="65"/>
      <c r="AF1843" s="65"/>
      <c r="AG1843" s="66"/>
    </row>
    <row r="1844" spans="1:33" x14ac:dyDescent="0.25">
      <c r="A1844" s="79"/>
      <c r="B1844" s="80"/>
      <c r="C1844" s="81"/>
      <c r="D1844" s="82"/>
      <c r="E1844" s="82"/>
      <c r="F1844" s="83"/>
      <c r="G1844" s="83"/>
      <c r="H1844" s="84"/>
      <c r="I1844" s="85"/>
      <c r="J1844" s="83"/>
      <c r="K1844" s="80"/>
      <c r="L1844" s="86"/>
      <c r="M1844" s="86"/>
      <c r="N1844" s="87"/>
      <c r="O1844" s="88"/>
      <c r="P1844" s="89"/>
      <c r="Q1844" s="67"/>
      <c r="R1844" s="67"/>
      <c r="S1844" s="67"/>
      <c r="V1844" s="65"/>
      <c r="W1844" s="69"/>
      <c r="X1844" s="69"/>
      <c r="Y1844" s="70"/>
      <c r="Z1844" s="70"/>
      <c r="AA1844" s="70"/>
      <c r="AB1844" s="71"/>
      <c r="AC1844" s="64"/>
      <c r="AD1844" s="69"/>
      <c r="AE1844" s="65"/>
      <c r="AF1844" s="65"/>
      <c r="AG1844" s="66"/>
    </row>
    <row r="1845" spans="1:33" x14ac:dyDescent="0.25">
      <c r="A1845" s="79"/>
      <c r="B1845" s="80"/>
      <c r="C1845" s="81"/>
      <c r="D1845" s="82"/>
      <c r="E1845" s="82"/>
      <c r="F1845" s="83"/>
      <c r="G1845" s="83"/>
      <c r="H1845" s="84"/>
      <c r="I1845" s="85"/>
      <c r="J1845" s="83"/>
      <c r="K1845" s="80"/>
      <c r="L1845" s="86"/>
      <c r="M1845" s="86"/>
      <c r="N1845" s="87"/>
      <c r="O1845" s="88"/>
      <c r="P1845" s="89"/>
      <c r="Q1845" s="67"/>
      <c r="R1845" s="67"/>
      <c r="S1845" s="67"/>
      <c r="V1845" s="65"/>
      <c r="W1845" s="69"/>
      <c r="X1845" s="69"/>
      <c r="Y1845" s="70"/>
      <c r="Z1845" s="70"/>
      <c r="AA1845" s="70"/>
      <c r="AB1845" s="71"/>
      <c r="AC1845" s="64"/>
      <c r="AD1845" s="69"/>
      <c r="AE1845" s="65"/>
      <c r="AF1845" s="65"/>
      <c r="AG1845" s="66"/>
    </row>
    <row r="1846" spans="1:33" x14ac:dyDescent="0.25">
      <c r="A1846" s="79"/>
      <c r="B1846" s="80"/>
      <c r="C1846" s="81"/>
      <c r="D1846" s="82"/>
      <c r="E1846" s="82"/>
      <c r="F1846" s="83"/>
      <c r="G1846" s="83"/>
      <c r="H1846" s="84"/>
      <c r="I1846" s="85"/>
      <c r="J1846" s="83"/>
      <c r="K1846" s="80"/>
      <c r="L1846" s="86"/>
      <c r="M1846" s="86"/>
      <c r="N1846" s="87"/>
      <c r="O1846" s="88"/>
      <c r="P1846" s="89"/>
      <c r="Q1846" s="67"/>
      <c r="R1846" s="67"/>
      <c r="S1846" s="67"/>
      <c r="V1846" s="65"/>
      <c r="W1846" s="69"/>
      <c r="X1846" s="69"/>
      <c r="Y1846" s="70"/>
      <c r="Z1846" s="70"/>
      <c r="AA1846" s="70"/>
      <c r="AB1846" s="71"/>
      <c r="AC1846" s="64"/>
      <c r="AD1846" s="69"/>
      <c r="AE1846" s="65"/>
      <c r="AF1846" s="65"/>
      <c r="AG1846" s="66"/>
    </row>
    <row r="1847" spans="1:33" x14ac:dyDescent="0.25">
      <c r="A1847" s="79"/>
      <c r="B1847" s="80"/>
      <c r="C1847" s="81"/>
      <c r="D1847" s="82"/>
      <c r="E1847" s="82"/>
      <c r="F1847" s="83"/>
      <c r="G1847" s="83"/>
      <c r="H1847" s="84"/>
      <c r="I1847" s="85"/>
      <c r="J1847" s="83"/>
      <c r="K1847" s="80"/>
      <c r="L1847" s="86"/>
      <c r="M1847" s="86"/>
      <c r="N1847" s="87"/>
      <c r="O1847" s="88"/>
      <c r="P1847" s="89"/>
      <c r="Q1847" s="67"/>
      <c r="R1847" s="67"/>
      <c r="S1847" s="67"/>
      <c r="V1847" s="65"/>
      <c r="W1847" s="69"/>
      <c r="X1847" s="69"/>
      <c r="Y1847" s="70"/>
      <c r="Z1847" s="70"/>
      <c r="AA1847" s="70"/>
      <c r="AB1847" s="71"/>
      <c r="AC1847" s="64"/>
      <c r="AD1847" s="69"/>
      <c r="AE1847" s="65"/>
      <c r="AF1847" s="65"/>
      <c r="AG1847" s="66"/>
    </row>
    <row r="1848" spans="1:33" x14ac:dyDescent="0.25">
      <c r="A1848" s="79"/>
      <c r="B1848" s="80"/>
      <c r="C1848" s="81"/>
      <c r="D1848" s="82"/>
      <c r="E1848" s="82"/>
      <c r="F1848" s="83"/>
      <c r="G1848" s="83"/>
      <c r="H1848" s="84"/>
      <c r="I1848" s="85"/>
      <c r="J1848" s="83"/>
      <c r="K1848" s="80"/>
      <c r="L1848" s="86"/>
      <c r="M1848" s="86"/>
      <c r="N1848" s="87"/>
      <c r="O1848" s="88"/>
      <c r="P1848" s="89"/>
      <c r="Q1848" s="67"/>
      <c r="R1848" s="67"/>
      <c r="S1848" s="67"/>
      <c r="V1848" s="65"/>
      <c r="W1848" s="69"/>
      <c r="X1848" s="69"/>
      <c r="Y1848" s="70"/>
      <c r="Z1848" s="70"/>
      <c r="AA1848" s="70"/>
      <c r="AB1848" s="71"/>
      <c r="AC1848" s="64"/>
      <c r="AD1848" s="69"/>
      <c r="AE1848" s="65"/>
      <c r="AF1848" s="65"/>
      <c r="AG1848" s="66"/>
    </row>
    <row r="1849" spans="1:33" x14ac:dyDescent="0.25">
      <c r="A1849" s="79"/>
      <c r="B1849" s="80"/>
      <c r="C1849" s="81"/>
      <c r="D1849" s="82"/>
      <c r="E1849" s="82"/>
      <c r="F1849" s="83"/>
      <c r="G1849" s="83"/>
      <c r="H1849" s="84"/>
      <c r="I1849" s="85"/>
      <c r="J1849" s="83"/>
      <c r="K1849" s="80"/>
      <c r="L1849" s="86"/>
      <c r="M1849" s="86"/>
      <c r="N1849" s="87"/>
      <c r="O1849" s="88"/>
      <c r="P1849" s="89"/>
      <c r="Q1849" s="67"/>
      <c r="R1849" s="67"/>
      <c r="S1849" s="67"/>
      <c r="V1849" s="65"/>
      <c r="W1849" s="69"/>
      <c r="X1849" s="69"/>
      <c r="Y1849" s="70"/>
      <c r="Z1849" s="70"/>
      <c r="AA1849" s="70"/>
      <c r="AB1849" s="71"/>
      <c r="AC1849" s="64"/>
      <c r="AD1849" s="69"/>
      <c r="AE1849" s="65"/>
      <c r="AF1849" s="65"/>
      <c r="AG1849" s="66"/>
    </row>
    <row r="1850" spans="1:33" x14ac:dyDescent="0.25">
      <c r="A1850" s="79"/>
      <c r="B1850" s="80"/>
      <c r="C1850" s="81"/>
      <c r="D1850" s="82"/>
      <c r="E1850" s="82"/>
      <c r="F1850" s="83"/>
      <c r="G1850" s="83"/>
      <c r="H1850" s="84"/>
      <c r="I1850" s="85"/>
      <c r="J1850" s="83"/>
      <c r="K1850" s="80"/>
      <c r="L1850" s="86"/>
      <c r="M1850" s="86"/>
      <c r="N1850" s="87"/>
      <c r="O1850" s="88"/>
      <c r="P1850" s="89"/>
      <c r="Q1850" s="67"/>
      <c r="R1850" s="67"/>
      <c r="S1850" s="67"/>
      <c r="V1850" s="65"/>
      <c r="W1850" s="69"/>
      <c r="X1850" s="69"/>
      <c r="Y1850" s="70"/>
      <c r="Z1850" s="70"/>
      <c r="AA1850" s="70"/>
      <c r="AB1850" s="71"/>
      <c r="AC1850" s="64"/>
      <c r="AD1850" s="69"/>
      <c r="AE1850" s="65"/>
      <c r="AF1850" s="65"/>
      <c r="AG1850" s="66"/>
    </row>
    <row r="1851" spans="1:33" x14ac:dyDescent="0.25">
      <c r="A1851" s="79"/>
      <c r="B1851" s="80"/>
      <c r="C1851" s="81"/>
      <c r="D1851" s="82"/>
      <c r="E1851" s="82"/>
      <c r="F1851" s="83"/>
      <c r="G1851" s="83"/>
      <c r="H1851" s="84"/>
      <c r="I1851" s="85"/>
      <c r="J1851" s="83"/>
      <c r="K1851" s="80"/>
      <c r="L1851" s="86"/>
      <c r="M1851" s="86"/>
      <c r="N1851" s="87"/>
      <c r="O1851" s="88"/>
      <c r="P1851" s="89"/>
      <c r="Q1851" s="67"/>
      <c r="R1851" s="67"/>
      <c r="S1851" s="67"/>
      <c r="V1851" s="65"/>
      <c r="W1851" s="69"/>
      <c r="X1851" s="69"/>
      <c r="Y1851" s="70"/>
      <c r="Z1851" s="70"/>
      <c r="AA1851" s="70"/>
      <c r="AB1851" s="71"/>
      <c r="AC1851" s="64"/>
      <c r="AD1851" s="69"/>
      <c r="AE1851" s="65"/>
      <c r="AF1851" s="65"/>
      <c r="AG1851" s="66"/>
    </row>
    <row r="1852" spans="1:33" x14ac:dyDescent="0.25">
      <c r="A1852" s="79"/>
      <c r="B1852" s="80"/>
      <c r="C1852" s="81"/>
      <c r="D1852" s="82"/>
      <c r="E1852" s="82"/>
      <c r="F1852" s="83"/>
      <c r="G1852" s="83"/>
      <c r="H1852" s="84"/>
      <c r="I1852" s="85"/>
      <c r="J1852" s="83"/>
      <c r="K1852" s="80"/>
      <c r="L1852" s="86"/>
      <c r="M1852" s="86"/>
      <c r="N1852" s="87"/>
      <c r="O1852" s="88"/>
      <c r="P1852" s="89"/>
      <c r="Q1852" s="67"/>
      <c r="R1852" s="67"/>
      <c r="S1852" s="67"/>
      <c r="V1852" s="65"/>
      <c r="W1852" s="69"/>
      <c r="X1852" s="69"/>
      <c r="Y1852" s="70"/>
      <c r="Z1852" s="70"/>
      <c r="AA1852" s="70"/>
      <c r="AB1852" s="71"/>
      <c r="AC1852" s="64"/>
      <c r="AD1852" s="69"/>
      <c r="AE1852" s="65"/>
      <c r="AF1852" s="65"/>
      <c r="AG1852" s="66"/>
    </row>
    <row r="1853" spans="1:33" x14ac:dyDescent="0.25">
      <c r="A1853" s="79"/>
      <c r="B1853" s="80"/>
      <c r="C1853" s="81"/>
      <c r="D1853" s="82"/>
      <c r="E1853" s="82"/>
      <c r="F1853" s="83"/>
      <c r="G1853" s="83"/>
      <c r="H1853" s="84"/>
      <c r="I1853" s="85"/>
      <c r="J1853" s="83"/>
      <c r="K1853" s="80"/>
      <c r="L1853" s="86"/>
      <c r="M1853" s="86"/>
      <c r="N1853" s="87"/>
      <c r="O1853" s="88"/>
      <c r="P1853" s="89"/>
      <c r="Q1853" s="67"/>
      <c r="R1853" s="67"/>
      <c r="S1853" s="67"/>
      <c r="V1853" s="65"/>
      <c r="W1853" s="69"/>
      <c r="X1853" s="69"/>
      <c r="Y1853" s="70"/>
      <c r="Z1853" s="70"/>
      <c r="AA1853" s="70"/>
      <c r="AB1853" s="71"/>
      <c r="AC1853" s="64"/>
      <c r="AD1853" s="69"/>
      <c r="AE1853" s="65"/>
      <c r="AF1853" s="65"/>
      <c r="AG1853" s="66"/>
    </row>
    <row r="1854" spans="1:33" x14ac:dyDescent="0.25">
      <c r="A1854" s="79"/>
      <c r="B1854" s="80"/>
      <c r="C1854" s="81"/>
      <c r="D1854" s="82"/>
      <c r="E1854" s="82"/>
      <c r="F1854" s="83"/>
      <c r="G1854" s="83"/>
      <c r="H1854" s="84"/>
      <c r="I1854" s="85"/>
      <c r="J1854" s="83"/>
      <c r="K1854" s="80"/>
      <c r="L1854" s="86"/>
      <c r="M1854" s="86"/>
      <c r="N1854" s="87"/>
      <c r="O1854" s="88"/>
      <c r="P1854" s="89"/>
      <c r="Q1854" s="67"/>
      <c r="R1854" s="67"/>
      <c r="S1854" s="67"/>
      <c r="V1854" s="65"/>
      <c r="W1854" s="69"/>
      <c r="X1854" s="69"/>
      <c r="Y1854" s="70"/>
      <c r="Z1854" s="70"/>
      <c r="AA1854" s="70"/>
      <c r="AB1854" s="71"/>
      <c r="AC1854" s="64"/>
      <c r="AD1854" s="69"/>
      <c r="AE1854" s="65"/>
      <c r="AF1854" s="65"/>
      <c r="AG1854" s="66"/>
    </row>
    <row r="1855" spans="1:33" x14ac:dyDescent="0.25">
      <c r="A1855" s="79"/>
      <c r="B1855" s="80"/>
      <c r="C1855" s="81"/>
      <c r="D1855" s="82"/>
      <c r="E1855" s="82"/>
      <c r="F1855" s="83"/>
      <c r="G1855" s="83"/>
      <c r="H1855" s="84"/>
      <c r="I1855" s="85"/>
      <c r="J1855" s="83"/>
      <c r="K1855" s="80"/>
      <c r="L1855" s="86"/>
      <c r="M1855" s="86"/>
      <c r="N1855" s="87"/>
      <c r="O1855" s="88"/>
      <c r="P1855" s="89"/>
      <c r="Q1855" s="67"/>
      <c r="R1855" s="67"/>
      <c r="S1855" s="67"/>
      <c r="V1855" s="65"/>
      <c r="W1855" s="69"/>
      <c r="X1855" s="69"/>
      <c r="Y1855" s="70"/>
      <c r="Z1855" s="70"/>
      <c r="AA1855" s="70"/>
      <c r="AB1855" s="71"/>
      <c r="AC1855" s="64"/>
      <c r="AD1855" s="69"/>
      <c r="AE1855" s="65"/>
      <c r="AF1855" s="65"/>
      <c r="AG1855" s="66"/>
    </row>
    <row r="1856" spans="1:33" x14ac:dyDescent="0.25">
      <c r="A1856" s="79"/>
      <c r="B1856" s="80"/>
      <c r="C1856" s="81"/>
      <c r="D1856" s="82"/>
      <c r="E1856" s="82"/>
      <c r="F1856" s="83"/>
      <c r="G1856" s="83"/>
      <c r="H1856" s="84"/>
      <c r="I1856" s="85"/>
      <c r="J1856" s="83"/>
      <c r="K1856" s="80"/>
      <c r="L1856" s="86"/>
      <c r="M1856" s="86"/>
      <c r="N1856" s="87"/>
      <c r="O1856" s="88"/>
      <c r="P1856" s="89"/>
      <c r="Q1856" s="67"/>
      <c r="R1856" s="67"/>
      <c r="S1856" s="67"/>
      <c r="V1856" s="65"/>
      <c r="W1856" s="69"/>
      <c r="X1856" s="69"/>
      <c r="Y1856" s="70"/>
      <c r="Z1856" s="70"/>
      <c r="AA1856" s="70"/>
      <c r="AB1856" s="71"/>
      <c r="AC1856" s="64"/>
      <c r="AD1856" s="69"/>
      <c r="AE1856" s="65"/>
      <c r="AF1856" s="65"/>
      <c r="AG1856" s="66"/>
    </row>
    <row r="1857" spans="1:33" x14ac:dyDescent="0.25">
      <c r="A1857" s="79"/>
      <c r="B1857" s="80"/>
      <c r="C1857" s="81"/>
      <c r="D1857" s="82"/>
      <c r="E1857" s="82"/>
      <c r="F1857" s="83"/>
      <c r="G1857" s="83"/>
      <c r="H1857" s="84"/>
      <c r="I1857" s="85"/>
      <c r="J1857" s="83"/>
      <c r="K1857" s="80"/>
      <c r="L1857" s="86"/>
      <c r="M1857" s="86"/>
      <c r="N1857" s="87"/>
      <c r="O1857" s="88"/>
      <c r="P1857" s="89"/>
      <c r="Q1857" s="67"/>
      <c r="R1857" s="67"/>
      <c r="S1857" s="67"/>
      <c r="V1857" s="65"/>
      <c r="W1857" s="69"/>
      <c r="X1857" s="69"/>
      <c r="Y1857" s="70"/>
      <c r="Z1857" s="70"/>
      <c r="AA1857" s="70"/>
      <c r="AB1857" s="71"/>
      <c r="AC1857" s="64"/>
      <c r="AD1857" s="69"/>
      <c r="AE1857" s="65"/>
      <c r="AF1857" s="65"/>
      <c r="AG1857" s="66"/>
    </row>
    <row r="1858" spans="1:33" x14ac:dyDescent="0.25">
      <c r="A1858" s="79"/>
      <c r="B1858" s="80"/>
      <c r="C1858" s="81"/>
      <c r="D1858" s="82"/>
      <c r="E1858" s="82"/>
      <c r="F1858" s="83"/>
      <c r="G1858" s="83"/>
      <c r="H1858" s="84"/>
      <c r="I1858" s="85"/>
      <c r="J1858" s="83"/>
      <c r="K1858" s="80"/>
      <c r="L1858" s="86"/>
      <c r="M1858" s="86"/>
      <c r="N1858" s="87"/>
      <c r="O1858" s="88"/>
      <c r="P1858" s="89"/>
      <c r="Q1858" s="67"/>
      <c r="R1858" s="67"/>
      <c r="S1858" s="67"/>
      <c r="V1858" s="65"/>
      <c r="W1858" s="69"/>
      <c r="X1858" s="69"/>
      <c r="Y1858" s="70"/>
      <c r="Z1858" s="70"/>
      <c r="AA1858" s="70"/>
      <c r="AB1858" s="71"/>
      <c r="AC1858" s="64"/>
      <c r="AD1858" s="69"/>
      <c r="AE1858" s="65"/>
      <c r="AF1858" s="65"/>
      <c r="AG1858" s="66"/>
    </row>
    <row r="1859" spans="1:33" x14ac:dyDescent="0.25">
      <c r="A1859" s="79"/>
      <c r="B1859" s="80"/>
      <c r="C1859" s="81"/>
      <c r="D1859" s="82"/>
      <c r="E1859" s="82"/>
      <c r="F1859" s="83"/>
      <c r="G1859" s="83"/>
      <c r="H1859" s="84"/>
      <c r="I1859" s="85"/>
      <c r="J1859" s="83"/>
      <c r="K1859" s="80"/>
      <c r="L1859" s="86"/>
      <c r="M1859" s="86"/>
      <c r="N1859" s="87"/>
      <c r="O1859" s="88"/>
      <c r="P1859" s="89"/>
      <c r="Q1859" s="67"/>
      <c r="R1859" s="67"/>
      <c r="S1859" s="67"/>
      <c r="V1859" s="65"/>
      <c r="W1859" s="69"/>
      <c r="X1859" s="69"/>
      <c r="Y1859" s="70"/>
      <c r="Z1859" s="70"/>
      <c r="AA1859" s="70"/>
      <c r="AB1859" s="71"/>
      <c r="AC1859" s="64"/>
      <c r="AD1859" s="69"/>
      <c r="AE1859" s="65"/>
      <c r="AF1859" s="65"/>
      <c r="AG1859" s="66"/>
    </row>
    <row r="1860" spans="1:33" x14ac:dyDescent="0.25">
      <c r="A1860" s="79"/>
      <c r="B1860" s="80"/>
      <c r="C1860" s="81"/>
      <c r="D1860" s="82"/>
      <c r="E1860" s="82"/>
      <c r="F1860" s="83"/>
      <c r="G1860" s="83"/>
      <c r="H1860" s="84"/>
      <c r="I1860" s="85"/>
      <c r="J1860" s="83"/>
      <c r="K1860" s="80"/>
      <c r="L1860" s="86"/>
      <c r="M1860" s="86"/>
      <c r="N1860" s="87"/>
      <c r="O1860" s="88"/>
      <c r="P1860" s="89"/>
      <c r="Q1860" s="67"/>
      <c r="R1860" s="67"/>
      <c r="S1860" s="67"/>
      <c r="V1860" s="65"/>
      <c r="W1860" s="69"/>
      <c r="X1860" s="69"/>
      <c r="Y1860" s="70"/>
      <c r="Z1860" s="70"/>
      <c r="AA1860" s="70"/>
      <c r="AB1860" s="71"/>
      <c r="AC1860" s="64"/>
      <c r="AD1860" s="69"/>
      <c r="AE1860" s="65"/>
      <c r="AF1860" s="65"/>
      <c r="AG1860" s="66"/>
    </row>
    <row r="1861" spans="1:33" x14ac:dyDescent="0.25">
      <c r="A1861" s="79"/>
      <c r="B1861" s="80"/>
      <c r="C1861" s="81"/>
      <c r="D1861" s="82"/>
      <c r="E1861" s="82"/>
      <c r="F1861" s="83"/>
      <c r="G1861" s="83"/>
      <c r="H1861" s="84"/>
      <c r="I1861" s="85"/>
      <c r="J1861" s="83"/>
      <c r="K1861" s="80"/>
      <c r="L1861" s="86"/>
      <c r="M1861" s="86"/>
      <c r="N1861" s="87"/>
      <c r="O1861" s="88"/>
      <c r="P1861" s="89"/>
      <c r="Q1861" s="67"/>
      <c r="R1861" s="67"/>
      <c r="S1861" s="67"/>
      <c r="V1861" s="65"/>
      <c r="W1861" s="69"/>
      <c r="X1861" s="69"/>
      <c r="Y1861" s="70"/>
      <c r="Z1861" s="70"/>
      <c r="AA1861" s="70"/>
      <c r="AB1861" s="71"/>
      <c r="AC1861" s="64"/>
      <c r="AD1861" s="69"/>
      <c r="AE1861" s="65"/>
      <c r="AF1861" s="65"/>
      <c r="AG1861" s="66"/>
    </row>
    <row r="1862" spans="1:33" x14ac:dyDescent="0.25">
      <c r="A1862" s="79"/>
      <c r="B1862" s="80"/>
      <c r="C1862" s="81"/>
      <c r="D1862" s="82"/>
      <c r="E1862" s="82"/>
      <c r="F1862" s="83"/>
      <c r="G1862" s="83"/>
      <c r="H1862" s="84"/>
      <c r="I1862" s="85"/>
      <c r="J1862" s="83"/>
      <c r="K1862" s="80"/>
      <c r="L1862" s="86"/>
      <c r="M1862" s="86"/>
      <c r="N1862" s="87"/>
      <c r="O1862" s="88"/>
      <c r="P1862" s="89"/>
      <c r="Q1862" s="67"/>
      <c r="R1862" s="67"/>
      <c r="S1862" s="67"/>
      <c r="V1862" s="65"/>
      <c r="W1862" s="69"/>
      <c r="X1862" s="69"/>
      <c r="Y1862" s="70"/>
      <c r="Z1862" s="70"/>
      <c r="AA1862" s="70"/>
      <c r="AB1862" s="71"/>
      <c r="AC1862" s="64"/>
      <c r="AD1862" s="69"/>
      <c r="AE1862" s="65"/>
      <c r="AF1862" s="65"/>
      <c r="AG1862" s="66"/>
    </row>
    <row r="1863" spans="1:33" x14ac:dyDescent="0.25">
      <c r="A1863" s="79"/>
      <c r="B1863" s="80"/>
      <c r="C1863" s="81"/>
      <c r="D1863" s="82"/>
      <c r="E1863" s="82"/>
      <c r="F1863" s="83"/>
      <c r="G1863" s="83"/>
      <c r="H1863" s="84"/>
      <c r="I1863" s="85"/>
      <c r="J1863" s="83"/>
      <c r="K1863" s="80"/>
      <c r="L1863" s="86"/>
      <c r="M1863" s="86"/>
      <c r="N1863" s="87"/>
      <c r="O1863" s="88"/>
      <c r="P1863" s="89"/>
      <c r="Q1863" s="67"/>
      <c r="R1863" s="67"/>
      <c r="S1863" s="67"/>
      <c r="V1863" s="65"/>
      <c r="W1863" s="69"/>
      <c r="X1863" s="69"/>
      <c r="Y1863" s="70"/>
      <c r="Z1863" s="70"/>
      <c r="AA1863" s="70"/>
      <c r="AB1863" s="71"/>
      <c r="AC1863" s="64"/>
      <c r="AD1863" s="69"/>
      <c r="AE1863" s="65"/>
      <c r="AF1863" s="65"/>
      <c r="AG1863" s="66"/>
    </row>
    <row r="1864" spans="1:33" x14ac:dyDescent="0.25">
      <c r="A1864" s="79"/>
      <c r="B1864" s="80"/>
      <c r="C1864" s="81"/>
      <c r="D1864" s="82"/>
      <c r="E1864" s="82"/>
      <c r="F1864" s="83"/>
      <c r="G1864" s="83"/>
      <c r="H1864" s="84"/>
      <c r="I1864" s="85"/>
      <c r="J1864" s="83"/>
      <c r="K1864" s="80"/>
      <c r="L1864" s="86"/>
      <c r="M1864" s="86"/>
      <c r="N1864" s="87"/>
      <c r="O1864" s="88"/>
      <c r="P1864" s="89"/>
      <c r="Q1864" s="67"/>
      <c r="R1864" s="67"/>
      <c r="S1864" s="67"/>
      <c r="V1864" s="65"/>
      <c r="W1864" s="69"/>
      <c r="X1864" s="69"/>
      <c r="Y1864" s="70"/>
      <c r="Z1864" s="70"/>
      <c r="AA1864" s="70"/>
      <c r="AB1864" s="71"/>
      <c r="AC1864" s="64"/>
      <c r="AD1864" s="69"/>
      <c r="AE1864" s="65"/>
      <c r="AF1864" s="65"/>
      <c r="AG1864" s="66"/>
    </row>
    <row r="1865" spans="1:33" x14ac:dyDescent="0.25">
      <c r="A1865" s="79"/>
      <c r="B1865" s="80"/>
      <c r="C1865" s="81"/>
      <c r="D1865" s="82"/>
      <c r="E1865" s="82"/>
      <c r="F1865" s="83"/>
      <c r="G1865" s="83"/>
      <c r="H1865" s="84"/>
      <c r="I1865" s="85"/>
      <c r="J1865" s="83"/>
      <c r="K1865" s="80"/>
      <c r="L1865" s="86"/>
      <c r="M1865" s="86"/>
      <c r="N1865" s="87"/>
      <c r="O1865" s="88"/>
      <c r="P1865" s="89"/>
      <c r="Q1865" s="67"/>
      <c r="R1865" s="67"/>
      <c r="S1865" s="67"/>
      <c r="V1865" s="65"/>
      <c r="W1865" s="69"/>
      <c r="X1865" s="69"/>
      <c r="Y1865" s="70"/>
      <c r="Z1865" s="70"/>
      <c r="AA1865" s="70"/>
      <c r="AB1865" s="71"/>
      <c r="AC1865" s="64"/>
      <c r="AD1865" s="69"/>
      <c r="AE1865" s="65"/>
      <c r="AF1865" s="65"/>
      <c r="AG1865" s="66"/>
    </row>
    <row r="1866" spans="1:33" x14ac:dyDescent="0.25">
      <c r="A1866" s="79"/>
      <c r="B1866" s="80"/>
      <c r="C1866" s="81"/>
      <c r="D1866" s="82"/>
      <c r="E1866" s="82"/>
      <c r="F1866" s="83"/>
      <c r="G1866" s="83"/>
      <c r="H1866" s="84"/>
      <c r="I1866" s="85"/>
      <c r="J1866" s="83"/>
      <c r="K1866" s="80"/>
      <c r="L1866" s="86"/>
      <c r="M1866" s="86"/>
      <c r="N1866" s="87"/>
      <c r="O1866" s="88"/>
      <c r="P1866" s="89"/>
      <c r="Q1866" s="67"/>
      <c r="R1866" s="67"/>
      <c r="S1866" s="67"/>
      <c r="V1866" s="65"/>
      <c r="W1866" s="69"/>
      <c r="X1866" s="69"/>
      <c r="Y1866" s="70"/>
      <c r="Z1866" s="70"/>
      <c r="AA1866" s="70"/>
      <c r="AB1866" s="71"/>
      <c r="AC1866" s="64"/>
      <c r="AD1866" s="69"/>
      <c r="AE1866" s="65"/>
      <c r="AF1866" s="65"/>
      <c r="AG1866" s="66"/>
    </row>
    <row r="1867" spans="1:33" x14ac:dyDescent="0.25">
      <c r="A1867" s="79"/>
      <c r="B1867" s="80"/>
      <c r="C1867" s="81"/>
      <c r="D1867" s="82"/>
      <c r="E1867" s="82"/>
      <c r="F1867" s="83"/>
      <c r="G1867" s="83"/>
      <c r="H1867" s="84"/>
      <c r="I1867" s="85"/>
      <c r="J1867" s="83"/>
      <c r="K1867" s="80"/>
      <c r="L1867" s="86"/>
      <c r="M1867" s="86"/>
      <c r="N1867" s="87"/>
      <c r="O1867" s="88"/>
      <c r="P1867" s="89"/>
      <c r="Q1867" s="67"/>
      <c r="R1867" s="67"/>
      <c r="S1867" s="67"/>
      <c r="V1867" s="65"/>
      <c r="W1867" s="69"/>
      <c r="X1867" s="69"/>
      <c r="Y1867" s="70"/>
      <c r="Z1867" s="70"/>
      <c r="AA1867" s="70"/>
      <c r="AB1867" s="71"/>
      <c r="AC1867" s="64"/>
      <c r="AD1867" s="69"/>
      <c r="AE1867" s="65"/>
      <c r="AF1867" s="65"/>
      <c r="AG1867" s="66"/>
    </row>
    <row r="1868" spans="1:33" x14ac:dyDescent="0.25">
      <c r="A1868" s="79"/>
      <c r="B1868" s="80"/>
      <c r="C1868" s="81"/>
      <c r="D1868" s="82"/>
      <c r="E1868" s="82"/>
      <c r="F1868" s="83"/>
      <c r="G1868" s="83"/>
      <c r="H1868" s="84"/>
      <c r="I1868" s="85"/>
      <c r="J1868" s="83"/>
      <c r="K1868" s="80"/>
      <c r="L1868" s="86"/>
      <c r="M1868" s="86"/>
      <c r="N1868" s="87"/>
      <c r="O1868" s="88"/>
      <c r="P1868" s="89"/>
      <c r="Q1868" s="67"/>
      <c r="R1868" s="67"/>
      <c r="S1868" s="67"/>
      <c r="V1868" s="65"/>
      <c r="W1868" s="69"/>
      <c r="X1868" s="69"/>
      <c r="Y1868" s="70"/>
      <c r="Z1868" s="70"/>
      <c r="AA1868" s="70"/>
      <c r="AB1868" s="71"/>
      <c r="AC1868" s="64"/>
      <c r="AD1868" s="69"/>
      <c r="AE1868" s="65"/>
      <c r="AF1868" s="65"/>
      <c r="AG1868" s="66"/>
    </row>
    <row r="1869" spans="1:33" x14ac:dyDescent="0.25">
      <c r="A1869" s="79"/>
      <c r="B1869" s="80"/>
      <c r="C1869" s="81"/>
      <c r="D1869" s="82"/>
      <c r="E1869" s="82"/>
      <c r="F1869" s="83"/>
      <c r="G1869" s="83"/>
      <c r="H1869" s="84"/>
      <c r="I1869" s="85"/>
      <c r="J1869" s="83"/>
      <c r="K1869" s="80"/>
      <c r="L1869" s="86"/>
      <c r="M1869" s="86"/>
      <c r="N1869" s="87"/>
      <c r="O1869" s="88"/>
      <c r="P1869" s="89"/>
      <c r="Q1869" s="67"/>
      <c r="R1869" s="67"/>
      <c r="S1869" s="67"/>
      <c r="V1869" s="65"/>
      <c r="W1869" s="69"/>
      <c r="X1869" s="69"/>
      <c r="Y1869" s="70"/>
      <c r="Z1869" s="70"/>
      <c r="AA1869" s="70"/>
      <c r="AB1869" s="71"/>
      <c r="AC1869" s="64"/>
      <c r="AD1869" s="69"/>
      <c r="AE1869" s="65"/>
      <c r="AF1869" s="65"/>
      <c r="AG1869" s="66"/>
    </row>
    <row r="1870" spans="1:33" x14ac:dyDescent="0.25">
      <c r="A1870" s="79"/>
      <c r="B1870" s="80"/>
      <c r="C1870" s="81"/>
      <c r="D1870" s="82"/>
      <c r="E1870" s="82"/>
      <c r="F1870" s="83"/>
      <c r="G1870" s="83"/>
      <c r="H1870" s="84"/>
      <c r="I1870" s="85"/>
      <c r="J1870" s="83"/>
      <c r="K1870" s="80"/>
      <c r="L1870" s="86"/>
      <c r="M1870" s="86"/>
      <c r="N1870" s="87"/>
      <c r="O1870" s="88"/>
      <c r="P1870" s="89"/>
      <c r="Q1870" s="67"/>
      <c r="R1870" s="67"/>
      <c r="S1870" s="67"/>
      <c r="V1870" s="65"/>
      <c r="W1870" s="69"/>
      <c r="X1870" s="69"/>
      <c r="Y1870" s="70"/>
      <c r="Z1870" s="70"/>
      <c r="AA1870" s="70"/>
      <c r="AB1870" s="71"/>
      <c r="AC1870" s="64"/>
      <c r="AD1870" s="69"/>
      <c r="AE1870" s="65"/>
      <c r="AF1870" s="65"/>
      <c r="AG1870" s="66"/>
    </row>
    <row r="1871" spans="1:33" x14ac:dyDescent="0.25">
      <c r="A1871" s="79"/>
      <c r="B1871" s="80"/>
      <c r="C1871" s="81"/>
      <c r="D1871" s="82"/>
      <c r="E1871" s="82"/>
      <c r="F1871" s="83"/>
      <c r="G1871" s="83"/>
      <c r="H1871" s="84"/>
      <c r="I1871" s="85"/>
      <c r="J1871" s="83"/>
      <c r="K1871" s="80"/>
      <c r="L1871" s="86"/>
      <c r="M1871" s="86"/>
      <c r="N1871" s="87"/>
      <c r="O1871" s="88"/>
      <c r="P1871" s="89"/>
      <c r="Q1871" s="67"/>
      <c r="R1871" s="67"/>
      <c r="S1871" s="67"/>
      <c r="V1871" s="65"/>
      <c r="W1871" s="69"/>
      <c r="X1871" s="69"/>
      <c r="Y1871" s="70"/>
      <c r="Z1871" s="70"/>
      <c r="AA1871" s="70"/>
      <c r="AB1871" s="71"/>
      <c r="AC1871" s="64"/>
      <c r="AD1871" s="69"/>
      <c r="AE1871" s="65"/>
      <c r="AF1871" s="65"/>
      <c r="AG1871" s="66"/>
    </row>
    <row r="1872" spans="1:33" x14ac:dyDescent="0.25">
      <c r="A1872" s="79"/>
      <c r="B1872" s="80"/>
      <c r="C1872" s="81"/>
      <c r="D1872" s="82"/>
      <c r="E1872" s="82"/>
      <c r="F1872" s="83"/>
      <c r="G1872" s="83"/>
      <c r="H1872" s="84"/>
      <c r="I1872" s="85"/>
      <c r="J1872" s="83"/>
      <c r="K1872" s="80"/>
      <c r="L1872" s="86"/>
      <c r="M1872" s="86"/>
      <c r="N1872" s="87"/>
      <c r="O1872" s="88"/>
      <c r="P1872" s="89"/>
      <c r="Q1872" s="67"/>
      <c r="R1872" s="67"/>
      <c r="S1872" s="67"/>
      <c r="V1872" s="65"/>
      <c r="W1872" s="69"/>
      <c r="X1872" s="69"/>
      <c r="Y1872" s="70"/>
      <c r="Z1872" s="70"/>
      <c r="AA1872" s="70"/>
      <c r="AB1872" s="71"/>
      <c r="AC1872" s="64"/>
      <c r="AD1872" s="69"/>
      <c r="AE1872" s="65"/>
      <c r="AF1872" s="65"/>
      <c r="AG1872" s="66"/>
    </row>
    <row r="1873" spans="1:33" x14ac:dyDescent="0.25">
      <c r="A1873" s="79"/>
      <c r="B1873" s="80"/>
      <c r="C1873" s="81"/>
      <c r="D1873" s="82"/>
      <c r="E1873" s="82"/>
      <c r="F1873" s="83"/>
      <c r="G1873" s="83"/>
      <c r="H1873" s="84"/>
      <c r="I1873" s="85"/>
      <c r="J1873" s="83"/>
      <c r="K1873" s="80"/>
      <c r="L1873" s="86"/>
      <c r="M1873" s="86"/>
      <c r="N1873" s="87"/>
      <c r="O1873" s="88"/>
      <c r="P1873" s="89"/>
      <c r="Q1873" s="67"/>
      <c r="R1873" s="67"/>
      <c r="S1873" s="67"/>
      <c r="V1873" s="65"/>
      <c r="W1873" s="69"/>
      <c r="X1873" s="69"/>
      <c r="Y1873" s="70"/>
      <c r="Z1873" s="70"/>
      <c r="AA1873" s="70"/>
      <c r="AB1873" s="71"/>
      <c r="AC1873" s="64"/>
      <c r="AD1873" s="69"/>
      <c r="AE1873" s="65"/>
      <c r="AF1873" s="65"/>
      <c r="AG1873" s="66"/>
    </row>
    <row r="1874" spans="1:33" x14ac:dyDescent="0.25">
      <c r="A1874" s="79"/>
      <c r="B1874" s="80"/>
      <c r="C1874" s="81"/>
      <c r="D1874" s="82"/>
      <c r="E1874" s="82"/>
      <c r="F1874" s="83"/>
      <c r="G1874" s="83"/>
      <c r="H1874" s="84"/>
      <c r="I1874" s="85"/>
      <c r="J1874" s="83"/>
      <c r="K1874" s="80"/>
      <c r="L1874" s="86"/>
      <c r="M1874" s="86"/>
      <c r="N1874" s="87"/>
      <c r="O1874" s="88"/>
      <c r="P1874" s="89"/>
      <c r="Q1874" s="67"/>
      <c r="R1874" s="67"/>
      <c r="S1874" s="67"/>
      <c r="V1874" s="65"/>
      <c r="W1874" s="69"/>
      <c r="X1874" s="69"/>
      <c r="Y1874" s="70"/>
      <c r="Z1874" s="70"/>
      <c r="AA1874" s="70"/>
      <c r="AB1874" s="71"/>
      <c r="AC1874" s="64"/>
      <c r="AD1874" s="69"/>
      <c r="AE1874" s="65"/>
      <c r="AF1874" s="65"/>
      <c r="AG1874" s="66"/>
    </row>
    <row r="1875" spans="1:33" x14ac:dyDescent="0.25">
      <c r="A1875" s="79"/>
      <c r="B1875" s="80"/>
      <c r="C1875" s="81"/>
      <c r="D1875" s="82"/>
      <c r="E1875" s="82"/>
      <c r="F1875" s="83"/>
      <c r="G1875" s="83"/>
      <c r="H1875" s="84"/>
      <c r="I1875" s="85"/>
      <c r="J1875" s="83"/>
      <c r="K1875" s="80"/>
      <c r="L1875" s="86"/>
      <c r="M1875" s="86"/>
      <c r="N1875" s="87"/>
      <c r="O1875" s="88"/>
      <c r="P1875" s="89"/>
      <c r="Q1875" s="67"/>
      <c r="R1875" s="67"/>
      <c r="S1875" s="67"/>
      <c r="V1875" s="65"/>
      <c r="W1875" s="69"/>
      <c r="X1875" s="69"/>
      <c r="Y1875" s="70"/>
      <c r="Z1875" s="70"/>
      <c r="AA1875" s="70"/>
      <c r="AB1875" s="71"/>
      <c r="AC1875" s="64"/>
      <c r="AD1875" s="69"/>
      <c r="AE1875" s="65"/>
      <c r="AF1875" s="65"/>
      <c r="AG1875" s="66"/>
    </row>
    <row r="1876" spans="1:33" x14ac:dyDescent="0.25">
      <c r="A1876" s="79"/>
      <c r="B1876" s="80"/>
      <c r="C1876" s="81"/>
      <c r="D1876" s="82"/>
      <c r="E1876" s="82"/>
      <c r="F1876" s="83"/>
      <c r="G1876" s="83"/>
      <c r="H1876" s="84"/>
      <c r="I1876" s="85"/>
      <c r="J1876" s="83"/>
      <c r="K1876" s="80"/>
      <c r="L1876" s="86"/>
      <c r="M1876" s="86"/>
      <c r="N1876" s="87"/>
      <c r="O1876" s="88"/>
      <c r="P1876" s="89"/>
      <c r="Q1876" s="67"/>
      <c r="R1876" s="67"/>
      <c r="S1876" s="67"/>
      <c r="V1876" s="65"/>
      <c r="W1876" s="69"/>
      <c r="X1876" s="69"/>
      <c r="Y1876" s="70"/>
      <c r="Z1876" s="70"/>
      <c r="AA1876" s="70"/>
      <c r="AB1876" s="71"/>
      <c r="AC1876" s="64"/>
      <c r="AD1876" s="69"/>
      <c r="AE1876" s="65"/>
      <c r="AF1876" s="65"/>
      <c r="AG1876" s="66"/>
    </row>
    <row r="1877" spans="1:33" x14ac:dyDescent="0.25">
      <c r="A1877" s="79"/>
      <c r="B1877" s="80"/>
      <c r="C1877" s="81"/>
      <c r="D1877" s="82"/>
      <c r="E1877" s="82"/>
      <c r="F1877" s="83"/>
      <c r="G1877" s="83"/>
      <c r="H1877" s="84"/>
      <c r="I1877" s="85"/>
      <c r="J1877" s="83"/>
      <c r="K1877" s="80"/>
      <c r="L1877" s="86"/>
      <c r="M1877" s="86"/>
      <c r="N1877" s="87"/>
      <c r="O1877" s="88"/>
      <c r="P1877" s="89"/>
      <c r="Q1877" s="67"/>
      <c r="R1877" s="67"/>
      <c r="S1877" s="67"/>
      <c r="V1877" s="65"/>
      <c r="W1877" s="69"/>
      <c r="X1877" s="69"/>
      <c r="Y1877" s="70"/>
      <c r="Z1877" s="70"/>
      <c r="AA1877" s="70"/>
      <c r="AB1877" s="71"/>
      <c r="AC1877" s="64"/>
      <c r="AD1877" s="69"/>
      <c r="AE1877" s="65"/>
      <c r="AF1877" s="65"/>
      <c r="AG1877" s="66"/>
    </row>
    <row r="1878" spans="1:33" x14ac:dyDescent="0.25">
      <c r="A1878" s="79"/>
      <c r="B1878" s="80"/>
      <c r="C1878" s="81"/>
      <c r="D1878" s="82"/>
      <c r="E1878" s="82"/>
      <c r="F1878" s="83"/>
      <c r="G1878" s="83"/>
      <c r="H1878" s="84"/>
      <c r="I1878" s="85"/>
      <c r="J1878" s="83"/>
      <c r="K1878" s="80"/>
      <c r="L1878" s="86"/>
      <c r="M1878" s="86"/>
      <c r="N1878" s="87"/>
      <c r="O1878" s="88"/>
      <c r="P1878" s="89"/>
      <c r="Q1878" s="67"/>
      <c r="R1878" s="67"/>
      <c r="S1878" s="67"/>
      <c r="V1878" s="65"/>
      <c r="W1878" s="69"/>
      <c r="X1878" s="69"/>
      <c r="Y1878" s="70"/>
      <c r="Z1878" s="70"/>
      <c r="AA1878" s="70"/>
      <c r="AB1878" s="71"/>
      <c r="AC1878" s="64"/>
      <c r="AD1878" s="69"/>
      <c r="AE1878" s="65"/>
      <c r="AF1878" s="65"/>
      <c r="AG1878" s="66"/>
    </row>
    <row r="1879" spans="1:33" x14ac:dyDescent="0.25">
      <c r="A1879" s="79"/>
      <c r="B1879" s="80"/>
      <c r="C1879" s="81"/>
      <c r="D1879" s="82"/>
      <c r="E1879" s="82"/>
      <c r="F1879" s="83"/>
      <c r="G1879" s="83"/>
      <c r="H1879" s="84"/>
      <c r="I1879" s="85"/>
      <c r="J1879" s="83"/>
      <c r="K1879" s="80"/>
      <c r="L1879" s="86"/>
      <c r="M1879" s="86"/>
      <c r="N1879" s="87"/>
      <c r="O1879" s="88"/>
      <c r="P1879" s="89"/>
      <c r="Q1879" s="67"/>
      <c r="R1879" s="67"/>
      <c r="S1879" s="67"/>
      <c r="V1879" s="65"/>
      <c r="W1879" s="69"/>
      <c r="X1879" s="69"/>
      <c r="Y1879" s="70"/>
      <c r="Z1879" s="70"/>
      <c r="AA1879" s="70"/>
      <c r="AB1879" s="71"/>
      <c r="AC1879" s="64"/>
      <c r="AD1879" s="69"/>
      <c r="AE1879" s="65"/>
      <c r="AF1879" s="65"/>
      <c r="AG1879" s="66"/>
    </row>
    <row r="1880" spans="1:33" x14ac:dyDescent="0.25">
      <c r="A1880" s="79"/>
      <c r="B1880" s="80"/>
      <c r="C1880" s="81"/>
      <c r="D1880" s="82"/>
      <c r="E1880" s="82"/>
      <c r="F1880" s="83"/>
      <c r="G1880" s="83"/>
      <c r="H1880" s="84"/>
      <c r="I1880" s="85"/>
      <c r="J1880" s="83"/>
      <c r="K1880" s="80"/>
      <c r="L1880" s="86"/>
      <c r="M1880" s="86"/>
      <c r="N1880" s="87"/>
      <c r="O1880" s="88"/>
      <c r="P1880" s="89"/>
      <c r="Q1880" s="67"/>
      <c r="R1880" s="67"/>
      <c r="S1880" s="67"/>
      <c r="V1880" s="65"/>
      <c r="W1880" s="69"/>
      <c r="X1880" s="69"/>
      <c r="Y1880" s="70"/>
      <c r="Z1880" s="70"/>
      <c r="AA1880" s="70"/>
      <c r="AB1880" s="71"/>
      <c r="AC1880" s="64"/>
      <c r="AD1880" s="69"/>
      <c r="AE1880" s="65"/>
      <c r="AF1880" s="65"/>
      <c r="AG1880" s="66"/>
    </row>
    <row r="1881" spans="1:33" x14ac:dyDescent="0.25">
      <c r="A1881" s="79"/>
      <c r="B1881" s="80"/>
      <c r="C1881" s="81"/>
      <c r="D1881" s="82"/>
      <c r="E1881" s="82"/>
      <c r="F1881" s="83"/>
      <c r="G1881" s="83"/>
      <c r="H1881" s="84"/>
      <c r="I1881" s="85"/>
      <c r="J1881" s="83"/>
      <c r="K1881" s="80"/>
      <c r="L1881" s="86"/>
      <c r="M1881" s="86"/>
      <c r="N1881" s="87"/>
      <c r="O1881" s="88"/>
      <c r="P1881" s="89"/>
      <c r="Q1881" s="67"/>
      <c r="R1881" s="67"/>
      <c r="S1881" s="67"/>
      <c r="V1881" s="65"/>
      <c r="W1881" s="69"/>
      <c r="X1881" s="69"/>
      <c r="Y1881" s="70"/>
      <c r="Z1881" s="70"/>
      <c r="AA1881" s="70"/>
      <c r="AB1881" s="71"/>
      <c r="AC1881" s="64"/>
      <c r="AD1881" s="69"/>
      <c r="AE1881" s="65"/>
      <c r="AF1881" s="65"/>
      <c r="AG1881" s="66"/>
    </row>
    <row r="1882" spans="1:33" x14ac:dyDescent="0.25">
      <c r="A1882" s="79"/>
      <c r="B1882" s="80"/>
      <c r="C1882" s="81"/>
      <c r="D1882" s="82"/>
      <c r="E1882" s="82"/>
      <c r="F1882" s="83"/>
      <c r="G1882" s="83"/>
      <c r="H1882" s="84"/>
      <c r="I1882" s="85"/>
      <c r="J1882" s="83"/>
      <c r="K1882" s="80"/>
      <c r="L1882" s="86"/>
      <c r="M1882" s="86"/>
      <c r="N1882" s="87"/>
      <c r="O1882" s="88"/>
      <c r="P1882" s="89"/>
      <c r="Q1882" s="67"/>
      <c r="R1882" s="67"/>
      <c r="S1882" s="67"/>
      <c r="V1882" s="65"/>
      <c r="W1882" s="69"/>
      <c r="X1882" s="69"/>
      <c r="Y1882" s="70"/>
      <c r="Z1882" s="70"/>
      <c r="AA1882" s="70"/>
      <c r="AB1882" s="71"/>
      <c r="AC1882" s="64"/>
      <c r="AD1882" s="69"/>
      <c r="AE1882" s="65"/>
      <c r="AF1882" s="65"/>
      <c r="AG1882" s="66"/>
    </row>
    <row r="1883" spans="1:33" x14ac:dyDescent="0.25">
      <c r="A1883" s="79"/>
      <c r="B1883" s="80"/>
      <c r="C1883" s="81"/>
      <c r="D1883" s="82"/>
      <c r="E1883" s="82"/>
      <c r="F1883" s="83"/>
      <c r="G1883" s="83"/>
      <c r="H1883" s="84"/>
      <c r="I1883" s="85"/>
      <c r="J1883" s="83"/>
      <c r="K1883" s="80"/>
      <c r="L1883" s="86"/>
      <c r="M1883" s="86"/>
      <c r="N1883" s="87"/>
      <c r="O1883" s="88"/>
      <c r="P1883" s="89"/>
      <c r="Q1883" s="67"/>
      <c r="R1883" s="67"/>
      <c r="S1883" s="67"/>
      <c r="V1883" s="65"/>
      <c r="W1883" s="69"/>
      <c r="X1883" s="69"/>
      <c r="Y1883" s="70"/>
      <c r="Z1883" s="70"/>
      <c r="AA1883" s="70"/>
      <c r="AB1883" s="71"/>
      <c r="AC1883" s="64"/>
      <c r="AD1883" s="69"/>
      <c r="AE1883" s="65"/>
      <c r="AF1883" s="65"/>
      <c r="AG1883" s="66"/>
    </row>
    <row r="1884" spans="1:33" x14ac:dyDescent="0.25">
      <c r="A1884" s="79"/>
      <c r="B1884" s="80"/>
      <c r="C1884" s="81"/>
      <c r="D1884" s="82"/>
      <c r="E1884" s="82"/>
      <c r="F1884" s="83"/>
      <c r="G1884" s="83"/>
      <c r="H1884" s="84"/>
      <c r="I1884" s="85"/>
      <c r="J1884" s="83"/>
      <c r="K1884" s="80"/>
      <c r="L1884" s="86"/>
      <c r="M1884" s="86"/>
      <c r="N1884" s="87"/>
      <c r="O1884" s="88"/>
      <c r="P1884" s="89"/>
      <c r="Q1884" s="67"/>
      <c r="R1884" s="67"/>
      <c r="S1884" s="67"/>
      <c r="V1884" s="65"/>
      <c r="W1884" s="69"/>
      <c r="X1884" s="69"/>
      <c r="Y1884" s="70"/>
      <c r="Z1884" s="70"/>
      <c r="AA1884" s="70"/>
      <c r="AB1884" s="71"/>
      <c r="AC1884" s="64"/>
      <c r="AD1884" s="69"/>
      <c r="AE1884" s="65"/>
      <c r="AF1884" s="65"/>
      <c r="AG1884" s="66"/>
    </row>
    <row r="1885" spans="1:33" x14ac:dyDescent="0.25">
      <c r="A1885" s="79"/>
      <c r="B1885" s="80"/>
      <c r="C1885" s="81"/>
      <c r="D1885" s="82"/>
      <c r="E1885" s="82"/>
      <c r="F1885" s="83"/>
      <c r="G1885" s="83"/>
      <c r="H1885" s="84"/>
      <c r="I1885" s="85"/>
      <c r="J1885" s="83"/>
      <c r="K1885" s="80"/>
      <c r="L1885" s="86"/>
      <c r="M1885" s="86"/>
      <c r="N1885" s="87"/>
      <c r="O1885" s="88"/>
      <c r="P1885" s="89"/>
      <c r="Q1885" s="67"/>
      <c r="R1885" s="67"/>
      <c r="S1885" s="67"/>
      <c r="V1885" s="65"/>
      <c r="W1885" s="69"/>
      <c r="X1885" s="69"/>
      <c r="Y1885" s="70"/>
      <c r="Z1885" s="70"/>
      <c r="AA1885" s="70"/>
      <c r="AB1885" s="71"/>
      <c r="AC1885" s="64"/>
      <c r="AD1885" s="69"/>
      <c r="AE1885" s="65"/>
      <c r="AF1885" s="65"/>
      <c r="AG1885" s="66"/>
    </row>
    <row r="1886" spans="1:33" x14ac:dyDescent="0.25">
      <c r="A1886" s="79"/>
      <c r="B1886" s="80"/>
      <c r="C1886" s="81"/>
      <c r="D1886" s="82"/>
      <c r="E1886" s="82"/>
      <c r="F1886" s="83"/>
      <c r="G1886" s="83"/>
      <c r="H1886" s="84"/>
      <c r="I1886" s="85"/>
      <c r="J1886" s="83"/>
      <c r="K1886" s="80"/>
      <c r="L1886" s="86"/>
      <c r="M1886" s="86"/>
      <c r="N1886" s="87"/>
      <c r="O1886" s="88"/>
      <c r="P1886" s="89"/>
      <c r="Q1886" s="67"/>
      <c r="R1886" s="67"/>
      <c r="S1886" s="67"/>
      <c r="V1886" s="65"/>
      <c r="W1886" s="69"/>
      <c r="X1886" s="69"/>
      <c r="Y1886" s="70"/>
      <c r="Z1886" s="70"/>
      <c r="AA1886" s="70"/>
      <c r="AB1886" s="71"/>
      <c r="AC1886" s="64"/>
      <c r="AD1886" s="69"/>
      <c r="AE1886" s="65"/>
      <c r="AF1886" s="65"/>
      <c r="AG1886" s="66"/>
    </row>
    <row r="1887" spans="1:33" x14ac:dyDescent="0.25">
      <c r="A1887" s="79"/>
      <c r="B1887" s="80"/>
      <c r="C1887" s="81"/>
      <c r="D1887" s="82"/>
      <c r="E1887" s="82"/>
      <c r="F1887" s="83"/>
      <c r="G1887" s="83"/>
      <c r="H1887" s="84"/>
      <c r="I1887" s="85"/>
      <c r="J1887" s="83"/>
      <c r="K1887" s="80"/>
      <c r="L1887" s="86"/>
      <c r="M1887" s="86"/>
      <c r="N1887" s="87"/>
      <c r="O1887" s="88"/>
      <c r="P1887" s="89"/>
      <c r="Q1887" s="67"/>
      <c r="R1887" s="67"/>
      <c r="S1887" s="67"/>
      <c r="V1887" s="65"/>
      <c r="W1887" s="69"/>
      <c r="X1887" s="69"/>
      <c r="Y1887" s="70"/>
      <c r="Z1887" s="70"/>
      <c r="AA1887" s="70"/>
      <c r="AB1887" s="71"/>
      <c r="AC1887" s="64"/>
      <c r="AD1887" s="69"/>
      <c r="AE1887" s="65"/>
      <c r="AF1887" s="65"/>
      <c r="AG1887" s="66"/>
    </row>
    <row r="1888" spans="1:33" x14ac:dyDescent="0.25">
      <c r="A1888" s="79"/>
      <c r="B1888" s="80"/>
      <c r="C1888" s="81"/>
      <c r="D1888" s="82"/>
      <c r="E1888" s="82"/>
      <c r="F1888" s="83"/>
      <c r="G1888" s="83"/>
      <c r="H1888" s="84"/>
      <c r="I1888" s="85"/>
      <c r="J1888" s="83"/>
      <c r="K1888" s="80"/>
      <c r="L1888" s="86"/>
      <c r="M1888" s="86"/>
      <c r="N1888" s="87"/>
      <c r="O1888" s="88"/>
      <c r="P1888" s="89"/>
      <c r="Q1888" s="67"/>
      <c r="R1888" s="67"/>
      <c r="S1888" s="67"/>
      <c r="V1888" s="65"/>
      <c r="W1888" s="69"/>
      <c r="X1888" s="69"/>
      <c r="Y1888" s="70"/>
      <c r="Z1888" s="70"/>
      <c r="AA1888" s="70"/>
      <c r="AB1888" s="71"/>
      <c r="AC1888" s="64"/>
      <c r="AD1888" s="69"/>
      <c r="AE1888" s="65"/>
      <c r="AF1888" s="65"/>
      <c r="AG1888" s="66"/>
    </row>
    <row r="1889" spans="1:33" x14ac:dyDescent="0.25">
      <c r="A1889" s="79"/>
      <c r="B1889" s="80"/>
      <c r="C1889" s="81"/>
      <c r="D1889" s="82"/>
      <c r="E1889" s="82"/>
      <c r="F1889" s="83"/>
      <c r="G1889" s="83"/>
      <c r="H1889" s="84"/>
      <c r="I1889" s="85"/>
      <c r="J1889" s="83"/>
      <c r="K1889" s="80"/>
      <c r="L1889" s="86"/>
      <c r="M1889" s="86"/>
      <c r="N1889" s="87"/>
      <c r="O1889" s="88"/>
      <c r="P1889" s="89"/>
      <c r="Q1889" s="67"/>
      <c r="R1889" s="67"/>
      <c r="S1889" s="67"/>
      <c r="V1889" s="65"/>
      <c r="W1889" s="69"/>
      <c r="X1889" s="69"/>
      <c r="Y1889" s="70"/>
      <c r="Z1889" s="70"/>
      <c r="AA1889" s="70"/>
      <c r="AB1889" s="71"/>
      <c r="AC1889" s="64"/>
      <c r="AD1889" s="69"/>
      <c r="AE1889" s="65"/>
      <c r="AF1889" s="65"/>
      <c r="AG1889" s="66"/>
    </row>
    <row r="1890" spans="1:33" x14ac:dyDescent="0.25">
      <c r="A1890" s="79"/>
      <c r="B1890" s="80"/>
      <c r="C1890" s="81"/>
      <c r="D1890" s="82"/>
      <c r="E1890" s="82"/>
      <c r="F1890" s="83"/>
      <c r="G1890" s="83"/>
      <c r="H1890" s="84"/>
      <c r="I1890" s="85"/>
      <c r="J1890" s="83"/>
      <c r="K1890" s="80"/>
      <c r="L1890" s="86"/>
      <c r="M1890" s="86"/>
      <c r="N1890" s="87"/>
      <c r="O1890" s="88"/>
      <c r="P1890" s="89"/>
      <c r="Q1890" s="67"/>
      <c r="R1890" s="67"/>
      <c r="S1890" s="67"/>
      <c r="V1890" s="65"/>
      <c r="W1890" s="69"/>
      <c r="X1890" s="69"/>
      <c r="Y1890" s="70"/>
      <c r="Z1890" s="70"/>
      <c r="AA1890" s="70"/>
      <c r="AB1890" s="71"/>
      <c r="AC1890" s="64"/>
      <c r="AD1890" s="69"/>
      <c r="AE1890" s="65"/>
      <c r="AF1890" s="65"/>
      <c r="AG1890" s="66"/>
    </row>
    <row r="1891" spans="1:33" x14ac:dyDescent="0.25">
      <c r="A1891" s="79"/>
      <c r="B1891" s="80"/>
      <c r="C1891" s="81"/>
      <c r="D1891" s="82"/>
      <c r="E1891" s="82"/>
      <c r="F1891" s="83"/>
      <c r="G1891" s="83"/>
      <c r="H1891" s="84"/>
      <c r="I1891" s="85"/>
      <c r="J1891" s="83"/>
      <c r="K1891" s="80"/>
      <c r="L1891" s="86"/>
      <c r="M1891" s="86"/>
      <c r="N1891" s="87"/>
      <c r="O1891" s="88"/>
      <c r="P1891" s="89"/>
      <c r="Q1891" s="67"/>
      <c r="R1891" s="67"/>
      <c r="S1891" s="67"/>
      <c r="V1891" s="65"/>
      <c r="W1891" s="69"/>
      <c r="X1891" s="69"/>
      <c r="Y1891" s="70"/>
      <c r="Z1891" s="70"/>
      <c r="AA1891" s="70"/>
      <c r="AB1891" s="71"/>
      <c r="AC1891" s="64"/>
      <c r="AD1891" s="69"/>
      <c r="AE1891" s="65"/>
      <c r="AF1891" s="65"/>
      <c r="AG1891" s="66"/>
    </row>
    <row r="1892" spans="1:33" x14ac:dyDescent="0.25">
      <c r="A1892" s="79"/>
      <c r="B1892" s="80"/>
      <c r="C1892" s="81"/>
      <c r="D1892" s="82"/>
      <c r="E1892" s="82"/>
      <c r="F1892" s="83"/>
      <c r="G1892" s="83"/>
      <c r="H1892" s="84"/>
      <c r="I1892" s="85"/>
      <c r="J1892" s="83"/>
      <c r="K1892" s="80"/>
      <c r="L1892" s="86"/>
      <c r="M1892" s="86"/>
      <c r="N1892" s="87"/>
      <c r="O1892" s="88"/>
      <c r="P1892" s="89"/>
      <c r="Q1892" s="67"/>
      <c r="R1892" s="67"/>
      <c r="S1892" s="67"/>
      <c r="V1892" s="65"/>
      <c r="W1892" s="69"/>
      <c r="X1892" s="69"/>
      <c r="Y1892" s="70"/>
      <c r="Z1892" s="70"/>
      <c r="AA1892" s="70"/>
      <c r="AB1892" s="71"/>
      <c r="AC1892" s="64"/>
      <c r="AD1892" s="69"/>
      <c r="AE1892" s="65"/>
      <c r="AF1892" s="65"/>
      <c r="AG1892" s="66"/>
    </row>
    <row r="1893" spans="1:33" x14ac:dyDescent="0.25">
      <c r="A1893" s="79"/>
      <c r="B1893" s="80"/>
      <c r="C1893" s="81"/>
      <c r="D1893" s="82"/>
      <c r="E1893" s="82"/>
      <c r="F1893" s="83"/>
      <c r="G1893" s="83"/>
      <c r="H1893" s="84"/>
      <c r="I1893" s="85"/>
      <c r="J1893" s="83"/>
      <c r="K1893" s="80"/>
      <c r="L1893" s="86"/>
      <c r="M1893" s="86"/>
      <c r="N1893" s="87"/>
      <c r="O1893" s="88"/>
      <c r="P1893" s="89"/>
      <c r="Q1893" s="67"/>
      <c r="R1893" s="67"/>
      <c r="S1893" s="67"/>
      <c r="V1893" s="65"/>
      <c r="W1893" s="69"/>
      <c r="X1893" s="69"/>
      <c r="Y1893" s="70"/>
      <c r="Z1893" s="70"/>
      <c r="AA1893" s="70"/>
      <c r="AB1893" s="71"/>
      <c r="AC1893" s="64"/>
      <c r="AD1893" s="69"/>
      <c r="AE1893" s="65"/>
      <c r="AF1893" s="65"/>
      <c r="AG1893" s="66"/>
    </row>
    <row r="1894" spans="1:33" x14ac:dyDescent="0.25">
      <c r="A1894" s="79"/>
      <c r="B1894" s="80"/>
      <c r="C1894" s="81"/>
      <c r="D1894" s="82"/>
      <c r="E1894" s="82"/>
      <c r="F1894" s="83"/>
      <c r="G1894" s="83"/>
      <c r="H1894" s="84"/>
      <c r="I1894" s="85"/>
      <c r="J1894" s="83"/>
      <c r="K1894" s="80"/>
      <c r="L1894" s="86"/>
      <c r="M1894" s="86"/>
      <c r="N1894" s="87"/>
      <c r="O1894" s="88"/>
      <c r="P1894" s="89"/>
      <c r="Q1894" s="67"/>
      <c r="R1894" s="67"/>
      <c r="S1894" s="67"/>
      <c r="V1894" s="65"/>
      <c r="W1894" s="69"/>
      <c r="X1894" s="69"/>
      <c r="Y1894" s="70"/>
      <c r="Z1894" s="70"/>
      <c r="AA1894" s="70"/>
      <c r="AB1894" s="71"/>
      <c r="AC1894" s="64"/>
      <c r="AD1894" s="69"/>
      <c r="AE1894" s="65"/>
      <c r="AF1894" s="65"/>
      <c r="AG1894" s="66"/>
    </row>
    <row r="1895" spans="1:33" x14ac:dyDescent="0.25">
      <c r="A1895" s="79"/>
      <c r="B1895" s="80"/>
      <c r="C1895" s="81"/>
      <c r="D1895" s="82"/>
      <c r="E1895" s="82"/>
      <c r="F1895" s="83"/>
      <c r="G1895" s="83"/>
      <c r="H1895" s="84"/>
      <c r="I1895" s="85"/>
      <c r="J1895" s="83"/>
      <c r="K1895" s="80"/>
      <c r="L1895" s="86"/>
      <c r="M1895" s="86"/>
      <c r="N1895" s="87"/>
      <c r="O1895" s="88"/>
      <c r="P1895" s="89"/>
      <c r="Q1895" s="67"/>
      <c r="R1895" s="67"/>
      <c r="S1895" s="67"/>
      <c r="V1895" s="65"/>
      <c r="W1895" s="69"/>
      <c r="X1895" s="69"/>
      <c r="Y1895" s="70"/>
      <c r="Z1895" s="70"/>
      <c r="AA1895" s="70"/>
      <c r="AB1895" s="71"/>
      <c r="AC1895" s="64"/>
      <c r="AD1895" s="69"/>
      <c r="AE1895" s="65"/>
      <c r="AF1895" s="65"/>
      <c r="AG1895" s="66"/>
    </row>
    <row r="1896" spans="1:33" x14ac:dyDescent="0.25">
      <c r="A1896" s="79"/>
      <c r="B1896" s="80"/>
      <c r="C1896" s="81"/>
      <c r="D1896" s="82"/>
      <c r="E1896" s="82"/>
      <c r="F1896" s="83"/>
      <c r="G1896" s="83"/>
      <c r="H1896" s="84"/>
      <c r="I1896" s="85"/>
      <c r="J1896" s="83"/>
      <c r="K1896" s="80"/>
      <c r="L1896" s="86"/>
      <c r="M1896" s="86"/>
      <c r="N1896" s="87"/>
      <c r="O1896" s="88"/>
      <c r="P1896" s="89"/>
      <c r="Q1896" s="67"/>
      <c r="R1896" s="67"/>
      <c r="S1896" s="67"/>
      <c r="V1896" s="65"/>
      <c r="W1896" s="69"/>
      <c r="X1896" s="69"/>
      <c r="Y1896" s="70"/>
      <c r="Z1896" s="70"/>
      <c r="AA1896" s="70"/>
      <c r="AB1896" s="71"/>
      <c r="AC1896" s="64"/>
      <c r="AD1896" s="69"/>
      <c r="AE1896" s="65"/>
      <c r="AF1896" s="65"/>
      <c r="AG1896" s="66"/>
    </row>
    <row r="1897" spans="1:33" x14ac:dyDescent="0.25">
      <c r="A1897" s="79"/>
      <c r="B1897" s="80"/>
      <c r="C1897" s="81"/>
      <c r="D1897" s="82"/>
      <c r="E1897" s="82"/>
      <c r="F1897" s="83"/>
      <c r="G1897" s="83"/>
      <c r="H1897" s="84"/>
      <c r="I1897" s="85"/>
      <c r="J1897" s="83"/>
      <c r="K1897" s="80"/>
      <c r="L1897" s="86"/>
      <c r="M1897" s="86"/>
      <c r="N1897" s="87"/>
      <c r="O1897" s="88"/>
      <c r="P1897" s="89"/>
      <c r="Q1897" s="67"/>
      <c r="R1897" s="67"/>
      <c r="S1897" s="67"/>
      <c r="V1897" s="65"/>
      <c r="W1897" s="69"/>
      <c r="X1897" s="69"/>
      <c r="Y1897" s="70"/>
      <c r="Z1897" s="70"/>
      <c r="AA1897" s="70"/>
      <c r="AB1897" s="71"/>
      <c r="AC1897" s="64"/>
      <c r="AD1897" s="69"/>
      <c r="AE1897" s="65"/>
      <c r="AF1897" s="65"/>
      <c r="AG1897" s="66"/>
    </row>
    <row r="1898" spans="1:33" x14ac:dyDescent="0.25">
      <c r="A1898" s="79"/>
      <c r="B1898" s="80"/>
      <c r="C1898" s="81"/>
      <c r="D1898" s="82"/>
      <c r="E1898" s="82"/>
      <c r="F1898" s="83"/>
      <c r="G1898" s="83"/>
      <c r="H1898" s="84"/>
      <c r="I1898" s="85"/>
      <c r="J1898" s="83"/>
      <c r="K1898" s="80"/>
      <c r="L1898" s="86"/>
      <c r="M1898" s="86"/>
      <c r="N1898" s="87"/>
      <c r="O1898" s="88"/>
      <c r="P1898" s="89"/>
      <c r="Q1898" s="67"/>
      <c r="R1898" s="67"/>
      <c r="S1898" s="67"/>
      <c r="V1898" s="65"/>
      <c r="W1898" s="69"/>
      <c r="X1898" s="69"/>
      <c r="Y1898" s="70"/>
      <c r="Z1898" s="70"/>
      <c r="AA1898" s="70"/>
      <c r="AB1898" s="71"/>
      <c r="AC1898" s="64"/>
      <c r="AD1898" s="69"/>
      <c r="AE1898" s="65"/>
      <c r="AF1898" s="65"/>
      <c r="AG1898" s="66"/>
    </row>
    <row r="1899" spans="1:33" x14ac:dyDescent="0.25">
      <c r="A1899" s="79"/>
      <c r="B1899" s="80"/>
      <c r="C1899" s="81"/>
      <c r="D1899" s="82"/>
      <c r="E1899" s="82"/>
      <c r="F1899" s="83"/>
      <c r="G1899" s="83"/>
      <c r="H1899" s="84"/>
      <c r="I1899" s="85"/>
      <c r="J1899" s="83"/>
      <c r="K1899" s="80"/>
      <c r="L1899" s="86"/>
      <c r="M1899" s="86"/>
      <c r="N1899" s="87"/>
      <c r="O1899" s="88"/>
      <c r="P1899" s="89"/>
      <c r="Q1899" s="67"/>
      <c r="R1899" s="67"/>
      <c r="S1899" s="67"/>
      <c r="V1899" s="65"/>
      <c r="W1899" s="69"/>
      <c r="X1899" s="69"/>
      <c r="Y1899" s="70"/>
      <c r="Z1899" s="70"/>
      <c r="AA1899" s="70"/>
      <c r="AB1899" s="71"/>
      <c r="AC1899" s="64"/>
      <c r="AD1899" s="69"/>
      <c r="AE1899" s="65"/>
      <c r="AF1899" s="65"/>
      <c r="AG1899" s="66"/>
    </row>
    <row r="1900" spans="1:33" x14ac:dyDescent="0.25">
      <c r="A1900" s="79"/>
      <c r="B1900" s="80"/>
      <c r="C1900" s="81"/>
      <c r="D1900" s="82"/>
      <c r="E1900" s="82"/>
      <c r="F1900" s="83"/>
      <c r="G1900" s="83"/>
      <c r="H1900" s="84"/>
      <c r="I1900" s="85"/>
      <c r="J1900" s="83"/>
      <c r="K1900" s="80"/>
      <c r="L1900" s="86"/>
      <c r="M1900" s="86"/>
      <c r="N1900" s="87"/>
      <c r="O1900" s="88"/>
      <c r="P1900" s="89"/>
      <c r="Q1900" s="67"/>
      <c r="R1900" s="67"/>
      <c r="S1900" s="67"/>
      <c r="V1900" s="65"/>
      <c r="W1900" s="69"/>
      <c r="X1900" s="69"/>
      <c r="Y1900" s="70"/>
      <c r="Z1900" s="70"/>
      <c r="AA1900" s="70"/>
      <c r="AB1900" s="71"/>
      <c r="AC1900" s="64"/>
      <c r="AD1900" s="69"/>
      <c r="AE1900" s="65"/>
      <c r="AF1900" s="65"/>
      <c r="AG1900" s="66"/>
    </row>
    <row r="1901" spans="1:33" x14ac:dyDescent="0.25">
      <c r="A1901" s="79"/>
      <c r="B1901" s="80"/>
      <c r="C1901" s="81"/>
      <c r="D1901" s="82"/>
      <c r="E1901" s="82"/>
      <c r="F1901" s="83"/>
      <c r="G1901" s="83"/>
      <c r="H1901" s="84"/>
      <c r="I1901" s="85"/>
      <c r="J1901" s="83"/>
      <c r="K1901" s="80"/>
      <c r="L1901" s="86"/>
      <c r="M1901" s="86"/>
      <c r="N1901" s="87"/>
      <c r="O1901" s="88"/>
      <c r="P1901" s="89"/>
      <c r="Q1901" s="67"/>
      <c r="R1901" s="67"/>
      <c r="S1901" s="67"/>
      <c r="V1901" s="65"/>
      <c r="W1901" s="69"/>
      <c r="X1901" s="69"/>
      <c r="Y1901" s="70"/>
      <c r="Z1901" s="70"/>
      <c r="AA1901" s="70"/>
      <c r="AB1901" s="71"/>
      <c r="AC1901" s="64"/>
      <c r="AD1901" s="69"/>
      <c r="AE1901" s="65"/>
      <c r="AF1901" s="65"/>
      <c r="AG1901" s="66"/>
    </row>
    <row r="1902" spans="1:33" x14ac:dyDescent="0.25">
      <c r="A1902" s="79"/>
      <c r="B1902" s="80"/>
      <c r="C1902" s="81"/>
      <c r="D1902" s="82"/>
      <c r="E1902" s="82"/>
      <c r="F1902" s="83"/>
      <c r="G1902" s="83"/>
      <c r="H1902" s="84"/>
      <c r="I1902" s="85"/>
      <c r="J1902" s="83"/>
      <c r="K1902" s="80"/>
      <c r="L1902" s="86"/>
      <c r="M1902" s="86"/>
      <c r="N1902" s="87"/>
      <c r="O1902" s="88"/>
      <c r="P1902" s="89"/>
      <c r="Q1902" s="67"/>
      <c r="R1902" s="67"/>
      <c r="S1902" s="67"/>
      <c r="V1902" s="65"/>
      <c r="W1902" s="69"/>
      <c r="X1902" s="69"/>
      <c r="Y1902" s="70"/>
      <c r="Z1902" s="70"/>
      <c r="AA1902" s="70"/>
      <c r="AB1902" s="71"/>
      <c r="AC1902" s="64"/>
      <c r="AD1902" s="69"/>
      <c r="AE1902" s="65"/>
      <c r="AF1902" s="65"/>
      <c r="AG1902" s="66"/>
    </row>
    <row r="1903" spans="1:33" x14ac:dyDescent="0.25">
      <c r="A1903" s="79"/>
      <c r="B1903" s="80"/>
      <c r="C1903" s="81"/>
      <c r="D1903" s="82"/>
      <c r="E1903" s="82"/>
      <c r="F1903" s="83"/>
      <c r="G1903" s="83"/>
      <c r="H1903" s="84"/>
      <c r="I1903" s="85"/>
      <c r="J1903" s="83"/>
      <c r="K1903" s="80"/>
      <c r="L1903" s="86"/>
      <c r="M1903" s="86"/>
      <c r="N1903" s="87"/>
      <c r="O1903" s="88"/>
      <c r="P1903" s="89"/>
      <c r="Q1903" s="67"/>
      <c r="R1903" s="67"/>
      <c r="S1903" s="67"/>
      <c r="V1903" s="65"/>
      <c r="W1903" s="69"/>
      <c r="X1903" s="69"/>
      <c r="Y1903" s="70"/>
      <c r="Z1903" s="70"/>
      <c r="AA1903" s="70"/>
      <c r="AB1903" s="71"/>
      <c r="AC1903" s="64"/>
      <c r="AD1903" s="69"/>
      <c r="AE1903" s="65"/>
      <c r="AF1903" s="65"/>
      <c r="AG1903" s="66"/>
    </row>
    <row r="1904" spans="1:33" x14ac:dyDescent="0.25">
      <c r="A1904" s="79"/>
      <c r="B1904" s="80"/>
      <c r="C1904" s="81"/>
      <c r="D1904" s="82"/>
      <c r="E1904" s="82"/>
      <c r="F1904" s="83"/>
      <c r="G1904" s="83"/>
      <c r="H1904" s="84"/>
      <c r="I1904" s="85"/>
      <c r="J1904" s="83"/>
      <c r="K1904" s="80"/>
      <c r="L1904" s="86"/>
      <c r="M1904" s="86"/>
      <c r="N1904" s="87"/>
      <c r="O1904" s="88"/>
      <c r="P1904" s="89"/>
      <c r="Q1904" s="67"/>
      <c r="R1904" s="67"/>
      <c r="S1904" s="67"/>
      <c r="V1904" s="65"/>
      <c r="W1904" s="69"/>
      <c r="X1904" s="69"/>
      <c r="Y1904" s="70"/>
      <c r="Z1904" s="70"/>
      <c r="AA1904" s="70"/>
      <c r="AB1904" s="71"/>
      <c r="AC1904" s="64"/>
      <c r="AD1904" s="69"/>
      <c r="AE1904" s="65"/>
      <c r="AF1904" s="65"/>
      <c r="AG1904" s="66"/>
    </row>
    <row r="1905" spans="1:33" x14ac:dyDescent="0.25">
      <c r="A1905" s="79"/>
      <c r="B1905" s="80"/>
      <c r="C1905" s="81"/>
      <c r="D1905" s="82"/>
      <c r="E1905" s="82"/>
      <c r="F1905" s="83"/>
      <c r="G1905" s="83"/>
      <c r="H1905" s="84"/>
      <c r="I1905" s="85"/>
      <c r="J1905" s="83"/>
      <c r="K1905" s="80"/>
      <c r="L1905" s="86"/>
      <c r="M1905" s="86"/>
      <c r="N1905" s="87"/>
      <c r="O1905" s="88"/>
      <c r="P1905" s="89"/>
      <c r="Q1905" s="67"/>
      <c r="R1905" s="67"/>
      <c r="S1905" s="67"/>
      <c r="V1905" s="65"/>
      <c r="W1905" s="69"/>
      <c r="X1905" s="69"/>
      <c r="Y1905" s="70"/>
      <c r="Z1905" s="70"/>
      <c r="AA1905" s="70"/>
      <c r="AB1905" s="71"/>
      <c r="AC1905" s="64"/>
      <c r="AD1905" s="69"/>
      <c r="AE1905" s="65"/>
      <c r="AF1905" s="65"/>
      <c r="AG1905" s="66"/>
    </row>
    <row r="1906" spans="1:33" x14ac:dyDescent="0.25">
      <c r="A1906" s="79"/>
      <c r="B1906" s="80"/>
      <c r="C1906" s="81"/>
      <c r="D1906" s="82"/>
      <c r="E1906" s="82"/>
      <c r="F1906" s="83"/>
      <c r="G1906" s="83"/>
      <c r="H1906" s="84"/>
      <c r="I1906" s="85"/>
      <c r="J1906" s="83"/>
      <c r="K1906" s="80"/>
      <c r="L1906" s="86"/>
      <c r="M1906" s="86"/>
      <c r="N1906" s="87"/>
      <c r="O1906" s="88"/>
      <c r="P1906" s="89"/>
      <c r="Q1906" s="67"/>
      <c r="R1906" s="67"/>
      <c r="S1906" s="67"/>
      <c r="V1906" s="65"/>
      <c r="W1906" s="69"/>
      <c r="X1906" s="69"/>
      <c r="Y1906" s="70"/>
      <c r="Z1906" s="70"/>
      <c r="AA1906" s="70"/>
      <c r="AB1906" s="71"/>
      <c r="AC1906" s="64"/>
      <c r="AD1906" s="69"/>
      <c r="AE1906" s="65"/>
      <c r="AF1906" s="65"/>
      <c r="AG1906" s="66"/>
    </row>
    <row r="1907" spans="1:33" x14ac:dyDescent="0.25">
      <c r="A1907" s="79"/>
      <c r="B1907" s="80"/>
      <c r="C1907" s="81"/>
      <c r="D1907" s="82"/>
      <c r="E1907" s="82"/>
      <c r="F1907" s="83"/>
      <c r="G1907" s="83"/>
      <c r="H1907" s="84"/>
      <c r="I1907" s="85"/>
      <c r="J1907" s="83"/>
      <c r="K1907" s="80"/>
      <c r="L1907" s="86"/>
      <c r="M1907" s="86"/>
      <c r="N1907" s="87"/>
      <c r="O1907" s="88"/>
      <c r="P1907" s="89"/>
      <c r="Q1907" s="67"/>
      <c r="R1907" s="67"/>
      <c r="S1907" s="67"/>
      <c r="V1907" s="65"/>
      <c r="W1907" s="69"/>
      <c r="X1907" s="69"/>
      <c r="Y1907" s="70"/>
      <c r="Z1907" s="70"/>
      <c r="AA1907" s="70"/>
      <c r="AB1907" s="71"/>
      <c r="AC1907" s="64"/>
      <c r="AD1907" s="69"/>
      <c r="AE1907" s="65"/>
      <c r="AF1907" s="65"/>
      <c r="AG1907" s="66"/>
    </row>
    <row r="1908" spans="1:33" x14ac:dyDescent="0.25">
      <c r="A1908" s="79"/>
      <c r="B1908" s="80"/>
      <c r="C1908" s="81"/>
      <c r="D1908" s="82"/>
      <c r="E1908" s="82"/>
      <c r="F1908" s="83"/>
      <c r="G1908" s="83"/>
      <c r="H1908" s="84"/>
      <c r="I1908" s="85"/>
      <c r="J1908" s="83"/>
      <c r="K1908" s="80"/>
      <c r="L1908" s="86"/>
      <c r="M1908" s="86"/>
      <c r="N1908" s="87"/>
      <c r="O1908" s="88"/>
      <c r="P1908" s="89"/>
      <c r="Q1908" s="67"/>
      <c r="R1908" s="67"/>
      <c r="S1908" s="67"/>
      <c r="V1908" s="65"/>
      <c r="W1908" s="69"/>
      <c r="X1908" s="69"/>
      <c r="Y1908" s="70"/>
      <c r="Z1908" s="70"/>
      <c r="AA1908" s="70"/>
      <c r="AB1908" s="71"/>
      <c r="AC1908" s="64"/>
      <c r="AD1908" s="69"/>
      <c r="AE1908" s="65"/>
      <c r="AF1908" s="65"/>
      <c r="AG1908" s="66"/>
    </row>
    <row r="1909" spans="1:33" x14ac:dyDescent="0.25">
      <c r="A1909" s="79"/>
      <c r="B1909" s="80"/>
      <c r="C1909" s="81"/>
      <c r="D1909" s="82"/>
      <c r="E1909" s="82"/>
      <c r="F1909" s="83"/>
      <c r="G1909" s="83"/>
      <c r="H1909" s="84"/>
      <c r="I1909" s="85"/>
      <c r="J1909" s="83"/>
      <c r="K1909" s="80"/>
      <c r="L1909" s="86"/>
      <c r="M1909" s="86"/>
      <c r="N1909" s="87"/>
      <c r="O1909" s="88"/>
      <c r="P1909" s="89"/>
      <c r="Q1909" s="67"/>
      <c r="R1909" s="67"/>
      <c r="S1909" s="67"/>
      <c r="V1909" s="65"/>
      <c r="W1909" s="69"/>
      <c r="X1909" s="69"/>
      <c r="Y1909" s="70"/>
      <c r="Z1909" s="70"/>
      <c r="AA1909" s="70"/>
      <c r="AB1909" s="71"/>
      <c r="AC1909" s="64"/>
      <c r="AD1909" s="69"/>
      <c r="AE1909" s="65"/>
      <c r="AF1909" s="65"/>
      <c r="AG1909" s="66"/>
    </row>
    <row r="1910" spans="1:33" x14ac:dyDescent="0.25">
      <c r="A1910" s="79"/>
      <c r="B1910" s="80"/>
      <c r="C1910" s="81"/>
      <c r="D1910" s="82"/>
      <c r="E1910" s="82"/>
      <c r="F1910" s="83"/>
      <c r="G1910" s="83"/>
      <c r="H1910" s="84"/>
      <c r="I1910" s="85"/>
      <c r="J1910" s="83"/>
      <c r="K1910" s="80"/>
      <c r="L1910" s="86"/>
      <c r="M1910" s="86"/>
      <c r="N1910" s="87"/>
      <c r="O1910" s="88"/>
      <c r="P1910" s="89"/>
      <c r="Q1910" s="67"/>
      <c r="R1910" s="67"/>
      <c r="S1910" s="67"/>
      <c r="V1910" s="65"/>
      <c r="W1910" s="69"/>
      <c r="X1910" s="69"/>
      <c r="Y1910" s="70"/>
      <c r="Z1910" s="70"/>
      <c r="AA1910" s="70"/>
      <c r="AB1910" s="71"/>
      <c r="AC1910" s="64"/>
      <c r="AD1910" s="69"/>
      <c r="AE1910" s="65"/>
      <c r="AF1910" s="65"/>
      <c r="AG1910" s="66"/>
    </row>
    <row r="1911" spans="1:33" x14ac:dyDescent="0.25">
      <c r="A1911" s="79"/>
      <c r="B1911" s="80"/>
      <c r="C1911" s="81"/>
      <c r="D1911" s="82"/>
      <c r="E1911" s="82"/>
      <c r="F1911" s="83"/>
      <c r="G1911" s="83"/>
      <c r="H1911" s="84"/>
      <c r="I1911" s="85"/>
      <c r="J1911" s="83"/>
      <c r="K1911" s="80"/>
      <c r="L1911" s="86"/>
      <c r="M1911" s="86"/>
      <c r="N1911" s="87"/>
      <c r="O1911" s="88"/>
      <c r="P1911" s="89"/>
      <c r="Q1911" s="67"/>
      <c r="R1911" s="67"/>
      <c r="S1911" s="67"/>
      <c r="V1911" s="65"/>
      <c r="W1911" s="69"/>
      <c r="X1911" s="69"/>
      <c r="Y1911" s="70"/>
      <c r="Z1911" s="70"/>
      <c r="AA1911" s="70"/>
      <c r="AB1911" s="71"/>
      <c r="AC1911" s="64"/>
      <c r="AD1911" s="69"/>
      <c r="AE1911" s="65"/>
      <c r="AF1911" s="65"/>
      <c r="AG1911" s="66"/>
    </row>
    <row r="1912" spans="1:33" x14ac:dyDescent="0.25">
      <c r="A1912" s="79"/>
      <c r="B1912" s="80"/>
      <c r="C1912" s="81"/>
      <c r="D1912" s="82"/>
      <c r="E1912" s="82"/>
      <c r="F1912" s="83"/>
      <c r="G1912" s="83"/>
      <c r="H1912" s="84"/>
      <c r="I1912" s="85"/>
      <c r="J1912" s="83"/>
      <c r="K1912" s="80"/>
      <c r="L1912" s="86"/>
      <c r="M1912" s="86"/>
      <c r="N1912" s="87"/>
      <c r="O1912" s="88"/>
      <c r="P1912" s="89"/>
      <c r="Q1912" s="67"/>
      <c r="R1912" s="67"/>
      <c r="S1912" s="67"/>
      <c r="V1912" s="65"/>
      <c r="W1912" s="69"/>
      <c r="X1912" s="69"/>
      <c r="Y1912" s="70"/>
      <c r="Z1912" s="70"/>
      <c r="AA1912" s="70"/>
      <c r="AB1912" s="71"/>
      <c r="AC1912" s="64"/>
      <c r="AD1912" s="69"/>
      <c r="AE1912" s="65"/>
      <c r="AF1912" s="65"/>
      <c r="AG1912" s="66"/>
    </row>
    <row r="1913" spans="1:33" x14ac:dyDescent="0.25">
      <c r="A1913" s="79"/>
      <c r="B1913" s="80"/>
      <c r="C1913" s="81"/>
      <c r="D1913" s="82"/>
      <c r="E1913" s="82"/>
      <c r="F1913" s="83"/>
      <c r="G1913" s="83"/>
      <c r="H1913" s="84"/>
      <c r="I1913" s="85"/>
      <c r="J1913" s="83"/>
      <c r="K1913" s="80"/>
      <c r="L1913" s="86"/>
      <c r="M1913" s="86"/>
      <c r="N1913" s="87"/>
      <c r="O1913" s="88"/>
      <c r="P1913" s="89"/>
      <c r="Q1913" s="67"/>
      <c r="R1913" s="67"/>
      <c r="S1913" s="67"/>
      <c r="V1913" s="65"/>
      <c r="W1913" s="69"/>
      <c r="X1913" s="69"/>
      <c r="Y1913" s="70"/>
      <c r="Z1913" s="70"/>
      <c r="AA1913" s="70"/>
      <c r="AB1913" s="71"/>
      <c r="AC1913" s="64"/>
      <c r="AD1913" s="69"/>
      <c r="AE1913" s="65"/>
      <c r="AF1913" s="65"/>
      <c r="AG1913" s="66"/>
    </row>
    <row r="1914" spans="1:33" x14ac:dyDescent="0.25">
      <c r="A1914" s="79"/>
      <c r="B1914" s="80"/>
      <c r="C1914" s="81"/>
      <c r="D1914" s="82"/>
      <c r="E1914" s="82"/>
      <c r="F1914" s="83"/>
      <c r="G1914" s="83"/>
      <c r="H1914" s="84"/>
      <c r="I1914" s="85"/>
      <c r="J1914" s="83"/>
      <c r="K1914" s="80"/>
      <c r="L1914" s="86"/>
      <c r="M1914" s="86"/>
      <c r="N1914" s="87"/>
      <c r="O1914" s="88"/>
      <c r="P1914" s="89"/>
      <c r="Q1914" s="67"/>
      <c r="R1914" s="67"/>
      <c r="S1914" s="67"/>
      <c r="V1914" s="65"/>
      <c r="W1914" s="69"/>
      <c r="X1914" s="69"/>
      <c r="Y1914" s="70"/>
      <c r="Z1914" s="70"/>
      <c r="AA1914" s="70"/>
      <c r="AB1914" s="71"/>
      <c r="AC1914" s="64"/>
      <c r="AD1914" s="69"/>
      <c r="AE1914" s="65"/>
      <c r="AF1914" s="65"/>
      <c r="AG1914" s="66"/>
    </row>
    <row r="1915" spans="1:33" x14ac:dyDescent="0.25">
      <c r="A1915" s="79"/>
      <c r="B1915" s="80"/>
      <c r="C1915" s="81"/>
      <c r="D1915" s="82"/>
      <c r="E1915" s="82"/>
      <c r="F1915" s="83"/>
      <c r="G1915" s="83"/>
      <c r="H1915" s="84"/>
      <c r="I1915" s="85"/>
      <c r="J1915" s="83"/>
      <c r="K1915" s="80"/>
      <c r="L1915" s="86"/>
      <c r="M1915" s="86"/>
      <c r="N1915" s="87"/>
      <c r="O1915" s="88"/>
      <c r="P1915" s="89"/>
      <c r="Q1915" s="67"/>
      <c r="R1915" s="67"/>
      <c r="S1915" s="67"/>
      <c r="V1915" s="65"/>
      <c r="W1915" s="69"/>
      <c r="X1915" s="69"/>
      <c r="Y1915" s="70"/>
      <c r="Z1915" s="70"/>
      <c r="AA1915" s="70"/>
      <c r="AB1915" s="71"/>
      <c r="AC1915" s="64"/>
      <c r="AD1915" s="69"/>
      <c r="AE1915" s="65"/>
      <c r="AF1915" s="65"/>
      <c r="AG1915" s="66"/>
    </row>
    <row r="1916" spans="1:33" x14ac:dyDescent="0.25">
      <c r="A1916" s="79"/>
      <c r="B1916" s="80"/>
      <c r="C1916" s="81"/>
      <c r="D1916" s="82"/>
      <c r="E1916" s="82"/>
      <c r="F1916" s="83"/>
      <c r="G1916" s="83"/>
      <c r="H1916" s="84"/>
      <c r="I1916" s="85"/>
      <c r="J1916" s="83"/>
      <c r="K1916" s="80"/>
      <c r="L1916" s="86"/>
      <c r="M1916" s="86"/>
      <c r="N1916" s="87"/>
      <c r="O1916" s="88"/>
      <c r="P1916" s="89"/>
      <c r="Q1916" s="67"/>
      <c r="R1916" s="67"/>
      <c r="S1916" s="67"/>
      <c r="V1916" s="65"/>
      <c r="W1916" s="69"/>
      <c r="X1916" s="69"/>
      <c r="Y1916" s="70"/>
      <c r="Z1916" s="70"/>
      <c r="AA1916" s="70"/>
      <c r="AB1916" s="71"/>
      <c r="AC1916" s="64"/>
      <c r="AD1916" s="69"/>
      <c r="AE1916" s="65"/>
      <c r="AF1916" s="65"/>
      <c r="AG1916" s="66"/>
    </row>
    <row r="1917" spans="1:33" x14ac:dyDescent="0.25">
      <c r="A1917" s="79"/>
      <c r="B1917" s="80"/>
      <c r="C1917" s="81"/>
      <c r="D1917" s="82"/>
      <c r="E1917" s="82"/>
      <c r="F1917" s="83"/>
      <c r="G1917" s="83"/>
      <c r="H1917" s="84"/>
      <c r="I1917" s="85"/>
      <c r="J1917" s="83"/>
      <c r="K1917" s="80"/>
      <c r="L1917" s="86"/>
      <c r="M1917" s="86"/>
      <c r="N1917" s="87"/>
      <c r="O1917" s="88"/>
      <c r="P1917" s="89"/>
      <c r="Q1917" s="67"/>
      <c r="R1917" s="67"/>
      <c r="S1917" s="67"/>
      <c r="V1917" s="65"/>
      <c r="W1917" s="69"/>
      <c r="X1917" s="69"/>
      <c r="Y1917" s="70"/>
      <c r="Z1917" s="70"/>
      <c r="AA1917" s="70"/>
      <c r="AB1917" s="71"/>
      <c r="AC1917" s="64"/>
      <c r="AD1917" s="69"/>
      <c r="AE1917" s="65"/>
      <c r="AF1917" s="65"/>
      <c r="AG1917" s="66"/>
    </row>
    <row r="1918" spans="1:33" x14ac:dyDescent="0.25">
      <c r="A1918" s="79"/>
      <c r="B1918" s="80"/>
      <c r="C1918" s="81"/>
      <c r="D1918" s="82"/>
      <c r="E1918" s="82"/>
      <c r="F1918" s="83"/>
      <c r="G1918" s="83"/>
      <c r="H1918" s="84"/>
      <c r="I1918" s="85"/>
      <c r="J1918" s="83"/>
      <c r="K1918" s="80"/>
      <c r="L1918" s="86"/>
      <c r="M1918" s="86"/>
      <c r="N1918" s="87"/>
      <c r="O1918" s="88"/>
      <c r="P1918" s="89"/>
      <c r="Q1918" s="67"/>
      <c r="R1918" s="67"/>
      <c r="S1918" s="67"/>
      <c r="V1918" s="65"/>
      <c r="W1918" s="69"/>
      <c r="X1918" s="69"/>
      <c r="Y1918" s="70"/>
      <c r="Z1918" s="70"/>
      <c r="AA1918" s="70"/>
      <c r="AB1918" s="71"/>
      <c r="AC1918" s="64"/>
      <c r="AD1918" s="69"/>
      <c r="AE1918" s="65"/>
      <c r="AF1918" s="65"/>
      <c r="AG1918" s="66"/>
    </row>
    <row r="1919" spans="1:33" x14ac:dyDescent="0.25">
      <c r="A1919" s="79"/>
      <c r="B1919" s="80"/>
      <c r="C1919" s="81"/>
      <c r="D1919" s="82"/>
      <c r="E1919" s="82"/>
      <c r="F1919" s="83"/>
      <c r="G1919" s="83"/>
      <c r="H1919" s="84"/>
      <c r="I1919" s="85"/>
      <c r="J1919" s="83"/>
      <c r="K1919" s="80"/>
      <c r="L1919" s="86"/>
      <c r="M1919" s="86"/>
      <c r="N1919" s="87"/>
      <c r="O1919" s="88"/>
      <c r="P1919" s="89"/>
      <c r="Q1919" s="67"/>
      <c r="R1919" s="67"/>
      <c r="S1919" s="67"/>
      <c r="V1919" s="65"/>
      <c r="W1919" s="69"/>
      <c r="X1919" s="69"/>
      <c r="Y1919" s="70"/>
      <c r="Z1919" s="70"/>
      <c r="AA1919" s="70"/>
      <c r="AB1919" s="71"/>
      <c r="AC1919" s="64"/>
      <c r="AD1919" s="69"/>
      <c r="AE1919" s="65"/>
      <c r="AF1919" s="65"/>
      <c r="AG1919" s="66"/>
    </row>
    <row r="1920" spans="1:33" x14ac:dyDescent="0.25">
      <c r="A1920" s="79"/>
      <c r="B1920" s="80"/>
      <c r="C1920" s="81"/>
      <c r="D1920" s="82"/>
      <c r="E1920" s="82"/>
      <c r="F1920" s="83"/>
      <c r="G1920" s="83"/>
      <c r="H1920" s="84"/>
      <c r="I1920" s="85"/>
      <c r="J1920" s="83"/>
      <c r="K1920" s="80"/>
      <c r="L1920" s="86"/>
      <c r="M1920" s="86"/>
      <c r="N1920" s="87"/>
      <c r="O1920" s="88"/>
      <c r="P1920" s="89"/>
      <c r="Q1920" s="67"/>
      <c r="R1920" s="67"/>
      <c r="S1920" s="67"/>
      <c r="V1920" s="65"/>
      <c r="W1920" s="69"/>
      <c r="X1920" s="69"/>
      <c r="Y1920" s="70"/>
      <c r="Z1920" s="70"/>
      <c r="AA1920" s="70"/>
      <c r="AB1920" s="71"/>
      <c r="AC1920" s="64"/>
      <c r="AD1920" s="69"/>
      <c r="AE1920" s="65"/>
      <c r="AF1920" s="65"/>
      <c r="AG1920" s="66"/>
    </row>
    <row r="1921" spans="1:33" x14ac:dyDescent="0.25">
      <c r="A1921" s="79"/>
      <c r="B1921" s="80"/>
      <c r="C1921" s="81"/>
      <c r="D1921" s="82"/>
      <c r="E1921" s="82"/>
      <c r="F1921" s="83"/>
      <c r="G1921" s="83"/>
      <c r="H1921" s="84"/>
      <c r="I1921" s="85"/>
      <c r="J1921" s="83"/>
      <c r="K1921" s="80"/>
      <c r="L1921" s="86"/>
      <c r="M1921" s="86"/>
      <c r="N1921" s="87"/>
      <c r="O1921" s="88"/>
      <c r="P1921" s="89"/>
      <c r="Q1921" s="67"/>
      <c r="R1921" s="67"/>
      <c r="S1921" s="67"/>
      <c r="V1921" s="65"/>
      <c r="W1921" s="69"/>
      <c r="X1921" s="69"/>
      <c r="Y1921" s="70"/>
      <c r="Z1921" s="70"/>
      <c r="AA1921" s="70"/>
      <c r="AB1921" s="71"/>
      <c r="AC1921" s="64"/>
      <c r="AD1921" s="69"/>
      <c r="AE1921" s="65"/>
      <c r="AF1921" s="65"/>
      <c r="AG1921" s="66"/>
    </row>
    <row r="1922" spans="1:33" x14ac:dyDescent="0.25">
      <c r="A1922" s="79"/>
      <c r="B1922" s="80"/>
      <c r="C1922" s="81"/>
      <c r="D1922" s="82"/>
      <c r="E1922" s="82"/>
      <c r="F1922" s="83"/>
      <c r="G1922" s="83"/>
      <c r="H1922" s="84"/>
      <c r="I1922" s="85"/>
      <c r="J1922" s="83"/>
      <c r="K1922" s="80"/>
      <c r="L1922" s="86"/>
      <c r="M1922" s="86"/>
      <c r="N1922" s="87"/>
      <c r="O1922" s="88"/>
      <c r="P1922" s="89"/>
      <c r="Q1922" s="67"/>
      <c r="R1922" s="67"/>
      <c r="S1922" s="67"/>
      <c r="V1922" s="65"/>
      <c r="W1922" s="69"/>
      <c r="X1922" s="69"/>
      <c r="Y1922" s="70"/>
      <c r="Z1922" s="70"/>
      <c r="AA1922" s="70"/>
      <c r="AB1922" s="71"/>
      <c r="AC1922" s="64"/>
      <c r="AD1922" s="69"/>
      <c r="AE1922" s="65"/>
      <c r="AF1922" s="65"/>
      <c r="AG1922" s="66"/>
    </row>
    <row r="1923" spans="1:33" x14ac:dyDescent="0.25">
      <c r="A1923" s="79"/>
      <c r="B1923" s="80"/>
      <c r="C1923" s="81"/>
      <c r="D1923" s="82"/>
      <c r="E1923" s="82"/>
      <c r="F1923" s="83"/>
      <c r="G1923" s="83"/>
      <c r="H1923" s="84"/>
      <c r="I1923" s="85"/>
      <c r="J1923" s="83"/>
      <c r="K1923" s="80"/>
      <c r="L1923" s="86"/>
      <c r="M1923" s="86"/>
      <c r="N1923" s="87"/>
      <c r="O1923" s="88"/>
      <c r="P1923" s="89"/>
      <c r="Q1923" s="67"/>
      <c r="R1923" s="67"/>
      <c r="S1923" s="67"/>
      <c r="V1923" s="65"/>
      <c r="W1923" s="69"/>
      <c r="X1923" s="69"/>
      <c r="Y1923" s="70"/>
      <c r="Z1923" s="70"/>
      <c r="AA1923" s="70"/>
      <c r="AB1923" s="71"/>
      <c r="AC1923" s="64"/>
      <c r="AD1923" s="69"/>
      <c r="AE1923" s="65"/>
      <c r="AF1923" s="65"/>
      <c r="AG1923" s="66"/>
    </row>
    <row r="1924" spans="1:33" x14ac:dyDescent="0.25">
      <c r="A1924" s="79"/>
      <c r="B1924" s="80"/>
      <c r="C1924" s="81"/>
      <c r="D1924" s="82"/>
      <c r="E1924" s="82"/>
      <c r="F1924" s="83"/>
      <c r="G1924" s="83"/>
      <c r="H1924" s="84"/>
      <c r="I1924" s="85"/>
      <c r="J1924" s="83"/>
      <c r="K1924" s="80"/>
      <c r="L1924" s="86"/>
      <c r="M1924" s="86"/>
      <c r="N1924" s="87"/>
      <c r="O1924" s="88"/>
      <c r="P1924" s="89"/>
      <c r="Q1924" s="67"/>
      <c r="R1924" s="67"/>
      <c r="S1924" s="67"/>
      <c r="V1924" s="65"/>
      <c r="W1924" s="69"/>
      <c r="X1924" s="69"/>
      <c r="Y1924" s="70"/>
      <c r="Z1924" s="70"/>
      <c r="AA1924" s="70"/>
      <c r="AB1924" s="71"/>
      <c r="AC1924" s="64"/>
      <c r="AD1924" s="69"/>
      <c r="AE1924" s="65"/>
      <c r="AF1924" s="65"/>
      <c r="AG1924" s="66"/>
    </row>
    <row r="1925" spans="1:33" x14ac:dyDescent="0.25">
      <c r="A1925" s="79"/>
      <c r="B1925" s="80"/>
      <c r="C1925" s="81"/>
      <c r="D1925" s="82"/>
      <c r="E1925" s="82"/>
      <c r="F1925" s="83"/>
      <c r="G1925" s="83"/>
      <c r="H1925" s="84"/>
      <c r="I1925" s="85"/>
      <c r="J1925" s="83"/>
      <c r="K1925" s="80"/>
      <c r="L1925" s="86"/>
      <c r="M1925" s="86"/>
      <c r="N1925" s="87"/>
      <c r="O1925" s="88"/>
      <c r="P1925" s="89"/>
      <c r="Q1925" s="67"/>
      <c r="R1925" s="67"/>
      <c r="S1925" s="67"/>
      <c r="V1925" s="65"/>
      <c r="W1925" s="69"/>
      <c r="X1925" s="69"/>
      <c r="Y1925" s="70"/>
      <c r="Z1925" s="70"/>
      <c r="AA1925" s="70"/>
      <c r="AB1925" s="71"/>
      <c r="AC1925" s="64"/>
      <c r="AD1925" s="69"/>
      <c r="AE1925" s="65"/>
      <c r="AF1925" s="65"/>
      <c r="AG1925" s="66"/>
    </row>
    <row r="1926" spans="1:33" x14ac:dyDescent="0.25">
      <c r="A1926" s="79"/>
      <c r="B1926" s="80"/>
      <c r="C1926" s="81"/>
      <c r="D1926" s="82"/>
      <c r="E1926" s="82"/>
      <c r="F1926" s="83"/>
      <c r="G1926" s="83"/>
      <c r="H1926" s="84"/>
      <c r="I1926" s="85"/>
      <c r="J1926" s="83"/>
      <c r="K1926" s="80"/>
      <c r="L1926" s="86"/>
      <c r="M1926" s="86"/>
      <c r="N1926" s="87"/>
      <c r="O1926" s="88"/>
      <c r="P1926" s="89"/>
      <c r="Q1926" s="67"/>
      <c r="R1926" s="67"/>
      <c r="S1926" s="67"/>
      <c r="V1926" s="65"/>
      <c r="W1926" s="69"/>
      <c r="X1926" s="69"/>
      <c r="Y1926" s="70"/>
      <c r="Z1926" s="70"/>
      <c r="AA1926" s="70"/>
      <c r="AB1926" s="71"/>
      <c r="AC1926" s="64"/>
      <c r="AD1926" s="69"/>
      <c r="AE1926" s="65"/>
      <c r="AF1926" s="65"/>
      <c r="AG1926" s="66"/>
    </row>
    <row r="1927" spans="1:33" x14ac:dyDescent="0.25">
      <c r="A1927" s="79"/>
      <c r="B1927" s="80"/>
      <c r="C1927" s="81"/>
      <c r="D1927" s="82"/>
      <c r="E1927" s="82"/>
      <c r="F1927" s="83"/>
      <c r="G1927" s="83"/>
      <c r="H1927" s="84"/>
      <c r="I1927" s="85"/>
      <c r="J1927" s="83"/>
      <c r="K1927" s="80"/>
      <c r="L1927" s="86"/>
      <c r="M1927" s="86"/>
      <c r="N1927" s="87"/>
      <c r="O1927" s="88"/>
      <c r="P1927" s="89"/>
      <c r="Q1927" s="67"/>
      <c r="R1927" s="67"/>
      <c r="S1927" s="67"/>
      <c r="V1927" s="65"/>
      <c r="W1927" s="69"/>
      <c r="X1927" s="69"/>
      <c r="Y1927" s="70"/>
      <c r="Z1927" s="70"/>
      <c r="AA1927" s="70"/>
      <c r="AB1927" s="71"/>
      <c r="AC1927" s="64"/>
      <c r="AD1927" s="69"/>
      <c r="AE1927" s="65"/>
      <c r="AF1927" s="65"/>
      <c r="AG1927" s="66"/>
    </row>
    <row r="1928" spans="1:33" x14ac:dyDescent="0.25">
      <c r="A1928" s="79"/>
      <c r="B1928" s="80"/>
      <c r="C1928" s="81"/>
      <c r="D1928" s="82"/>
      <c r="E1928" s="82"/>
      <c r="F1928" s="83"/>
      <c r="G1928" s="83"/>
      <c r="H1928" s="84"/>
      <c r="I1928" s="85"/>
      <c r="J1928" s="83"/>
      <c r="K1928" s="80"/>
      <c r="L1928" s="86"/>
      <c r="M1928" s="86"/>
      <c r="N1928" s="87"/>
      <c r="O1928" s="88"/>
      <c r="P1928" s="89"/>
      <c r="Q1928" s="67"/>
      <c r="R1928" s="67"/>
      <c r="S1928" s="67"/>
      <c r="V1928" s="65"/>
      <c r="W1928" s="69"/>
      <c r="X1928" s="69"/>
      <c r="Y1928" s="70"/>
      <c r="Z1928" s="70"/>
      <c r="AA1928" s="70"/>
      <c r="AB1928" s="71"/>
      <c r="AC1928" s="64"/>
      <c r="AD1928" s="69"/>
      <c r="AE1928" s="65"/>
      <c r="AF1928" s="65"/>
      <c r="AG1928" s="66"/>
    </row>
    <row r="1929" spans="1:33" x14ac:dyDescent="0.25">
      <c r="A1929" s="79"/>
      <c r="B1929" s="80"/>
      <c r="C1929" s="81"/>
      <c r="D1929" s="82"/>
      <c r="E1929" s="82"/>
      <c r="F1929" s="83"/>
      <c r="G1929" s="83"/>
      <c r="H1929" s="84"/>
      <c r="I1929" s="85"/>
      <c r="J1929" s="83"/>
      <c r="K1929" s="80"/>
      <c r="L1929" s="86"/>
      <c r="M1929" s="86"/>
      <c r="N1929" s="87"/>
      <c r="O1929" s="88"/>
      <c r="P1929" s="89"/>
      <c r="Q1929" s="67"/>
      <c r="R1929" s="67"/>
      <c r="S1929" s="67"/>
      <c r="V1929" s="65"/>
      <c r="W1929" s="69"/>
      <c r="X1929" s="69"/>
      <c r="Y1929" s="70"/>
      <c r="Z1929" s="70"/>
      <c r="AA1929" s="70"/>
      <c r="AB1929" s="71"/>
      <c r="AC1929" s="64"/>
      <c r="AD1929" s="69"/>
      <c r="AE1929" s="65"/>
      <c r="AF1929" s="65"/>
      <c r="AG1929" s="66"/>
    </row>
    <row r="1930" spans="1:33" x14ac:dyDescent="0.25">
      <c r="A1930" s="79"/>
      <c r="B1930" s="80"/>
      <c r="C1930" s="81"/>
      <c r="D1930" s="82"/>
      <c r="E1930" s="82"/>
      <c r="F1930" s="83"/>
      <c r="G1930" s="83"/>
      <c r="H1930" s="84"/>
      <c r="I1930" s="85"/>
      <c r="J1930" s="83"/>
      <c r="K1930" s="80"/>
      <c r="L1930" s="86"/>
      <c r="M1930" s="86"/>
      <c r="N1930" s="87"/>
      <c r="O1930" s="88"/>
      <c r="P1930" s="89"/>
      <c r="Q1930" s="67"/>
      <c r="R1930" s="67"/>
      <c r="S1930" s="67"/>
      <c r="V1930" s="65"/>
      <c r="W1930" s="69"/>
      <c r="X1930" s="69"/>
      <c r="Y1930" s="70"/>
      <c r="Z1930" s="70"/>
      <c r="AA1930" s="70"/>
      <c r="AB1930" s="71"/>
      <c r="AC1930" s="64"/>
      <c r="AD1930" s="69"/>
      <c r="AE1930" s="65"/>
      <c r="AF1930" s="65"/>
      <c r="AG1930" s="66"/>
    </row>
    <row r="1931" spans="1:33" x14ac:dyDescent="0.25">
      <c r="A1931" s="79"/>
      <c r="B1931" s="80"/>
      <c r="C1931" s="81"/>
      <c r="D1931" s="82"/>
      <c r="E1931" s="82"/>
      <c r="F1931" s="83"/>
      <c r="G1931" s="83"/>
      <c r="H1931" s="84"/>
      <c r="I1931" s="85"/>
      <c r="J1931" s="83"/>
      <c r="K1931" s="80"/>
      <c r="L1931" s="86"/>
      <c r="M1931" s="86"/>
      <c r="N1931" s="87"/>
      <c r="O1931" s="88"/>
      <c r="P1931" s="89"/>
      <c r="Q1931" s="67"/>
      <c r="R1931" s="67"/>
      <c r="S1931" s="67"/>
      <c r="V1931" s="65"/>
      <c r="W1931" s="69"/>
      <c r="X1931" s="69"/>
      <c r="Y1931" s="70"/>
      <c r="Z1931" s="70"/>
      <c r="AA1931" s="70"/>
      <c r="AB1931" s="71"/>
      <c r="AC1931" s="64"/>
      <c r="AD1931" s="69"/>
      <c r="AE1931" s="65"/>
      <c r="AF1931" s="65"/>
      <c r="AG1931" s="66"/>
    </row>
    <row r="1932" spans="1:33" x14ac:dyDescent="0.25">
      <c r="A1932" s="79"/>
      <c r="B1932" s="80"/>
      <c r="C1932" s="81"/>
      <c r="D1932" s="82"/>
      <c r="E1932" s="82"/>
      <c r="F1932" s="83"/>
      <c r="G1932" s="83"/>
      <c r="H1932" s="84"/>
      <c r="I1932" s="85"/>
      <c r="J1932" s="83"/>
      <c r="K1932" s="80"/>
      <c r="L1932" s="86"/>
      <c r="M1932" s="86"/>
      <c r="N1932" s="87"/>
      <c r="O1932" s="88"/>
      <c r="P1932" s="89"/>
      <c r="Q1932" s="67"/>
      <c r="R1932" s="67"/>
      <c r="S1932" s="67"/>
      <c r="V1932" s="65"/>
      <c r="W1932" s="69"/>
      <c r="X1932" s="69"/>
      <c r="Y1932" s="70"/>
      <c r="Z1932" s="70"/>
      <c r="AA1932" s="70"/>
      <c r="AB1932" s="71"/>
      <c r="AC1932" s="64"/>
      <c r="AD1932" s="69"/>
      <c r="AE1932" s="65"/>
      <c r="AF1932" s="65"/>
      <c r="AG1932" s="66"/>
    </row>
    <row r="1933" spans="1:33" x14ac:dyDescent="0.25">
      <c r="A1933" s="79"/>
      <c r="B1933" s="80"/>
      <c r="C1933" s="81"/>
      <c r="D1933" s="82"/>
      <c r="E1933" s="82"/>
      <c r="F1933" s="83"/>
      <c r="G1933" s="83"/>
      <c r="H1933" s="84"/>
      <c r="I1933" s="85"/>
      <c r="J1933" s="83"/>
      <c r="K1933" s="80"/>
      <c r="L1933" s="86"/>
      <c r="M1933" s="86"/>
      <c r="N1933" s="87"/>
      <c r="O1933" s="88"/>
      <c r="P1933" s="89"/>
      <c r="Q1933" s="67"/>
      <c r="R1933" s="67"/>
      <c r="S1933" s="67"/>
      <c r="V1933" s="65"/>
      <c r="W1933" s="69"/>
      <c r="X1933" s="69"/>
      <c r="Y1933" s="70"/>
      <c r="Z1933" s="70"/>
      <c r="AA1933" s="70"/>
      <c r="AB1933" s="71"/>
      <c r="AC1933" s="64"/>
      <c r="AD1933" s="69"/>
      <c r="AE1933" s="65"/>
      <c r="AF1933" s="65"/>
      <c r="AG1933" s="66"/>
    </row>
    <row r="1934" spans="1:33" x14ac:dyDescent="0.25">
      <c r="A1934" s="79"/>
      <c r="B1934" s="80"/>
      <c r="C1934" s="81"/>
      <c r="D1934" s="82"/>
      <c r="E1934" s="82"/>
      <c r="F1934" s="83"/>
      <c r="G1934" s="83"/>
      <c r="H1934" s="84"/>
      <c r="I1934" s="85"/>
      <c r="J1934" s="83"/>
      <c r="K1934" s="80"/>
      <c r="L1934" s="86"/>
      <c r="M1934" s="86"/>
      <c r="N1934" s="87"/>
      <c r="O1934" s="88"/>
      <c r="P1934" s="89"/>
      <c r="Q1934" s="67"/>
      <c r="R1934" s="67"/>
      <c r="S1934" s="67"/>
      <c r="V1934" s="65"/>
      <c r="W1934" s="69"/>
      <c r="X1934" s="69"/>
      <c r="Y1934" s="70"/>
      <c r="Z1934" s="70"/>
      <c r="AA1934" s="70"/>
      <c r="AB1934" s="71"/>
      <c r="AC1934" s="64"/>
      <c r="AD1934" s="69"/>
      <c r="AE1934" s="65"/>
      <c r="AF1934" s="65"/>
      <c r="AG1934" s="66"/>
    </row>
    <row r="1935" spans="1:33" x14ac:dyDescent="0.25">
      <c r="A1935" s="79"/>
      <c r="B1935" s="80"/>
      <c r="C1935" s="81"/>
      <c r="D1935" s="82"/>
      <c r="E1935" s="82"/>
      <c r="F1935" s="83"/>
      <c r="G1935" s="83"/>
      <c r="H1935" s="84"/>
      <c r="I1935" s="85"/>
      <c r="J1935" s="83"/>
      <c r="K1935" s="80"/>
      <c r="L1935" s="86"/>
      <c r="M1935" s="86"/>
      <c r="N1935" s="87"/>
      <c r="O1935" s="88"/>
      <c r="P1935" s="89"/>
      <c r="Q1935" s="67"/>
      <c r="R1935" s="67"/>
      <c r="S1935" s="67"/>
      <c r="V1935" s="65"/>
      <c r="W1935" s="69"/>
      <c r="X1935" s="69"/>
      <c r="Y1935" s="70"/>
      <c r="Z1935" s="70"/>
      <c r="AA1935" s="70"/>
      <c r="AB1935" s="71"/>
      <c r="AC1935" s="64"/>
      <c r="AD1935" s="69"/>
      <c r="AE1935" s="65"/>
      <c r="AF1935" s="65"/>
      <c r="AG1935" s="66"/>
    </row>
    <row r="1936" spans="1:33" x14ac:dyDescent="0.25">
      <c r="A1936" s="79"/>
      <c r="B1936" s="80"/>
      <c r="C1936" s="81"/>
      <c r="D1936" s="82"/>
      <c r="E1936" s="82"/>
      <c r="F1936" s="83"/>
      <c r="G1936" s="83"/>
      <c r="H1936" s="84"/>
      <c r="I1936" s="85"/>
      <c r="J1936" s="83"/>
      <c r="K1936" s="80"/>
      <c r="L1936" s="86"/>
      <c r="M1936" s="86"/>
      <c r="N1936" s="87"/>
      <c r="O1936" s="88"/>
      <c r="P1936" s="89"/>
      <c r="Q1936" s="67"/>
      <c r="R1936" s="67"/>
      <c r="S1936" s="67"/>
      <c r="V1936" s="65"/>
      <c r="W1936" s="69"/>
      <c r="X1936" s="69"/>
      <c r="Y1936" s="70"/>
      <c r="Z1936" s="70"/>
      <c r="AA1936" s="70"/>
      <c r="AB1936" s="71"/>
      <c r="AC1936" s="64"/>
      <c r="AD1936" s="69"/>
      <c r="AE1936" s="65"/>
      <c r="AF1936" s="65"/>
      <c r="AG1936" s="66"/>
    </row>
    <row r="1937" spans="1:33" x14ac:dyDescent="0.25">
      <c r="A1937" s="79"/>
      <c r="B1937" s="80"/>
      <c r="C1937" s="81"/>
      <c r="D1937" s="82"/>
      <c r="E1937" s="82"/>
      <c r="F1937" s="83"/>
      <c r="G1937" s="83"/>
      <c r="H1937" s="84"/>
      <c r="I1937" s="85"/>
      <c r="J1937" s="83"/>
      <c r="K1937" s="80"/>
      <c r="L1937" s="86"/>
      <c r="M1937" s="86"/>
      <c r="N1937" s="87"/>
      <c r="O1937" s="88"/>
      <c r="P1937" s="89"/>
      <c r="Q1937" s="67"/>
      <c r="R1937" s="67"/>
      <c r="S1937" s="67"/>
      <c r="V1937" s="65"/>
      <c r="W1937" s="69"/>
      <c r="X1937" s="69"/>
      <c r="Y1937" s="70"/>
      <c r="Z1937" s="70"/>
      <c r="AA1937" s="70"/>
      <c r="AB1937" s="71"/>
      <c r="AC1937" s="64"/>
      <c r="AD1937" s="69"/>
      <c r="AE1937" s="65"/>
      <c r="AF1937" s="65"/>
      <c r="AG1937" s="66"/>
    </row>
    <row r="1938" spans="1:33" x14ac:dyDescent="0.25">
      <c r="A1938" s="79"/>
      <c r="B1938" s="80"/>
      <c r="C1938" s="81"/>
      <c r="D1938" s="82"/>
      <c r="E1938" s="82"/>
      <c r="F1938" s="83"/>
      <c r="G1938" s="83"/>
      <c r="H1938" s="84"/>
      <c r="I1938" s="85"/>
      <c r="J1938" s="83"/>
      <c r="K1938" s="80"/>
      <c r="L1938" s="86"/>
      <c r="M1938" s="86"/>
      <c r="N1938" s="87"/>
      <c r="O1938" s="88"/>
      <c r="P1938" s="89"/>
      <c r="Q1938" s="67"/>
      <c r="R1938" s="67"/>
      <c r="S1938" s="67"/>
      <c r="V1938" s="65"/>
      <c r="W1938" s="69"/>
      <c r="X1938" s="69"/>
      <c r="Y1938" s="70"/>
      <c r="Z1938" s="70"/>
      <c r="AA1938" s="70"/>
      <c r="AB1938" s="71"/>
      <c r="AC1938" s="64"/>
      <c r="AD1938" s="69"/>
      <c r="AE1938" s="65"/>
      <c r="AF1938" s="65"/>
      <c r="AG1938" s="66"/>
    </row>
    <row r="1939" spans="1:33" x14ac:dyDescent="0.25">
      <c r="A1939" s="79"/>
      <c r="B1939" s="80"/>
      <c r="C1939" s="81"/>
      <c r="D1939" s="82"/>
      <c r="E1939" s="82"/>
      <c r="F1939" s="83"/>
      <c r="G1939" s="83"/>
      <c r="H1939" s="84"/>
      <c r="I1939" s="85"/>
      <c r="J1939" s="83"/>
      <c r="K1939" s="80"/>
      <c r="L1939" s="86"/>
      <c r="M1939" s="86"/>
      <c r="N1939" s="87"/>
      <c r="O1939" s="88"/>
      <c r="P1939" s="89"/>
      <c r="Q1939" s="67"/>
      <c r="R1939" s="67"/>
      <c r="S1939" s="67"/>
      <c r="V1939" s="65"/>
      <c r="W1939" s="69"/>
      <c r="X1939" s="69"/>
      <c r="Y1939" s="70"/>
      <c r="Z1939" s="70"/>
      <c r="AA1939" s="70"/>
      <c r="AB1939" s="71"/>
      <c r="AC1939" s="64"/>
      <c r="AD1939" s="69"/>
      <c r="AE1939" s="65"/>
      <c r="AF1939" s="65"/>
      <c r="AG1939" s="66"/>
    </row>
    <row r="1940" spans="1:33" x14ac:dyDescent="0.25">
      <c r="A1940" s="79"/>
      <c r="B1940" s="80"/>
      <c r="C1940" s="81"/>
      <c r="D1940" s="82"/>
      <c r="E1940" s="82"/>
      <c r="F1940" s="83"/>
      <c r="G1940" s="83"/>
      <c r="H1940" s="84"/>
      <c r="I1940" s="85"/>
      <c r="J1940" s="83"/>
      <c r="K1940" s="80"/>
      <c r="L1940" s="86"/>
      <c r="M1940" s="86"/>
      <c r="N1940" s="87"/>
      <c r="O1940" s="88"/>
      <c r="P1940" s="89"/>
      <c r="Q1940" s="67"/>
      <c r="R1940" s="67"/>
      <c r="S1940" s="67"/>
      <c r="V1940" s="65"/>
      <c r="W1940" s="69"/>
      <c r="X1940" s="69"/>
      <c r="Y1940" s="70"/>
      <c r="Z1940" s="70"/>
      <c r="AA1940" s="70"/>
      <c r="AB1940" s="71"/>
      <c r="AC1940" s="64"/>
      <c r="AD1940" s="69"/>
      <c r="AE1940" s="65"/>
      <c r="AF1940" s="65"/>
      <c r="AG1940" s="66"/>
    </row>
    <row r="1941" spans="1:33" x14ac:dyDescent="0.25">
      <c r="A1941" s="79"/>
      <c r="B1941" s="80"/>
      <c r="C1941" s="81"/>
      <c r="D1941" s="82"/>
      <c r="E1941" s="82"/>
      <c r="F1941" s="83"/>
      <c r="G1941" s="83"/>
      <c r="H1941" s="84"/>
      <c r="I1941" s="85"/>
      <c r="J1941" s="83"/>
      <c r="K1941" s="80"/>
      <c r="L1941" s="86"/>
      <c r="M1941" s="86"/>
      <c r="N1941" s="87"/>
      <c r="O1941" s="88"/>
      <c r="P1941" s="89"/>
      <c r="Q1941" s="67"/>
      <c r="R1941" s="67"/>
      <c r="S1941" s="67"/>
      <c r="V1941" s="65"/>
      <c r="W1941" s="69"/>
      <c r="X1941" s="69"/>
      <c r="Y1941" s="70"/>
      <c r="Z1941" s="70"/>
      <c r="AA1941" s="70"/>
      <c r="AB1941" s="71"/>
      <c r="AC1941" s="64"/>
      <c r="AD1941" s="69"/>
      <c r="AE1941" s="65"/>
      <c r="AF1941" s="65"/>
      <c r="AG1941" s="66"/>
    </row>
    <row r="1942" spans="1:33" x14ac:dyDescent="0.25">
      <c r="A1942" s="79"/>
      <c r="B1942" s="80"/>
      <c r="C1942" s="81"/>
      <c r="D1942" s="82"/>
      <c r="E1942" s="82"/>
      <c r="F1942" s="83"/>
      <c r="G1942" s="83"/>
      <c r="H1942" s="84"/>
      <c r="I1942" s="85"/>
      <c r="J1942" s="83"/>
      <c r="K1942" s="80"/>
      <c r="L1942" s="86"/>
      <c r="M1942" s="86"/>
      <c r="N1942" s="87"/>
      <c r="O1942" s="88"/>
      <c r="P1942" s="89"/>
      <c r="Q1942" s="67"/>
      <c r="R1942" s="67"/>
      <c r="S1942" s="67"/>
      <c r="V1942" s="65"/>
      <c r="W1942" s="69"/>
      <c r="X1942" s="69"/>
      <c r="Y1942" s="70"/>
      <c r="Z1942" s="70"/>
      <c r="AA1942" s="70"/>
      <c r="AB1942" s="71"/>
      <c r="AC1942" s="64"/>
      <c r="AD1942" s="69"/>
      <c r="AE1942" s="65"/>
      <c r="AF1942" s="65"/>
      <c r="AG1942" s="66"/>
    </row>
    <row r="1943" spans="1:33" x14ac:dyDescent="0.25">
      <c r="A1943" s="79"/>
      <c r="B1943" s="80"/>
      <c r="C1943" s="81"/>
      <c r="D1943" s="82"/>
      <c r="E1943" s="82"/>
      <c r="F1943" s="83"/>
      <c r="G1943" s="83"/>
      <c r="H1943" s="84"/>
      <c r="I1943" s="85"/>
      <c r="J1943" s="83"/>
      <c r="K1943" s="80"/>
      <c r="L1943" s="86"/>
      <c r="M1943" s="86"/>
      <c r="N1943" s="87"/>
      <c r="O1943" s="88"/>
      <c r="P1943" s="89"/>
      <c r="Q1943" s="67"/>
      <c r="R1943" s="67"/>
      <c r="S1943" s="67"/>
      <c r="V1943" s="65"/>
      <c r="W1943" s="69"/>
      <c r="X1943" s="69"/>
      <c r="Y1943" s="70"/>
      <c r="Z1943" s="70"/>
      <c r="AA1943" s="70"/>
      <c r="AB1943" s="71"/>
      <c r="AC1943" s="64"/>
      <c r="AD1943" s="69"/>
      <c r="AE1943" s="65"/>
      <c r="AF1943" s="65"/>
      <c r="AG1943" s="66"/>
    </row>
    <row r="1944" spans="1:33" x14ac:dyDescent="0.25">
      <c r="A1944" s="79"/>
      <c r="B1944" s="80"/>
      <c r="C1944" s="81"/>
      <c r="D1944" s="82"/>
      <c r="E1944" s="82"/>
      <c r="F1944" s="83"/>
      <c r="G1944" s="83"/>
      <c r="H1944" s="84"/>
      <c r="I1944" s="85"/>
      <c r="J1944" s="83"/>
      <c r="K1944" s="80"/>
      <c r="L1944" s="86"/>
      <c r="M1944" s="86"/>
      <c r="N1944" s="87"/>
      <c r="O1944" s="88"/>
      <c r="P1944" s="89"/>
      <c r="Q1944" s="67"/>
      <c r="R1944" s="67"/>
      <c r="S1944" s="67"/>
      <c r="V1944" s="65"/>
      <c r="W1944" s="69"/>
      <c r="X1944" s="69"/>
      <c r="Y1944" s="70"/>
      <c r="Z1944" s="70"/>
      <c r="AA1944" s="70"/>
      <c r="AB1944" s="71"/>
      <c r="AC1944" s="64"/>
      <c r="AD1944" s="69"/>
      <c r="AE1944" s="65"/>
      <c r="AF1944" s="65"/>
      <c r="AG1944" s="66"/>
    </row>
    <row r="1945" spans="1:33" x14ac:dyDescent="0.25">
      <c r="A1945" s="79"/>
      <c r="B1945" s="80"/>
      <c r="C1945" s="81"/>
      <c r="D1945" s="82"/>
      <c r="E1945" s="82"/>
      <c r="F1945" s="83"/>
      <c r="G1945" s="83"/>
      <c r="H1945" s="84"/>
      <c r="I1945" s="85"/>
      <c r="J1945" s="83"/>
      <c r="K1945" s="80"/>
      <c r="L1945" s="86"/>
      <c r="M1945" s="86"/>
      <c r="N1945" s="87"/>
      <c r="O1945" s="88"/>
      <c r="P1945" s="89"/>
      <c r="Q1945" s="67"/>
      <c r="R1945" s="67"/>
      <c r="S1945" s="67"/>
      <c r="V1945" s="65"/>
      <c r="W1945" s="69"/>
      <c r="X1945" s="69"/>
      <c r="Y1945" s="70"/>
      <c r="Z1945" s="70"/>
      <c r="AA1945" s="70"/>
      <c r="AB1945" s="71"/>
      <c r="AC1945" s="64"/>
      <c r="AD1945" s="69"/>
      <c r="AE1945" s="65"/>
      <c r="AF1945" s="65"/>
      <c r="AG1945" s="66"/>
    </row>
    <row r="1946" spans="1:33" x14ac:dyDescent="0.25">
      <c r="A1946" s="79"/>
      <c r="B1946" s="80"/>
      <c r="C1946" s="81"/>
      <c r="D1946" s="82"/>
      <c r="E1946" s="82"/>
      <c r="F1946" s="83"/>
      <c r="G1946" s="83"/>
      <c r="H1946" s="84"/>
      <c r="I1946" s="85"/>
      <c r="J1946" s="83"/>
      <c r="K1946" s="80"/>
      <c r="L1946" s="86"/>
      <c r="M1946" s="86"/>
      <c r="N1946" s="87"/>
      <c r="O1946" s="88"/>
      <c r="P1946" s="89"/>
      <c r="Q1946" s="67"/>
      <c r="R1946" s="67"/>
      <c r="S1946" s="67"/>
      <c r="V1946" s="65"/>
      <c r="W1946" s="69"/>
      <c r="X1946" s="69"/>
      <c r="Y1946" s="70"/>
      <c r="Z1946" s="70"/>
      <c r="AA1946" s="70"/>
      <c r="AB1946" s="71"/>
      <c r="AC1946" s="64"/>
      <c r="AD1946" s="69"/>
      <c r="AE1946" s="65"/>
      <c r="AF1946" s="65"/>
      <c r="AG1946" s="66"/>
    </row>
    <row r="1947" spans="1:33" x14ac:dyDescent="0.25">
      <c r="A1947" s="79"/>
      <c r="B1947" s="80"/>
      <c r="C1947" s="81"/>
      <c r="D1947" s="82"/>
      <c r="E1947" s="82"/>
      <c r="F1947" s="83"/>
      <c r="G1947" s="83"/>
      <c r="H1947" s="84"/>
      <c r="I1947" s="85"/>
      <c r="J1947" s="83"/>
      <c r="K1947" s="80"/>
      <c r="L1947" s="86"/>
      <c r="M1947" s="86"/>
      <c r="N1947" s="87"/>
      <c r="O1947" s="88"/>
      <c r="P1947" s="89"/>
      <c r="Q1947" s="67"/>
      <c r="R1947" s="67"/>
      <c r="S1947" s="67"/>
      <c r="V1947" s="65"/>
      <c r="W1947" s="69"/>
      <c r="X1947" s="69"/>
      <c r="Y1947" s="70"/>
      <c r="Z1947" s="70"/>
      <c r="AA1947" s="70"/>
      <c r="AB1947" s="71"/>
      <c r="AC1947" s="64"/>
      <c r="AD1947" s="69"/>
      <c r="AE1947" s="65"/>
      <c r="AF1947" s="65"/>
      <c r="AG1947" s="66"/>
    </row>
    <row r="1948" spans="1:33" x14ac:dyDescent="0.25">
      <c r="A1948" s="79"/>
      <c r="B1948" s="80"/>
      <c r="C1948" s="81"/>
      <c r="D1948" s="82"/>
      <c r="E1948" s="82"/>
      <c r="F1948" s="83"/>
      <c r="G1948" s="83"/>
      <c r="H1948" s="84"/>
      <c r="I1948" s="85"/>
      <c r="J1948" s="83"/>
      <c r="K1948" s="80"/>
      <c r="L1948" s="86"/>
      <c r="M1948" s="86"/>
      <c r="N1948" s="87"/>
      <c r="O1948" s="88"/>
      <c r="P1948" s="89"/>
      <c r="Q1948" s="67"/>
      <c r="R1948" s="67"/>
      <c r="S1948" s="67"/>
      <c r="V1948" s="65"/>
      <c r="W1948" s="69"/>
      <c r="X1948" s="69"/>
      <c r="Y1948" s="70"/>
      <c r="Z1948" s="70"/>
      <c r="AA1948" s="70"/>
      <c r="AB1948" s="71"/>
      <c r="AC1948" s="64"/>
      <c r="AD1948" s="69"/>
      <c r="AE1948" s="65"/>
      <c r="AF1948" s="65"/>
      <c r="AG1948" s="66"/>
    </row>
    <row r="1949" spans="1:33" x14ac:dyDescent="0.25">
      <c r="A1949" s="79"/>
      <c r="B1949" s="80"/>
      <c r="C1949" s="81"/>
      <c r="D1949" s="82"/>
      <c r="E1949" s="82"/>
      <c r="F1949" s="83"/>
      <c r="G1949" s="83"/>
      <c r="H1949" s="84"/>
      <c r="I1949" s="85"/>
      <c r="J1949" s="83"/>
      <c r="K1949" s="80"/>
      <c r="L1949" s="86"/>
      <c r="M1949" s="86"/>
      <c r="N1949" s="87"/>
      <c r="O1949" s="88"/>
      <c r="P1949" s="89"/>
      <c r="Q1949" s="67"/>
      <c r="R1949" s="67"/>
      <c r="S1949" s="67"/>
      <c r="V1949" s="65"/>
      <c r="W1949" s="69"/>
      <c r="X1949" s="69"/>
      <c r="Y1949" s="70"/>
      <c r="Z1949" s="70"/>
      <c r="AA1949" s="70"/>
      <c r="AB1949" s="71"/>
      <c r="AC1949" s="64"/>
      <c r="AD1949" s="69"/>
      <c r="AE1949" s="65"/>
      <c r="AF1949" s="65"/>
      <c r="AG1949" s="66"/>
    </row>
    <row r="1950" spans="1:33" x14ac:dyDescent="0.25">
      <c r="A1950" s="79"/>
      <c r="B1950" s="80"/>
      <c r="C1950" s="81"/>
      <c r="D1950" s="82"/>
      <c r="E1950" s="82"/>
      <c r="F1950" s="83"/>
      <c r="G1950" s="83"/>
      <c r="H1950" s="84"/>
      <c r="I1950" s="85"/>
      <c r="J1950" s="83"/>
      <c r="K1950" s="80"/>
      <c r="L1950" s="86"/>
      <c r="M1950" s="86"/>
      <c r="N1950" s="87"/>
      <c r="O1950" s="88"/>
      <c r="P1950" s="89"/>
      <c r="Q1950" s="67"/>
      <c r="R1950" s="67"/>
      <c r="S1950" s="67"/>
      <c r="V1950" s="65"/>
      <c r="W1950" s="69"/>
      <c r="X1950" s="69"/>
      <c r="Y1950" s="70"/>
      <c r="Z1950" s="70"/>
      <c r="AA1950" s="70"/>
      <c r="AB1950" s="71"/>
      <c r="AC1950" s="64"/>
      <c r="AD1950" s="69"/>
      <c r="AE1950" s="65"/>
      <c r="AF1950" s="65"/>
      <c r="AG1950" s="66"/>
    </row>
    <row r="1951" spans="1:33" x14ac:dyDescent="0.25">
      <c r="A1951" s="79"/>
      <c r="B1951" s="80"/>
      <c r="C1951" s="81"/>
      <c r="D1951" s="82"/>
      <c r="E1951" s="82"/>
      <c r="F1951" s="83"/>
      <c r="G1951" s="83"/>
      <c r="H1951" s="84"/>
      <c r="I1951" s="85"/>
      <c r="J1951" s="83"/>
      <c r="K1951" s="80"/>
      <c r="L1951" s="86"/>
      <c r="M1951" s="86"/>
      <c r="N1951" s="87"/>
      <c r="O1951" s="88"/>
      <c r="P1951" s="89"/>
      <c r="Q1951" s="67"/>
      <c r="R1951" s="67"/>
      <c r="S1951" s="67"/>
      <c r="V1951" s="65"/>
      <c r="W1951" s="69"/>
      <c r="X1951" s="69"/>
      <c r="Y1951" s="70"/>
      <c r="Z1951" s="70"/>
      <c r="AA1951" s="70"/>
      <c r="AB1951" s="71"/>
      <c r="AC1951" s="64"/>
      <c r="AD1951" s="69"/>
      <c r="AE1951" s="65"/>
      <c r="AF1951" s="65"/>
      <c r="AG1951" s="66"/>
    </row>
    <row r="1952" spans="1:33" x14ac:dyDescent="0.25">
      <c r="A1952" s="79"/>
      <c r="B1952" s="80"/>
      <c r="C1952" s="81"/>
      <c r="D1952" s="82"/>
      <c r="E1952" s="82"/>
      <c r="F1952" s="83"/>
      <c r="G1952" s="83"/>
      <c r="H1952" s="84"/>
      <c r="I1952" s="85"/>
      <c r="J1952" s="83"/>
      <c r="K1952" s="80"/>
      <c r="L1952" s="86"/>
      <c r="M1952" s="86"/>
      <c r="N1952" s="87"/>
      <c r="O1952" s="88"/>
      <c r="P1952" s="89"/>
      <c r="Q1952" s="67"/>
      <c r="R1952" s="67"/>
      <c r="S1952" s="67"/>
      <c r="V1952" s="65"/>
      <c r="W1952" s="69"/>
      <c r="X1952" s="69"/>
      <c r="Y1952" s="70"/>
      <c r="Z1952" s="70"/>
      <c r="AA1952" s="70"/>
      <c r="AB1952" s="71"/>
      <c r="AC1952" s="64"/>
      <c r="AD1952" s="69"/>
      <c r="AE1952" s="65"/>
      <c r="AF1952" s="65"/>
      <c r="AG1952" s="66"/>
    </row>
    <row r="1953" spans="1:33" x14ac:dyDescent="0.25">
      <c r="A1953" s="79"/>
      <c r="B1953" s="80"/>
      <c r="C1953" s="81"/>
      <c r="D1953" s="82"/>
      <c r="E1953" s="82"/>
      <c r="F1953" s="83"/>
      <c r="G1953" s="83"/>
      <c r="H1953" s="84"/>
      <c r="I1953" s="85"/>
      <c r="J1953" s="83"/>
      <c r="K1953" s="80"/>
      <c r="L1953" s="86"/>
      <c r="M1953" s="86"/>
      <c r="N1953" s="87"/>
      <c r="O1953" s="88"/>
      <c r="P1953" s="89"/>
      <c r="Q1953" s="67"/>
      <c r="R1953" s="67"/>
      <c r="S1953" s="67"/>
      <c r="V1953" s="65"/>
      <c r="W1953" s="69"/>
      <c r="X1953" s="69"/>
      <c r="Y1953" s="70"/>
      <c r="Z1953" s="70"/>
      <c r="AA1953" s="70"/>
      <c r="AB1953" s="71"/>
      <c r="AC1953" s="64"/>
      <c r="AD1953" s="69"/>
      <c r="AE1953" s="65"/>
      <c r="AF1953" s="65"/>
      <c r="AG1953" s="66"/>
    </row>
    <row r="1954" spans="1:33" x14ac:dyDescent="0.25">
      <c r="A1954" s="79"/>
      <c r="B1954" s="80"/>
      <c r="C1954" s="81"/>
      <c r="D1954" s="82"/>
      <c r="E1954" s="82"/>
      <c r="F1954" s="83"/>
      <c r="G1954" s="83"/>
      <c r="H1954" s="84"/>
      <c r="I1954" s="85"/>
      <c r="J1954" s="83"/>
      <c r="K1954" s="80"/>
      <c r="L1954" s="86"/>
      <c r="M1954" s="86"/>
      <c r="N1954" s="87"/>
      <c r="O1954" s="88"/>
      <c r="P1954" s="89"/>
      <c r="Q1954" s="67"/>
      <c r="R1954" s="67"/>
      <c r="S1954" s="67"/>
      <c r="V1954" s="65"/>
      <c r="W1954" s="69"/>
      <c r="X1954" s="69"/>
      <c r="Y1954" s="70"/>
      <c r="Z1954" s="70"/>
      <c r="AA1954" s="70"/>
      <c r="AB1954" s="71"/>
      <c r="AC1954" s="64"/>
      <c r="AD1954" s="69"/>
      <c r="AE1954" s="65"/>
      <c r="AF1954" s="65"/>
      <c r="AG1954" s="66"/>
    </row>
    <row r="1955" spans="1:33" x14ac:dyDescent="0.25">
      <c r="A1955" s="79"/>
      <c r="B1955" s="80"/>
      <c r="C1955" s="81"/>
      <c r="D1955" s="82"/>
      <c r="E1955" s="82"/>
      <c r="F1955" s="83"/>
      <c r="G1955" s="83"/>
      <c r="H1955" s="84"/>
      <c r="I1955" s="85"/>
      <c r="J1955" s="83"/>
      <c r="K1955" s="80"/>
      <c r="L1955" s="86"/>
      <c r="M1955" s="86"/>
      <c r="N1955" s="87"/>
      <c r="O1955" s="88"/>
      <c r="P1955" s="89"/>
      <c r="Q1955" s="67"/>
      <c r="R1955" s="67"/>
      <c r="S1955" s="67"/>
      <c r="V1955" s="65"/>
      <c r="W1955" s="69"/>
      <c r="X1955" s="69"/>
      <c r="Y1955" s="70"/>
      <c r="Z1955" s="70"/>
      <c r="AA1955" s="70"/>
      <c r="AB1955" s="71"/>
      <c r="AC1955" s="64"/>
      <c r="AD1955" s="69"/>
      <c r="AE1955" s="65"/>
      <c r="AF1955" s="65"/>
      <c r="AG1955" s="66"/>
    </row>
    <row r="1956" spans="1:33" x14ac:dyDescent="0.25">
      <c r="A1956" s="79"/>
      <c r="B1956" s="80"/>
      <c r="C1956" s="81"/>
      <c r="D1956" s="82"/>
      <c r="E1956" s="82"/>
      <c r="F1956" s="83"/>
      <c r="G1956" s="83"/>
      <c r="H1956" s="84"/>
      <c r="I1956" s="85"/>
      <c r="J1956" s="83"/>
      <c r="K1956" s="80"/>
      <c r="L1956" s="86"/>
      <c r="M1956" s="86"/>
      <c r="N1956" s="87"/>
      <c r="O1956" s="88"/>
      <c r="P1956" s="89"/>
      <c r="Q1956" s="67"/>
      <c r="R1956" s="67"/>
      <c r="S1956" s="67"/>
      <c r="V1956" s="65"/>
      <c r="W1956" s="69"/>
      <c r="X1956" s="69"/>
      <c r="Y1956" s="70"/>
      <c r="Z1956" s="70"/>
      <c r="AA1956" s="70"/>
      <c r="AB1956" s="71"/>
      <c r="AC1956" s="64"/>
      <c r="AD1956" s="69"/>
      <c r="AE1956" s="65"/>
      <c r="AF1956" s="65"/>
      <c r="AG1956" s="66"/>
    </row>
    <row r="1957" spans="1:33" x14ac:dyDescent="0.25">
      <c r="A1957" s="79"/>
      <c r="B1957" s="80"/>
      <c r="C1957" s="81"/>
      <c r="D1957" s="82"/>
      <c r="E1957" s="82"/>
      <c r="F1957" s="83"/>
      <c r="G1957" s="83"/>
      <c r="H1957" s="84"/>
      <c r="I1957" s="85"/>
      <c r="J1957" s="83"/>
      <c r="K1957" s="80"/>
      <c r="L1957" s="86"/>
      <c r="M1957" s="86"/>
      <c r="N1957" s="87"/>
      <c r="O1957" s="88"/>
      <c r="P1957" s="89"/>
      <c r="Q1957" s="67"/>
      <c r="R1957" s="67"/>
      <c r="S1957" s="67"/>
      <c r="V1957" s="65"/>
      <c r="W1957" s="69"/>
      <c r="X1957" s="69"/>
      <c r="Y1957" s="70"/>
      <c r="Z1957" s="70"/>
      <c r="AA1957" s="70"/>
      <c r="AB1957" s="71"/>
      <c r="AC1957" s="64"/>
      <c r="AD1957" s="69"/>
      <c r="AE1957" s="65"/>
      <c r="AF1957" s="65"/>
      <c r="AG1957" s="66"/>
    </row>
    <row r="1958" spans="1:33" x14ac:dyDescent="0.25">
      <c r="A1958" s="79"/>
      <c r="B1958" s="80"/>
      <c r="C1958" s="81"/>
      <c r="D1958" s="82"/>
      <c r="E1958" s="82"/>
      <c r="F1958" s="83"/>
      <c r="G1958" s="83"/>
      <c r="H1958" s="84"/>
      <c r="I1958" s="85"/>
      <c r="J1958" s="83"/>
      <c r="K1958" s="80"/>
      <c r="L1958" s="86"/>
      <c r="M1958" s="86"/>
      <c r="N1958" s="87"/>
      <c r="O1958" s="88"/>
      <c r="P1958" s="89"/>
      <c r="Q1958" s="67"/>
      <c r="R1958" s="67"/>
      <c r="S1958" s="67"/>
      <c r="V1958" s="65"/>
      <c r="W1958" s="69"/>
      <c r="X1958" s="69"/>
      <c r="Y1958" s="70"/>
      <c r="Z1958" s="70"/>
      <c r="AA1958" s="70"/>
      <c r="AB1958" s="71"/>
      <c r="AC1958" s="64"/>
      <c r="AD1958" s="69"/>
      <c r="AE1958" s="65"/>
      <c r="AF1958" s="65"/>
      <c r="AG1958" s="66"/>
    </row>
    <row r="1959" spans="1:33" x14ac:dyDescent="0.25">
      <c r="A1959" s="79"/>
      <c r="B1959" s="80"/>
      <c r="C1959" s="81"/>
      <c r="D1959" s="82"/>
      <c r="E1959" s="82"/>
      <c r="F1959" s="83"/>
      <c r="G1959" s="83"/>
      <c r="H1959" s="84"/>
      <c r="I1959" s="85"/>
      <c r="J1959" s="83"/>
      <c r="K1959" s="80"/>
      <c r="L1959" s="86"/>
      <c r="M1959" s="86"/>
      <c r="N1959" s="87"/>
      <c r="O1959" s="88"/>
      <c r="P1959" s="89"/>
      <c r="Q1959" s="67"/>
      <c r="R1959" s="67"/>
      <c r="S1959" s="67"/>
      <c r="V1959" s="65"/>
      <c r="W1959" s="69"/>
      <c r="X1959" s="69"/>
      <c r="Y1959" s="70"/>
      <c r="Z1959" s="70"/>
      <c r="AA1959" s="70"/>
      <c r="AB1959" s="71"/>
      <c r="AC1959" s="64"/>
      <c r="AD1959" s="69"/>
      <c r="AE1959" s="65"/>
      <c r="AF1959" s="65"/>
      <c r="AG1959" s="66"/>
    </row>
    <row r="1960" spans="1:33" x14ac:dyDescent="0.25">
      <c r="A1960" s="79"/>
      <c r="B1960" s="80"/>
      <c r="C1960" s="81"/>
      <c r="D1960" s="82"/>
      <c r="E1960" s="82"/>
      <c r="F1960" s="83"/>
      <c r="G1960" s="83"/>
      <c r="H1960" s="84"/>
      <c r="I1960" s="85"/>
      <c r="J1960" s="83"/>
      <c r="K1960" s="80"/>
      <c r="L1960" s="86"/>
      <c r="M1960" s="86"/>
      <c r="N1960" s="87"/>
      <c r="O1960" s="88"/>
      <c r="P1960" s="89"/>
      <c r="Q1960" s="67"/>
      <c r="R1960" s="67"/>
      <c r="S1960" s="67"/>
      <c r="V1960" s="65"/>
      <c r="W1960" s="69"/>
      <c r="X1960" s="69"/>
      <c r="Y1960" s="70"/>
      <c r="Z1960" s="70"/>
      <c r="AA1960" s="70"/>
      <c r="AB1960" s="71"/>
      <c r="AC1960" s="64"/>
      <c r="AD1960" s="69"/>
      <c r="AE1960" s="65"/>
      <c r="AF1960" s="65"/>
      <c r="AG1960" s="66"/>
    </row>
    <row r="1961" spans="1:33" x14ac:dyDescent="0.25">
      <c r="A1961" s="79"/>
      <c r="B1961" s="80"/>
      <c r="C1961" s="81"/>
      <c r="D1961" s="82"/>
      <c r="E1961" s="82"/>
      <c r="F1961" s="83"/>
      <c r="G1961" s="83"/>
      <c r="H1961" s="84"/>
      <c r="I1961" s="85"/>
      <c r="J1961" s="83"/>
      <c r="K1961" s="80"/>
      <c r="L1961" s="86"/>
      <c r="M1961" s="86"/>
      <c r="N1961" s="87"/>
      <c r="O1961" s="88"/>
      <c r="P1961" s="89"/>
      <c r="Q1961" s="67"/>
      <c r="R1961" s="67"/>
      <c r="S1961" s="67"/>
      <c r="V1961" s="65"/>
      <c r="W1961" s="69"/>
      <c r="X1961" s="69"/>
      <c r="Y1961" s="70"/>
      <c r="Z1961" s="70"/>
      <c r="AA1961" s="70"/>
      <c r="AB1961" s="71"/>
      <c r="AC1961" s="64"/>
      <c r="AD1961" s="69"/>
      <c r="AE1961" s="65"/>
      <c r="AF1961" s="65"/>
      <c r="AG1961" s="66"/>
    </row>
    <row r="1962" spans="1:33" x14ac:dyDescent="0.25">
      <c r="A1962" s="79"/>
      <c r="B1962" s="80"/>
      <c r="C1962" s="81"/>
      <c r="D1962" s="82"/>
      <c r="E1962" s="82"/>
      <c r="F1962" s="83"/>
      <c r="G1962" s="83"/>
      <c r="H1962" s="84"/>
      <c r="I1962" s="85"/>
      <c r="J1962" s="83"/>
      <c r="K1962" s="80"/>
      <c r="L1962" s="86"/>
      <c r="M1962" s="86"/>
      <c r="N1962" s="87"/>
      <c r="O1962" s="88"/>
      <c r="P1962" s="89"/>
      <c r="Q1962" s="67"/>
      <c r="R1962" s="67"/>
      <c r="S1962" s="67"/>
      <c r="V1962" s="65"/>
      <c r="W1962" s="69"/>
      <c r="X1962" s="69"/>
      <c r="Y1962" s="70"/>
      <c r="Z1962" s="70"/>
      <c r="AA1962" s="70"/>
      <c r="AB1962" s="71"/>
      <c r="AC1962" s="64"/>
      <c r="AD1962" s="69"/>
      <c r="AE1962" s="65"/>
      <c r="AF1962" s="65"/>
      <c r="AG1962" s="66"/>
    </row>
    <row r="1963" spans="1:33" x14ac:dyDescent="0.25">
      <c r="A1963" s="79"/>
      <c r="B1963" s="80"/>
      <c r="C1963" s="81"/>
      <c r="D1963" s="82"/>
      <c r="E1963" s="82"/>
      <c r="F1963" s="83"/>
      <c r="G1963" s="83"/>
      <c r="H1963" s="84"/>
      <c r="I1963" s="85"/>
      <c r="J1963" s="83"/>
      <c r="K1963" s="80"/>
      <c r="L1963" s="86"/>
      <c r="M1963" s="86"/>
      <c r="N1963" s="87"/>
      <c r="O1963" s="88"/>
      <c r="P1963" s="89"/>
      <c r="Q1963" s="67"/>
      <c r="R1963" s="67"/>
      <c r="S1963" s="67"/>
      <c r="V1963" s="65"/>
      <c r="W1963" s="69"/>
      <c r="X1963" s="69"/>
      <c r="Y1963" s="70"/>
      <c r="Z1963" s="70"/>
      <c r="AA1963" s="70"/>
      <c r="AB1963" s="71"/>
      <c r="AC1963" s="64"/>
      <c r="AD1963" s="69"/>
      <c r="AE1963" s="65"/>
      <c r="AF1963" s="65"/>
      <c r="AG1963" s="66"/>
    </row>
    <row r="1964" spans="1:33" x14ac:dyDescent="0.25">
      <c r="A1964" s="79"/>
      <c r="B1964" s="80"/>
      <c r="C1964" s="81"/>
      <c r="D1964" s="82"/>
      <c r="E1964" s="82"/>
      <c r="F1964" s="83"/>
      <c r="G1964" s="83"/>
      <c r="H1964" s="84"/>
      <c r="I1964" s="85"/>
      <c r="J1964" s="83"/>
      <c r="K1964" s="80"/>
      <c r="L1964" s="86"/>
      <c r="M1964" s="86"/>
      <c r="N1964" s="87"/>
      <c r="O1964" s="88"/>
      <c r="P1964" s="89"/>
      <c r="Q1964" s="67"/>
      <c r="R1964" s="67"/>
      <c r="S1964" s="67"/>
      <c r="V1964" s="65"/>
      <c r="W1964" s="69"/>
      <c r="X1964" s="69"/>
      <c r="Y1964" s="70"/>
      <c r="Z1964" s="70"/>
      <c r="AA1964" s="70"/>
      <c r="AB1964" s="71"/>
      <c r="AC1964" s="64"/>
      <c r="AD1964" s="69"/>
      <c r="AE1964" s="65"/>
      <c r="AF1964" s="65"/>
      <c r="AG1964" s="66"/>
    </row>
    <row r="1965" spans="1:33" x14ac:dyDescent="0.25">
      <c r="A1965" s="79"/>
      <c r="B1965" s="80"/>
      <c r="C1965" s="81"/>
      <c r="D1965" s="82"/>
      <c r="E1965" s="82"/>
      <c r="F1965" s="83"/>
      <c r="G1965" s="83"/>
      <c r="H1965" s="84"/>
      <c r="I1965" s="85"/>
      <c r="J1965" s="83"/>
      <c r="K1965" s="80"/>
      <c r="L1965" s="86"/>
      <c r="M1965" s="86"/>
      <c r="N1965" s="87"/>
      <c r="O1965" s="88"/>
      <c r="P1965" s="89"/>
      <c r="Q1965" s="67"/>
      <c r="R1965" s="67"/>
      <c r="S1965" s="67"/>
      <c r="V1965" s="65"/>
      <c r="W1965" s="69"/>
      <c r="X1965" s="69"/>
      <c r="Y1965" s="70"/>
      <c r="Z1965" s="70"/>
      <c r="AA1965" s="70"/>
      <c r="AB1965" s="71"/>
      <c r="AC1965" s="64"/>
      <c r="AD1965" s="69"/>
      <c r="AE1965" s="65"/>
      <c r="AF1965" s="65"/>
      <c r="AG1965" s="66"/>
    </row>
    <row r="1966" spans="1:33" x14ac:dyDescent="0.25">
      <c r="A1966" s="79"/>
      <c r="B1966" s="80"/>
      <c r="C1966" s="81"/>
      <c r="D1966" s="82"/>
      <c r="E1966" s="82"/>
      <c r="F1966" s="83"/>
      <c r="G1966" s="83"/>
      <c r="H1966" s="84"/>
      <c r="I1966" s="85"/>
      <c r="J1966" s="83"/>
      <c r="K1966" s="80"/>
      <c r="L1966" s="86"/>
      <c r="M1966" s="86"/>
      <c r="N1966" s="87"/>
      <c r="O1966" s="88"/>
      <c r="P1966" s="89"/>
      <c r="Q1966" s="67"/>
      <c r="R1966" s="67"/>
      <c r="S1966" s="67"/>
      <c r="V1966" s="65"/>
      <c r="W1966" s="69"/>
      <c r="X1966" s="69"/>
      <c r="Y1966" s="70"/>
      <c r="Z1966" s="70"/>
      <c r="AA1966" s="70"/>
      <c r="AB1966" s="71"/>
      <c r="AC1966" s="64"/>
      <c r="AD1966" s="69"/>
      <c r="AE1966" s="65"/>
      <c r="AF1966" s="65"/>
      <c r="AG1966" s="66"/>
    </row>
    <row r="1967" spans="1:33" x14ac:dyDescent="0.25">
      <c r="A1967" s="79"/>
      <c r="B1967" s="80"/>
      <c r="C1967" s="81"/>
      <c r="D1967" s="82"/>
      <c r="E1967" s="82"/>
      <c r="F1967" s="83"/>
      <c r="G1967" s="83"/>
      <c r="H1967" s="84"/>
      <c r="I1967" s="85"/>
      <c r="J1967" s="83"/>
      <c r="K1967" s="80"/>
      <c r="L1967" s="86"/>
      <c r="M1967" s="86"/>
      <c r="N1967" s="87"/>
      <c r="O1967" s="88"/>
      <c r="P1967" s="89"/>
      <c r="Q1967" s="67"/>
      <c r="R1967" s="67"/>
      <c r="S1967" s="67"/>
      <c r="V1967" s="65"/>
      <c r="W1967" s="69"/>
      <c r="X1967" s="69"/>
      <c r="Y1967" s="70"/>
      <c r="Z1967" s="70"/>
      <c r="AA1967" s="70"/>
      <c r="AB1967" s="71"/>
      <c r="AC1967" s="64"/>
      <c r="AD1967" s="69"/>
      <c r="AE1967" s="65"/>
      <c r="AF1967" s="65"/>
      <c r="AG1967" s="66"/>
    </row>
    <row r="1968" spans="1:33" x14ac:dyDescent="0.25">
      <c r="A1968" s="79"/>
      <c r="B1968" s="80"/>
      <c r="C1968" s="81"/>
      <c r="D1968" s="82"/>
      <c r="E1968" s="82"/>
      <c r="F1968" s="83"/>
      <c r="G1968" s="83"/>
      <c r="H1968" s="84"/>
      <c r="I1968" s="85"/>
      <c r="J1968" s="83"/>
      <c r="K1968" s="80"/>
      <c r="L1968" s="86"/>
      <c r="M1968" s="86"/>
      <c r="N1968" s="87"/>
      <c r="O1968" s="88"/>
      <c r="P1968" s="89"/>
      <c r="Q1968" s="67"/>
      <c r="R1968" s="67"/>
      <c r="S1968" s="67"/>
      <c r="V1968" s="65"/>
      <c r="W1968" s="69"/>
      <c r="X1968" s="69"/>
      <c r="Y1968" s="70"/>
      <c r="Z1968" s="70"/>
      <c r="AA1968" s="70"/>
      <c r="AB1968" s="71"/>
      <c r="AC1968" s="64"/>
      <c r="AD1968" s="69"/>
      <c r="AE1968" s="65"/>
      <c r="AF1968" s="65"/>
      <c r="AG1968" s="66"/>
    </row>
    <row r="1969" spans="1:33" x14ac:dyDescent="0.25">
      <c r="A1969" s="79"/>
      <c r="B1969" s="80"/>
      <c r="C1969" s="81"/>
      <c r="D1969" s="82"/>
      <c r="E1969" s="82"/>
      <c r="F1969" s="83"/>
      <c r="G1969" s="83"/>
      <c r="H1969" s="84"/>
      <c r="I1969" s="85"/>
      <c r="J1969" s="83"/>
      <c r="K1969" s="80"/>
      <c r="L1969" s="86"/>
      <c r="M1969" s="86"/>
      <c r="N1969" s="87"/>
      <c r="O1969" s="88"/>
      <c r="P1969" s="89"/>
      <c r="Q1969" s="67"/>
      <c r="R1969" s="67"/>
      <c r="S1969" s="67"/>
      <c r="V1969" s="65"/>
      <c r="W1969" s="69"/>
      <c r="X1969" s="69"/>
      <c r="Y1969" s="70"/>
      <c r="Z1969" s="70"/>
      <c r="AA1969" s="70"/>
      <c r="AB1969" s="71"/>
      <c r="AC1969" s="64"/>
      <c r="AD1969" s="69"/>
      <c r="AE1969" s="65"/>
      <c r="AF1969" s="65"/>
      <c r="AG1969" s="66"/>
    </row>
    <row r="1970" spans="1:33" x14ac:dyDescent="0.25">
      <c r="A1970" s="79"/>
      <c r="B1970" s="80"/>
      <c r="C1970" s="81"/>
      <c r="D1970" s="82"/>
      <c r="E1970" s="82"/>
      <c r="F1970" s="83"/>
      <c r="G1970" s="83"/>
      <c r="H1970" s="84"/>
      <c r="I1970" s="85"/>
      <c r="J1970" s="83"/>
      <c r="K1970" s="80"/>
      <c r="L1970" s="86"/>
      <c r="M1970" s="86"/>
      <c r="N1970" s="87"/>
      <c r="O1970" s="88"/>
      <c r="P1970" s="89"/>
      <c r="Q1970" s="67"/>
      <c r="R1970" s="67"/>
      <c r="S1970" s="67"/>
      <c r="V1970" s="65"/>
      <c r="W1970" s="69"/>
      <c r="X1970" s="69"/>
      <c r="Y1970" s="70"/>
      <c r="Z1970" s="70"/>
      <c r="AA1970" s="70"/>
      <c r="AB1970" s="71"/>
      <c r="AC1970" s="64"/>
      <c r="AD1970" s="69"/>
      <c r="AE1970" s="65"/>
      <c r="AF1970" s="65"/>
      <c r="AG1970" s="66"/>
    </row>
    <row r="1971" spans="1:33" x14ac:dyDescent="0.25">
      <c r="A1971" s="79"/>
      <c r="B1971" s="80"/>
      <c r="C1971" s="81"/>
      <c r="D1971" s="82"/>
      <c r="E1971" s="82"/>
      <c r="F1971" s="83"/>
      <c r="G1971" s="83"/>
      <c r="H1971" s="84"/>
      <c r="I1971" s="85"/>
      <c r="J1971" s="83"/>
      <c r="K1971" s="80"/>
      <c r="L1971" s="86"/>
      <c r="M1971" s="86"/>
      <c r="N1971" s="87"/>
      <c r="O1971" s="88"/>
      <c r="P1971" s="89"/>
      <c r="Q1971" s="67"/>
      <c r="R1971" s="67"/>
      <c r="S1971" s="67"/>
      <c r="V1971" s="65"/>
      <c r="W1971" s="69"/>
      <c r="X1971" s="69"/>
      <c r="Y1971" s="70"/>
      <c r="Z1971" s="70"/>
      <c r="AA1971" s="70"/>
      <c r="AB1971" s="71"/>
      <c r="AC1971" s="64"/>
      <c r="AD1971" s="69"/>
      <c r="AE1971" s="65"/>
      <c r="AF1971" s="65"/>
      <c r="AG1971" s="66"/>
    </row>
    <row r="1972" spans="1:33" x14ac:dyDescent="0.25">
      <c r="A1972" s="79"/>
      <c r="B1972" s="80"/>
      <c r="C1972" s="81"/>
      <c r="D1972" s="82"/>
      <c r="E1972" s="82"/>
      <c r="F1972" s="83"/>
      <c r="G1972" s="83"/>
      <c r="H1972" s="84"/>
      <c r="I1972" s="85"/>
      <c r="J1972" s="83"/>
      <c r="K1972" s="80"/>
      <c r="L1972" s="86"/>
      <c r="M1972" s="86"/>
      <c r="N1972" s="87"/>
      <c r="O1972" s="88"/>
      <c r="P1972" s="89"/>
      <c r="Q1972" s="67"/>
      <c r="R1972" s="67"/>
      <c r="S1972" s="67"/>
      <c r="V1972" s="65"/>
      <c r="W1972" s="69"/>
      <c r="X1972" s="69"/>
      <c r="Y1972" s="70"/>
      <c r="Z1972" s="70"/>
      <c r="AA1972" s="70"/>
      <c r="AB1972" s="71"/>
      <c r="AC1972" s="64"/>
      <c r="AD1972" s="69"/>
      <c r="AE1972" s="65"/>
      <c r="AF1972" s="65"/>
      <c r="AG1972" s="66"/>
    </row>
    <row r="1973" spans="1:33" x14ac:dyDescent="0.25">
      <c r="A1973" s="79"/>
      <c r="B1973" s="80"/>
      <c r="C1973" s="81"/>
      <c r="D1973" s="82"/>
      <c r="E1973" s="82"/>
      <c r="F1973" s="83"/>
      <c r="G1973" s="83"/>
      <c r="H1973" s="84"/>
      <c r="I1973" s="85"/>
      <c r="J1973" s="83"/>
      <c r="K1973" s="80"/>
      <c r="L1973" s="86"/>
      <c r="M1973" s="86"/>
      <c r="N1973" s="87"/>
      <c r="O1973" s="88"/>
      <c r="P1973" s="89"/>
      <c r="Q1973" s="67"/>
      <c r="R1973" s="67"/>
      <c r="S1973" s="67"/>
      <c r="V1973" s="65"/>
      <c r="W1973" s="69"/>
      <c r="X1973" s="69"/>
      <c r="Y1973" s="70"/>
      <c r="Z1973" s="70"/>
      <c r="AA1973" s="70"/>
      <c r="AB1973" s="71"/>
      <c r="AC1973" s="64"/>
      <c r="AD1973" s="69"/>
      <c r="AE1973" s="65"/>
      <c r="AF1973" s="65"/>
      <c r="AG1973" s="66"/>
    </row>
    <row r="1974" spans="1:33" x14ac:dyDescent="0.25">
      <c r="A1974" s="79"/>
      <c r="B1974" s="80"/>
      <c r="C1974" s="81"/>
      <c r="D1974" s="82"/>
      <c r="E1974" s="82"/>
      <c r="F1974" s="83"/>
      <c r="G1974" s="83"/>
      <c r="H1974" s="84"/>
      <c r="I1974" s="85"/>
      <c r="J1974" s="83"/>
      <c r="K1974" s="80"/>
      <c r="L1974" s="86"/>
      <c r="M1974" s="86"/>
      <c r="N1974" s="87"/>
      <c r="O1974" s="88"/>
      <c r="P1974" s="89"/>
      <c r="Q1974" s="67"/>
      <c r="R1974" s="67"/>
      <c r="S1974" s="67"/>
      <c r="V1974" s="65"/>
      <c r="W1974" s="69"/>
      <c r="X1974" s="69"/>
      <c r="Y1974" s="70"/>
      <c r="Z1974" s="70"/>
      <c r="AA1974" s="70"/>
      <c r="AB1974" s="71"/>
      <c r="AC1974" s="64"/>
      <c r="AD1974" s="69"/>
      <c r="AE1974" s="65"/>
      <c r="AF1974" s="65"/>
      <c r="AG1974" s="66"/>
    </row>
    <row r="1975" spans="1:33" x14ac:dyDescent="0.25">
      <c r="A1975" s="79"/>
      <c r="B1975" s="80"/>
      <c r="C1975" s="81"/>
      <c r="D1975" s="82"/>
      <c r="E1975" s="82"/>
      <c r="F1975" s="83"/>
      <c r="G1975" s="83"/>
      <c r="H1975" s="84"/>
      <c r="I1975" s="85"/>
      <c r="J1975" s="83"/>
      <c r="K1975" s="80"/>
      <c r="L1975" s="86"/>
      <c r="M1975" s="86"/>
      <c r="N1975" s="87"/>
      <c r="O1975" s="88"/>
      <c r="P1975" s="89"/>
      <c r="Q1975" s="67"/>
      <c r="R1975" s="67"/>
      <c r="S1975" s="67"/>
      <c r="V1975" s="65"/>
      <c r="W1975" s="69"/>
      <c r="X1975" s="69"/>
      <c r="Y1975" s="70"/>
      <c r="Z1975" s="70"/>
      <c r="AA1975" s="70"/>
      <c r="AB1975" s="71"/>
      <c r="AC1975" s="64"/>
      <c r="AD1975" s="69"/>
      <c r="AE1975" s="65"/>
      <c r="AF1975" s="65"/>
      <c r="AG1975" s="66"/>
    </row>
    <row r="1976" spans="1:33" x14ac:dyDescent="0.25">
      <c r="A1976" s="79"/>
      <c r="B1976" s="80"/>
      <c r="C1976" s="81"/>
      <c r="D1976" s="82"/>
      <c r="E1976" s="82"/>
      <c r="F1976" s="83"/>
      <c r="G1976" s="83"/>
      <c r="H1976" s="84"/>
      <c r="I1976" s="85"/>
      <c r="J1976" s="83"/>
      <c r="K1976" s="80"/>
      <c r="L1976" s="86"/>
      <c r="M1976" s="86"/>
      <c r="N1976" s="87"/>
      <c r="O1976" s="88"/>
      <c r="P1976" s="89"/>
      <c r="Q1976" s="67"/>
      <c r="R1976" s="67"/>
      <c r="S1976" s="67"/>
      <c r="V1976" s="65"/>
      <c r="W1976" s="69"/>
      <c r="X1976" s="69"/>
      <c r="Y1976" s="70"/>
      <c r="Z1976" s="70"/>
      <c r="AA1976" s="70"/>
      <c r="AB1976" s="71"/>
      <c r="AC1976" s="64"/>
      <c r="AD1976" s="69"/>
      <c r="AE1976" s="65"/>
      <c r="AF1976" s="65"/>
      <c r="AG1976" s="66"/>
    </row>
    <row r="1977" spans="1:33" x14ac:dyDescent="0.25">
      <c r="A1977" s="79"/>
      <c r="B1977" s="80"/>
      <c r="C1977" s="81"/>
      <c r="D1977" s="82"/>
      <c r="E1977" s="82"/>
      <c r="F1977" s="83"/>
      <c r="G1977" s="83"/>
      <c r="H1977" s="84"/>
      <c r="I1977" s="85"/>
      <c r="J1977" s="83"/>
      <c r="K1977" s="80"/>
      <c r="L1977" s="86"/>
      <c r="M1977" s="86"/>
      <c r="N1977" s="87"/>
      <c r="O1977" s="88"/>
      <c r="P1977" s="89"/>
      <c r="Q1977" s="67"/>
      <c r="R1977" s="67"/>
      <c r="S1977" s="67"/>
      <c r="V1977" s="65"/>
      <c r="W1977" s="69"/>
      <c r="X1977" s="69"/>
      <c r="Y1977" s="70"/>
      <c r="Z1977" s="70"/>
      <c r="AA1977" s="70"/>
      <c r="AB1977" s="71"/>
      <c r="AC1977" s="64"/>
      <c r="AD1977" s="69"/>
      <c r="AE1977" s="65"/>
      <c r="AF1977" s="65"/>
      <c r="AG1977" s="66"/>
    </row>
    <row r="1978" spans="1:33" x14ac:dyDescent="0.25">
      <c r="A1978" s="79"/>
      <c r="B1978" s="80"/>
      <c r="C1978" s="81"/>
      <c r="D1978" s="82"/>
      <c r="E1978" s="82"/>
      <c r="F1978" s="83"/>
      <c r="G1978" s="83"/>
      <c r="H1978" s="84"/>
      <c r="I1978" s="85"/>
      <c r="J1978" s="83"/>
      <c r="K1978" s="80"/>
      <c r="L1978" s="86"/>
      <c r="M1978" s="86"/>
      <c r="N1978" s="87"/>
      <c r="O1978" s="88"/>
      <c r="P1978" s="89"/>
      <c r="Q1978" s="67"/>
      <c r="R1978" s="67"/>
      <c r="S1978" s="67"/>
      <c r="V1978" s="65"/>
      <c r="W1978" s="69"/>
      <c r="X1978" s="69"/>
      <c r="Y1978" s="70"/>
      <c r="Z1978" s="70"/>
      <c r="AA1978" s="70"/>
      <c r="AB1978" s="71"/>
      <c r="AC1978" s="64"/>
      <c r="AD1978" s="69"/>
      <c r="AE1978" s="65"/>
      <c r="AF1978" s="65"/>
      <c r="AG1978" s="66"/>
    </row>
    <row r="1979" spans="1:33" x14ac:dyDescent="0.25">
      <c r="A1979" s="79"/>
      <c r="B1979" s="80"/>
      <c r="C1979" s="81"/>
      <c r="D1979" s="82"/>
      <c r="E1979" s="82"/>
      <c r="F1979" s="83"/>
      <c r="G1979" s="83"/>
      <c r="H1979" s="84"/>
      <c r="I1979" s="85"/>
      <c r="J1979" s="83"/>
      <c r="K1979" s="80"/>
      <c r="L1979" s="86"/>
      <c r="M1979" s="86"/>
      <c r="N1979" s="87"/>
      <c r="O1979" s="88"/>
      <c r="P1979" s="89"/>
      <c r="Q1979" s="67"/>
      <c r="R1979" s="67"/>
      <c r="S1979" s="67"/>
      <c r="V1979" s="65"/>
      <c r="W1979" s="69"/>
      <c r="X1979" s="69"/>
      <c r="Y1979" s="70"/>
      <c r="Z1979" s="70"/>
      <c r="AA1979" s="70"/>
      <c r="AB1979" s="71"/>
      <c r="AC1979" s="64"/>
      <c r="AD1979" s="69"/>
      <c r="AE1979" s="65"/>
      <c r="AF1979" s="65"/>
      <c r="AG1979" s="66"/>
    </row>
    <row r="1980" spans="1:33" x14ac:dyDescent="0.25">
      <c r="A1980" s="79"/>
      <c r="B1980" s="80"/>
      <c r="C1980" s="81"/>
      <c r="D1980" s="82"/>
      <c r="E1980" s="82"/>
      <c r="F1980" s="83"/>
      <c r="G1980" s="83"/>
      <c r="H1980" s="84"/>
      <c r="I1980" s="85"/>
      <c r="J1980" s="83"/>
      <c r="K1980" s="80"/>
      <c r="L1980" s="86"/>
      <c r="M1980" s="86"/>
      <c r="N1980" s="87"/>
      <c r="O1980" s="88"/>
      <c r="P1980" s="89"/>
      <c r="Q1980" s="67"/>
      <c r="R1980" s="67"/>
      <c r="S1980" s="67"/>
      <c r="V1980" s="65"/>
      <c r="W1980" s="69"/>
      <c r="X1980" s="69"/>
      <c r="Y1980" s="70"/>
      <c r="Z1980" s="70"/>
      <c r="AA1980" s="70"/>
      <c r="AB1980" s="71"/>
      <c r="AC1980" s="64"/>
      <c r="AD1980" s="69"/>
      <c r="AE1980" s="65"/>
      <c r="AF1980" s="65"/>
      <c r="AG1980" s="66"/>
    </row>
    <row r="1981" spans="1:33" x14ac:dyDescent="0.25">
      <c r="A1981" s="79"/>
      <c r="B1981" s="80"/>
      <c r="C1981" s="81"/>
      <c r="D1981" s="82"/>
      <c r="E1981" s="82"/>
      <c r="F1981" s="83"/>
      <c r="G1981" s="83"/>
      <c r="H1981" s="84"/>
      <c r="I1981" s="85"/>
      <c r="J1981" s="83"/>
      <c r="K1981" s="80"/>
      <c r="L1981" s="86"/>
      <c r="M1981" s="86"/>
      <c r="N1981" s="87"/>
      <c r="O1981" s="88"/>
      <c r="P1981" s="89"/>
      <c r="Q1981" s="67"/>
      <c r="R1981" s="67"/>
      <c r="S1981" s="67"/>
      <c r="V1981" s="65"/>
      <c r="W1981" s="69"/>
      <c r="X1981" s="69"/>
      <c r="Y1981" s="70"/>
      <c r="Z1981" s="70"/>
      <c r="AA1981" s="70"/>
      <c r="AB1981" s="71"/>
      <c r="AC1981" s="64"/>
      <c r="AD1981" s="69"/>
      <c r="AE1981" s="65"/>
      <c r="AF1981" s="65"/>
      <c r="AG1981" s="66"/>
    </row>
    <row r="1982" spans="1:33" x14ac:dyDescent="0.25">
      <c r="A1982" s="79"/>
      <c r="B1982" s="80"/>
      <c r="C1982" s="81"/>
      <c r="D1982" s="82"/>
      <c r="E1982" s="82"/>
      <c r="F1982" s="83"/>
      <c r="G1982" s="83"/>
      <c r="H1982" s="84"/>
      <c r="I1982" s="85"/>
      <c r="J1982" s="83"/>
      <c r="K1982" s="80"/>
      <c r="L1982" s="86"/>
      <c r="M1982" s="86"/>
      <c r="N1982" s="87"/>
      <c r="O1982" s="88"/>
      <c r="P1982" s="89"/>
      <c r="Q1982" s="67"/>
      <c r="R1982" s="67"/>
      <c r="S1982" s="67"/>
      <c r="V1982" s="65"/>
      <c r="W1982" s="69"/>
      <c r="X1982" s="69"/>
      <c r="Y1982" s="70"/>
      <c r="Z1982" s="70"/>
      <c r="AA1982" s="70"/>
      <c r="AB1982" s="71"/>
      <c r="AC1982" s="64"/>
      <c r="AD1982" s="69"/>
      <c r="AE1982" s="65"/>
      <c r="AF1982" s="65"/>
      <c r="AG1982" s="66"/>
    </row>
    <row r="1983" spans="1:33" x14ac:dyDescent="0.25">
      <c r="A1983" s="79"/>
      <c r="B1983" s="80"/>
      <c r="C1983" s="81"/>
      <c r="D1983" s="82"/>
      <c r="E1983" s="82"/>
      <c r="F1983" s="83"/>
      <c r="G1983" s="83"/>
      <c r="H1983" s="84"/>
      <c r="I1983" s="85"/>
      <c r="J1983" s="83"/>
      <c r="K1983" s="80"/>
      <c r="L1983" s="86"/>
      <c r="M1983" s="86"/>
      <c r="N1983" s="87"/>
      <c r="O1983" s="88"/>
      <c r="P1983" s="89"/>
      <c r="Q1983" s="67"/>
      <c r="R1983" s="67"/>
      <c r="S1983" s="67"/>
      <c r="V1983" s="65"/>
      <c r="W1983" s="69"/>
      <c r="X1983" s="69"/>
      <c r="Y1983" s="70"/>
      <c r="Z1983" s="70"/>
      <c r="AA1983" s="70"/>
      <c r="AB1983" s="71"/>
      <c r="AC1983" s="64"/>
      <c r="AD1983" s="69"/>
      <c r="AE1983" s="65"/>
      <c r="AF1983" s="65"/>
      <c r="AG1983" s="66"/>
    </row>
    <row r="1984" spans="1:33" x14ac:dyDescent="0.25">
      <c r="A1984" s="79"/>
      <c r="B1984" s="80"/>
      <c r="C1984" s="81"/>
      <c r="D1984" s="82"/>
      <c r="E1984" s="82"/>
      <c r="F1984" s="83"/>
      <c r="G1984" s="83"/>
      <c r="H1984" s="84"/>
      <c r="I1984" s="85"/>
      <c r="J1984" s="83"/>
      <c r="K1984" s="80"/>
      <c r="L1984" s="86"/>
      <c r="M1984" s="86"/>
      <c r="N1984" s="87"/>
      <c r="O1984" s="88"/>
      <c r="P1984" s="89"/>
      <c r="Q1984" s="67"/>
      <c r="R1984" s="67"/>
      <c r="S1984" s="67"/>
      <c r="V1984" s="65"/>
      <c r="W1984" s="69"/>
      <c r="X1984" s="69"/>
      <c r="Y1984" s="70"/>
      <c r="Z1984" s="70"/>
      <c r="AA1984" s="70"/>
      <c r="AB1984" s="71"/>
      <c r="AC1984" s="64"/>
      <c r="AD1984" s="69"/>
      <c r="AE1984" s="65"/>
      <c r="AF1984" s="65"/>
      <c r="AG1984" s="66"/>
    </row>
    <row r="1985" spans="1:33" x14ac:dyDescent="0.25">
      <c r="A1985" s="79"/>
      <c r="B1985" s="80"/>
      <c r="C1985" s="81"/>
      <c r="D1985" s="82"/>
      <c r="E1985" s="82"/>
      <c r="F1985" s="83"/>
      <c r="G1985" s="83"/>
      <c r="H1985" s="84"/>
      <c r="I1985" s="85"/>
      <c r="J1985" s="83"/>
      <c r="K1985" s="80"/>
      <c r="L1985" s="86"/>
      <c r="M1985" s="86"/>
      <c r="N1985" s="87"/>
      <c r="O1985" s="88"/>
      <c r="P1985" s="89"/>
      <c r="Q1985" s="67"/>
      <c r="R1985" s="67"/>
      <c r="S1985" s="67"/>
      <c r="V1985" s="65"/>
      <c r="W1985" s="69"/>
      <c r="X1985" s="69"/>
      <c r="Y1985" s="70"/>
      <c r="Z1985" s="70"/>
      <c r="AA1985" s="70"/>
      <c r="AB1985" s="71"/>
      <c r="AC1985" s="64"/>
      <c r="AD1985" s="69"/>
      <c r="AE1985" s="65"/>
      <c r="AF1985" s="65"/>
      <c r="AG1985" s="66"/>
    </row>
    <row r="1986" spans="1:33" x14ac:dyDescent="0.25">
      <c r="A1986" s="79"/>
      <c r="B1986" s="80"/>
      <c r="C1986" s="81"/>
      <c r="D1986" s="82"/>
      <c r="E1986" s="82"/>
      <c r="F1986" s="83"/>
      <c r="G1986" s="83"/>
      <c r="H1986" s="84"/>
      <c r="I1986" s="85"/>
      <c r="J1986" s="83"/>
      <c r="K1986" s="80"/>
      <c r="L1986" s="86"/>
      <c r="M1986" s="86"/>
      <c r="N1986" s="87"/>
      <c r="O1986" s="88"/>
      <c r="P1986" s="89"/>
      <c r="Q1986" s="67"/>
      <c r="R1986" s="67"/>
      <c r="S1986" s="67"/>
      <c r="V1986" s="65"/>
      <c r="W1986" s="69"/>
      <c r="X1986" s="69"/>
      <c r="Y1986" s="70"/>
      <c r="Z1986" s="70"/>
      <c r="AA1986" s="70"/>
      <c r="AB1986" s="71"/>
      <c r="AC1986" s="64"/>
      <c r="AD1986" s="69"/>
      <c r="AE1986" s="65"/>
      <c r="AF1986" s="65"/>
      <c r="AG1986" s="66"/>
    </row>
    <row r="1987" spans="1:33" x14ac:dyDescent="0.25">
      <c r="A1987" s="79"/>
      <c r="B1987" s="80"/>
      <c r="C1987" s="81"/>
      <c r="D1987" s="82"/>
      <c r="E1987" s="82"/>
      <c r="F1987" s="83"/>
      <c r="G1987" s="83"/>
      <c r="H1987" s="84"/>
      <c r="I1987" s="85"/>
      <c r="J1987" s="83"/>
      <c r="K1987" s="80"/>
      <c r="L1987" s="86"/>
      <c r="M1987" s="86"/>
      <c r="N1987" s="87"/>
      <c r="O1987" s="88"/>
      <c r="P1987" s="89"/>
      <c r="Q1987" s="67"/>
      <c r="R1987" s="67"/>
      <c r="S1987" s="67"/>
      <c r="V1987" s="65"/>
      <c r="W1987" s="69"/>
      <c r="X1987" s="69"/>
      <c r="Y1987" s="70"/>
      <c r="Z1987" s="70"/>
      <c r="AA1987" s="70"/>
      <c r="AB1987" s="71"/>
      <c r="AC1987" s="64"/>
      <c r="AD1987" s="69"/>
      <c r="AE1987" s="65"/>
      <c r="AF1987" s="65"/>
      <c r="AG1987" s="66"/>
    </row>
    <row r="1988" spans="1:33" x14ac:dyDescent="0.25">
      <c r="A1988" s="79"/>
      <c r="B1988" s="80"/>
      <c r="C1988" s="81"/>
      <c r="D1988" s="82"/>
      <c r="E1988" s="82"/>
      <c r="F1988" s="83"/>
      <c r="G1988" s="83"/>
      <c r="H1988" s="84"/>
      <c r="I1988" s="85"/>
      <c r="J1988" s="83"/>
      <c r="K1988" s="80"/>
      <c r="L1988" s="86"/>
      <c r="M1988" s="86"/>
      <c r="N1988" s="87"/>
      <c r="O1988" s="88"/>
      <c r="P1988" s="89"/>
      <c r="Q1988" s="67"/>
      <c r="R1988" s="67"/>
      <c r="S1988" s="67"/>
      <c r="V1988" s="65"/>
      <c r="W1988" s="69"/>
      <c r="X1988" s="69"/>
      <c r="Y1988" s="70"/>
      <c r="Z1988" s="70"/>
      <c r="AA1988" s="70"/>
      <c r="AB1988" s="71"/>
      <c r="AC1988" s="64"/>
      <c r="AD1988" s="69"/>
      <c r="AE1988" s="65"/>
      <c r="AF1988" s="65"/>
      <c r="AG1988" s="66"/>
    </row>
    <row r="1989" spans="1:33" x14ac:dyDescent="0.25">
      <c r="A1989" s="79"/>
      <c r="B1989" s="80"/>
      <c r="C1989" s="81"/>
      <c r="D1989" s="82"/>
      <c r="E1989" s="82"/>
      <c r="F1989" s="83"/>
      <c r="G1989" s="83"/>
      <c r="H1989" s="84"/>
      <c r="I1989" s="85"/>
      <c r="J1989" s="83"/>
      <c r="K1989" s="80"/>
      <c r="L1989" s="86"/>
      <c r="M1989" s="86"/>
      <c r="N1989" s="87"/>
      <c r="O1989" s="88"/>
      <c r="P1989" s="89"/>
      <c r="Q1989" s="67"/>
      <c r="R1989" s="67"/>
      <c r="S1989" s="67"/>
    </row>
    <row r="1990" spans="1:33" x14ac:dyDescent="0.25">
      <c r="A1990" s="79"/>
      <c r="B1990" s="80"/>
      <c r="C1990" s="81"/>
      <c r="D1990" s="82"/>
      <c r="E1990" s="82"/>
      <c r="F1990" s="83"/>
      <c r="G1990" s="83"/>
      <c r="H1990" s="84"/>
      <c r="I1990" s="85"/>
      <c r="J1990" s="83"/>
      <c r="K1990" s="80"/>
      <c r="L1990" s="86"/>
      <c r="M1990" s="86"/>
      <c r="N1990" s="87"/>
      <c r="O1990" s="88"/>
      <c r="P1990" s="89"/>
      <c r="Q1990" s="67"/>
      <c r="R1990" s="67"/>
      <c r="S1990" s="67"/>
    </row>
    <row r="1991" spans="1:33" x14ac:dyDescent="0.25">
      <c r="A1991" s="79"/>
      <c r="B1991" s="80"/>
      <c r="C1991" s="81"/>
      <c r="D1991" s="82"/>
      <c r="E1991" s="82"/>
      <c r="F1991" s="83"/>
      <c r="G1991" s="83"/>
      <c r="H1991" s="84"/>
      <c r="I1991" s="85"/>
      <c r="J1991" s="83"/>
      <c r="K1991" s="80"/>
      <c r="L1991" s="86"/>
      <c r="M1991" s="86"/>
      <c r="N1991" s="87"/>
      <c r="O1991" s="88"/>
      <c r="P1991" s="89"/>
      <c r="Q1991" s="67"/>
    </row>
    <row r="1992" spans="1:33" x14ac:dyDescent="0.25">
      <c r="A1992" s="79"/>
      <c r="B1992" s="80"/>
      <c r="C1992" s="81"/>
      <c r="D1992" s="82"/>
      <c r="E1992" s="82"/>
      <c r="F1992" s="83"/>
      <c r="G1992" s="83"/>
      <c r="H1992" s="84"/>
      <c r="I1992" s="85"/>
      <c r="J1992" s="83"/>
      <c r="K1992" s="80"/>
      <c r="L1992" s="86"/>
      <c r="M1992" s="86"/>
      <c r="N1992" s="87"/>
      <c r="O1992" s="88"/>
      <c r="P1992" s="89"/>
      <c r="Q1992" s="67"/>
    </row>
    <row r="1993" spans="1:33" x14ac:dyDescent="0.25">
      <c r="A1993" s="79"/>
      <c r="B1993" s="80"/>
      <c r="C1993" s="81"/>
      <c r="D1993" s="82"/>
      <c r="E1993" s="82"/>
      <c r="F1993" s="83"/>
      <c r="G1993" s="83"/>
      <c r="H1993" s="84"/>
      <c r="I1993" s="85"/>
      <c r="J1993" s="83"/>
      <c r="K1993" s="80"/>
      <c r="L1993" s="86"/>
      <c r="M1993" s="86"/>
      <c r="N1993" s="87"/>
      <c r="O1993" s="88"/>
      <c r="P1993" s="89"/>
      <c r="Q1993" s="67"/>
    </row>
    <row r="1994" spans="1:33" x14ac:dyDescent="0.25">
      <c r="A1994" s="79"/>
      <c r="B1994" s="80"/>
      <c r="C1994" s="81"/>
      <c r="D1994" s="82"/>
      <c r="E1994" s="82"/>
      <c r="F1994" s="83"/>
      <c r="G1994" s="83"/>
      <c r="H1994" s="84"/>
      <c r="I1994" s="85"/>
      <c r="J1994" s="83"/>
      <c r="K1994" s="80"/>
      <c r="L1994" s="86"/>
      <c r="M1994" s="86"/>
      <c r="N1994" s="87"/>
      <c r="O1994" s="88"/>
      <c r="P1994" s="89"/>
      <c r="Q1994" s="67"/>
    </row>
    <row r="1995" spans="1:33" x14ac:dyDescent="0.25">
      <c r="A1995" s="79"/>
      <c r="B1995" s="80"/>
      <c r="C1995" s="81"/>
      <c r="D1995" s="82"/>
      <c r="E1995" s="82"/>
      <c r="F1995" s="83"/>
      <c r="G1995" s="83"/>
      <c r="H1995" s="84"/>
      <c r="I1995" s="85"/>
      <c r="J1995" s="83"/>
      <c r="K1995" s="80"/>
      <c r="L1995" s="86"/>
      <c r="M1995" s="86"/>
      <c r="N1995" s="87"/>
      <c r="O1995" s="88"/>
      <c r="P1995" s="89"/>
      <c r="Q1995" s="67"/>
    </row>
    <row r="1996" spans="1:33" x14ac:dyDescent="0.25">
      <c r="A1996" s="79"/>
      <c r="B1996" s="80"/>
      <c r="C1996" s="81"/>
      <c r="D1996" s="82"/>
      <c r="E1996" s="82"/>
      <c r="F1996" s="83"/>
      <c r="G1996" s="83"/>
      <c r="H1996" s="84"/>
      <c r="I1996" s="85"/>
      <c r="J1996" s="83"/>
      <c r="K1996" s="80"/>
      <c r="L1996" s="86"/>
      <c r="M1996" s="86"/>
      <c r="N1996" s="87"/>
      <c r="O1996" s="88"/>
      <c r="P1996" s="89"/>
      <c r="Q1996" s="67"/>
    </row>
    <row r="1997" spans="1:33" x14ac:dyDescent="0.25">
      <c r="A1997" s="79"/>
      <c r="B1997" s="80"/>
      <c r="C1997" s="81"/>
      <c r="D1997" s="82"/>
      <c r="E1997" s="82"/>
      <c r="F1997" s="83"/>
      <c r="G1997" s="83"/>
      <c r="H1997" s="84"/>
      <c r="I1997" s="85"/>
      <c r="J1997" s="83"/>
      <c r="K1997" s="80"/>
      <c r="L1997" s="86"/>
      <c r="M1997" s="86"/>
      <c r="N1997" s="87"/>
      <c r="O1997" s="88"/>
      <c r="P1997" s="89"/>
      <c r="Q1997" s="67"/>
    </row>
    <row r="1998" spans="1:33" x14ac:dyDescent="0.25">
      <c r="A1998" s="79"/>
      <c r="B1998" s="80"/>
      <c r="C1998" s="81"/>
      <c r="D1998" s="82"/>
      <c r="E1998" s="82"/>
      <c r="F1998" s="83"/>
      <c r="G1998" s="83"/>
      <c r="H1998" s="84"/>
      <c r="I1998" s="85"/>
      <c r="J1998" s="83"/>
      <c r="K1998" s="80"/>
      <c r="L1998" s="86"/>
      <c r="M1998" s="86"/>
      <c r="N1998" s="87"/>
      <c r="O1998" s="88"/>
      <c r="P1998" s="89"/>
      <c r="Q1998" s="67"/>
    </row>
    <row r="1999" spans="1:33" x14ac:dyDescent="0.25">
      <c r="A1999" s="79"/>
      <c r="B1999" s="80"/>
      <c r="C1999" s="81"/>
      <c r="D1999" s="82"/>
      <c r="E1999" s="82"/>
      <c r="F1999" s="83"/>
      <c r="G1999" s="83"/>
      <c r="H1999" s="84"/>
      <c r="I1999" s="85"/>
      <c r="J1999" s="83"/>
      <c r="K1999" s="80"/>
      <c r="L1999" s="86"/>
      <c r="M1999" s="86"/>
      <c r="N1999" s="87"/>
      <c r="O1999" s="88"/>
      <c r="P1999" s="89"/>
      <c r="Q1999" s="67"/>
    </row>
    <row r="2000" spans="1:33" x14ac:dyDescent="0.25">
      <c r="A2000" s="79"/>
      <c r="B2000" s="80"/>
      <c r="C2000" s="81"/>
      <c r="D2000" s="82"/>
      <c r="E2000" s="82"/>
      <c r="F2000" s="83"/>
      <c r="G2000" s="83"/>
      <c r="H2000" s="84"/>
      <c r="I2000" s="85"/>
      <c r="J2000" s="83"/>
      <c r="K2000" s="80"/>
      <c r="L2000" s="86"/>
      <c r="M2000" s="86"/>
      <c r="N2000" s="87"/>
      <c r="O2000" s="88"/>
      <c r="P2000" s="89"/>
      <c r="Q2000" s="67"/>
    </row>
    <row r="2001" spans="1:17" x14ac:dyDescent="0.25">
      <c r="A2001" s="79"/>
      <c r="B2001" s="80"/>
      <c r="C2001" s="81"/>
      <c r="D2001" s="82"/>
      <c r="E2001" s="82"/>
      <c r="F2001" s="83"/>
      <c r="G2001" s="83"/>
      <c r="H2001" s="84"/>
      <c r="I2001" s="85"/>
      <c r="J2001" s="83"/>
      <c r="K2001" s="80"/>
      <c r="L2001" s="86"/>
      <c r="M2001" s="86"/>
      <c r="N2001" s="87"/>
      <c r="O2001" s="88"/>
      <c r="P2001" s="89"/>
      <c r="Q2001" s="67"/>
    </row>
    <row r="2002" spans="1:17" x14ac:dyDescent="0.25">
      <c r="A2002" s="79"/>
      <c r="B2002" s="80"/>
      <c r="C2002" s="81"/>
      <c r="D2002" s="82"/>
      <c r="E2002" s="82"/>
      <c r="F2002" s="83"/>
      <c r="G2002" s="83"/>
      <c r="H2002" s="84"/>
      <c r="I2002" s="85"/>
      <c r="J2002" s="83"/>
      <c r="K2002" s="80"/>
      <c r="L2002" s="86"/>
      <c r="M2002" s="86"/>
      <c r="N2002" s="87"/>
      <c r="O2002" s="88"/>
      <c r="P2002" s="89"/>
      <c r="Q2002" s="67"/>
    </row>
    <row r="2003" spans="1:17" x14ac:dyDescent="0.25">
      <c r="A2003" s="79"/>
      <c r="B2003" s="80"/>
      <c r="C2003" s="81"/>
      <c r="D2003" s="82"/>
      <c r="E2003" s="82"/>
      <c r="F2003" s="83"/>
      <c r="G2003" s="83"/>
      <c r="H2003" s="84"/>
      <c r="I2003" s="85"/>
      <c r="J2003" s="83"/>
      <c r="K2003" s="80"/>
      <c r="L2003" s="86"/>
      <c r="M2003" s="86"/>
      <c r="N2003" s="87"/>
      <c r="O2003" s="88"/>
      <c r="P2003" s="89"/>
      <c r="Q2003" s="67"/>
    </row>
    <row r="2004" spans="1:17" x14ac:dyDescent="0.25">
      <c r="A2004" s="79"/>
      <c r="B2004" s="80"/>
      <c r="C2004" s="81"/>
      <c r="D2004" s="82"/>
      <c r="E2004" s="82"/>
      <c r="F2004" s="83"/>
      <c r="G2004" s="83"/>
      <c r="H2004" s="84"/>
      <c r="I2004" s="85"/>
      <c r="J2004" s="83"/>
      <c r="K2004" s="80"/>
      <c r="L2004" s="86"/>
      <c r="M2004" s="86"/>
      <c r="N2004" s="87"/>
      <c r="O2004" s="88"/>
      <c r="P2004" s="89"/>
      <c r="Q2004" s="67"/>
    </row>
    <row r="2005" spans="1:17" x14ac:dyDescent="0.25">
      <c r="A2005" s="79"/>
      <c r="B2005" s="80"/>
      <c r="C2005" s="81"/>
      <c r="D2005" s="82"/>
      <c r="E2005" s="82"/>
      <c r="F2005" s="83"/>
      <c r="G2005" s="83"/>
      <c r="H2005" s="84"/>
      <c r="I2005" s="85"/>
      <c r="J2005" s="83"/>
      <c r="K2005" s="80"/>
      <c r="L2005" s="86"/>
      <c r="M2005" s="86"/>
      <c r="N2005" s="87"/>
      <c r="O2005" s="88"/>
      <c r="P2005" s="89"/>
      <c r="Q2005" s="67"/>
    </row>
    <row r="2006" spans="1:17" x14ac:dyDescent="0.25">
      <c r="A2006" s="79"/>
      <c r="B2006" s="80"/>
      <c r="C2006" s="81"/>
      <c r="D2006" s="82"/>
      <c r="E2006" s="82"/>
      <c r="F2006" s="83"/>
      <c r="G2006" s="83"/>
      <c r="H2006" s="84"/>
      <c r="I2006" s="85"/>
      <c r="J2006" s="83"/>
      <c r="K2006" s="80"/>
      <c r="L2006" s="86"/>
      <c r="M2006" s="86"/>
      <c r="N2006" s="87"/>
      <c r="O2006" s="88"/>
      <c r="P2006" s="89"/>
      <c r="Q2006" s="67"/>
    </row>
    <row r="2007" spans="1:17" x14ac:dyDescent="0.25">
      <c r="A2007" s="79"/>
      <c r="B2007" s="80"/>
      <c r="C2007" s="81"/>
      <c r="D2007" s="82"/>
      <c r="E2007" s="82"/>
      <c r="F2007" s="83"/>
      <c r="G2007" s="83"/>
      <c r="H2007" s="84"/>
      <c r="I2007" s="85"/>
      <c r="J2007" s="83"/>
      <c r="K2007" s="80"/>
      <c r="L2007" s="86"/>
      <c r="M2007" s="86"/>
      <c r="N2007" s="87"/>
      <c r="O2007" s="88"/>
      <c r="P2007" s="89"/>
      <c r="Q2007" s="67"/>
    </row>
    <row r="2008" spans="1:17" x14ac:dyDescent="0.25">
      <c r="A2008" s="79"/>
      <c r="B2008" s="80"/>
      <c r="C2008" s="81"/>
      <c r="D2008" s="82"/>
      <c r="E2008" s="82"/>
      <c r="F2008" s="83"/>
      <c r="G2008" s="83"/>
      <c r="H2008" s="84"/>
      <c r="I2008" s="85"/>
      <c r="J2008" s="83"/>
      <c r="K2008" s="80"/>
      <c r="L2008" s="86"/>
      <c r="M2008" s="86"/>
      <c r="N2008" s="87"/>
      <c r="O2008" s="88"/>
      <c r="P2008" s="89"/>
      <c r="Q2008" s="67"/>
    </row>
    <row r="2009" spans="1:17" x14ac:dyDescent="0.25">
      <c r="A2009" s="79"/>
      <c r="B2009" s="80"/>
      <c r="C2009" s="81"/>
      <c r="D2009" s="82"/>
      <c r="E2009" s="82"/>
      <c r="F2009" s="83"/>
      <c r="G2009" s="83"/>
      <c r="H2009" s="84"/>
      <c r="I2009" s="85"/>
      <c r="J2009" s="83"/>
      <c r="K2009" s="80"/>
      <c r="L2009" s="86"/>
      <c r="M2009" s="86"/>
      <c r="N2009" s="87"/>
      <c r="O2009" s="88"/>
      <c r="P2009" s="89"/>
      <c r="Q2009" s="67"/>
    </row>
    <row r="2010" spans="1:17" x14ac:dyDescent="0.25">
      <c r="A2010" s="79"/>
      <c r="B2010" s="80"/>
      <c r="C2010" s="81"/>
      <c r="D2010" s="82"/>
      <c r="E2010" s="82"/>
      <c r="F2010" s="83"/>
      <c r="G2010" s="83"/>
      <c r="H2010" s="90"/>
      <c r="I2010" s="81"/>
      <c r="J2010" s="83"/>
      <c r="K2010" s="80"/>
      <c r="L2010" s="86"/>
      <c r="M2010" s="86"/>
      <c r="N2010" s="87"/>
      <c r="O2010" s="88"/>
      <c r="P2010" s="91"/>
      <c r="Q2010" s="67"/>
    </row>
    <row r="2011" spans="1:17" x14ac:dyDescent="0.25">
      <c r="A2011" s="79"/>
      <c r="B2011" s="80"/>
      <c r="C2011" s="81"/>
      <c r="D2011" s="82"/>
      <c r="E2011" s="82"/>
      <c r="F2011" s="83"/>
      <c r="G2011" s="83"/>
      <c r="H2011" s="84"/>
      <c r="I2011" s="81"/>
      <c r="J2011" s="83"/>
      <c r="K2011" s="80"/>
      <c r="L2011" s="86"/>
      <c r="M2011" s="86"/>
      <c r="N2011" s="87"/>
      <c r="O2011" s="88"/>
      <c r="P2011" s="91"/>
      <c r="Q2011" s="67"/>
    </row>
    <row r="2012" spans="1:17" x14ac:dyDescent="0.25">
      <c r="A2012" s="79"/>
      <c r="B2012" s="80"/>
      <c r="C2012" s="81"/>
      <c r="D2012" s="89"/>
      <c r="E2012" s="89"/>
      <c r="F2012" s="83"/>
      <c r="G2012" s="83"/>
      <c r="H2012" s="84"/>
      <c r="I2012" s="81"/>
      <c r="J2012" s="83"/>
      <c r="K2012" s="80"/>
      <c r="L2012" s="86"/>
      <c r="M2012" s="86"/>
      <c r="N2012" s="92"/>
      <c r="O2012" s="93"/>
      <c r="P2012" s="91"/>
      <c r="Q2012" s="67"/>
    </row>
    <row r="2013" spans="1:17" x14ac:dyDescent="0.25">
      <c r="A2013" s="94"/>
      <c r="B2013" s="80"/>
      <c r="C2013" s="81"/>
      <c r="D2013" s="89"/>
      <c r="E2013" s="89"/>
      <c r="F2013" s="83"/>
      <c r="G2013" s="83"/>
      <c r="H2013" s="84"/>
      <c r="I2013" s="81"/>
      <c r="J2013" s="83"/>
      <c r="K2013" s="80"/>
      <c r="L2013" s="86"/>
      <c r="M2013" s="86"/>
      <c r="N2013" s="92"/>
      <c r="O2013" s="93"/>
      <c r="P2013" s="89"/>
      <c r="Q2013" s="67"/>
    </row>
    <row r="2014" spans="1:17" x14ac:dyDescent="0.25">
      <c r="A2014" s="79"/>
      <c r="B2014" s="80"/>
      <c r="C2014" s="81"/>
      <c r="D2014" s="89"/>
      <c r="E2014" s="89"/>
      <c r="F2014" s="83"/>
      <c r="G2014" s="83"/>
      <c r="H2014" s="84"/>
      <c r="I2014" s="81"/>
      <c r="J2014" s="83"/>
      <c r="K2014" s="80"/>
      <c r="L2014" s="86"/>
      <c r="M2014" s="86"/>
      <c r="N2014" s="92"/>
      <c r="O2014" s="93"/>
      <c r="P2014" s="89"/>
      <c r="Q2014" s="67"/>
    </row>
    <row r="2015" spans="1:17" x14ac:dyDescent="0.25">
      <c r="A2015" s="79"/>
      <c r="B2015" s="80"/>
      <c r="C2015" s="81"/>
      <c r="D2015" s="89"/>
      <c r="E2015" s="89"/>
      <c r="F2015" s="83"/>
      <c r="G2015" s="83"/>
      <c r="H2015" s="84"/>
      <c r="I2015" s="81"/>
      <c r="J2015" s="83"/>
      <c r="K2015" s="80"/>
      <c r="L2015" s="86"/>
      <c r="M2015" s="86"/>
      <c r="N2015" s="92"/>
      <c r="O2015" s="93"/>
      <c r="P2015" s="89"/>
      <c r="Q2015" s="67"/>
    </row>
    <row r="2016" spans="1:17" x14ac:dyDescent="0.25">
      <c r="A2016" s="79"/>
      <c r="B2016" s="80"/>
      <c r="C2016" s="81"/>
      <c r="D2016" s="89"/>
      <c r="E2016" s="89"/>
      <c r="F2016" s="83"/>
      <c r="G2016" s="83"/>
      <c r="H2016" s="84"/>
      <c r="I2016" s="81"/>
      <c r="J2016" s="83"/>
      <c r="K2016" s="80"/>
      <c r="L2016" s="86"/>
      <c r="M2016" s="86"/>
      <c r="N2016" s="92"/>
      <c r="O2016" s="93"/>
      <c r="P2016" s="89"/>
      <c r="Q2016" s="67"/>
    </row>
    <row r="2017" spans="1:17" x14ac:dyDescent="0.25">
      <c r="A2017" s="79"/>
      <c r="B2017" s="80"/>
      <c r="C2017" s="81"/>
      <c r="D2017" s="89"/>
      <c r="E2017" s="89"/>
      <c r="F2017" s="83"/>
      <c r="G2017" s="83"/>
      <c r="H2017" s="84"/>
      <c r="I2017" s="81"/>
      <c r="J2017" s="83"/>
      <c r="K2017" s="80"/>
      <c r="L2017" s="86"/>
      <c r="M2017" s="86"/>
      <c r="N2017" s="92"/>
      <c r="O2017" s="93"/>
      <c r="P2017" s="89"/>
      <c r="Q2017" s="67"/>
    </row>
    <row r="2018" spans="1:17" x14ac:dyDescent="0.25">
      <c r="A2018" s="79"/>
      <c r="B2018" s="80"/>
      <c r="C2018" s="81"/>
      <c r="D2018" s="89"/>
      <c r="E2018" s="89"/>
      <c r="F2018" s="83"/>
      <c r="G2018" s="83"/>
      <c r="H2018" s="84"/>
      <c r="I2018" s="81"/>
      <c r="J2018" s="83"/>
      <c r="K2018" s="80"/>
      <c r="L2018" s="86"/>
      <c r="M2018" s="86"/>
      <c r="N2018" s="92"/>
      <c r="O2018" s="93"/>
      <c r="P2018" s="89"/>
      <c r="Q2018" s="67"/>
    </row>
    <row r="2019" spans="1:17" x14ac:dyDescent="0.25">
      <c r="A2019" s="79"/>
      <c r="B2019" s="80"/>
      <c r="C2019" s="81"/>
      <c r="D2019" s="89"/>
      <c r="E2019" s="89"/>
      <c r="F2019" s="83"/>
      <c r="G2019" s="83"/>
      <c r="H2019" s="84"/>
      <c r="I2019" s="81"/>
      <c r="J2019" s="83"/>
      <c r="K2019" s="80"/>
      <c r="L2019" s="86"/>
      <c r="M2019" s="86"/>
      <c r="N2019" s="92"/>
      <c r="O2019" s="93"/>
      <c r="P2019" s="89"/>
      <c r="Q2019" s="67"/>
    </row>
    <row r="2020" spans="1:17" x14ac:dyDescent="0.25">
      <c r="A2020" s="79"/>
      <c r="B2020" s="80"/>
      <c r="C2020" s="81"/>
      <c r="D2020" s="89"/>
      <c r="E2020" s="89"/>
      <c r="F2020" s="83"/>
      <c r="G2020" s="83"/>
      <c r="H2020" s="84"/>
      <c r="I2020" s="81"/>
      <c r="J2020" s="83"/>
      <c r="K2020" s="80"/>
      <c r="L2020" s="86"/>
      <c r="M2020" s="86"/>
      <c r="N2020" s="92"/>
      <c r="O2020" s="93"/>
      <c r="P2020" s="89"/>
      <c r="Q2020" s="67"/>
    </row>
    <row r="2021" spans="1:17" x14ac:dyDescent="0.25">
      <c r="A2021" s="79"/>
      <c r="B2021" s="80"/>
      <c r="C2021" s="81"/>
      <c r="D2021" s="89"/>
      <c r="E2021" s="89"/>
      <c r="F2021" s="83"/>
      <c r="G2021" s="83"/>
      <c r="H2021" s="84"/>
      <c r="I2021" s="81"/>
      <c r="J2021" s="83"/>
      <c r="K2021" s="80"/>
      <c r="L2021" s="86"/>
      <c r="M2021" s="86"/>
      <c r="N2021" s="92"/>
      <c r="O2021" s="93"/>
      <c r="P2021" s="89"/>
      <c r="Q2021" s="67"/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396A8-B64C-48F6-B62B-8538C9BC7224}">
  <sheetPr codeName="ShtDadosCX"/>
  <dimension ref="A1:AF2021"/>
  <sheetViews>
    <sheetView topLeftCell="A6" workbookViewId="0">
      <selection activeCell="A6" sqref="A6:P1330"/>
    </sheetView>
  </sheetViews>
  <sheetFormatPr defaultRowHeight="15" x14ac:dyDescent="0.25"/>
  <cols>
    <col min="1" max="1" width="9.140625" style="57"/>
    <col min="2" max="2" width="11.5703125" style="57" customWidth="1"/>
    <col min="3" max="4" width="9.140625" style="57"/>
    <col min="5" max="5" width="25.42578125" style="57" bestFit="1" customWidth="1"/>
    <col min="6" max="6" width="46" style="57" bestFit="1" customWidth="1"/>
    <col min="7" max="7" width="31.5703125" style="95" customWidth="1"/>
    <col min="8" max="8" width="9.140625" style="57"/>
    <col min="9" max="9" width="14.28515625" style="57" customWidth="1"/>
    <col min="10" max="10" width="10.28515625" style="57" customWidth="1"/>
    <col min="11" max="12" width="9.140625" style="57"/>
    <col min="13" max="13" width="10.7109375" style="57" bestFit="1" customWidth="1"/>
    <col min="14" max="14" width="10.7109375" style="96" bestFit="1" customWidth="1"/>
    <col min="15" max="15" width="16.85546875" style="57" bestFit="1" customWidth="1"/>
    <col min="16" max="16" width="10.85546875" style="57" bestFit="1" customWidth="1"/>
    <col min="17" max="18" width="9.140625" style="57"/>
    <col min="19" max="19" width="9.5703125" style="56" bestFit="1" customWidth="1"/>
    <col min="20" max="21" width="10" style="57" bestFit="1" customWidth="1"/>
    <col min="22" max="23" width="9.140625" style="57"/>
    <col min="24" max="24" width="31.7109375" style="57" customWidth="1"/>
    <col min="25" max="26" width="9.140625" style="57"/>
    <col min="27" max="27" width="10.85546875" style="57" bestFit="1" customWidth="1"/>
    <col min="28" max="28" width="35.5703125" style="57" customWidth="1"/>
    <col min="29" max="31" width="9.140625" style="57"/>
    <col min="32" max="32" width="10.42578125" style="57" bestFit="1" customWidth="1"/>
    <col min="33" max="16384" width="9.140625" style="57"/>
  </cols>
  <sheetData>
    <row r="1" spans="1:32" s="44" customFormat="1" x14ac:dyDescent="0.2">
      <c r="G1" s="45"/>
      <c r="N1" s="46"/>
      <c r="R1" s="44">
        <f>COUNT(A:A)+1</f>
        <v>1326</v>
      </c>
      <c r="S1" s="44">
        <f>COUNT(A:A)+6</f>
        <v>1331</v>
      </c>
      <c r="V1" s="47"/>
      <c r="W1" s="47"/>
      <c r="AC1" s="47"/>
    </row>
    <row r="2" spans="1:32" s="44" customFormat="1" x14ac:dyDescent="0.25">
      <c r="G2" s="45"/>
      <c r="N2" s="46"/>
      <c r="R2" s="44" t="s">
        <v>165</v>
      </c>
      <c r="S2" s="48" t="s">
        <v>166</v>
      </c>
    </row>
    <row r="3" spans="1:32" s="44" customFormat="1" x14ac:dyDescent="0.25">
      <c r="G3" s="45"/>
      <c r="N3" s="46"/>
      <c r="S3" s="48"/>
    </row>
    <row r="4" spans="1:32" s="44" customFormat="1" x14ac:dyDescent="0.2">
      <c r="G4" s="45"/>
      <c r="N4" s="46"/>
      <c r="S4" s="97">
        <v>747.13</v>
      </c>
      <c r="T4" s="97">
        <v>1000</v>
      </c>
      <c r="U4" s="97">
        <v>2000</v>
      </c>
      <c r="V4" s="47"/>
      <c r="W4" s="47"/>
      <c r="AC4" s="47"/>
    </row>
    <row r="5" spans="1:32" x14ac:dyDescent="0.25">
      <c r="A5" s="49" t="s">
        <v>167</v>
      </c>
      <c r="B5" s="50" t="s">
        <v>168</v>
      </c>
      <c r="C5" s="51" t="s">
        <v>179</v>
      </c>
      <c r="D5" s="49" t="s">
        <v>4</v>
      </c>
      <c r="E5" s="52" t="s">
        <v>170</v>
      </c>
      <c r="F5" s="53" t="s">
        <v>172</v>
      </c>
      <c r="G5" s="49" t="s">
        <v>169</v>
      </c>
      <c r="H5" s="51" t="s">
        <v>180</v>
      </c>
      <c r="I5" s="53" t="s">
        <v>171</v>
      </c>
      <c r="J5" s="50" t="s">
        <v>173</v>
      </c>
      <c r="K5" s="49" t="s">
        <v>174</v>
      </c>
      <c r="L5" s="49" t="s">
        <v>175</v>
      </c>
      <c r="M5" s="49" t="s">
        <v>176</v>
      </c>
      <c r="N5" s="54" t="s">
        <v>177</v>
      </c>
      <c r="O5" s="49" t="s">
        <v>178</v>
      </c>
      <c r="P5" s="51" t="s">
        <v>181</v>
      </c>
      <c r="Q5" s="55"/>
      <c r="R5" s="55"/>
    </row>
    <row r="6" spans="1:32" x14ac:dyDescent="0.25">
      <c r="A6" s="31">
        <v>1</v>
      </c>
      <c r="B6" s="32" t="s">
        <v>642</v>
      </c>
      <c r="C6" s="33" t="s">
        <v>643</v>
      </c>
      <c r="D6" s="31">
        <v>1</v>
      </c>
      <c r="E6" s="34" t="s">
        <v>643</v>
      </c>
      <c r="F6" s="34" t="s">
        <v>643</v>
      </c>
      <c r="G6" s="35" t="s">
        <v>632</v>
      </c>
      <c r="H6" s="36" t="s">
        <v>643</v>
      </c>
      <c r="I6" s="30">
        <v>747.13</v>
      </c>
      <c r="J6" s="32" t="s">
        <v>642</v>
      </c>
      <c r="K6" s="37"/>
      <c r="L6" s="37"/>
      <c r="M6" s="38" t="s">
        <v>182</v>
      </c>
      <c r="N6" s="39">
        <v>2016</v>
      </c>
      <c r="O6" s="42"/>
      <c r="P6" s="30">
        <v>747.13</v>
      </c>
      <c r="Q6" s="58"/>
      <c r="R6" s="58"/>
      <c r="S6" s="56">
        <f>TblDadosCX[[#This Row],[Valor R$]]</f>
        <v>747.13</v>
      </c>
      <c r="U6" s="59">
        <v>1</v>
      </c>
      <c r="V6" s="60">
        <v>42373</v>
      </c>
      <c r="W6" s="60"/>
      <c r="X6" s="61" t="s">
        <v>183</v>
      </c>
      <c r="Y6" s="62"/>
      <c r="Z6" s="62"/>
      <c r="AA6" s="63">
        <v>122.06</v>
      </c>
      <c r="AB6" s="64" t="s">
        <v>184</v>
      </c>
      <c r="AC6" s="60">
        <v>42373</v>
      </c>
      <c r="AD6" s="65">
        <v>837</v>
      </c>
      <c r="AE6" s="65">
        <v>12</v>
      </c>
      <c r="AF6" s="66">
        <v>625.07000000000005</v>
      </c>
    </row>
    <row r="7" spans="1:32" x14ac:dyDescent="0.25">
      <c r="A7" s="31">
        <v>2</v>
      </c>
      <c r="B7" s="32" t="s">
        <v>642</v>
      </c>
      <c r="C7" s="33" t="s">
        <v>643</v>
      </c>
      <c r="D7" s="31">
        <v>2</v>
      </c>
      <c r="E7" s="34" t="s">
        <v>643</v>
      </c>
      <c r="F7" s="34" t="s">
        <v>643</v>
      </c>
      <c r="G7" s="35" t="s">
        <v>632</v>
      </c>
      <c r="H7" s="36" t="s">
        <v>643</v>
      </c>
      <c r="I7" s="30">
        <v>1000</v>
      </c>
      <c r="J7" s="32" t="s">
        <v>642</v>
      </c>
      <c r="K7" s="37"/>
      <c r="L7" s="37"/>
      <c r="M7" s="38" t="s">
        <v>182</v>
      </c>
      <c r="N7" s="39">
        <v>2016</v>
      </c>
      <c r="O7" s="42"/>
      <c r="P7" s="30">
        <v>1000</v>
      </c>
      <c r="Q7" s="67"/>
      <c r="R7" s="67"/>
      <c r="S7" s="56" t="e">
        <f>IF(#REF!=3,S6-TblDadosCX[[#This Row],[Valor R$]],IF(#REF!=2,S6+TblDadosCX[[#This Row],[Valor R$]],TblDadosCX[[#This Row],[Valor R$]]))</f>
        <v>#REF!</v>
      </c>
      <c r="U7" s="59">
        <v>2</v>
      </c>
      <c r="V7" s="60">
        <v>42373</v>
      </c>
      <c r="W7" s="60"/>
      <c r="X7" s="61" t="s">
        <v>185</v>
      </c>
      <c r="Y7" s="62"/>
      <c r="Z7" s="62"/>
      <c r="AA7" s="63">
        <v>21.16</v>
      </c>
      <c r="AB7" s="64" t="s">
        <v>186</v>
      </c>
      <c r="AC7" s="60">
        <v>42373</v>
      </c>
      <c r="AD7" s="65">
        <v>863</v>
      </c>
      <c r="AE7" s="65">
        <v>12</v>
      </c>
      <c r="AF7" s="66">
        <v>603.91</v>
      </c>
    </row>
    <row r="8" spans="1:32" x14ac:dyDescent="0.25">
      <c r="A8" s="31">
        <v>3</v>
      </c>
      <c r="B8" s="32">
        <v>42370</v>
      </c>
      <c r="C8" s="33"/>
      <c r="D8" s="31">
        <v>3</v>
      </c>
      <c r="E8" s="34"/>
      <c r="F8" s="34"/>
      <c r="G8" s="35" t="s">
        <v>632</v>
      </c>
      <c r="H8" s="36"/>
      <c r="I8" s="30">
        <v>2000</v>
      </c>
      <c r="J8" s="32">
        <v>42370</v>
      </c>
      <c r="K8" s="37"/>
      <c r="L8" s="37"/>
      <c r="M8" s="38" t="s">
        <v>182</v>
      </c>
      <c r="N8" s="39">
        <v>2016</v>
      </c>
      <c r="O8" s="42"/>
      <c r="P8" s="30">
        <v>2000</v>
      </c>
      <c r="Q8" s="67"/>
      <c r="R8" s="67"/>
      <c r="S8" s="56" t="e">
        <f>IF(#REF!=3,S7-TblDadosCX[[#This Row],[Valor R$]],IF(#REF!=2,S7+TblDadosCX[[#This Row],[Valor R$]],TblDadosCX[[#This Row],[Valor R$]]))</f>
        <v>#REF!</v>
      </c>
      <c r="U8" s="59">
        <v>2</v>
      </c>
      <c r="V8" s="60">
        <v>42373</v>
      </c>
      <c r="W8" s="60"/>
      <c r="X8" s="61" t="s">
        <v>185</v>
      </c>
      <c r="Y8" s="62"/>
      <c r="Z8" s="62"/>
      <c r="AA8" s="63">
        <v>21.16</v>
      </c>
      <c r="AB8" s="64" t="s">
        <v>186</v>
      </c>
      <c r="AC8" s="60">
        <v>42373</v>
      </c>
      <c r="AD8" s="65">
        <v>863</v>
      </c>
      <c r="AE8" s="65">
        <v>12</v>
      </c>
      <c r="AF8" s="66">
        <v>603.91</v>
      </c>
    </row>
    <row r="9" spans="1:32" x14ac:dyDescent="0.25">
      <c r="A9" s="31">
        <v>4</v>
      </c>
      <c r="B9" s="32">
        <v>42373</v>
      </c>
      <c r="C9" s="33">
        <v>1</v>
      </c>
      <c r="D9" s="31">
        <v>5</v>
      </c>
      <c r="E9" s="34" t="s">
        <v>38</v>
      </c>
      <c r="F9" s="34" t="s">
        <v>83</v>
      </c>
      <c r="G9" s="35" t="s">
        <v>185</v>
      </c>
      <c r="H9" s="36"/>
      <c r="I9" s="30">
        <v>21.16</v>
      </c>
      <c r="J9" s="32">
        <v>42373</v>
      </c>
      <c r="K9" s="37">
        <v>863</v>
      </c>
      <c r="L9" s="37">
        <v>12</v>
      </c>
      <c r="M9" s="38" t="s">
        <v>182</v>
      </c>
      <c r="N9" s="39">
        <v>2016</v>
      </c>
      <c r="O9" s="42"/>
      <c r="P9" s="30">
        <v>725.97</v>
      </c>
      <c r="Q9" s="67"/>
      <c r="R9" s="67"/>
      <c r="S9" s="56" t="e">
        <f>IF(#REF!=3,S8-TblDadosCX[[#This Row],[Valor R$]],IF(#REF!=2,S8+TblDadosCX[[#This Row],[Valor R$]],TblDadosCX[[#This Row],[Valor R$]]))</f>
        <v>#REF!</v>
      </c>
      <c r="U9" s="59">
        <v>3</v>
      </c>
      <c r="V9" s="60">
        <v>42373</v>
      </c>
      <c r="W9" s="60"/>
      <c r="X9" s="61" t="s">
        <v>187</v>
      </c>
      <c r="Y9" s="62"/>
      <c r="Z9" s="62"/>
      <c r="AA9" s="63">
        <v>47.02</v>
      </c>
      <c r="AB9" s="64" t="s">
        <v>186</v>
      </c>
      <c r="AC9" s="60">
        <v>42373</v>
      </c>
      <c r="AD9" s="65">
        <v>863</v>
      </c>
      <c r="AE9" s="65">
        <v>12</v>
      </c>
      <c r="AF9" s="66">
        <v>556.89</v>
      </c>
    </row>
    <row r="10" spans="1:32" x14ac:dyDescent="0.25">
      <c r="A10" s="31">
        <v>5</v>
      </c>
      <c r="B10" s="32">
        <v>42373</v>
      </c>
      <c r="C10" s="33">
        <v>1</v>
      </c>
      <c r="D10" s="31">
        <v>5</v>
      </c>
      <c r="E10" s="34" t="s">
        <v>38</v>
      </c>
      <c r="F10" s="34" t="s">
        <v>83</v>
      </c>
      <c r="G10" s="35" t="s">
        <v>187</v>
      </c>
      <c r="H10" s="36"/>
      <c r="I10" s="30">
        <v>47.02</v>
      </c>
      <c r="J10" s="32">
        <v>42373</v>
      </c>
      <c r="K10" s="37">
        <v>863</v>
      </c>
      <c r="L10" s="37">
        <v>12</v>
      </c>
      <c r="M10" s="38" t="s">
        <v>182</v>
      </c>
      <c r="N10" s="39">
        <v>2016</v>
      </c>
      <c r="O10" s="42"/>
      <c r="P10" s="30">
        <v>678.95</v>
      </c>
      <c r="Q10" s="67"/>
      <c r="R10" s="67"/>
      <c r="S10" s="56" t="e">
        <f>IF(#REF!=3,S9-TblDadosCX[[#This Row],[Valor R$]],IF(#REF!=2,S9+TblDadosCX[[#This Row],[Valor R$]],TblDadosCX[[#This Row],[Valor R$]]))</f>
        <v>#REF!</v>
      </c>
      <c r="U10" s="59">
        <v>4</v>
      </c>
      <c r="V10" s="60">
        <v>42373</v>
      </c>
      <c r="W10" s="60"/>
      <c r="X10" s="61" t="s">
        <v>188</v>
      </c>
      <c r="Y10" s="62"/>
      <c r="Z10" s="62"/>
      <c r="AA10" s="63">
        <v>61.21</v>
      </c>
      <c r="AB10" s="64" t="s">
        <v>186</v>
      </c>
      <c r="AC10" s="60">
        <v>42373</v>
      </c>
      <c r="AD10" s="65">
        <v>863</v>
      </c>
      <c r="AE10" s="65">
        <v>12</v>
      </c>
      <c r="AF10" s="66">
        <v>495.68</v>
      </c>
    </row>
    <row r="11" spans="1:32" x14ac:dyDescent="0.25">
      <c r="A11" s="31">
        <v>6</v>
      </c>
      <c r="B11" s="32">
        <v>42373</v>
      </c>
      <c r="C11" s="33">
        <v>1</v>
      </c>
      <c r="D11" s="31">
        <v>5</v>
      </c>
      <c r="E11" s="34" t="s">
        <v>38</v>
      </c>
      <c r="F11" s="34" t="s">
        <v>83</v>
      </c>
      <c r="G11" s="35" t="s">
        <v>188</v>
      </c>
      <c r="H11" s="36"/>
      <c r="I11" s="30">
        <v>61.21</v>
      </c>
      <c r="J11" s="32">
        <v>42373</v>
      </c>
      <c r="K11" s="37">
        <v>863</v>
      </c>
      <c r="L11" s="37">
        <v>12</v>
      </c>
      <c r="M11" s="38" t="s">
        <v>182</v>
      </c>
      <c r="N11" s="39">
        <v>2016</v>
      </c>
      <c r="O11" s="42"/>
      <c r="P11" s="30">
        <v>617.74</v>
      </c>
      <c r="Q11" s="67"/>
      <c r="R11" s="67"/>
      <c r="S11" s="56" t="e">
        <f>IF(#REF!=3,S10-TblDadosCX[[#This Row],[Valor R$]],IF(#REF!=2,S10+TblDadosCX[[#This Row],[Valor R$]],TblDadosCX[[#This Row],[Valor R$]]))</f>
        <v>#REF!</v>
      </c>
      <c r="U11" s="59">
        <v>5</v>
      </c>
      <c r="V11" s="60">
        <v>42373</v>
      </c>
      <c r="W11" s="60"/>
      <c r="X11" s="61" t="s">
        <v>189</v>
      </c>
      <c r="Y11" s="62"/>
      <c r="Z11" s="62"/>
      <c r="AA11" s="63">
        <v>12.5</v>
      </c>
      <c r="AB11" s="64" t="s">
        <v>186</v>
      </c>
      <c r="AC11" s="60">
        <v>42373</v>
      </c>
      <c r="AD11" s="65">
        <v>863</v>
      </c>
      <c r="AE11" s="65">
        <v>12</v>
      </c>
      <c r="AF11" s="66">
        <v>483.18</v>
      </c>
    </row>
    <row r="12" spans="1:32" x14ac:dyDescent="0.25">
      <c r="A12" s="31">
        <v>7</v>
      </c>
      <c r="B12" s="32">
        <v>42373</v>
      </c>
      <c r="C12" s="33">
        <v>1</v>
      </c>
      <c r="D12" s="31">
        <v>5</v>
      </c>
      <c r="E12" s="34" t="s">
        <v>38</v>
      </c>
      <c r="F12" s="34" t="s">
        <v>83</v>
      </c>
      <c r="G12" s="35" t="s">
        <v>189</v>
      </c>
      <c r="H12" s="36"/>
      <c r="I12" s="30">
        <v>12.5</v>
      </c>
      <c r="J12" s="32">
        <v>42373</v>
      </c>
      <c r="K12" s="37">
        <v>863</v>
      </c>
      <c r="L12" s="37">
        <v>12</v>
      </c>
      <c r="M12" s="38" t="s">
        <v>182</v>
      </c>
      <c r="N12" s="39">
        <v>2016</v>
      </c>
      <c r="O12" s="42"/>
      <c r="P12" s="30">
        <v>605.24</v>
      </c>
      <c r="Q12" s="67"/>
      <c r="R12" s="67"/>
      <c r="S12" s="56" t="e">
        <f>IF(#REF!=3,S11-TblDadosCX[[#This Row],[Valor R$]],IF(#REF!=2,S11+TblDadosCX[[#This Row],[Valor R$]],TblDadosCX[[#This Row],[Valor R$]]))</f>
        <v>#REF!</v>
      </c>
      <c r="U12" s="59">
        <v>6</v>
      </c>
      <c r="V12" s="60">
        <v>42374</v>
      </c>
      <c r="W12" s="60"/>
      <c r="X12" s="61" t="s">
        <v>190</v>
      </c>
      <c r="Y12" s="62"/>
      <c r="Z12" s="62"/>
      <c r="AA12" s="63">
        <v>43.8</v>
      </c>
      <c r="AB12" s="64" t="s">
        <v>184</v>
      </c>
      <c r="AC12" s="60">
        <v>42374</v>
      </c>
      <c r="AD12" s="65">
        <v>837</v>
      </c>
      <c r="AE12" s="65">
        <v>12</v>
      </c>
      <c r="AF12" s="66">
        <v>439.38</v>
      </c>
    </row>
    <row r="13" spans="1:32" x14ac:dyDescent="0.25">
      <c r="A13" s="31">
        <v>8</v>
      </c>
      <c r="B13" s="32">
        <v>42374</v>
      </c>
      <c r="C13" s="33"/>
      <c r="D13" s="31">
        <v>5</v>
      </c>
      <c r="E13" s="34" t="s">
        <v>38</v>
      </c>
      <c r="F13" s="34" t="s">
        <v>72</v>
      </c>
      <c r="G13" s="35" t="s">
        <v>190</v>
      </c>
      <c r="H13" s="36"/>
      <c r="I13" s="30">
        <v>43.8</v>
      </c>
      <c r="J13" s="32">
        <v>42374</v>
      </c>
      <c r="K13" s="37">
        <v>837</v>
      </c>
      <c r="L13" s="37">
        <v>12</v>
      </c>
      <c r="M13" s="38" t="s">
        <v>182</v>
      </c>
      <c r="N13" s="39">
        <v>2016</v>
      </c>
      <c r="O13" s="42"/>
      <c r="P13" s="30">
        <v>561.44000000000005</v>
      </c>
      <c r="Q13" s="67"/>
      <c r="R13" s="67"/>
      <c r="S13" s="56" t="e">
        <f>IF(#REF!=3,S12-TblDadosCX[[#This Row],[Valor R$]],IF(#REF!=2,S12+TblDadosCX[[#This Row],[Valor R$]],TblDadosCX[[#This Row],[Valor R$]]))</f>
        <v>#REF!</v>
      </c>
      <c r="U13" s="59">
        <v>7</v>
      </c>
      <c r="V13" s="60">
        <v>42374</v>
      </c>
      <c r="W13" s="60"/>
      <c r="X13" s="61" t="s">
        <v>191</v>
      </c>
      <c r="Y13" s="62"/>
      <c r="Z13" s="62"/>
      <c r="AA13" s="63">
        <v>96.4</v>
      </c>
      <c r="AB13" s="64" t="s">
        <v>186</v>
      </c>
      <c r="AC13" s="60">
        <v>42374</v>
      </c>
      <c r="AD13" s="65">
        <v>863</v>
      </c>
      <c r="AE13" s="65">
        <v>12</v>
      </c>
      <c r="AF13" s="66">
        <v>342.98</v>
      </c>
    </row>
    <row r="14" spans="1:32" x14ac:dyDescent="0.25">
      <c r="A14" s="31">
        <v>9</v>
      </c>
      <c r="B14" s="32">
        <v>42374</v>
      </c>
      <c r="C14" s="33"/>
      <c r="D14" s="31">
        <v>5</v>
      </c>
      <c r="E14" s="34" t="s">
        <v>38</v>
      </c>
      <c r="F14" s="34" t="s">
        <v>83</v>
      </c>
      <c r="G14" s="35" t="s">
        <v>191</v>
      </c>
      <c r="H14" s="36"/>
      <c r="I14" s="30">
        <v>96.4</v>
      </c>
      <c r="J14" s="32">
        <v>42374</v>
      </c>
      <c r="K14" s="37">
        <v>863</v>
      </c>
      <c r="L14" s="37">
        <v>12</v>
      </c>
      <c r="M14" s="38" t="s">
        <v>182</v>
      </c>
      <c r="N14" s="39">
        <v>2016</v>
      </c>
      <c r="O14" s="42"/>
      <c r="P14" s="30">
        <v>465.04</v>
      </c>
      <c r="Q14" s="67"/>
      <c r="R14" s="67"/>
      <c r="S14" s="56" t="e">
        <f>IF(#REF!=3,S13-TblDadosCX[[#This Row],[Valor R$]],IF(#REF!=2,S13+TblDadosCX[[#This Row],[Valor R$]],TblDadosCX[[#This Row],[Valor R$]]))</f>
        <v>#REF!</v>
      </c>
      <c r="U14" s="59">
        <v>8</v>
      </c>
      <c r="V14" s="60">
        <v>42374</v>
      </c>
      <c r="W14" s="60"/>
      <c r="X14" s="61" t="s">
        <v>192</v>
      </c>
      <c r="Y14" s="62"/>
      <c r="Z14" s="62"/>
      <c r="AA14" s="63">
        <v>10.77</v>
      </c>
      <c r="AB14" s="64" t="s">
        <v>184</v>
      </c>
      <c r="AC14" s="60">
        <v>42374</v>
      </c>
      <c r="AD14" s="65">
        <v>837</v>
      </c>
      <c r="AE14" s="65">
        <v>12</v>
      </c>
      <c r="AF14" s="66">
        <v>332.21</v>
      </c>
    </row>
    <row r="15" spans="1:32" x14ac:dyDescent="0.25">
      <c r="A15" s="31">
        <v>10</v>
      </c>
      <c r="B15" s="32">
        <v>42374</v>
      </c>
      <c r="C15" s="33"/>
      <c r="D15" s="31">
        <v>5</v>
      </c>
      <c r="E15" s="34" t="s">
        <v>38</v>
      </c>
      <c r="F15" s="34" t="s">
        <v>72</v>
      </c>
      <c r="G15" s="35" t="s">
        <v>192</v>
      </c>
      <c r="H15" s="36"/>
      <c r="I15" s="30">
        <v>10.77</v>
      </c>
      <c r="J15" s="32">
        <v>42374</v>
      </c>
      <c r="K15" s="37">
        <v>837</v>
      </c>
      <c r="L15" s="37">
        <v>12</v>
      </c>
      <c r="M15" s="38" t="s">
        <v>182</v>
      </c>
      <c r="N15" s="39">
        <v>2016</v>
      </c>
      <c r="O15" s="42"/>
      <c r="P15" s="30">
        <v>454.27</v>
      </c>
      <c r="Q15" s="67"/>
      <c r="R15" s="67"/>
      <c r="S15" s="56" t="e">
        <f>IF(#REF!=3,S14-TblDadosCX[[#This Row],[Valor R$]],IF(#REF!=2,S14+TblDadosCX[[#This Row],[Valor R$]],TblDadosCX[[#This Row],[Valor R$]]))</f>
        <v>#REF!</v>
      </c>
      <c r="U15" s="59">
        <v>9</v>
      </c>
      <c r="V15" s="60">
        <v>42374</v>
      </c>
      <c r="W15" s="60"/>
      <c r="X15" s="61" t="s">
        <v>193</v>
      </c>
      <c r="Y15" s="62"/>
      <c r="Z15" s="62"/>
      <c r="AA15" s="63">
        <v>30</v>
      </c>
      <c r="AB15" s="64" t="s">
        <v>186</v>
      </c>
      <c r="AC15" s="60">
        <v>42374</v>
      </c>
      <c r="AD15" s="65">
        <v>863</v>
      </c>
      <c r="AE15" s="65">
        <v>12</v>
      </c>
      <c r="AF15" s="66">
        <v>302.20999999999998</v>
      </c>
    </row>
    <row r="16" spans="1:32" x14ac:dyDescent="0.25">
      <c r="A16" s="31">
        <v>11</v>
      </c>
      <c r="B16" s="32">
        <v>42374</v>
      </c>
      <c r="C16" s="33"/>
      <c r="D16" s="31">
        <v>5</v>
      </c>
      <c r="E16" s="34" t="s">
        <v>38</v>
      </c>
      <c r="F16" s="34" t="s">
        <v>83</v>
      </c>
      <c r="G16" s="35" t="s">
        <v>193</v>
      </c>
      <c r="H16" s="36"/>
      <c r="I16" s="30">
        <v>30</v>
      </c>
      <c r="J16" s="32">
        <v>42374</v>
      </c>
      <c r="K16" s="37">
        <v>863</v>
      </c>
      <c r="L16" s="37">
        <v>12</v>
      </c>
      <c r="M16" s="38" t="s">
        <v>182</v>
      </c>
      <c r="N16" s="39">
        <v>2016</v>
      </c>
      <c r="O16" s="42"/>
      <c r="P16" s="30">
        <v>424.27</v>
      </c>
      <c r="Q16" s="67"/>
      <c r="R16" s="67"/>
      <c r="S16" s="56" t="e">
        <f>IF(#REF!=3,S15-TblDadosCX[[#This Row],[Valor R$]],IF(#REF!=2,S15+TblDadosCX[[#This Row],[Valor R$]],TblDadosCX[[#This Row],[Valor R$]]))</f>
        <v>#REF!</v>
      </c>
      <c r="U16" s="59">
        <v>10</v>
      </c>
      <c r="V16" s="60">
        <v>42374</v>
      </c>
      <c r="W16" s="60"/>
      <c r="X16" s="61" t="s">
        <v>194</v>
      </c>
      <c r="Y16" s="62"/>
      <c r="Z16" s="62"/>
      <c r="AA16" s="63">
        <v>72.3</v>
      </c>
      <c r="AB16" s="64" t="s">
        <v>186</v>
      </c>
      <c r="AC16" s="60">
        <v>42374</v>
      </c>
      <c r="AD16" s="65">
        <v>863</v>
      </c>
      <c r="AE16" s="65">
        <v>12</v>
      </c>
      <c r="AF16" s="66">
        <v>229.91</v>
      </c>
    </row>
    <row r="17" spans="1:32" x14ac:dyDescent="0.25">
      <c r="A17" s="31">
        <v>12</v>
      </c>
      <c r="B17" s="32">
        <v>42374</v>
      </c>
      <c r="C17" s="33"/>
      <c r="D17" s="31">
        <v>5</v>
      </c>
      <c r="E17" s="34" t="s">
        <v>38</v>
      </c>
      <c r="F17" s="34" t="s">
        <v>83</v>
      </c>
      <c r="G17" s="35" t="s">
        <v>194</v>
      </c>
      <c r="H17" s="36"/>
      <c r="I17" s="30">
        <v>72.3</v>
      </c>
      <c r="J17" s="32">
        <v>42374</v>
      </c>
      <c r="K17" s="37">
        <v>863</v>
      </c>
      <c r="L17" s="37">
        <v>12</v>
      </c>
      <c r="M17" s="38" t="s">
        <v>182</v>
      </c>
      <c r="N17" s="39">
        <v>2016</v>
      </c>
      <c r="O17" s="42"/>
      <c r="P17" s="30">
        <v>351.97</v>
      </c>
      <c r="Q17" s="67"/>
      <c r="R17" s="67"/>
      <c r="S17" s="56" t="e">
        <f>IF(#REF!=3,S16-TblDadosCX[[#This Row],[Valor R$]],IF(#REF!=2,S16+TblDadosCX[[#This Row],[Valor R$]],TblDadosCX[[#This Row],[Valor R$]]))</f>
        <v>#REF!</v>
      </c>
      <c r="U17" s="59">
        <v>11</v>
      </c>
      <c r="V17" s="60">
        <v>42374</v>
      </c>
      <c r="W17" s="60"/>
      <c r="X17" s="61" t="s">
        <v>195</v>
      </c>
      <c r="Y17" s="62"/>
      <c r="Z17" s="62"/>
      <c r="AA17" s="63">
        <v>11</v>
      </c>
      <c r="AB17" s="64" t="s">
        <v>196</v>
      </c>
      <c r="AC17" s="60">
        <v>42374</v>
      </c>
      <c r="AD17" s="65">
        <v>869</v>
      </c>
      <c r="AE17" s="65">
        <v>12</v>
      </c>
      <c r="AF17" s="66">
        <v>218.91</v>
      </c>
    </row>
    <row r="18" spans="1:32" x14ac:dyDescent="0.25">
      <c r="A18" s="31">
        <v>13</v>
      </c>
      <c r="B18" s="32">
        <v>42374</v>
      </c>
      <c r="C18" s="33"/>
      <c r="D18" s="31">
        <v>5</v>
      </c>
      <c r="E18" s="34" t="s">
        <v>38</v>
      </c>
      <c r="F18" s="34" t="s">
        <v>86</v>
      </c>
      <c r="G18" s="35" t="s">
        <v>195</v>
      </c>
      <c r="H18" s="36"/>
      <c r="I18" s="30">
        <v>11</v>
      </c>
      <c r="J18" s="32">
        <v>42374</v>
      </c>
      <c r="K18" s="37">
        <v>869</v>
      </c>
      <c r="L18" s="37">
        <v>12</v>
      </c>
      <c r="M18" s="38" t="s">
        <v>182</v>
      </c>
      <c r="N18" s="39">
        <v>2016</v>
      </c>
      <c r="O18" s="42"/>
      <c r="P18" s="30">
        <v>340.97</v>
      </c>
      <c r="Q18" s="67"/>
      <c r="R18" s="67"/>
      <c r="S18" s="56" t="e">
        <f>IF(#REF!=3,S17-TblDadosCX[[#This Row],[Valor R$]],IF(#REF!=2,S17+TblDadosCX[[#This Row],[Valor R$]],TblDadosCX[[#This Row],[Valor R$]]))</f>
        <v>#REF!</v>
      </c>
      <c r="U18" s="59">
        <v>12</v>
      </c>
      <c r="V18" s="60">
        <v>42375</v>
      </c>
      <c r="W18" s="60"/>
      <c r="X18" s="61" t="s">
        <v>197</v>
      </c>
      <c r="Y18" s="62">
        <v>854207</v>
      </c>
      <c r="Z18" s="62"/>
      <c r="AA18" s="63">
        <v>2521.92</v>
      </c>
      <c r="AB18" s="64" t="s">
        <v>9</v>
      </c>
      <c r="AC18" s="60">
        <v>42375</v>
      </c>
      <c r="AD18" s="65">
        <v>12</v>
      </c>
      <c r="AE18" s="65">
        <v>34</v>
      </c>
      <c r="AF18" s="66">
        <v>2740.83</v>
      </c>
    </row>
    <row r="19" spans="1:32" x14ac:dyDescent="0.25">
      <c r="A19" s="31">
        <v>14</v>
      </c>
      <c r="B19" s="32">
        <v>42375</v>
      </c>
      <c r="C19" s="33"/>
      <c r="D19" s="31">
        <v>4</v>
      </c>
      <c r="E19" s="34" t="s">
        <v>6</v>
      </c>
      <c r="F19" s="34" t="s">
        <v>9</v>
      </c>
      <c r="G19" s="35" t="s">
        <v>197</v>
      </c>
      <c r="H19" s="36">
        <v>854207</v>
      </c>
      <c r="I19" s="30">
        <v>2521.92</v>
      </c>
      <c r="J19" s="32">
        <v>42375</v>
      </c>
      <c r="K19" s="37">
        <v>12</v>
      </c>
      <c r="L19" s="37">
        <v>34</v>
      </c>
      <c r="M19" s="38" t="s">
        <v>182</v>
      </c>
      <c r="N19" s="39">
        <v>2016</v>
      </c>
      <c r="O19" s="42"/>
      <c r="P19" s="30">
        <v>2862.89</v>
      </c>
      <c r="Q19" s="67"/>
      <c r="R19" s="67"/>
      <c r="S19" s="56" t="e">
        <f>IF(#REF!=3,S18-TblDadosCX[[#This Row],[Valor R$]],IF(#REF!=2,S18+TblDadosCX[[#This Row],[Valor R$]],TblDadosCX[[#This Row],[Valor R$]]))</f>
        <v>#REF!</v>
      </c>
      <c r="U19" s="59">
        <v>13</v>
      </c>
      <c r="V19" s="60">
        <v>42375</v>
      </c>
      <c r="W19" s="60"/>
      <c r="X19" s="61" t="s">
        <v>198</v>
      </c>
      <c r="Y19" s="62"/>
      <c r="Z19" s="62"/>
      <c r="AA19" s="63">
        <v>150</v>
      </c>
      <c r="AB19" s="64" t="s">
        <v>199</v>
      </c>
      <c r="AC19" s="60">
        <v>42375</v>
      </c>
      <c r="AD19" s="65">
        <v>845</v>
      </c>
      <c r="AE19" s="65">
        <v>12</v>
      </c>
      <c r="AF19" s="66">
        <v>2590.83</v>
      </c>
    </row>
    <row r="20" spans="1:32" x14ac:dyDescent="0.25">
      <c r="A20" s="31">
        <v>15</v>
      </c>
      <c r="B20" s="32">
        <v>42375</v>
      </c>
      <c r="C20" s="33"/>
      <c r="D20" s="31">
        <v>5</v>
      </c>
      <c r="E20" s="34" t="s">
        <v>38</v>
      </c>
      <c r="F20" s="34" t="s">
        <v>75</v>
      </c>
      <c r="G20" s="35" t="s">
        <v>198</v>
      </c>
      <c r="H20" s="36"/>
      <c r="I20" s="30">
        <v>150</v>
      </c>
      <c r="J20" s="32">
        <v>42375</v>
      </c>
      <c r="K20" s="37">
        <v>845</v>
      </c>
      <c r="L20" s="37">
        <v>12</v>
      </c>
      <c r="M20" s="38" t="s">
        <v>182</v>
      </c>
      <c r="N20" s="39">
        <v>2016</v>
      </c>
      <c r="O20" s="42"/>
      <c r="P20" s="30">
        <v>2712.89</v>
      </c>
      <c r="Q20" s="67"/>
      <c r="R20" s="67"/>
      <c r="S20" s="56" t="e">
        <f>IF(#REF!=3,S19-TblDadosCX[[#This Row],[Valor R$]],IF(#REF!=2,S19+TblDadosCX[[#This Row],[Valor R$]],TblDadosCX[[#This Row],[Valor R$]]))</f>
        <v>#REF!</v>
      </c>
      <c r="U20" s="59">
        <v>14</v>
      </c>
      <c r="V20" s="60">
        <v>42375</v>
      </c>
      <c r="W20" s="60"/>
      <c r="X20" s="68" t="s">
        <v>200</v>
      </c>
      <c r="Y20" s="62"/>
      <c r="Z20" s="62"/>
      <c r="AA20" s="63">
        <v>20</v>
      </c>
      <c r="AB20" s="64" t="s">
        <v>186</v>
      </c>
      <c r="AC20" s="60">
        <v>42375</v>
      </c>
      <c r="AD20" s="65">
        <v>863</v>
      </c>
      <c r="AE20" s="65">
        <v>12</v>
      </c>
      <c r="AF20" s="66">
        <v>2570.83</v>
      </c>
    </row>
    <row r="21" spans="1:32" x14ac:dyDescent="0.25">
      <c r="A21" s="31">
        <v>16</v>
      </c>
      <c r="B21" s="32">
        <v>42375</v>
      </c>
      <c r="C21" s="33"/>
      <c r="D21" s="31">
        <v>5</v>
      </c>
      <c r="E21" s="34" t="s">
        <v>38</v>
      </c>
      <c r="F21" s="34" t="s">
        <v>83</v>
      </c>
      <c r="G21" s="35" t="s">
        <v>200</v>
      </c>
      <c r="H21" s="36"/>
      <c r="I21" s="30">
        <v>20</v>
      </c>
      <c r="J21" s="32">
        <v>42375</v>
      </c>
      <c r="K21" s="37">
        <v>863</v>
      </c>
      <c r="L21" s="37">
        <v>12</v>
      </c>
      <c r="M21" s="38" t="s">
        <v>182</v>
      </c>
      <c r="N21" s="39">
        <v>2016</v>
      </c>
      <c r="O21" s="42"/>
      <c r="P21" s="30">
        <v>2692.89</v>
      </c>
      <c r="Q21" s="67"/>
      <c r="R21" s="67"/>
      <c r="S21" s="56" t="e">
        <f>IF(#REF!=3,S20-TblDadosCX[[#This Row],[Valor R$]],IF(#REF!=2,S20+TblDadosCX[[#This Row],[Valor R$]],TblDadosCX[[#This Row],[Valor R$]]))</f>
        <v>#REF!</v>
      </c>
      <c r="U21" s="59">
        <v>15</v>
      </c>
      <c r="V21" s="60">
        <v>42375</v>
      </c>
      <c r="W21" s="60"/>
      <c r="X21" s="68" t="s">
        <v>195</v>
      </c>
      <c r="Y21" s="62"/>
      <c r="Z21" s="62"/>
      <c r="AA21" s="63">
        <v>5.5</v>
      </c>
      <c r="AB21" s="64" t="s">
        <v>196</v>
      </c>
      <c r="AC21" s="60">
        <v>42375</v>
      </c>
      <c r="AD21" s="65">
        <v>869</v>
      </c>
      <c r="AE21" s="65">
        <v>12</v>
      </c>
      <c r="AF21" s="66">
        <v>2565.33</v>
      </c>
    </row>
    <row r="22" spans="1:32" x14ac:dyDescent="0.25">
      <c r="A22" s="31">
        <v>17</v>
      </c>
      <c r="B22" s="32">
        <v>42375</v>
      </c>
      <c r="C22" s="33"/>
      <c r="D22" s="31">
        <v>5</v>
      </c>
      <c r="E22" s="34" t="s">
        <v>38</v>
      </c>
      <c r="F22" s="34" t="s">
        <v>86</v>
      </c>
      <c r="G22" s="35" t="s">
        <v>195</v>
      </c>
      <c r="H22" s="36"/>
      <c r="I22" s="30">
        <v>5.5</v>
      </c>
      <c r="J22" s="32">
        <v>42375</v>
      </c>
      <c r="K22" s="37">
        <v>869</v>
      </c>
      <c r="L22" s="37">
        <v>12</v>
      </c>
      <c r="M22" s="38" t="s">
        <v>182</v>
      </c>
      <c r="N22" s="39">
        <v>2016</v>
      </c>
      <c r="O22" s="42"/>
      <c r="P22" s="30">
        <v>2687.39</v>
      </c>
      <c r="Q22" s="67"/>
      <c r="R22" s="67"/>
      <c r="S22" s="56" t="e">
        <f>IF(#REF!=3,S21-TblDadosCX[[#This Row],[Valor R$]],IF(#REF!=2,S21+TblDadosCX[[#This Row],[Valor R$]],TblDadosCX[[#This Row],[Valor R$]]))</f>
        <v>#REF!</v>
      </c>
      <c r="U22" s="59">
        <v>16</v>
      </c>
      <c r="V22" s="60">
        <v>42375</v>
      </c>
      <c r="W22" s="60"/>
      <c r="X22" s="68" t="s">
        <v>201</v>
      </c>
      <c r="Y22" s="62"/>
      <c r="Z22" s="62"/>
      <c r="AA22" s="63">
        <v>10.8</v>
      </c>
      <c r="AB22" s="64" t="s">
        <v>184</v>
      </c>
      <c r="AC22" s="60">
        <v>42375</v>
      </c>
      <c r="AD22" s="65">
        <v>837</v>
      </c>
      <c r="AE22" s="65">
        <v>12</v>
      </c>
      <c r="AF22" s="66">
        <v>2554.5300000000002</v>
      </c>
    </row>
    <row r="23" spans="1:32" x14ac:dyDescent="0.25">
      <c r="A23" s="31">
        <v>18</v>
      </c>
      <c r="B23" s="32">
        <v>42375</v>
      </c>
      <c r="C23" s="33"/>
      <c r="D23" s="31">
        <v>5</v>
      </c>
      <c r="E23" s="34" t="s">
        <v>38</v>
      </c>
      <c r="F23" s="34" t="s">
        <v>72</v>
      </c>
      <c r="G23" s="35" t="s">
        <v>201</v>
      </c>
      <c r="H23" s="36"/>
      <c r="I23" s="30">
        <v>10.8</v>
      </c>
      <c r="J23" s="32">
        <v>42375</v>
      </c>
      <c r="K23" s="37">
        <v>837</v>
      </c>
      <c r="L23" s="37">
        <v>12</v>
      </c>
      <c r="M23" s="38" t="s">
        <v>182</v>
      </c>
      <c r="N23" s="39">
        <v>2016</v>
      </c>
      <c r="O23" s="42"/>
      <c r="P23" s="30">
        <v>2676.59</v>
      </c>
      <c r="Q23" s="67"/>
      <c r="R23" s="67"/>
      <c r="S23" s="56" t="e">
        <f>IF(#REF!=3,S22-TblDadosCX[[#This Row],[Valor R$]],IF(#REF!=2,S22+TblDadosCX[[#This Row],[Valor R$]],TblDadosCX[[#This Row],[Valor R$]]))</f>
        <v>#REF!</v>
      </c>
      <c r="U23" s="59">
        <v>17</v>
      </c>
      <c r="V23" s="60">
        <v>42375</v>
      </c>
      <c r="W23" s="60"/>
      <c r="X23" s="68" t="s">
        <v>202</v>
      </c>
      <c r="Y23" s="62"/>
      <c r="Z23" s="62"/>
      <c r="AA23" s="63">
        <v>35</v>
      </c>
      <c r="AB23" s="64" t="s">
        <v>196</v>
      </c>
      <c r="AC23" s="60">
        <v>42375</v>
      </c>
      <c r="AD23" s="65">
        <v>869</v>
      </c>
      <c r="AE23" s="65">
        <v>12</v>
      </c>
      <c r="AF23" s="66">
        <v>2519.5300000000002</v>
      </c>
    </row>
    <row r="24" spans="1:32" x14ac:dyDescent="0.25">
      <c r="A24" s="31">
        <v>19</v>
      </c>
      <c r="B24" s="32">
        <v>42375</v>
      </c>
      <c r="C24" s="33"/>
      <c r="D24" s="31">
        <v>5</v>
      </c>
      <c r="E24" s="34" t="s">
        <v>38</v>
      </c>
      <c r="F24" s="34" t="s">
        <v>86</v>
      </c>
      <c r="G24" s="35" t="s">
        <v>202</v>
      </c>
      <c r="H24" s="36"/>
      <c r="I24" s="30">
        <v>35</v>
      </c>
      <c r="J24" s="32">
        <v>42375</v>
      </c>
      <c r="K24" s="37">
        <v>869</v>
      </c>
      <c r="L24" s="37">
        <v>12</v>
      </c>
      <c r="M24" s="38" t="s">
        <v>182</v>
      </c>
      <c r="N24" s="39">
        <v>2016</v>
      </c>
      <c r="O24" s="42"/>
      <c r="P24" s="30">
        <v>2641.59</v>
      </c>
      <c r="Q24" s="67"/>
      <c r="R24" s="67"/>
      <c r="S24" s="56" t="e">
        <f>IF(#REF!=3,S23-TblDadosCX[[#This Row],[Valor R$]],IF(#REF!=2,S23+TblDadosCX[[#This Row],[Valor R$]],TblDadosCX[[#This Row],[Valor R$]]))</f>
        <v>#REF!</v>
      </c>
      <c r="U24" s="59">
        <v>18</v>
      </c>
      <c r="V24" s="60">
        <v>42375</v>
      </c>
      <c r="W24" s="60"/>
      <c r="X24" s="68" t="s">
        <v>202</v>
      </c>
      <c r="Y24" s="62"/>
      <c r="Z24" s="62"/>
      <c r="AA24" s="63">
        <v>35</v>
      </c>
      <c r="AB24" s="64" t="s">
        <v>196</v>
      </c>
      <c r="AC24" s="60">
        <v>42375</v>
      </c>
      <c r="AD24" s="65">
        <v>869</v>
      </c>
      <c r="AE24" s="65">
        <v>12</v>
      </c>
      <c r="AF24" s="66">
        <v>2484.5300000000002</v>
      </c>
    </row>
    <row r="25" spans="1:32" x14ac:dyDescent="0.25">
      <c r="A25" s="31">
        <v>20</v>
      </c>
      <c r="B25" s="32">
        <v>42375</v>
      </c>
      <c r="C25" s="33"/>
      <c r="D25" s="31">
        <v>5</v>
      </c>
      <c r="E25" s="34" t="s">
        <v>38</v>
      </c>
      <c r="F25" s="34" t="s">
        <v>86</v>
      </c>
      <c r="G25" s="35" t="s">
        <v>202</v>
      </c>
      <c r="H25" s="36"/>
      <c r="I25" s="30">
        <v>35</v>
      </c>
      <c r="J25" s="32">
        <v>42375</v>
      </c>
      <c r="K25" s="37">
        <v>869</v>
      </c>
      <c r="L25" s="37">
        <v>12</v>
      </c>
      <c r="M25" s="38" t="s">
        <v>182</v>
      </c>
      <c r="N25" s="39">
        <v>2016</v>
      </c>
      <c r="O25" s="42"/>
      <c r="P25" s="30">
        <v>2606.59</v>
      </c>
      <c r="Q25" s="67"/>
      <c r="R25" s="67"/>
      <c r="S25" s="56" t="e">
        <f>IF(#REF!=3,S24-TblDadosCX[[#This Row],[Valor R$]],IF(#REF!=2,S24+TblDadosCX[[#This Row],[Valor R$]],TblDadosCX[[#This Row],[Valor R$]]))</f>
        <v>#REF!</v>
      </c>
      <c r="U25" s="59">
        <v>19</v>
      </c>
      <c r="V25" s="60">
        <v>42376</v>
      </c>
      <c r="W25" s="60"/>
      <c r="X25" s="68" t="s">
        <v>203</v>
      </c>
      <c r="Y25" s="62"/>
      <c r="Z25" s="62"/>
      <c r="AA25" s="63">
        <v>120</v>
      </c>
      <c r="AB25" s="64" t="s">
        <v>204</v>
      </c>
      <c r="AC25" s="60">
        <v>42376</v>
      </c>
      <c r="AD25" s="65">
        <v>856</v>
      </c>
      <c r="AE25" s="65">
        <v>12</v>
      </c>
      <c r="AF25" s="66">
        <v>2364.5300000000002</v>
      </c>
    </row>
    <row r="26" spans="1:32" x14ac:dyDescent="0.25">
      <c r="A26" s="31">
        <v>21</v>
      </c>
      <c r="B26" s="32">
        <v>42376</v>
      </c>
      <c r="C26" s="33"/>
      <c r="D26" s="31">
        <v>5</v>
      </c>
      <c r="E26" s="34" t="s">
        <v>38</v>
      </c>
      <c r="F26" s="34" t="s">
        <v>79</v>
      </c>
      <c r="G26" s="35" t="s">
        <v>203</v>
      </c>
      <c r="H26" s="36"/>
      <c r="I26" s="30">
        <v>120</v>
      </c>
      <c r="J26" s="32">
        <v>42376</v>
      </c>
      <c r="K26" s="37">
        <v>856</v>
      </c>
      <c r="L26" s="37">
        <v>12</v>
      </c>
      <c r="M26" s="38" t="s">
        <v>182</v>
      </c>
      <c r="N26" s="39">
        <v>2016</v>
      </c>
      <c r="O26" s="42"/>
      <c r="P26" s="30">
        <v>2486.59</v>
      </c>
      <c r="Q26" s="67"/>
      <c r="R26" s="67"/>
      <c r="S26" s="56" t="e">
        <f>IF(#REF!=3,S25-TblDadosCX[[#This Row],[Valor R$]],IF(#REF!=2,S25+TblDadosCX[[#This Row],[Valor R$]],TblDadosCX[[#This Row],[Valor R$]]))</f>
        <v>#REF!</v>
      </c>
      <c r="U26" s="59">
        <v>20</v>
      </c>
      <c r="V26" s="60">
        <v>42377</v>
      </c>
      <c r="W26" s="60"/>
      <c r="X26" s="61" t="s">
        <v>205</v>
      </c>
      <c r="Y26" s="62"/>
      <c r="Z26" s="62"/>
      <c r="AA26" s="63">
        <v>23.66</v>
      </c>
      <c r="AB26" s="64" t="s">
        <v>186</v>
      </c>
      <c r="AC26" s="60">
        <v>42377</v>
      </c>
      <c r="AD26" s="65">
        <v>863</v>
      </c>
      <c r="AE26" s="65">
        <v>12</v>
      </c>
      <c r="AF26" s="66">
        <v>2340.87</v>
      </c>
    </row>
    <row r="27" spans="1:32" x14ac:dyDescent="0.25">
      <c r="A27" s="31">
        <v>22</v>
      </c>
      <c r="B27" s="32">
        <v>42377</v>
      </c>
      <c r="C27" s="33"/>
      <c r="D27" s="31">
        <v>5</v>
      </c>
      <c r="E27" s="34" t="s">
        <v>38</v>
      </c>
      <c r="F27" s="34" t="s">
        <v>83</v>
      </c>
      <c r="G27" s="35" t="s">
        <v>205</v>
      </c>
      <c r="H27" s="36"/>
      <c r="I27" s="30">
        <v>23.66</v>
      </c>
      <c r="J27" s="32">
        <v>42377</v>
      </c>
      <c r="K27" s="37">
        <v>863</v>
      </c>
      <c r="L27" s="37">
        <v>12</v>
      </c>
      <c r="M27" s="38" t="s">
        <v>182</v>
      </c>
      <c r="N27" s="39">
        <v>2016</v>
      </c>
      <c r="O27" s="42"/>
      <c r="P27" s="30">
        <v>2462.9299999999998</v>
      </c>
      <c r="Q27" s="67"/>
      <c r="R27" s="67"/>
      <c r="S27" s="56" t="e">
        <f>IF(#REF!=3,S26-TblDadosCX[[#This Row],[Valor R$]],IF(#REF!=2,S26+TblDadosCX[[#This Row],[Valor R$]],TblDadosCX[[#This Row],[Valor R$]]))</f>
        <v>#REF!</v>
      </c>
      <c r="U27" s="59">
        <v>21</v>
      </c>
      <c r="V27" s="60">
        <v>42377</v>
      </c>
      <c r="W27" s="60"/>
      <c r="X27" s="61" t="s">
        <v>206</v>
      </c>
      <c r="Y27" s="62"/>
      <c r="Z27" s="62"/>
      <c r="AA27" s="63">
        <v>28</v>
      </c>
      <c r="AB27" s="64" t="s">
        <v>186</v>
      </c>
      <c r="AC27" s="60">
        <v>42377</v>
      </c>
      <c r="AD27" s="65">
        <v>863</v>
      </c>
      <c r="AE27" s="65">
        <v>12</v>
      </c>
      <c r="AF27" s="66">
        <v>2312.87</v>
      </c>
    </row>
    <row r="28" spans="1:32" x14ac:dyDescent="0.25">
      <c r="A28" s="31">
        <v>23</v>
      </c>
      <c r="B28" s="32">
        <v>42377</v>
      </c>
      <c r="C28" s="33"/>
      <c r="D28" s="31">
        <v>5</v>
      </c>
      <c r="E28" s="34" t="s">
        <v>38</v>
      </c>
      <c r="F28" s="34" t="s">
        <v>83</v>
      </c>
      <c r="G28" s="35" t="s">
        <v>206</v>
      </c>
      <c r="H28" s="36"/>
      <c r="I28" s="30">
        <v>28</v>
      </c>
      <c r="J28" s="32">
        <v>42377</v>
      </c>
      <c r="K28" s="37">
        <v>863</v>
      </c>
      <c r="L28" s="37">
        <v>12</v>
      </c>
      <c r="M28" s="38" t="s">
        <v>182</v>
      </c>
      <c r="N28" s="39">
        <v>2016</v>
      </c>
      <c r="O28" s="42"/>
      <c r="P28" s="30">
        <v>2434.9299999999998</v>
      </c>
      <c r="Q28" s="67"/>
      <c r="R28" s="67"/>
      <c r="S28" s="56" t="e">
        <f>IF(#REF!=3,S27-TblDadosCX[[#This Row],[Valor R$]],IF(#REF!=2,S27+TblDadosCX[[#This Row],[Valor R$]],TblDadosCX[[#This Row],[Valor R$]]))</f>
        <v>#REF!</v>
      </c>
      <c r="U28" s="59">
        <v>22</v>
      </c>
      <c r="V28" s="60">
        <v>42380</v>
      </c>
      <c r="W28" s="60"/>
      <c r="X28" s="61" t="s">
        <v>197</v>
      </c>
      <c r="Y28" s="62">
        <v>854219</v>
      </c>
      <c r="Z28" s="62"/>
      <c r="AA28" s="63">
        <v>6780.75</v>
      </c>
      <c r="AB28" s="64" t="s">
        <v>9</v>
      </c>
      <c r="AC28" s="60">
        <v>42380</v>
      </c>
      <c r="AD28" s="65">
        <v>12</v>
      </c>
      <c r="AE28" s="65">
        <v>34</v>
      </c>
      <c r="AF28" s="66">
        <v>9093.6200000000008</v>
      </c>
    </row>
    <row r="29" spans="1:32" x14ac:dyDescent="0.25">
      <c r="A29" s="31">
        <v>24</v>
      </c>
      <c r="B29" s="32">
        <v>42380</v>
      </c>
      <c r="C29" s="33"/>
      <c r="D29" s="31">
        <v>4</v>
      </c>
      <c r="E29" s="34" t="s">
        <v>6</v>
      </c>
      <c r="F29" s="34" t="s">
        <v>9</v>
      </c>
      <c r="G29" s="35" t="s">
        <v>197</v>
      </c>
      <c r="H29" s="36">
        <v>854219</v>
      </c>
      <c r="I29" s="30">
        <v>6780.75</v>
      </c>
      <c r="J29" s="32">
        <v>42380</v>
      </c>
      <c r="K29" s="37">
        <v>12</v>
      </c>
      <c r="L29" s="37">
        <v>34</v>
      </c>
      <c r="M29" s="38" t="s">
        <v>182</v>
      </c>
      <c r="N29" s="39">
        <v>2016</v>
      </c>
      <c r="O29" s="42"/>
      <c r="P29" s="30">
        <v>9215.68</v>
      </c>
      <c r="Q29" s="67"/>
      <c r="R29" s="67"/>
      <c r="S29" s="56" t="e">
        <f>IF(#REF!=3,S28-TblDadosCX[[#This Row],[Valor R$]],IF(#REF!=2,S28+TblDadosCX[[#This Row],[Valor R$]],TblDadosCX[[#This Row],[Valor R$]]))</f>
        <v>#REF!</v>
      </c>
      <c r="U29" s="59">
        <v>23</v>
      </c>
      <c r="V29" s="60">
        <v>42380</v>
      </c>
      <c r="W29" s="60"/>
      <c r="X29" s="61" t="s">
        <v>190</v>
      </c>
      <c r="Y29" s="62"/>
      <c r="Z29" s="62"/>
      <c r="AA29" s="63">
        <v>36.5</v>
      </c>
      <c r="AB29" s="64" t="s">
        <v>184</v>
      </c>
      <c r="AC29" s="60">
        <v>42380</v>
      </c>
      <c r="AD29" s="65">
        <v>837</v>
      </c>
      <c r="AE29" s="65">
        <v>12</v>
      </c>
      <c r="AF29" s="66">
        <v>9057.1200000000008</v>
      </c>
    </row>
    <row r="30" spans="1:32" x14ac:dyDescent="0.25">
      <c r="A30" s="31">
        <v>25</v>
      </c>
      <c r="B30" s="32">
        <v>42380</v>
      </c>
      <c r="C30" s="33"/>
      <c r="D30" s="31">
        <v>5</v>
      </c>
      <c r="E30" s="34" t="s">
        <v>38</v>
      </c>
      <c r="F30" s="34" t="s">
        <v>72</v>
      </c>
      <c r="G30" s="35" t="s">
        <v>190</v>
      </c>
      <c r="H30" s="36"/>
      <c r="I30" s="30">
        <v>36.5</v>
      </c>
      <c r="J30" s="32">
        <v>42380</v>
      </c>
      <c r="K30" s="37">
        <v>837</v>
      </c>
      <c r="L30" s="37">
        <v>12</v>
      </c>
      <c r="M30" s="38" t="s">
        <v>182</v>
      </c>
      <c r="N30" s="39">
        <v>2016</v>
      </c>
      <c r="O30" s="42"/>
      <c r="P30" s="30">
        <v>9179.18</v>
      </c>
      <c r="Q30" s="67"/>
      <c r="R30" s="67"/>
      <c r="S30" s="56" t="e">
        <f>IF(#REF!=3,S29-TblDadosCX[[#This Row],[Valor R$]],IF(#REF!=2,S29+TblDadosCX[[#This Row],[Valor R$]],TblDadosCX[[#This Row],[Valor R$]]))</f>
        <v>#REF!</v>
      </c>
      <c r="U30" s="59">
        <v>24</v>
      </c>
      <c r="V30" s="60">
        <v>42380</v>
      </c>
      <c r="W30" s="60"/>
      <c r="X30" s="61" t="s">
        <v>195</v>
      </c>
      <c r="Y30" s="62"/>
      <c r="Z30" s="62"/>
      <c r="AA30" s="63">
        <v>5.5</v>
      </c>
      <c r="AB30" s="64" t="s">
        <v>196</v>
      </c>
      <c r="AC30" s="60">
        <v>42380</v>
      </c>
      <c r="AD30" s="65">
        <v>869</v>
      </c>
      <c r="AE30" s="65">
        <v>12</v>
      </c>
      <c r="AF30" s="66">
        <v>9051.6200000000008</v>
      </c>
    </row>
    <row r="31" spans="1:32" x14ac:dyDescent="0.25">
      <c r="A31" s="31">
        <v>26</v>
      </c>
      <c r="B31" s="32">
        <v>42380</v>
      </c>
      <c r="C31" s="33"/>
      <c r="D31" s="31">
        <v>5</v>
      </c>
      <c r="E31" s="34" t="s">
        <v>38</v>
      </c>
      <c r="F31" s="34" t="s">
        <v>86</v>
      </c>
      <c r="G31" s="35" t="s">
        <v>195</v>
      </c>
      <c r="H31" s="36"/>
      <c r="I31" s="30">
        <v>5.5</v>
      </c>
      <c r="J31" s="32">
        <v>42380</v>
      </c>
      <c r="K31" s="37">
        <v>869</v>
      </c>
      <c r="L31" s="37">
        <v>12</v>
      </c>
      <c r="M31" s="38" t="s">
        <v>182</v>
      </c>
      <c r="N31" s="39">
        <v>2016</v>
      </c>
      <c r="O31" s="42"/>
      <c r="P31" s="30">
        <v>9173.68</v>
      </c>
      <c r="Q31" s="67"/>
      <c r="R31" s="67"/>
      <c r="S31" s="56" t="e">
        <f>IF(#REF!=3,S30-TblDadosCX[[#This Row],[Valor R$]],IF(#REF!=2,S30+TblDadosCX[[#This Row],[Valor R$]],TblDadosCX[[#This Row],[Valor R$]]))</f>
        <v>#REF!</v>
      </c>
      <c r="U31" s="59">
        <v>25</v>
      </c>
      <c r="V31" s="60">
        <v>42380</v>
      </c>
      <c r="W31" s="60"/>
      <c r="X31" s="61" t="s">
        <v>207</v>
      </c>
      <c r="Y31" s="62"/>
      <c r="Z31" s="62"/>
      <c r="AA31" s="63">
        <v>6</v>
      </c>
      <c r="AB31" s="64" t="s">
        <v>186</v>
      </c>
      <c r="AC31" s="60">
        <v>42380</v>
      </c>
      <c r="AD31" s="65">
        <v>863</v>
      </c>
      <c r="AE31" s="65">
        <v>12</v>
      </c>
      <c r="AF31" s="66">
        <v>9045.6200000000008</v>
      </c>
    </row>
    <row r="32" spans="1:32" x14ac:dyDescent="0.25">
      <c r="A32" s="31">
        <v>27</v>
      </c>
      <c r="B32" s="32">
        <v>42380</v>
      </c>
      <c r="C32" s="33"/>
      <c r="D32" s="31">
        <v>5</v>
      </c>
      <c r="E32" s="34" t="s">
        <v>38</v>
      </c>
      <c r="F32" s="34" t="s">
        <v>83</v>
      </c>
      <c r="G32" s="35" t="s">
        <v>207</v>
      </c>
      <c r="H32" s="36"/>
      <c r="I32" s="30">
        <v>6</v>
      </c>
      <c r="J32" s="32">
        <v>42380</v>
      </c>
      <c r="K32" s="37">
        <v>863</v>
      </c>
      <c r="L32" s="37">
        <v>12</v>
      </c>
      <c r="M32" s="38" t="s">
        <v>182</v>
      </c>
      <c r="N32" s="39">
        <v>2016</v>
      </c>
      <c r="O32" s="42"/>
      <c r="P32" s="30">
        <v>9167.68</v>
      </c>
      <c r="Q32" s="67"/>
      <c r="R32" s="67"/>
      <c r="S32" s="56" t="e">
        <f>IF(#REF!=3,S31-TblDadosCX[[#This Row],[Valor R$]],IF(#REF!=2,S31+TblDadosCX[[#This Row],[Valor R$]],TblDadosCX[[#This Row],[Valor R$]]))</f>
        <v>#REF!</v>
      </c>
      <c r="U32" s="59">
        <v>26</v>
      </c>
      <c r="V32" s="60">
        <v>42381</v>
      </c>
      <c r="W32" s="60"/>
      <c r="X32" s="61" t="s">
        <v>190</v>
      </c>
      <c r="Y32" s="62"/>
      <c r="Z32" s="62"/>
      <c r="AA32" s="63">
        <v>10.95</v>
      </c>
      <c r="AB32" s="64" t="s">
        <v>184</v>
      </c>
      <c r="AC32" s="60">
        <v>42381</v>
      </c>
      <c r="AD32" s="65">
        <v>837</v>
      </c>
      <c r="AE32" s="65">
        <v>12</v>
      </c>
      <c r="AF32" s="66">
        <v>9034.67</v>
      </c>
    </row>
    <row r="33" spans="1:32" x14ac:dyDescent="0.25">
      <c r="A33" s="31">
        <v>28</v>
      </c>
      <c r="B33" s="32">
        <v>42381</v>
      </c>
      <c r="C33" s="33"/>
      <c r="D33" s="31">
        <v>5</v>
      </c>
      <c r="E33" s="34" t="s">
        <v>38</v>
      </c>
      <c r="F33" s="34" t="s">
        <v>72</v>
      </c>
      <c r="G33" s="35" t="s">
        <v>190</v>
      </c>
      <c r="H33" s="36"/>
      <c r="I33" s="30">
        <v>10.95</v>
      </c>
      <c r="J33" s="32">
        <v>42381</v>
      </c>
      <c r="K33" s="37">
        <v>837</v>
      </c>
      <c r="L33" s="37">
        <v>12</v>
      </c>
      <c r="M33" s="38" t="s">
        <v>182</v>
      </c>
      <c r="N33" s="39">
        <v>2016</v>
      </c>
      <c r="O33" s="42"/>
      <c r="P33" s="30">
        <v>9156.73</v>
      </c>
      <c r="Q33" s="67"/>
      <c r="R33" s="67"/>
      <c r="S33" s="56" t="e">
        <f>IF(#REF!=3,S32-TblDadosCX[[#This Row],[Valor R$]],IF(#REF!=2,S32+TblDadosCX[[#This Row],[Valor R$]],TblDadosCX[[#This Row],[Valor R$]]))</f>
        <v>#REF!</v>
      </c>
      <c r="U33" s="59">
        <v>27</v>
      </c>
      <c r="V33" s="60">
        <v>42381</v>
      </c>
      <c r="W33" s="60"/>
      <c r="X33" s="61" t="s">
        <v>183</v>
      </c>
      <c r="Y33" s="62"/>
      <c r="Z33" s="62"/>
      <c r="AA33" s="63">
        <v>10.8</v>
      </c>
      <c r="AB33" s="64" t="s">
        <v>184</v>
      </c>
      <c r="AC33" s="60">
        <v>42381</v>
      </c>
      <c r="AD33" s="65">
        <v>837</v>
      </c>
      <c r="AE33" s="65">
        <v>12</v>
      </c>
      <c r="AF33" s="66">
        <v>9023.8700000000008</v>
      </c>
    </row>
    <row r="34" spans="1:32" x14ac:dyDescent="0.25">
      <c r="A34" s="31">
        <v>29</v>
      </c>
      <c r="B34" s="32">
        <v>42381</v>
      </c>
      <c r="C34" s="33"/>
      <c r="D34" s="31">
        <v>5</v>
      </c>
      <c r="E34" s="34" t="s">
        <v>38</v>
      </c>
      <c r="F34" s="34" t="s">
        <v>72</v>
      </c>
      <c r="G34" s="35" t="s">
        <v>183</v>
      </c>
      <c r="H34" s="36"/>
      <c r="I34" s="30">
        <v>10.8</v>
      </c>
      <c r="J34" s="32">
        <v>42381</v>
      </c>
      <c r="K34" s="37">
        <v>837</v>
      </c>
      <c r="L34" s="37">
        <v>12</v>
      </c>
      <c r="M34" s="38" t="s">
        <v>182</v>
      </c>
      <c r="N34" s="39">
        <v>2016</v>
      </c>
      <c r="O34" s="42"/>
      <c r="P34" s="30">
        <v>9145.93</v>
      </c>
      <c r="Q34" s="67"/>
      <c r="R34" s="67"/>
      <c r="S34" s="56" t="e">
        <f>IF(#REF!=3,S33-TblDadosCX[[#This Row],[Valor R$]],IF(#REF!=2,S33+TblDadosCX[[#This Row],[Valor R$]],TblDadosCX[[#This Row],[Valor R$]]))</f>
        <v>#REF!</v>
      </c>
      <c r="U34" s="59">
        <v>28</v>
      </c>
      <c r="V34" s="60">
        <v>42381</v>
      </c>
      <c r="W34" s="60"/>
      <c r="X34" s="61" t="s">
        <v>191</v>
      </c>
      <c r="Y34" s="62"/>
      <c r="Z34" s="62"/>
      <c r="AA34" s="63">
        <v>61.1</v>
      </c>
      <c r="AB34" s="64" t="s">
        <v>186</v>
      </c>
      <c r="AC34" s="60">
        <v>42381</v>
      </c>
      <c r="AD34" s="65">
        <v>863</v>
      </c>
      <c r="AE34" s="65">
        <v>12</v>
      </c>
      <c r="AF34" s="66">
        <v>8962.77</v>
      </c>
    </row>
    <row r="35" spans="1:32" x14ac:dyDescent="0.25">
      <c r="A35" s="31">
        <v>30</v>
      </c>
      <c r="B35" s="32">
        <v>42381</v>
      </c>
      <c r="C35" s="33"/>
      <c r="D35" s="31">
        <v>5</v>
      </c>
      <c r="E35" s="34" t="s">
        <v>38</v>
      </c>
      <c r="F35" s="34" t="s">
        <v>83</v>
      </c>
      <c r="G35" s="35" t="s">
        <v>191</v>
      </c>
      <c r="H35" s="36"/>
      <c r="I35" s="30">
        <v>61.1</v>
      </c>
      <c r="J35" s="32">
        <v>42381</v>
      </c>
      <c r="K35" s="37">
        <v>863</v>
      </c>
      <c r="L35" s="37">
        <v>12</v>
      </c>
      <c r="M35" s="38" t="s">
        <v>182</v>
      </c>
      <c r="N35" s="39">
        <v>2016</v>
      </c>
      <c r="O35" s="42"/>
      <c r="P35" s="30">
        <v>9084.83</v>
      </c>
      <c r="Q35" s="67"/>
      <c r="R35" s="67"/>
      <c r="S35" s="56" t="e">
        <f>IF(#REF!=3,S34-TblDadosCX[[#This Row],[Valor R$]],IF(#REF!=2,S34+TblDadosCX[[#This Row],[Valor R$]],TblDadosCX[[#This Row],[Valor R$]]))</f>
        <v>#REF!</v>
      </c>
      <c r="U35" s="59">
        <v>29</v>
      </c>
      <c r="V35" s="60">
        <v>42381</v>
      </c>
      <c r="W35" s="60"/>
      <c r="X35" s="61" t="s">
        <v>208</v>
      </c>
      <c r="Y35" s="62"/>
      <c r="Z35" s="62"/>
      <c r="AA35" s="63">
        <v>10.77</v>
      </c>
      <c r="AB35" s="64" t="s">
        <v>184</v>
      </c>
      <c r="AC35" s="60">
        <v>42381</v>
      </c>
      <c r="AD35" s="65">
        <v>837</v>
      </c>
      <c r="AE35" s="65">
        <v>12</v>
      </c>
      <c r="AF35" s="66">
        <v>8952</v>
      </c>
    </row>
    <row r="36" spans="1:32" x14ac:dyDescent="0.25">
      <c r="A36" s="31">
        <v>31</v>
      </c>
      <c r="B36" s="32">
        <v>42381</v>
      </c>
      <c r="C36" s="33"/>
      <c r="D36" s="31">
        <v>5</v>
      </c>
      <c r="E36" s="34" t="s">
        <v>38</v>
      </c>
      <c r="F36" s="34" t="s">
        <v>72</v>
      </c>
      <c r="G36" s="35" t="s">
        <v>208</v>
      </c>
      <c r="H36" s="36"/>
      <c r="I36" s="30">
        <v>10.77</v>
      </c>
      <c r="J36" s="32">
        <v>42381</v>
      </c>
      <c r="K36" s="37">
        <v>837</v>
      </c>
      <c r="L36" s="37">
        <v>12</v>
      </c>
      <c r="M36" s="38" t="s">
        <v>182</v>
      </c>
      <c r="N36" s="39">
        <v>2016</v>
      </c>
      <c r="O36" s="42"/>
      <c r="P36" s="30">
        <v>9074.06</v>
      </c>
      <c r="Q36" s="67"/>
      <c r="R36" s="67"/>
      <c r="S36" s="56" t="e">
        <f>IF(#REF!=3,S35-TblDadosCX[[#This Row],[Valor R$]],IF(#REF!=2,S35+TblDadosCX[[#This Row],[Valor R$]],TblDadosCX[[#This Row],[Valor R$]]))</f>
        <v>#REF!</v>
      </c>
      <c r="U36" s="59">
        <v>30</v>
      </c>
      <c r="V36" s="60">
        <v>42381</v>
      </c>
      <c r="W36" s="60"/>
      <c r="X36" s="61" t="s">
        <v>209</v>
      </c>
      <c r="Y36" s="62"/>
      <c r="Z36" s="62"/>
      <c r="AA36" s="63">
        <v>10</v>
      </c>
      <c r="AB36" s="64" t="s">
        <v>196</v>
      </c>
      <c r="AC36" s="60">
        <v>42381</v>
      </c>
      <c r="AD36" s="65">
        <v>869</v>
      </c>
      <c r="AE36" s="65">
        <v>12</v>
      </c>
      <c r="AF36" s="66">
        <v>8942</v>
      </c>
    </row>
    <row r="37" spans="1:32" x14ac:dyDescent="0.25">
      <c r="A37" s="31">
        <v>32</v>
      </c>
      <c r="B37" s="32">
        <v>42381</v>
      </c>
      <c r="C37" s="33"/>
      <c r="D37" s="31">
        <v>5</v>
      </c>
      <c r="E37" s="34" t="s">
        <v>38</v>
      </c>
      <c r="F37" s="34" t="s">
        <v>86</v>
      </c>
      <c r="G37" s="35" t="s">
        <v>209</v>
      </c>
      <c r="H37" s="36"/>
      <c r="I37" s="30">
        <v>10</v>
      </c>
      <c r="J37" s="32">
        <v>42381</v>
      </c>
      <c r="K37" s="37">
        <v>869</v>
      </c>
      <c r="L37" s="37">
        <v>12</v>
      </c>
      <c r="M37" s="38" t="s">
        <v>182</v>
      </c>
      <c r="N37" s="39">
        <v>2016</v>
      </c>
      <c r="O37" s="42"/>
      <c r="P37" s="30">
        <v>9064.06</v>
      </c>
      <c r="Q37" s="67"/>
      <c r="R37" s="67"/>
      <c r="S37" s="56" t="e">
        <f>IF(#REF!=3,S36-TblDadosCX[[#This Row],[Valor R$]],IF(#REF!=2,S36+TblDadosCX[[#This Row],[Valor R$]],TblDadosCX[[#This Row],[Valor R$]]))</f>
        <v>#REF!</v>
      </c>
      <c r="U37" s="59">
        <v>31</v>
      </c>
      <c r="V37" s="60">
        <v>42381</v>
      </c>
      <c r="W37" s="60"/>
      <c r="X37" s="61" t="s">
        <v>210</v>
      </c>
      <c r="Y37" s="62"/>
      <c r="Z37" s="62"/>
      <c r="AA37" s="63">
        <v>850</v>
      </c>
      <c r="AB37" s="64" t="s">
        <v>196</v>
      </c>
      <c r="AC37" s="60">
        <v>42381</v>
      </c>
      <c r="AD37" s="65">
        <v>869</v>
      </c>
      <c r="AE37" s="65">
        <v>12</v>
      </c>
      <c r="AF37" s="66">
        <v>8092</v>
      </c>
    </row>
    <row r="38" spans="1:32" x14ac:dyDescent="0.25">
      <c r="A38" s="31">
        <v>33</v>
      </c>
      <c r="B38" s="32">
        <v>42381</v>
      </c>
      <c r="C38" s="33"/>
      <c r="D38" s="31">
        <v>5</v>
      </c>
      <c r="E38" s="34" t="s">
        <v>38</v>
      </c>
      <c r="F38" s="34" t="s">
        <v>86</v>
      </c>
      <c r="G38" s="35" t="s">
        <v>210</v>
      </c>
      <c r="H38" s="36"/>
      <c r="I38" s="30">
        <v>850</v>
      </c>
      <c r="J38" s="32">
        <v>42381</v>
      </c>
      <c r="K38" s="37">
        <v>869</v>
      </c>
      <c r="L38" s="37">
        <v>12</v>
      </c>
      <c r="M38" s="38" t="s">
        <v>182</v>
      </c>
      <c r="N38" s="39">
        <v>2016</v>
      </c>
      <c r="O38" s="42"/>
      <c r="P38" s="30">
        <v>8214.06</v>
      </c>
      <c r="Q38" s="67"/>
      <c r="R38" s="67"/>
      <c r="S38" s="56" t="e">
        <f>IF(#REF!=3,S37-TblDadosCX[[#This Row],[Valor R$]],IF(#REF!=2,S37+TblDadosCX[[#This Row],[Valor R$]],TblDadosCX[[#This Row],[Valor R$]]))</f>
        <v>#REF!</v>
      </c>
      <c r="U38" s="59">
        <v>32</v>
      </c>
      <c r="V38" s="60">
        <v>42382</v>
      </c>
      <c r="W38" s="60"/>
      <c r="X38" s="61" t="s">
        <v>183</v>
      </c>
      <c r="Y38" s="62"/>
      <c r="Z38" s="62"/>
      <c r="AA38" s="63">
        <v>10.8</v>
      </c>
      <c r="AB38" s="64" t="s">
        <v>184</v>
      </c>
      <c r="AC38" s="60">
        <v>42382</v>
      </c>
      <c r="AD38" s="65">
        <v>837</v>
      </c>
      <c r="AE38" s="65">
        <v>12</v>
      </c>
      <c r="AF38" s="66">
        <v>8081.2</v>
      </c>
    </row>
    <row r="39" spans="1:32" x14ac:dyDescent="0.25">
      <c r="A39" s="31">
        <v>34</v>
      </c>
      <c r="B39" s="32">
        <v>42382</v>
      </c>
      <c r="C39" s="33"/>
      <c r="D39" s="31">
        <v>5</v>
      </c>
      <c r="E39" s="34" t="s">
        <v>38</v>
      </c>
      <c r="F39" s="34" t="s">
        <v>72</v>
      </c>
      <c r="G39" s="35" t="s">
        <v>183</v>
      </c>
      <c r="H39" s="36"/>
      <c r="I39" s="30">
        <v>10.8</v>
      </c>
      <c r="J39" s="32">
        <v>42382</v>
      </c>
      <c r="K39" s="37">
        <v>837</v>
      </c>
      <c r="L39" s="37">
        <v>12</v>
      </c>
      <c r="M39" s="38" t="s">
        <v>182</v>
      </c>
      <c r="N39" s="39">
        <v>2016</v>
      </c>
      <c r="O39" s="42"/>
      <c r="P39" s="30">
        <v>8203.26</v>
      </c>
      <c r="Q39" s="67"/>
      <c r="R39" s="67"/>
      <c r="S39" s="56" t="e">
        <f>IF(#REF!=3,S38-TblDadosCX[[#This Row],[Valor R$]],IF(#REF!=2,S38+TblDadosCX[[#This Row],[Valor R$]],TblDadosCX[[#This Row],[Valor R$]]))</f>
        <v>#REF!</v>
      </c>
      <c r="U39" s="59">
        <v>33</v>
      </c>
      <c r="V39" s="60">
        <v>42382</v>
      </c>
      <c r="W39" s="60"/>
      <c r="X39" s="61" t="s">
        <v>183</v>
      </c>
      <c r="Y39" s="62"/>
      <c r="Z39" s="62"/>
      <c r="AA39" s="63">
        <v>87.31</v>
      </c>
      <c r="AB39" s="64" t="s">
        <v>184</v>
      </c>
      <c r="AC39" s="60">
        <v>42382</v>
      </c>
      <c r="AD39" s="65">
        <v>837</v>
      </c>
      <c r="AE39" s="65">
        <v>12</v>
      </c>
      <c r="AF39" s="66">
        <v>7993.89</v>
      </c>
    </row>
    <row r="40" spans="1:32" x14ac:dyDescent="0.25">
      <c r="A40" s="31">
        <v>35</v>
      </c>
      <c r="B40" s="32">
        <v>42382</v>
      </c>
      <c r="C40" s="33"/>
      <c r="D40" s="31">
        <v>5</v>
      </c>
      <c r="E40" s="34" t="s">
        <v>38</v>
      </c>
      <c r="F40" s="34" t="s">
        <v>72</v>
      </c>
      <c r="G40" s="35" t="s">
        <v>183</v>
      </c>
      <c r="H40" s="36"/>
      <c r="I40" s="30">
        <v>87.31</v>
      </c>
      <c r="J40" s="32">
        <v>42382</v>
      </c>
      <c r="K40" s="37">
        <v>837</v>
      </c>
      <c r="L40" s="37">
        <v>12</v>
      </c>
      <c r="M40" s="38" t="s">
        <v>182</v>
      </c>
      <c r="N40" s="39">
        <v>2016</v>
      </c>
      <c r="O40" s="42"/>
      <c r="P40" s="30">
        <v>8115.95</v>
      </c>
      <c r="Q40" s="67"/>
      <c r="R40" s="67"/>
      <c r="S40" s="56" t="e">
        <f>IF(#REF!=3,S39-TblDadosCX[[#This Row],[Valor R$]],IF(#REF!=2,S39+TblDadosCX[[#This Row],[Valor R$]],TblDadosCX[[#This Row],[Valor R$]]))</f>
        <v>#REF!</v>
      </c>
      <c r="U40" s="59">
        <v>34</v>
      </c>
      <c r="V40" s="60">
        <v>42382</v>
      </c>
      <c r="W40" s="60"/>
      <c r="X40" s="61" t="s">
        <v>183</v>
      </c>
      <c r="Y40" s="62"/>
      <c r="Z40" s="62"/>
      <c r="AA40" s="63">
        <v>98.92</v>
      </c>
      <c r="AB40" s="64" t="s">
        <v>184</v>
      </c>
      <c r="AC40" s="60">
        <v>42382</v>
      </c>
      <c r="AD40" s="65">
        <v>837</v>
      </c>
      <c r="AE40" s="65">
        <v>12</v>
      </c>
      <c r="AF40" s="66">
        <v>7894.97</v>
      </c>
    </row>
    <row r="41" spans="1:32" x14ac:dyDescent="0.25">
      <c r="A41" s="31">
        <v>36</v>
      </c>
      <c r="B41" s="32">
        <v>42382</v>
      </c>
      <c r="C41" s="33"/>
      <c r="D41" s="31">
        <v>5</v>
      </c>
      <c r="E41" s="34" t="s">
        <v>38</v>
      </c>
      <c r="F41" s="34" t="s">
        <v>72</v>
      </c>
      <c r="G41" s="35" t="s">
        <v>183</v>
      </c>
      <c r="H41" s="36"/>
      <c r="I41" s="30">
        <v>98.92</v>
      </c>
      <c r="J41" s="32">
        <v>42382</v>
      </c>
      <c r="K41" s="37">
        <v>837</v>
      </c>
      <c r="L41" s="37">
        <v>12</v>
      </c>
      <c r="M41" s="38" t="s">
        <v>182</v>
      </c>
      <c r="N41" s="39">
        <v>2016</v>
      </c>
      <c r="O41" s="42"/>
      <c r="P41" s="30">
        <v>8017.03</v>
      </c>
      <c r="Q41" s="67"/>
      <c r="R41" s="67"/>
      <c r="S41" s="56" t="e">
        <f>IF(#REF!=3,S40-TblDadosCX[[#This Row],[Valor R$]],IF(#REF!=2,S40+TblDadosCX[[#This Row],[Valor R$]],TblDadosCX[[#This Row],[Valor R$]]))</f>
        <v>#REF!</v>
      </c>
      <c r="U41" s="59">
        <v>35</v>
      </c>
      <c r="V41" s="60">
        <v>42382</v>
      </c>
      <c r="W41" s="60"/>
      <c r="X41" s="61" t="s">
        <v>195</v>
      </c>
      <c r="Y41" s="62"/>
      <c r="Z41" s="62"/>
      <c r="AA41" s="63">
        <v>5.5</v>
      </c>
      <c r="AB41" s="64" t="s">
        <v>196</v>
      </c>
      <c r="AC41" s="60">
        <v>42382</v>
      </c>
      <c r="AD41" s="65">
        <v>869</v>
      </c>
      <c r="AE41" s="65">
        <v>12</v>
      </c>
      <c r="AF41" s="66">
        <v>7889.47</v>
      </c>
    </row>
    <row r="42" spans="1:32" x14ac:dyDescent="0.25">
      <c r="A42" s="31">
        <v>37</v>
      </c>
      <c r="B42" s="32">
        <v>42382</v>
      </c>
      <c r="C42" s="33"/>
      <c r="D42" s="31">
        <v>5</v>
      </c>
      <c r="E42" s="34" t="s">
        <v>38</v>
      </c>
      <c r="F42" s="34" t="s">
        <v>86</v>
      </c>
      <c r="G42" s="35" t="s">
        <v>195</v>
      </c>
      <c r="H42" s="36"/>
      <c r="I42" s="30">
        <v>5.5</v>
      </c>
      <c r="J42" s="32">
        <v>42382</v>
      </c>
      <c r="K42" s="37">
        <v>869</v>
      </c>
      <c r="L42" s="37">
        <v>12</v>
      </c>
      <c r="M42" s="38" t="s">
        <v>182</v>
      </c>
      <c r="N42" s="39">
        <v>2016</v>
      </c>
      <c r="O42" s="42"/>
      <c r="P42" s="30">
        <v>8011.53</v>
      </c>
      <c r="Q42" s="67"/>
      <c r="R42" s="67"/>
      <c r="S42" s="56" t="e">
        <f>IF(#REF!=3,S41-TblDadosCX[[#This Row],[Valor R$]],IF(#REF!=2,S41+TblDadosCX[[#This Row],[Valor R$]],TblDadosCX[[#This Row],[Valor R$]]))</f>
        <v>#REF!</v>
      </c>
      <c r="U42" s="59">
        <v>36</v>
      </c>
      <c r="V42" s="60">
        <v>42382</v>
      </c>
      <c r="W42" s="60"/>
      <c r="X42" s="61" t="s">
        <v>211</v>
      </c>
      <c r="Y42" s="62"/>
      <c r="Z42" s="62"/>
      <c r="AA42" s="63">
        <v>1456</v>
      </c>
      <c r="AB42" s="64" t="s">
        <v>212</v>
      </c>
      <c r="AC42" s="60">
        <v>42382</v>
      </c>
      <c r="AD42" s="65">
        <v>831</v>
      </c>
      <c r="AE42" s="65">
        <v>12</v>
      </c>
      <c r="AF42" s="66">
        <v>6433.47</v>
      </c>
    </row>
    <row r="43" spans="1:32" x14ac:dyDescent="0.25">
      <c r="A43" s="31">
        <v>38</v>
      </c>
      <c r="B43" s="32">
        <v>42382</v>
      </c>
      <c r="C43" s="33"/>
      <c r="D43" s="31">
        <v>5</v>
      </c>
      <c r="E43" s="34" t="s">
        <v>38</v>
      </c>
      <c r="F43" s="34" t="s">
        <v>18</v>
      </c>
      <c r="G43" s="35" t="s">
        <v>211</v>
      </c>
      <c r="H43" s="36"/>
      <c r="I43" s="30">
        <v>1456</v>
      </c>
      <c r="J43" s="32">
        <v>42382</v>
      </c>
      <c r="K43" s="37">
        <v>831</v>
      </c>
      <c r="L43" s="37">
        <v>12</v>
      </c>
      <c r="M43" s="38" t="s">
        <v>182</v>
      </c>
      <c r="N43" s="39">
        <v>2016</v>
      </c>
      <c r="O43" s="42"/>
      <c r="P43" s="30">
        <v>6555.53</v>
      </c>
      <c r="Q43" s="67"/>
      <c r="R43" s="67"/>
      <c r="S43" s="56" t="e">
        <f>IF(#REF!=3,S42-TblDadosCX[[#This Row],[Valor R$]],IF(#REF!=2,S42+TblDadosCX[[#This Row],[Valor R$]],TblDadosCX[[#This Row],[Valor R$]]))</f>
        <v>#REF!</v>
      </c>
      <c r="U43" s="59">
        <v>37</v>
      </c>
      <c r="V43" s="60">
        <v>42382</v>
      </c>
      <c r="W43" s="60"/>
      <c r="X43" s="61" t="s">
        <v>213</v>
      </c>
      <c r="Y43" s="62"/>
      <c r="Z43" s="62"/>
      <c r="AA43" s="63">
        <v>2788.6</v>
      </c>
      <c r="AB43" s="64" t="s">
        <v>214</v>
      </c>
      <c r="AC43" s="60">
        <v>42382</v>
      </c>
      <c r="AD43" s="65">
        <v>402</v>
      </c>
      <c r="AE43" s="65">
        <v>12</v>
      </c>
      <c r="AF43" s="66">
        <v>3644.87</v>
      </c>
    </row>
    <row r="44" spans="1:32" x14ac:dyDescent="0.25">
      <c r="A44" s="31">
        <v>39</v>
      </c>
      <c r="B44" s="32">
        <v>42382</v>
      </c>
      <c r="C44" s="33"/>
      <c r="D44" s="31">
        <v>5</v>
      </c>
      <c r="E44" s="34" t="s">
        <v>215</v>
      </c>
      <c r="F44" s="34" t="s">
        <v>214</v>
      </c>
      <c r="G44" s="35" t="s">
        <v>213</v>
      </c>
      <c r="H44" s="36"/>
      <c r="I44" s="30">
        <v>2788.6</v>
      </c>
      <c r="J44" s="32">
        <v>42382</v>
      </c>
      <c r="K44" s="37">
        <v>402</v>
      </c>
      <c r="L44" s="37">
        <v>12</v>
      </c>
      <c r="M44" s="38" t="s">
        <v>182</v>
      </c>
      <c r="N44" s="39">
        <v>2016</v>
      </c>
      <c r="O44" s="42"/>
      <c r="P44" s="30">
        <v>3766.93</v>
      </c>
      <c r="Q44" s="67"/>
      <c r="R44" s="67"/>
      <c r="S44" s="56" t="e">
        <f>IF(#REF!=3,S43-TblDadosCX[[#This Row],[Valor R$]],IF(#REF!=2,S43+TblDadosCX[[#This Row],[Valor R$]],TblDadosCX[[#This Row],[Valor R$]]))</f>
        <v>#REF!</v>
      </c>
      <c r="U44" s="59">
        <v>38</v>
      </c>
      <c r="V44" s="60">
        <v>42382</v>
      </c>
      <c r="W44" s="60"/>
      <c r="X44" s="61" t="s">
        <v>216</v>
      </c>
      <c r="Y44" s="62"/>
      <c r="Z44" s="62"/>
      <c r="AA44" s="63">
        <v>164.9</v>
      </c>
      <c r="AB44" s="64" t="s">
        <v>217</v>
      </c>
      <c r="AC44" s="60">
        <v>42382</v>
      </c>
      <c r="AD44" s="65">
        <v>955</v>
      </c>
      <c r="AE44" s="65">
        <v>12</v>
      </c>
      <c r="AF44" s="66">
        <v>3479.97</v>
      </c>
    </row>
    <row r="45" spans="1:32" x14ac:dyDescent="0.25">
      <c r="A45" s="31">
        <v>40</v>
      </c>
      <c r="B45" s="32">
        <v>42382</v>
      </c>
      <c r="C45" s="33"/>
      <c r="D45" s="31">
        <v>5</v>
      </c>
      <c r="E45" s="34" t="s">
        <v>38</v>
      </c>
      <c r="F45" s="34" t="s">
        <v>217</v>
      </c>
      <c r="G45" s="35" t="s">
        <v>216</v>
      </c>
      <c r="H45" s="36"/>
      <c r="I45" s="30">
        <v>164.9</v>
      </c>
      <c r="J45" s="32">
        <v>42382</v>
      </c>
      <c r="K45" s="37">
        <v>955</v>
      </c>
      <c r="L45" s="37">
        <v>12</v>
      </c>
      <c r="M45" s="38" t="s">
        <v>182</v>
      </c>
      <c r="N45" s="39">
        <v>2016</v>
      </c>
      <c r="O45" s="42"/>
      <c r="P45" s="30">
        <v>3602.03</v>
      </c>
      <c r="Q45" s="67"/>
      <c r="R45" s="67"/>
      <c r="S45" s="56" t="e">
        <f>IF(#REF!=3,S44-TblDadosCX[[#This Row],[Valor R$]],IF(#REF!=2,S44+TblDadosCX[[#This Row],[Valor R$]],TblDadosCX[[#This Row],[Valor R$]]))</f>
        <v>#REF!</v>
      </c>
      <c r="U45" s="59">
        <v>39</v>
      </c>
      <c r="V45" s="60">
        <v>42382</v>
      </c>
      <c r="W45" s="60"/>
      <c r="X45" s="61" t="s">
        <v>218</v>
      </c>
      <c r="Y45" s="62"/>
      <c r="Z45" s="62"/>
      <c r="AA45" s="63">
        <v>2317.02</v>
      </c>
      <c r="AB45" s="64" t="s">
        <v>219</v>
      </c>
      <c r="AC45" s="60">
        <v>42382</v>
      </c>
      <c r="AD45" s="65">
        <v>864</v>
      </c>
      <c r="AE45" s="65">
        <v>12</v>
      </c>
      <c r="AF45" s="66">
        <v>1162.95</v>
      </c>
    </row>
    <row r="46" spans="1:32" x14ac:dyDescent="0.25">
      <c r="A46" s="31">
        <v>41</v>
      </c>
      <c r="B46" s="32">
        <v>42382</v>
      </c>
      <c r="C46" s="33"/>
      <c r="D46" s="31">
        <v>5</v>
      </c>
      <c r="E46" s="34" t="s">
        <v>38</v>
      </c>
      <c r="F46" s="34" t="s">
        <v>84</v>
      </c>
      <c r="G46" s="35" t="s">
        <v>218</v>
      </c>
      <c r="H46" s="36"/>
      <c r="I46" s="30">
        <v>2317.02</v>
      </c>
      <c r="J46" s="32">
        <v>42382</v>
      </c>
      <c r="K46" s="37">
        <v>864</v>
      </c>
      <c r="L46" s="37">
        <v>12</v>
      </c>
      <c r="M46" s="38" t="s">
        <v>182</v>
      </c>
      <c r="N46" s="39">
        <v>2016</v>
      </c>
      <c r="O46" s="42"/>
      <c r="P46" s="30">
        <v>1285.01</v>
      </c>
      <c r="Q46" s="67"/>
      <c r="R46" s="67"/>
      <c r="S46" s="56" t="e">
        <f>IF(#REF!=3,S45-TblDadosCX[[#This Row],[Valor R$]],IF(#REF!=2,S45+TblDadosCX[[#This Row],[Valor R$]],TblDadosCX[[#This Row],[Valor R$]]))</f>
        <v>#REF!</v>
      </c>
      <c r="U46" s="59">
        <v>40</v>
      </c>
      <c r="V46" s="60">
        <v>42382</v>
      </c>
      <c r="W46" s="60"/>
      <c r="X46" s="61" t="s">
        <v>218</v>
      </c>
      <c r="Y46" s="62"/>
      <c r="Z46" s="62"/>
      <c r="AA46" s="63">
        <v>40</v>
      </c>
      <c r="AB46" s="64" t="s">
        <v>219</v>
      </c>
      <c r="AC46" s="60">
        <v>42382</v>
      </c>
      <c r="AD46" s="65">
        <v>864</v>
      </c>
      <c r="AE46" s="65">
        <v>12</v>
      </c>
      <c r="AF46" s="66">
        <v>1122.95</v>
      </c>
    </row>
    <row r="47" spans="1:32" x14ac:dyDescent="0.25">
      <c r="A47" s="31">
        <v>42</v>
      </c>
      <c r="B47" s="32">
        <v>42382</v>
      </c>
      <c r="C47" s="33"/>
      <c r="D47" s="31">
        <v>5</v>
      </c>
      <c r="E47" s="34" t="s">
        <v>38</v>
      </c>
      <c r="F47" s="34" t="s">
        <v>84</v>
      </c>
      <c r="G47" s="35" t="s">
        <v>218</v>
      </c>
      <c r="H47" s="36"/>
      <c r="I47" s="30">
        <v>40</v>
      </c>
      <c r="J47" s="32">
        <v>42382</v>
      </c>
      <c r="K47" s="37">
        <v>864</v>
      </c>
      <c r="L47" s="37">
        <v>12</v>
      </c>
      <c r="M47" s="38" t="s">
        <v>182</v>
      </c>
      <c r="N47" s="39">
        <v>2016</v>
      </c>
      <c r="O47" s="42"/>
      <c r="P47" s="30">
        <v>1245.01</v>
      </c>
      <c r="Q47" s="67"/>
      <c r="R47" s="67"/>
      <c r="S47" s="56" t="e">
        <f>IF(#REF!=3,S46-TblDadosCX[[#This Row],[Valor R$]],IF(#REF!=2,S46+TblDadosCX[[#This Row],[Valor R$]],TblDadosCX[[#This Row],[Valor R$]]))</f>
        <v>#REF!</v>
      </c>
      <c r="U47" s="59">
        <v>41</v>
      </c>
      <c r="V47" s="60">
        <v>42383</v>
      </c>
      <c r="W47" s="60"/>
      <c r="X47" s="61" t="s">
        <v>197</v>
      </c>
      <c r="Y47" s="62">
        <v>854220</v>
      </c>
      <c r="Z47" s="62"/>
      <c r="AA47" s="63">
        <v>76839.42</v>
      </c>
      <c r="AB47" s="64" t="s">
        <v>9</v>
      </c>
      <c r="AC47" s="60">
        <v>42383</v>
      </c>
      <c r="AD47" s="65">
        <v>12</v>
      </c>
      <c r="AE47" s="65">
        <v>34</v>
      </c>
      <c r="AF47" s="66">
        <v>77962.37</v>
      </c>
    </row>
    <row r="48" spans="1:32" x14ac:dyDescent="0.25">
      <c r="A48" s="31">
        <v>43</v>
      </c>
      <c r="B48" s="32">
        <v>42383</v>
      </c>
      <c r="C48" s="33"/>
      <c r="D48" s="31">
        <v>4</v>
      </c>
      <c r="E48" s="34" t="s">
        <v>6</v>
      </c>
      <c r="F48" s="34" t="s">
        <v>9</v>
      </c>
      <c r="G48" s="35" t="s">
        <v>197</v>
      </c>
      <c r="H48" s="36">
        <v>854220</v>
      </c>
      <c r="I48" s="30">
        <v>76839.42</v>
      </c>
      <c r="J48" s="32">
        <v>42383</v>
      </c>
      <c r="K48" s="37">
        <v>12</v>
      </c>
      <c r="L48" s="37">
        <v>34</v>
      </c>
      <c r="M48" s="38" t="s">
        <v>182</v>
      </c>
      <c r="N48" s="39">
        <v>2016</v>
      </c>
      <c r="O48" s="42"/>
      <c r="P48" s="30">
        <v>78084.429999999993</v>
      </c>
      <c r="Q48" s="67"/>
      <c r="R48" s="67"/>
      <c r="S48" s="56" t="e">
        <f>IF(#REF!=3,S47-TblDadosCX[[#This Row],[Valor R$]],IF(#REF!=2,S47+TblDadosCX[[#This Row],[Valor R$]],TblDadosCX[[#This Row],[Valor R$]]))</f>
        <v>#REF!</v>
      </c>
      <c r="U48" s="59">
        <v>42</v>
      </c>
      <c r="V48" s="60">
        <v>42383</v>
      </c>
      <c r="W48" s="60"/>
      <c r="X48" s="61" t="s">
        <v>187</v>
      </c>
      <c r="Y48" s="62"/>
      <c r="Z48" s="62"/>
      <c r="AA48" s="63">
        <v>10.17</v>
      </c>
      <c r="AB48" s="64" t="s">
        <v>186</v>
      </c>
      <c r="AC48" s="60">
        <v>42383</v>
      </c>
      <c r="AD48" s="65">
        <v>863</v>
      </c>
      <c r="AE48" s="65">
        <v>12</v>
      </c>
      <c r="AF48" s="66">
        <v>77952.2</v>
      </c>
    </row>
    <row r="49" spans="1:32" x14ac:dyDescent="0.25">
      <c r="A49" s="31">
        <v>44</v>
      </c>
      <c r="B49" s="32">
        <v>42383</v>
      </c>
      <c r="C49" s="33"/>
      <c r="D49" s="31">
        <v>5</v>
      </c>
      <c r="E49" s="34" t="s">
        <v>38</v>
      </c>
      <c r="F49" s="34" t="s">
        <v>83</v>
      </c>
      <c r="G49" s="35" t="s">
        <v>187</v>
      </c>
      <c r="H49" s="36"/>
      <c r="I49" s="30">
        <v>10.17</v>
      </c>
      <c r="J49" s="32">
        <v>42383</v>
      </c>
      <c r="K49" s="37">
        <v>863</v>
      </c>
      <c r="L49" s="37">
        <v>12</v>
      </c>
      <c r="M49" s="38" t="s">
        <v>182</v>
      </c>
      <c r="N49" s="39">
        <v>2016</v>
      </c>
      <c r="O49" s="42"/>
      <c r="P49" s="30">
        <v>78074.259999999995</v>
      </c>
      <c r="Q49" s="67"/>
      <c r="R49" s="67"/>
      <c r="S49" s="56" t="e">
        <f>IF(#REF!=3,S48-TblDadosCX[[#This Row],[Valor R$]],IF(#REF!=2,S48+TblDadosCX[[#This Row],[Valor R$]],TblDadosCX[[#This Row],[Valor R$]]))</f>
        <v>#REF!</v>
      </c>
      <c r="U49" s="59">
        <v>43</v>
      </c>
      <c r="V49" s="60">
        <v>42383</v>
      </c>
      <c r="W49" s="60"/>
      <c r="X49" s="61" t="s">
        <v>220</v>
      </c>
      <c r="Y49" s="62"/>
      <c r="Z49" s="62"/>
      <c r="AA49" s="63">
        <v>25</v>
      </c>
      <c r="AB49" s="64" t="s">
        <v>199</v>
      </c>
      <c r="AC49" s="60">
        <v>42383</v>
      </c>
      <c r="AD49" s="65">
        <v>845</v>
      </c>
      <c r="AE49" s="65">
        <v>12</v>
      </c>
      <c r="AF49" s="66">
        <v>77927.199999999997</v>
      </c>
    </row>
    <row r="50" spans="1:32" x14ac:dyDescent="0.25">
      <c r="A50" s="31">
        <v>45</v>
      </c>
      <c r="B50" s="32">
        <v>42383</v>
      </c>
      <c r="C50" s="33"/>
      <c r="D50" s="31">
        <v>5</v>
      </c>
      <c r="E50" s="34" t="s">
        <v>38</v>
      </c>
      <c r="F50" s="34" t="s">
        <v>75</v>
      </c>
      <c r="G50" s="35" t="s">
        <v>220</v>
      </c>
      <c r="H50" s="36"/>
      <c r="I50" s="30">
        <v>25</v>
      </c>
      <c r="J50" s="32">
        <v>42383</v>
      </c>
      <c r="K50" s="37">
        <v>845</v>
      </c>
      <c r="L50" s="37">
        <v>12</v>
      </c>
      <c r="M50" s="38" t="s">
        <v>182</v>
      </c>
      <c r="N50" s="39">
        <v>2016</v>
      </c>
      <c r="O50" s="42"/>
      <c r="P50" s="30">
        <v>78049.259999999995</v>
      </c>
      <c r="Q50" s="67"/>
      <c r="R50" s="67"/>
      <c r="S50" s="56" t="e">
        <f>IF(#REF!=3,S49-TblDadosCX[[#This Row],[Valor R$]],IF(#REF!=2,S49+TblDadosCX[[#This Row],[Valor R$]],TblDadosCX[[#This Row],[Valor R$]]))</f>
        <v>#REF!</v>
      </c>
      <c r="U50" s="59">
        <v>44</v>
      </c>
      <c r="V50" s="60">
        <v>42383</v>
      </c>
      <c r="W50" s="60"/>
      <c r="X50" s="61" t="s">
        <v>221</v>
      </c>
      <c r="Y50" s="62"/>
      <c r="Z50" s="62"/>
      <c r="AA50" s="63">
        <v>60</v>
      </c>
      <c r="AB50" s="64" t="s">
        <v>186</v>
      </c>
      <c r="AC50" s="60">
        <v>42383</v>
      </c>
      <c r="AD50" s="65">
        <v>863</v>
      </c>
      <c r="AE50" s="65">
        <v>12</v>
      </c>
      <c r="AF50" s="66">
        <v>77867.199999999997</v>
      </c>
    </row>
    <row r="51" spans="1:32" x14ac:dyDescent="0.25">
      <c r="A51" s="31">
        <v>46</v>
      </c>
      <c r="B51" s="32">
        <v>42383</v>
      </c>
      <c r="C51" s="33"/>
      <c r="D51" s="31">
        <v>5</v>
      </c>
      <c r="E51" s="34" t="s">
        <v>38</v>
      </c>
      <c r="F51" s="34" t="s">
        <v>83</v>
      </c>
      <c r="G51" s="35" t="s">
        <v>221</v>
      </c>
      <c r="H51" s="36"/>
      <c r="I51" s="30">
        <v>60</v>
      </c>
      <c r="J51" s="32">
        <v>42383</v>
      </c>
      <c r="K51" s="37">
        <v>863</v>
      </c>
      <c r="L51" s="37">
        <v>12</v>
      </c>
      <c r="M51" s="38" t="s">
        <v>182</v>
      </c>
      <c r="N51" s="39">
        <v>2016</v>
      </c>
      <c r="O51" s="42"/>
      <c r="P51" s="30">
        <v>77989.259999999995</v>
      </c>
      <c r="Q51" s="67"/>
      <c r="R51" s="67"/>
      <c r="S51" s="56" t="e">
        <f>IF(#REF!=3,S50-TblDadosCX[[#This Row],[Valor R$]],IF(#REF!=2,S50+TblDadosCX[[#This Row],[Valor R$]],TblDadosCX[[#This Row],[Valor R$]]))</f>
        <v>#REF!</v>
      </c>
      <c r="U51" s="59">
        <v>45</v>
      </c>
      <c r="V51" s="60">
        <v>42383</v>
      </c>
      <c r="W51" s="60"/>
      <c r="X51" s="61" t="s">
        <v>222</v>
      </c>
      <c r="Y51" s="62"/>
      <c r="Z51" s="62"/>
      <c r="AA51" s="63">
        <v>600</v>
      </c>
      <c r="AB51" s="64" t="s">
        <v>186</v>
      </c>
      <c r="AC51" s="60">
        <v>42383</v>
      </c>
      <c r="AD51" s="65">
        <v>863</v>
      </c>
      <c r="AE51" s="65">
        <v>12</v>
      </c>
      <c r="AF51" s="66">
        <v>77267.199999999997</v>
      </c>
    </row>
    <row r="52" spans="1:32" x14ac:dyDescent="0.25">
      <c r="A52" s="31">
        <v>47</v>
      </c>
      <c r="B52" s="32">
        <v>42383</v>
      </c>
      <c r="C52" s="33"/>
      <c r="D52" s="31">
        <v>5</v>
      </c>
      <c r="E52" s="34" t="s">
        <v>38</v>
      </c>
      <c r="F52" s="34" t="s">
        <v>83</v>
      </c>
      <c r="G52" s="35" t="s">
        <v>222</v>
      </c>
      <c r="H52" s="36"/>
      <c r="I52" s="30">
        <v>600</v>
      </c>
      <c r="J52" s="32">
        <v>42383</v>
      </c>
      <c r="K52" s="37">
        <v>863</v>
      </c>
      <c r="L52" s="37">
        <v>12</v>
      </c>
      <c r="M52" s="38" t="s">
        <v>182</v>
      </c>
      <c r="N52" s="39">
        <v>2016</v>
      </c>
      <c r="O52" s="42"/>
      <c r="P52" s="30">
        <v>77389.259999999995</v>
      </c>
      <c r="Q52" s="67"/>
      <c r="R52" s="67"/>
      <c r="S52" s="56" t="e">
        <f>IF(#REF!=3,S51-TblDadosCX[[#This Row],[Valor R$]],IF(#REF!=2,S51+TblDadosCX[[#This Row],[Valor R$]],TblDadosCX[[#This Row],[Valor R$]]))</f>
        <v>#REF!</v>
      </c>
      <c r="U52" s="59">
        <v>46</v>
      </c>
      <c r="V52" s="60">
        <v>42383</v>
      </c>
      <c r="W52" s="60"/>
      <c r="X52" s="61" t="s">
        <v>223</v>
      </c>
      <c r="Y52" s="62"/>
      <c r="Z52" s="62"/>
      <c r="AA52" s="63">
        <v>76839.42</v>
      </c>
      <c r="AB52" s="64" t="s">
        <v>224</v>
      </c>
      <c r="AC52" s="60">
        <v>42383</v>
      </c>
      <c r="AD52" s="65">
        <v>402</v>
      </c>
      <c r="AE52" s="65">
        <v>12</v>
      </c>
      <c r="AF52" s="66">
        <v>427.78</v>
      </c>
    </row>
    <row r="53" spans="1:32" x14ac:dyDescent="0.25">
      <c r="A53" s="31">
        <v>48</v>
      </c>
      <c r="B53" s="32">
        <v>42383</v>
      </c>
      <c r="C53" s="33"/>
      <c r="D53" s="31">
        <v>5</v>
      </c>
      <c r="E53" s="34" t="s">
        <v>215</v>
      </c>
      <c r="F53" s="34" t="s">
        <v>224</v>
      </c>
      <c r="G53" s="35" t="s">
        <v>223</v>
      </c>
      <c r="H53" s="36"/>
      <c r="I53" s="30">
        <v>76839.42</v>
      </c>
      <c r="J53" s="32">
        <v>42383</v>
      </c>
      <c r="K53" s="37">
        <v>402</v>
      </c>
      <c r="L53" s="37">
        <v>12</v>
      </c>
      <c r="M53" s="38" t="s">
        <v>182</v>
      </c>
      <c r="N53" s="39">
        <v>2016</v>
      </c>
      <c r="O53" s="42"/>
      <c r="P53" s="30">
        <v>549.84</v>
      </c>
      <c r="Q53" s="67"/>
      <c r="R53" s="67"/>
      <c r="S53" s="56" t="e">
        <f>IF(#REF!=3,S52-TblDadosCX[[#This Row],[Valor R$]],IF(#REF!=2,S52+TblDadosCX[[#This Row],[Valor R$]],TblDadosCX[[#This Row],[Valor R$]]))</f>
        <v>#REF!</v>
      </c>
      <c r="U53" s="59">
        <v>47</v>
      </c>
      <c r="V53" s="60">
        <v>42383</v>
      </c>
      <c r="W53" s="60"/>
      <c r="X53" s="61" t="s">
        <v>200</v>
      </c>
      <c r="Y53" s="62"/>
      <c r="Z53" s="62"/>
      <c r="AA53" s="63">
        <v>30</v>
      </c>
      <c r="AB53" s="64" t="s">
        <v>186</v>
      </c>
      <c r="AC53" s="60">
        <v>42383</v>
      </c>
      <c r="AD53" s="65">
        <v>863</v>
      </c>
      <c r="AE53" s="65">
        <v>12</v>
      </c>
      <c r="AF53" s="66">
        <v>397.78</v>
      </c>
    </row>
    <row r="54" spans="1:32" x14ac:dyDescent="0.25">
      <c r="A54" s="31">
        <v>49</v>
      </c>
      <c r="B54" s="32">
        <v>42383</v>
      </c>
      <c r="C54" s="33"/>
      <c r="D54" s="31">
        <v>5</v>
      </c>
      <c r="E54" s="34" t="s">
        <v>38</v>
      </c>
      <c r="F54" s="34" t="s">
        <v>83</v>
      </c>
      <c r="G54" s="35" t="s">
        <v>200</v>
      </c>
      <c r="H54" s="36"/>
      <c r="I54" s="30">
        <v>30</v>
      </c>
      <c r="J54" s="32">
        <v>42383</v>
      </c>
      <c r="K54" s="37">
        <v>863</v>
      </c>
      <c r="L54" s="37">
        <v>12</v>
      </c>
      <c r="M54" s="38" t="s">
        <v>182</v>
      </c>
      <c r="N54" s="39">
        <v>2016</v>
      </c>
      <c r="O54" s="42"/>
      <c r="P54" s="30">
        <v>519.84</v>
      </c>
      <c r="Q54" s="67"/>
      <c r="R54" s="67"/>
      <c r="S54" s="56" t="e">
        <f>IF(#REF!=3,S53-TblDadosCX[[#This Row],[Valor R$]],IF(#REF!=2,S53+TblDadosCX[[#This Row],[Valor R$]],TblDadosCX[[#This Row],[Valor R$]]))</f>
        <v>#REF!</v>
      </c>
      <c r="U54" s="59">
        <v>48</v>
      </c>
      <c r="V54" s="60">
        <v>42384</v>
      </c>
      <c r="W54" s="60"/>
      <c r="X54" s="61" t="s">
        <v>197</v>
      </c>
      <c r="Y54" s="62">
        <v>854221</v>
      </c>
      <c r="Z54" s="62"/>
      <c r="AA54" s="63">
        <v>2604</v>
      </c>
      <c r="AB54" s="64" t="s">
        <v>9</v>
      </c>
      <c r="AC54" s="60">
        <v>42384</v>
      </c>
      <c r="AD54" s="65">
        <v>12</v>
      </c>
      <c r="AE54" s="65">
        <v>34</v>
      </c>
      <c r="AF54" s="66">
        <v>3001.78</v>
      </c>
    </row>
    <row r="55" spans="1:32" x14ac:dyDescent="0.25">
      <c r="A55" s="31">
        <v>50</v>
      </c>
      <c r="B55" s="32">
        <v>42384</v>
      </c>
      <c r="C55" s="33"/>
      <c r="D55" s="31">
        <v>4</v>
      </c>
      <c r="E55" s="34" t="s">
        <v>6</v>
      </c>
      <c r="F55" s="34" t="s">
        <v>9</v>
      </c>
      <c r="G55" s="35" t="s">
        <v>197</v>
      </c>
      <c r="H55" s="36">
        <v>854221</v>
      </c>
      <c r="I55" s="30">
        <v>2604</v>
      </c>
      <c r="J55" s="32">
        <v>42384</v>
      </c>
      <c r="K55" s="37">
        <v>12</v>
      </c>
      <c r="L55" s="37">
        <v>34</v>
      </c>
      <c r="M55" s="38" t="s">
        <v>182</v>
      </c>
      <c r="N55" s="39">
        <v>2016</v>
      </c>
      <c r="O55" s="42"/>
      <c r="P55" s="30">
        <v>3123.84</v>
      </c>
      <c r="Q55" s="67"/>
      <c r="R55" s="67"/>
      <c r="S55" s="56" t="e">
        <f>IF(#REF!=3,S54-TblDadosCX[[#This Row],[Valor R$]],IF(#REF!=2,S54+TblDadosCX[[#This Row],[Valor R$]],TblDadosCX[[#This Row],[Valor R$]]))</f>
        <v>#REF!</v>
      </c>
      <c r="U55" s="59">
        <v>49</v>
      </c>
      <c r="V55" s="60">
        <v>42384</v>
      </c>
      <c r="W55" s="60"/>
      <c r="X55" s="61" t="s">
        <v>197</v>
      </c>
      <c r="Y55" s="62">
        <v>854222</v>
      </c>
      <c r="Z55" s="62"/>
      <c r="AA55" s="63">
        <v>1000</v>
      </c>
      <c r="AB55" s="64" t="s">
        <v>9</v>
      </c>
      <c r="AC55" s="60">
        <v>42384</v>
      </c>
      <c r="AD55" s="65">
        <v>12</v>
      </c>
      <c r="AE55" s="65">
        <v>34</v>
      </c>
      <c r="AF55" s="66">
        <v>4001.78</v>
      </c>
    </row>
    <row r="56" spans="1:32" x14ac:dyDescent="0.25">
      <c r="A56" s="31">
        <v>51</v>
      </c>
      <c r="B56" s="32">
        <v>42384</v>
      </c>
      <c r="C56" s="33"/>
      <c r="D56" s="31">
        <v>4</v>
      </c>
      <c r="E56" s="34" t="s">
        <v>6</v>
      </c>
      <c r="F56" s="34" t="s">
        <v>9</v>
      </c>
      <c r="G56" s="35" t="s">
        <v>197</v>
      </c>
      <c r="H56" s="36">
        <v>854222</v>
      </c>
      <c r="I56" s="30">
        <v>1000</v>
      </c>
      <c r="J56" s="32">
        <v>42384</v>
      </c>
      <c r="K56" s="37">
        <v>12</v>
      </c>
      <c r="L56" s="37">
        <v>34</v>
      </c>
      <c r="M56" s="38" t="s">
        <v>182</v>
      </c>
      <c r="N56" s="39">
        <v>2016</v>
      </c>
      <c r="O56" s="42"/>
      <c r="P56" s="30">
        <v>4123.84</v>
      </c>
      <c r="Q56" s="67"/>
      <c r="R56" s="67"/>
      <c r="S56" s="56" t="e">
        <f>IF(#REF!=3,S55-TblDadosCX[[#This Row],[Valor R$]],IF(#REF!=2,S55+TblDadosCX[[#This Row],[Valor R$]],TblDadosCX[[#This Row],[Valor R$]]))</f>
        <v>#REF!</v>
      </c>
      <c r="U56" s="59">
        <v>50</v>
      </c>
      <c r="V56" s="60">
        <v>42384</v>
      </c>
      <c r="W56" s="60"/>
      <c r="X56" s="61" t="s">
        <v>195</v>
      </c>
      <c r="Y56" s="62"/>
      <c r="Z56" s="62"/>
      <c r="AA56" s="63">
        <v>11</v>
      </c>
      <c r="AB56" s="64" t="s">
        <v>196</v>
      </c>
      <c r="AC56" s="60">
        <v>42384</v>
      </c>
      <c r="AD56" s="65">
        <v>869</v>
      </c>
      <c r="AE56" s="65">
        <v>12</v>
      </c>
      <c r="AF56" s="66">
        <v>3990.78</v>
      </c>
    </row>
    <row r="57" spans="1:32" x14ac:dyDescent="0.25">
      <c r="A57" s="31">
        <v>52</v>
      </c>
      <c r="B57" s="32">
        <v>42384</v>
      </c>
      <c r="C57" s="33"/>
      <c r="D57" s="31">
        <v>5</v>
      </c>
      <c r="E57" s="34" t="s">
        <v>38</v>
      </c>
      <c r="F57" s="34" t="s">
        <v>86</v>
      </c>
      <c r="G57" s="35" t="s">
        <v>195</v>
      </c>
      <c r="H57" s="36"/>
      <c r="I57" s="30">
        <v>11</v>
      </c>
      <c r="J57" s="32">
        <v>42384</v>
      </c>
      <c r="K57" s="37">
        <v>869</v>
      </c>
      <c r="L57" s="37">
        <v>12</v>
      </c>
      <c r="M57" s="38" t="s">
        <v>182</v>
      </c>
      <c r="N57" s="39">
        <v>2016</v>
      </c>
      <c r="O57" s="42"/>
      <c r="P57" s="30">
        <v>4112.84</v>
      </c>
      <c r="Q57" s="67"/>
      <c r="R57" s="67"/>
      <c r="S57" s="56" t="e">
        <f>IF(#REF!=3,S56-TblDadosCX[[#This Row],[Valor R$]],IF(#REF!=2,S56+TblDadosCX[[#This Row],[Valor R$]],TblDadosCX[[#This Row],[Valor R$]]))</f>
        <v>#REF!</v>
      </c>
      <c r="U57" s="59">
        <v>51</v>
      </c>
      <c r="V57" s="60">
        <v>42384</v>
      </c>
      <c r="W57" s="60"/>
      <c r="X57" s="61" t="s">
        <v>195</v>
      </c>
      <c r="Y57" s="62"/>
      <c r="Z57" s="62"/>
      <c r="AA57" s="63">
        <v>17.75</v>
      </c>
      <c r="AB57" s="64" t="s">
        <v>196</v>
      </c>
      <c r="AC57" s="60">
        <v>42384</v>
      </c>
      <c r="AD57" s="65">
        <v>869</v>
      </c>
      <c r="AE57" s="65">
        <v>12</v>
      </c>
      <c r="AF57" s="66">
        <v>3973.03</v>
      </c>
    </row>
    <row r="58" spans="1:32" x14ac:dyDescent="0.25">
      <c r="A58" s="31">
        <v>53</v>
      </c>
      <c r="B58" s="32">
        <v>42384</v>
      </c>
      <c r="C58" s="33"/>
      <c r="D58" s="31">
        <v>5</v>
      </c>
      <c r="E58" s="34" t="s">
        <v>38</v>
      </c>
      <c r="F58" s="34" t="s">
        <v>86</v>
      </c>
      <c r="G58" s="35" t="s">
        <v>195</v>
      </c>
      <c r="H58" s="36"/>
      <c r="I58" s="30">
        <v>17.75</v>
      </c>
      <c r="J58" s="32">
        <v>42384</v>
      </c>
      <c r="K58" s="37">
        <v>869</v>
      </c>
      <c r="L58" s="37">
        <v>12</v>
      </c>
      <c r="M58" s="38" t="s">
        <v>182</v>
      </c>
      <c r="N58" s="39">
        <v>2016</v>
      </c>
      <c r="O58" s="42"/>
      <c r="P58" s="30">
        <v>4095.09</v>
      </c>
      <c r="Q58" s="67"/>
      <c r="R58" s="67"/>
      <c r="S58" s="56" t="e">
        <f>IF(#REF!=3,S57-TblDadosCX[[#This Row],[Valor R$]],IF(#REF!=2,S57+TblDadosCX[[#This Row],[Valor R$]],TblDadosCX[[#This Row],[Valor R$]]))</f>
        <v>#REF!</v>
      </c>
      <c r="U58" s="59">
        <v>52</v>
      </c>
      <c r="V58" s="60">
        <v>42384</v>
      </c>
      <c r="W58" s="60"/>
      <c r="X58" s="61" t="s">
        <v>220</v>
      </c>
      <c r="Y58" s="62"/>
      <c r="Z58" s="62"/>
      <c r="AA58" s="63">
        <v>45</v>
      </c>
      <c r="AB58" s="64" t="s">
        <v>199</v>
      </c>
      <c r="AC58" s="60">
        <v>42384</v>
      </c>
      <c r="AD58" s="65">
        <v>845</v>
      </c>
      <c r="AE58" s="65">
        <v>12</v>
      </c>
      <c r="AF58" s="66">
        <v>3928.03</v>
      </c>
    </row>
    <row r="59" spans="1:32" x14ac:dyDescent="0.25">
      <c r="A59" s="31">
        <v>54</v>
      </c>
      <c r="B59" s="32">
        <v>42384</v>
      </c>
      <c r="C59" s="33"/>
      <c r="D59" s="31">
        <v>5</v>
      </c>
      <c r="E59" s="34" t="s">
        <v>38</v>
      </c>
      <c r="F59" s="34" t="s">
        <v>75</v>
      </c>
      <c r="G59" s="35" t="s">
        <v>220</v>
      </c>
      <c r="H59" s="36"/>
      <c r="I59" s="30">
        <v>45</v>
      </c>
      <c r="J59" s="32">
        <v>42384</v>
      </c>
      <c r="K59" s="37">
        <v>845</v>
      </c>
      <c r="L59" s="37">
        <v>12</v>
      </c>
      <c r="M59" s="38" t="s">
        <v>182</v>
      </c>
      <c r="N59" s="39">
        <v>2016</v>
      </c>
      <c r="O59" s="42"/>
      <c r="P59" s="30">
        <v>4050.09</v>
      </c>
      <c r="Q59" s="67"/>
      <c r="R59" s="67"/>
      <c r="S59" s="56" t="e">
        <f>IF(#REF!=3,S58-TblDadosCX[[#This Row],[Valor R$]],IF(#REF!=2,S58+TblDadosCX[[#This Row],[Valor R$]],TblDadosCX[[#This Row],[Valor R$]]))</f>
        <v>#REF!</v>
      </c>
      <c r="U59" s="59">
        <v>53</v>
      </c>
      <c r="V59" s="60">
        <v>42384</v>
      </c>
      <c r="W59" s="60"/>
      <c r="X59" s="61" t="s">
        <v>225</v>
      </c>
      <c r="Y59" s="62"/>
      <c r="Z59" s="62"/>
      <c r="AA59" s="63">
        <v>98.58</v>
      </c>
      <c r="AB59" s="64" t="s">
        <v>212</v>
      </c>
      <c r="AC59" s="60">
        <v>42384</v>
      </c>
      <c r="AD59" s="65">
        <v>831</v>
      </c>
      <c r="AE59" s="65">
        <v>12</v>
      </c>
      <c r="AF59" s="66">
        <v>3829.45</v>
      </c>
    </row>
    <row r="60" spans="1:32" x14ac:dyDescent="0.25">
      <c r="A60" s="31">
        <v>55</v>
      </c>
      <c r="B60" s="32">
        <v>42384</v>
      </c>
      <c r="C60" s="33"/>
      <c r="D60" s="31">
        <v>5</v>
      </c>
      <c r="E60" s="34" t="s">
        <v>38</v>
      </c>
      <c r="F60" s="34" t="s">
        <v>18</v>
      </c>
      <c r="G60" s="35" t="s">
        <v>225</v>
      </c>
      <c r="H60" s="36"/>
      <c r="I60" s="30">
        <v>98.58</v>
      </c>
      <c r="J60" s="32">
        <v>42384</v>
      </c>
      <c r="K60" s="37">
        <v>831</v>
      </c>
      <c r="L60" s="37">
        <v>12</v>
      </c>
      <c r="M60" s="38" t="s">
        <v>182</v>
      </c>
      <c r="N60" s="39">
        <v>2016</v>
      </c>
      <c r="O60" s="42"/>
      <c r="P60" s="30">
        <v>3951.51</v>
      </c>
      <c r="Q60" s="67"/>
      <c r="R60" s="67"/>
      <c r="S60" s="56" t="e">
        <f>IF(#REF!=3,S59-TblDadosCX[[#This Row],[Valor R$]],IF(#REF!=2,S59+TblDadosCX[[#This Row],[Valor R$]],TblDadosCX[[#This Row],[Valor R$]]))</f>
        <v>#REF!</v>
      </c>
      <c r="U60" s="59">
        <v>54</v>
      </c>
      <c r="V60" s="60">
        <v>42384</v>
      </c>
      <c r="W60" s="60"/>
      <c r="X60" s="61" t="s">
        <v>226</v>
      </c>
      <c r="Y60" s="62"/>
      <c r="Z60" s="62"/>
      <c r="AA60" s="63">
        <v>2604</v>
      </c>
      <c r="AB60" s="64" t="s">
        <v>227</v>
      </c>
      <c r="AC60" s="60">
        <v>42384</v>
      </c>
      <c r="AD60" s="65">
        <v>426</v>
      </c>
      <c r="AE60" s="65">
        <v>12</v>
      </c>
      <c r="AF60" s="66">
        <v>1225.45</v>
      </c>
    </row>
    <row r="61" spans="1:32" x14ac:dyDescent="0.25">
      <c r="A61" s="31">
        <v>56</v>
      </c>
      <c r="B61" s="32">
        <v>42384</v>
      </c>
      <c r="C61" s="33"/>
      <c r="D61" s="31">
        <v>5</v>
      </c>
      <c r="E61" s="34" t="s">
        <v>26</v>
      </c>
      <c r="F61" s="34" t="s">
        <v>227</v>
      </c>
      <c r="G61" s="35" t="s">
        <v>226</v>
      </c>
      <c r="H61" s="36"/>
      <c r="I61" s="30">
        <v>2604</v>
      </c>
      <c r="J61" s="32">
        <v>42384</v>
      </c>
      <c r="K61" s="37">
        <v>426</v>
      </c>
      <c r="L61" s="37">
        <v>12</v>
      </c>
      <c r="M61" s="38" t="s">
        <v>182</v>
      </c>
      <c r="N61" s="39">
        <v>2016</v>
      </c>
      <c r="O61" s="42"/>
      <c r="P61" s="30">
        <v>1347.51</v>
      </c>
      <c r="Q61" s="67"/>
      <c r="R61" s="67"/>
      <c r="S61" s="56" t="e">
        <f>IF(#REF!=3,S60-TblDadosCX[[#This Row],[Valor R$]],IF(#REF!=2,S60+TblDadosCX[[#This Row],[Valor R$]],TblDadosCX[[#This Row],[Valor R$]]))</f>
        <v>#REF!</v>
      </c>
      <c r="U61" s="59">
        <v>55</v>
      </c>
      <c r="V61" s="60">
        <v>42384</v>
      </c>
      <c r="W61" s="60"/>
      <c r="X61" s="61" t="s">
        <v>228</v>
      </c>
      <c r="Y61" s="62"/>
      <c r="Z61" s="62"/>
      <c r="AA61" s="63">
        <v>319</v>
      </c>
      <c r="AB61" s="64" t="s">
        <v>196</v>
      </c>
      <c r="AC61" s="60">
        <v>42384</v>
      </c>
      <c r="AD61" s="65">
        <v>869</v>
      </c>
      <c r="AE61" s="65">
        <v>12</v>
      </c>
      <c r="AF61" s="66">
        <v>906.45</v>
      </c>
    </row>
    <row r="62" spans="1:32" x14ac:dyDescent="0.25">
      <c r="A62" s="31">
        <v>57</v>
      </c>
      <c r="B62" s="32">
        <v>42384</v>
      </c>
      <c r="C62" s="33"/>
      <c r="D62" s="31">
        <v>5</v>
      </c>
      <c r="E62" s="34" t="s">
        <v>38</v>
      </c>
      <c r="F62" s="34" t="s">
        <v>86</v>
      </c>
      <c r="G62" s="35" t="s">
        <v>228</v>
      </c>
      <c r="H62" s="36"/>
      <c r="I62" s="30">
        <v>319</v>
      </c>
      <c r="J62" s="32">
        <v>42384</v>
      </c>
      <c r="K62" s="37">
        <v>869</v>
      </c>
      <c r="L62" s="37">
        <v>12</v>
      </c>
      <c r="M62" s="38" t="s">
        <v>182</v>
      </c>
      <c r="N62" s="39">
        <v>2016</v>
      </c>
      <c r="O62" s="42"/>
      <c r="P62" s="30">
        <v>1028.51</v>
      </c>
      <c r="Q62" s="67"/>
      <c r="R62" s="67"/>
      <c r="S62" s="56" t="e">
        <f>IF(#REF!=3,S61-TblDadosCX[[#This Row],[Valor R$]],IF(#REF!=2,S61+TblDadosCX[[#This Row],[Valor R$]],TblDadosCX[[#This Row],[Valor R$]]))</f>
        <v>#REF!</v>
      </c>
      <c r="U62" s="59">
        <v>56</v>
      </c>
      <c r="V62" s="60">
        <v>42387</v>
      </c>
      <c r="W62" s="60"/>
      <c r="X62" s="61" t="s">
        <v>195</v>
      </c>
      <c r="Y62" s="62"/>
      <c r="Z62" s="62"/>
      <c r="AA62" s="63">
        <v>5.5</v>
      </c>
      <c r="AB62" s="64" t="s">
        <v>196</v>
      </c>
      <c r="AC62" s="60">
        <v>42387</v>
      </c>
      <c r="AD62" s="65">
        <v>869</v>
      </c>
      <c r="AE62" s="65">
        <v>12</v>
      </c>
      <c r="AF62" s="66">
        <v>900.95</v>
      </c>
    </row>
    <row r="63" spans="1:32" x14ac:dyDescent="0.25">
      <c r="A63" s="31">
        <v>58</v>
      </c>
      <c r="B63" s="32">
        <v>42387</v>
      </c>
      <c r="C63" s="33"/>
      <c r="D63" s="31">
        <v>5</v>
      </c>
      <c r="E63" s="34" t="s">
        <v>38</v>
      </c>
      <c r="F63" s="34" t="s">
        <v>86</v>
      </c>
      <c r="G63" s="35" t="s">
        <v>195</v>
      </c>
      <c r="H63" s="36"/>
      <c r="I63" s="30">
        <v>5.5</v>
      </c>
      <c r="J63" s="32">
        <v>42387</v>
      </c>
      <c r="K63" s="37">
        <v>869</v>
      </c>
      <c r="L63" s="37">
        <v>12</v>
      </c>
      <c r="M63" s="38" t="s">
        <v>182</v>
      </c>
      <c r="N63" s="39">
        <v>2016</v>
      </c>
      <c r="O63" s="42"/>
      <c r="P63" s="30">
        <v>1023.01</v>
      </c>
      <c r="Q63" s="67"/>
      <c r="R63" s="67"/>
      <c r="S63" s="56" t="e">
        <f>IF(#REF!=3,S62-TblDadosCX[[#This Row],[Valor R$]],IF(#REF!=2,S62+TblDadosCX[[#This Row],[Valor R$]],TblDadosCX[[#This Row],[Valor R$]]))</f>
        <v>#REF!</v>
      </c>
      <c r="U63" s="59">
        <v>57</v>
      </c>
      <c r="V63" s="60">
        <v>42387</v>
      </c>
      <c r="W63" s="60"/>
      <c r="X63" s="61" t="s">
        <v>195</v>
      </c>
      <c r="Y63" s="62"/>
      <c r="Z63" s="62"/>
      <c r="AA63" s="63">
        <v>11</v>
      </c>
      <c r="AB63" s="64" t="s">
        <v>196</v>
      </c>
      <c r="AC63" s="60">
        <v>42387</v>
      </c>
      <c r="AD63" s="65">
        <v>869</v>
      </c>
      <c r="AE63" s="65">
        <v>12</v>
      </c>
      <c r="AF63" s="66">
        <v>889.95</v>
      </c>
    </row>
    <row r="64" spans="1:32" x14ac:dyDescent="0.25">
      <c r="A64" s="31">
        <v>59</v>
      </c>
      <c r="B64" s="32">
        <v>42387</v>
      </c>
      <c r="C64" s="33"/>
      <c r="D64" s="31">
        <v>5</v>
      </c>
      <c r="E64" s="34" t="s">
        <v>38</v>
      </c>
      <c r="F64" s="34" t="s">
        <v>86</v>
      </c>
      <c r="G64" s="35" t="s">
        <v>195</v>
      </c>
      <c r="H64" s="36"/>
      <c r="I64" s="30">
        <v>11</v>
      </c>
      <c r="J64" s="32">
        <v>42387</v>
      </c>
      <c r="K64" s="37">
        <v>869</v>
      </c>
      <c r="L64" s="37">
        <v>12</v>
      </c>
      <c r="M64" s="38" t="s">
        <v>182</v>
      </c>
      <c r="N64" s="39">
        <v>2016</v>
      </c>
      <c r="O64" s="42"/>
      <c r="P64" s="30">
        <v>1012.01</v>
      </c>
      <c r="Q64" s="67"/>
      <c r="R64" s="67"/>
      <c r="S64" s="56" t="e">
        <f>IF(#REF!=3,S63-TblDadosCX[[#This Row],[Valor R$]],IF(#REF!=2,S63+TblDadosCX[[#This Row],[Valor R$]],TblDadosCX[[#This Row],[Valor R$]]))</f>
        <v>#REF!</v>
      </c>
      <c r="U64" s="59">
        <v>58</v>
      </c>
      <c r="V64" s="60">
        <v>42387</v>
      </c>
      <c r="W64" s="60"/>
      <c r="X64" s="61" t="s">
        <v>229</v>
      </c>
      <c r="Y64" s="62"/>
      <c r="Z64" s="62"/>
      <c r="AA64" s="63">
        <v>62</v>
      </c>
      <c r="AB64" s="64" t="s">
        <v>186</v>
      </c>
      <c r="AC64" s="60">
        <v>42387</v>
      </c>
      <c r="AD64" s="65">
        <v>863</v>
      </c>
      <c r="AE64" s="65">
        <v>12</v>
      </c>
      <c r="AF64" s="66">
        <v>827.95</v>
      </c>
    </row>
    <row r="65" spans="1:32" x14ac:dyDescent="0.25">
      <c r="A65" s="31">
        <v>60</v>
      </c>
      <c r="B65" s="32">
        <v>42387</v>
      </c>
      <c r="C65" s="33"/>
      <c r="D65" s="31">
        <v>5</v>
      </c>
      <c r="E65" s="34" t="s">
        <v>38</v>
      </c>
      <c r="F65" s="34" t="s">
        <v>83</v>
      </c>
      <c r="G65" s="35" t="s">
        <v>229</v>
      </c>
      <c r="H65" s="36"/>
      <c r="I65" s="30">
        <v>62</v>
      </c>
      <c r="J65" s="32">
        <v>42387</v>
      </c>
      <c r="K65" s="37">
        <v>863</v>
      </c>
      <c r="L65" s="37">
        <v>12</v>
      </c>
      <c r="M65" s="38" t="s">
        <v>182</v>
      </c>
      <c r="N65" s="39">
        <v>2016</v>
      </c>
      <c r="O65" s="42"/>
      <c r="P65" s="30">
        <v>950.01</v>
      </c>
      <c r="Q65" s="67"/>
      <c r="R65" s="67"/>
      <c r="S65" s="56" t="e">
        <f>IF(#REF!=3,S64-TblDadosCX[[#This Row],[Valor R$]],IF(#REF!=2,S64+TblDadosCX[[#This Row],[Valor R$]],TblDadosCX[[#This Row],[Valor R$]]))</f>
        <v>#REF!</v>
      </c>
      <c r="U65" s="59">
        <v>59</v>
      </c>
      <c r="V65" s="60">
        <v>42388</v>
      </c>
      <c r="W65" s="60"/>
      <c r="X65" s="61" t="s">
        <v>187</v>
      </c>
      <c r="Y65" s="62"/>
      <c r="Z65" s="62"/>
      <c r="AA65" s="63">
        <v>17.260000000000002</v>
      </c>
      <c r="AB65" s="64" t="s">
        <v>186</v>
      </c>
      <c r="AC65" s="60">
        <v>42388</v>
      </c>
      <c r="AD65" s="65">
        <v>863</v>
      </c>
      <c r="AE65" s="65">
        <v>12</v>
      </c>
      <c r="AF65" s="66">
        <v>810.69</v>
      </c>
    </row>
    <row r="66" spans="1:32" x14ac:dyDescent="0.25">
      <c r="A66" s="31">
        <v>61</v>
      </c>
      <c r="B66" s="32">
        <v>42388</v>
      </c>
      <c r="C66" s="33"/>
      <c r="D66" s="31">
        <v>5</v>
      </c>
      <c r="E66" s="34" t="s">
        <v>38</v>
      </c>
      <c r="F66" s="34" t="s">
        <v>83</v>
      </c>
      <c r="G66" s="35" t="s">
        <v>187</v>
      </c>
      <c r="H66" s="36"/>
      <c r="I66" s="30">
        <v>17.260000000000002</v>
      </c>
      <c r="J66" s="32">
        <v>42388</v>
      </c>
      <c r="K66" s="37">
        <v>863</v>
      </c>
      <c r="L66" s="37">
        <v>12</v>
      </c>
      <c r="M66" s="38" t="s">
        <v>182</v>
      </c>
      <c r="N66" s="39">
        <v>2016</v>
      </c>
      <c r="O66" s="42"/>
      <c r="P66" s="30">
        <v>932.75</v>
      </c>
      <c r="Q66" s="67"/>
      <c r="R66" s="67"/>
      <c r="S66" s="56" t="e">
        <f>IF(#REF!=3,S65-TblDadosCX[[#This Row],[Valor R$]],IF(#REF!=2,S65+TblDadosCX[[#This Row],[Valor R$]],TblDadosCX[[#This Row],[Valor R$]]))</f>
        <v>#REF!</v>
      </c>
      <c r="U66" s="59">
        <v>60</v>
      </c>
      <c r="V66" s="60">
        <v>42389</v>
      </c>
      <c r="W66" s="60"/>
      <c r="X66" s="61" t="s">
        <v>197</v>
      </c>
      <c r="Y66" s="62">
        <v>854212</v>
      </c>
      <c r="Z66" s="62"/>
      <c r="AA66" s="63">
        <v>5599.84</v>
      </c>
      <c r="AB66" s="64" t="s">
        <v>9</v>
      </c>
      <c r="AC66" s="60">
        <v>42389</v>
      </c>
      <c r="AD66" s="65">
        <v>12</v>
      </c>
      <c r="AE66" s="65">
        <v>34</v>
      </c>
      <c r="AF66" s="66">
        <v>6410.53</v>
      </c>
    </row>
    <row r="67" spans="1:32" x14ac:dyDescent="0.25">
      <c r="A67" s="31">
        <v>62</v>
      </c>
      <c r="B67" s="32">
        <v>42389</v>
      </c>
      <c r="C67" s="33"/>
      <c r="D67" s="31">
        <v>4</v>
      </c>
      <c r="E67" s="34" t="s">
        <v>6</v>
      </c>
      <c r="F67" s="34" t="s">
        <v>9</v>
      </c>
      <c r="G67" s="35" t="s">
        <v>197</v>
      </c>
      <c r="H67" s="36">
        <v>854212</v>
      </c>
      <c r="I67" s="30">
        <v>5599.84</v>
      </c>
      <c r="J67" s="32">
        <v>42389</v>
      </c>
      <c r="K67" s="37">
        <v>12</v>
      </c>
      <c r="L67" s="37">
        <v>34</v>
      </c>
      <c r="M67" s="38" t="s">
        <v>182</v>
      </c>
      <c r="N67" s="39">
        <v>2016</v>
      </c>
      <c r="O67" s="42"/>
      <c r="P67" s="30">
        <v>6532.59</v>
      </c>
      <c r="Q67" s="67"/>
      <c r="R67" s="67"/>
      <c r="S67" s="56" t="e">
        <f>IF(#REF!=3,S66-TblDadosCX[[#This Row],[Valor R$]],IF(#REF!=2,S66+TblDadosCX[[#This Row],[Valor R$]],TblDadosCX[[#This Row],[Valor R$]]))</f>
        <v>#REF!</v>
      </c>
      <c r="U67" s="59">
        <v>61</v>
      </c>
      <c r="V67" s="60">
        <v>42389</v>
      </c>
      <c r="W67" s="60"/>
      <c r="X67" s="61" t="s">
        <v>197</v>
      </c>
      <c r="Y67" s="62">
        <v>854225</v>
      </c>
      <c r="Z67" s="62"/>
      <c r="AA67" s="63">
        <v>3500</v>
      </c>
      <c r="AB67" s="64" t="s">
        <v>9</v>
      </c>
      <c r="AC67" s="60">
        <v>42389</v>
      </c>
      <c r="AD67" s="65">
        <v>12</v>
      </c>
      <c r="AE67" s="65">
        <v>34</v>
      </c>
      <c r="AF67" s="66">
        <v>9910.5300000000007</v>
      </c>
    </row>
    <row r="68" spans="1:32" x14ac:dyDescent="0.25">
      <c r="A68" s="31">
        <v>63</v>
      </c>
      <c r="B68" s="32">
        <v>42389</v>
      </c>
      <c r="C68" s="33"/>
      <c r="D68" s="31">
        <v>4</v>
      </c>
      <c r="E68" s="34" t="s">
        <v>6</v>
      </c>
      <c r="F68" s="34" t="s">
        <v>9</v>
      </c>
      <c r="G68" s="35" t="s">
        <v>197</v>
      </c>
      <c r="H68" s="36">
        <v>854225</v>
      </c>
      <c r="I68" s="30">
        <v>3500</v>
      </c>
      <c r="J68" s="32">
        <v>42389</v>
      </c>
      <c r="K68" s="37">
        <v>12</v>
      </c>
      <c r="L68" s="37">
        <v>34</v>
      </c>
      <c r="M68" s="38" t="s">
        <v>182</v>
      </c>
      <c r="N68" s="39">
        <v>2016</v>
      </c>
      <c r="O68" s="42"/>
      <c r="P68" s="30">
        <v>10032.59</v>
      </c>
      <c r="Q68" s="67"/>
      <c r="R68" s="67"/>
      <c r="S68" s="56" t="e">
        <f>IF(#REF!=3,S67-TblDadosCX[[#This Row],[Valor R$]],IF(#REF!=2,S67+TblDadosCX[[#This Row],[Valor R$]],TblDadosCX[[#This Row],[Valor R$]]))</f>
        <v>#REF!</v>
      </c>
      <c r="U68" s="59">
        <v>62</v>
      </c>
      <c r="V68" s="60">
        <v>42389</v>
      </c>
      <c r="W68" s="60"/>
      <c r="X68" s="68" t="s">
        <v>197</v>
      </c>
      <c r="Y68" s="62">
        <v>854226</v>
      </c>
      <c r="Z68" s="62"/>
      <c r="AA68" s="63">
        <v>2850</v>
      </c>
      <c r="AB68" s="64" t="s">
        <v>9</v>
      </c>
      <c r="AC68" s="60">
        <v>42389</v>
      </c>
      <c r="AD68" s="65">
        <v>12</v>
      </c>
      <c r="AE68" s="65">
        <v>34</v>
      </c>
      <c r="AF68" s="66">
        <v>12760.53</v>
      </c>
    </row>
    <row r="69" spans="1:32" x14ac:dyDescent="0.25">
      <c r="A69" s="31">
        <v>64</v>
      </c>
      <c r="B69" s="32">
        <v>42389</v>
      </c>
      <c r="C69" s="33"/>
      <c r="D69" s="31">
        <v>4</v>
      </c>
      <c r="E69" s="34" t="s">
        <v>6</v>
      </c>
      <c r="F69" s="34" t="s">
        <v>9</v>
      </c>
      <c r="G69" s="35" t="s">
        <v>197</v>
      </c>
      <c r="H69" s="36">
        <v>854226</v>
      </c>
      <c r="I69" s="30">
        <v>2850</v>
      </c>
      <c r="J69" s="32">
        <v>42389</v>
      </c>
      <c r="K69" s="37">
        <v>12</v>
      </c>
      <c r="L69" s="37">
        <v>34</v>
      </c>
      <c r="M69" s="38" t="s">
        <v>182</v>
      </c>
      <c r="N69" s="39">
        <v>2016</v>
      </c>
      <c r="O69" s="42"/>
      <c r="P69" s="30">
        <v>12882.59</v>
      </c>
      <c r="Q69" s="67"/>
      <c r="R69" s="67"/>
      <c r="S69" s="56" t="e">
        <f>IF(#REF!=3,S68-TblDadosCX[[#This Row],[Valor R$]],IF(#REF!=2,S68+TblDadosCX[[#This Row],[Valor R$]],TblDadosCX[[#This Row],[Valor R$]]))</f>
        <v>#REF!</v>
      </c>
      <c r="U69" s="59">
        <v>63</v>
      </c>
      <c r="V69" s="60">
        <v>42389</v>
      </c>
      <c r="W69" s="60"/>
      <c r="X69" s="68" t="s">
        <v>205</v>
      </c>
      <c r="Y69" s="62"/>
      <c r="Z69" s="62"/>
      <c r="AA69" s="63">
        <v>16.03</v>
      </c>
      <c r="AB69" s="64" t="s">
        <v>186</v>
      </c>
      <c r="AC69" s="60">
        <v>42389</v>
      </c>
      <c r="AD69" s="65">
        <v>863</v>
      </c>
      <c r="AE69" s="65">
        <v>12</v>
      </c>
      <c r="AF69" s="66">
        <v>12744.5</v>
      </c>
    </row>
    <row r="70" spans="1:32" x14ac:dyDescent="0.25">
      <c r="A70" s="31">
        <v>65</v>
      </c>
      <c r="B70" s="32">
        <v>42389</v>
      </c>
      <c r="C70" s="33"/>
      <c r="D70" s="31">
        <v>5</v>
      </c>
      <c r="E70" s="34" t="s">
        <v>38</v>
      </c>
      <c r="F70" s="34" t="s">
        <v>83</v>
      </c>
      <c r="G70" s="35" t="s">
        <v>205</v>
      </c>
      <c r="H70" s="36"/>
      <c r="I70" s="30">
        <v>16.03</v>
      </c>
      <c r="J70" s="32">
        <v>42389</v>
      </c>
      <c r="K70" s="37">
        <v>863</v>
      </c>
      <c r="L70" s="37">
        <v>12</v>
      </c>
      <c r="M70" s="38" t="s">
        <v>182</v>
      </c>
      <c r="N70" s="39">
        <v>2016</v>
      </c>
      <c r="O70" s="42"/>
      <c r="P70" s="30">
        <v>12866.56</v>
      </c>
      <c r="Q70" s="67"/>
      <c r="R70" s="67"/>
      <c r="S70" s="56" t="e">
        <f>IF(#REF!=3,S69-TblDadosCX[[#This Row],[Valor R$]],IF(#REF!=2,S69+TblDadosCX[[#This Row],[Valor R$]],TblDadosCX[[#This Row],[Valor R$]]))</f>
        <v>#REF!</v>
      </c>
      <c r="U70" s="59">
        <v>64</v>
      </c>
      <c r="V70" s="60">
        <v>42389</v>
      </c>
      <c r="W70" s="60"/>
      <c r="X70" s="68" t="s">
        <v>195</v>
      </c>
      <c r="Y70" s="62"/>
      <c r="Z70" s="62"/>
      <c r="AA70" s="63">
        <v>17.75</v>
      </c>
      <c r="AB70" s="64" t="s">
        <v>196</v>
      </c>
      <c r="AC70" s="60">
        <v>42389</v>
      </c>
      <c r="AD70" s="65">
        <v>869</v>
      </c>
      <c r="AE70" s="65">
        <v>12</v>
      </c>
      <c r="AF70" s="66">
        <v>12726.75</v>
      </c>
    </row>
    <row r="71" spans="1:32" x14ac:dyDescent="0.25">
      <c r="A71" s="31">
        <v>66</v>
      </c>
      <c r="B71" s="32">
        <v>42389</v>
      </c>
      <c r="C71" s="33"/>
      <c r="D71" s="31">
        <v>5</v>
      </c>
      <c r="E71" s="34" t="s">
        <v>38</v>
      </c>
      <c r="F71" s="34" t="s">
        <v>86</v>
      </c>
      <c r="G71" s="35" t="s">
        <v>195</v>
      </c>
      <c r="H71" s="36"/>
      <c r="I71" s="30">
        <v>17.75</v>
      </c>
      <c r="J71" s="32">
        <v>42389</v>
      </c>
      <c r="K71" s="37">
        <v>869</v>
      </c>
      <c r="L71" s="37">
        <v>12</v>
      </c>
      <c r="M71" s="38" t="s">
        <v>182</v>
      </c>
      <c r="N71" s="39">
        <v>2016</v>
      </c>
      <c r="O71" s="42"/>
      <c r="P71" s="30">
        <v>12848.81</v>
      </c>
      <c r="Q71" s="67"/>
      <c r="R71" s="67"/>
      <c r="S71" s="56" t="e">
        <f>IF(#REF!=3,S70-TblDadosCX[[#This Row],[Valor R$]],IF(#REF!=2,S70+TblDadosCX[[#This Row],[Valor R$]],TblDadosCX[[#This Row],[Valor R$]]))</f>
        <v>#REF!</v>
      </c>
      <c r="U71" s="59">
        <v>65</v>
      </c>
      <c r="V71" s="60">
        <v>42389</v>
      </c>
      <c r="W71" s="60"/>
      <c r="X71" s="68" t="s">
        <v>218</v>
      </c>
      <c r="Y71" s="62"/>
      <c r="Z71" s="62"/>
      <c r="AA71" s="63">
        <v>955.4</v>
      </c>
      <c r="AB71" s="64" t="s">
        <v>219</v>
      </c>
      <c r="AC71" s="60">
        <v>42389</v>
      </c>
      <c r="AD71" s="65">
        <v>864</v>
      </c>
      <c r="AE71" s="65">
        <v>12</v>
      </c>
      <c r="AF71" s="66">
        <v>11771.35</v>
      </c>
    </row>
    <row r="72" spans="1:32" x14ac:dyDescent="0.25">
      <c r="A72" s="31">
        <v>67</v>
      </c>
      <c r="B72" s="32">
        <v>42389</v>
      </c>
      <c r="C72" s="33"/>
      <c r="D72" s="31">
        <v>5</v>
      </c>
      <c r="E72" s="34" t="s">
        <v>38</v>
      </c>
      <c r="F72" s="34" t="s">
        <v>84</v>
      </c>
      <c r="G72" s="35" t="s">
        <v>218</v>
      </c>
      <c r="H72" s="36"/>
      <c r="I72" s="30">
        <v>955.4</v>
      </c>
      <c r="J72" s="32">
        <v>42389</v>
      </c>
      <c r="K72" s="37">
        <v>864</v>
      </c>
      <c r="L72" s="37">
        <v>12</v>
      </c>
      <c r="M72" s="38" t="s">
        <v>182</v>
      </c>
      <c r="N72" s="39">
        <v>2016</v>
      </c>
      <c r="O72" s="42"/>
      <c r="P72" s="30">
        <v>11893.41</v>
      </c>
      <c r="Q72" s="67"/>
      <c r="R72" s="67"/>
      <c r="S72" s="56" t="e">
        <f>IF(#REF!=3,S71-TblDadosCX[[#This Row],[Valor R$]],IF(#REF!=2,S71+TblDadosCX[[#This Row],[Valor R$]],TblDadosCX[[#This Row],[Valor R$]]))</f>
        <v>#REF!</v>
      </c>
      <c r="U72" s="59">
        <v>66</v>
      </c>
      <c r="V72" s="60">
        <v>42389</v>
      </c>
      <c r="W72" s="60"/>
      <c r="X72" s="68" t="s">
        <v>230</v>
      </c>
      <c r="Y72" s="62"/>
      <c r="Z72" s="62"/>
      <c r="AA72" s="63">
        <v>363.83</v>
      </c>
      <c r="AB72" s="64" t="s">
        <v>231</v>
      </c>
      <c r="AC72" s="60">
        <v>42389</v>
      </c>
      <c r="AD72" s="65">
        <v>806</v>
      </c>
      <c r="AE72" s="65">
        <v>12</v>
      </c>
      <c r="AF72" s="66">
        <v>11407.52</v>
      </c>
    </row>
    <row r="73" spans="1:32" x14ac:dyDescent="0.25">
      <c r="A73" s="31">
        <v>68</v>
      </c>
      <c r="B73" s="32">
        <v>42389</v>
      </c>
      <c r="C73" s="33"/>
      <c r="D73" s="31">
        <v>5</v>
      </c>
      <c r="E73" s="34" t="s">
        <v>34</v>
      </c>
      <c r="F73" s="34" t="s">
        <v>63</v>
      </c>
      <c r="G73" s="35" t="s">
        <v>230</v>
      </c>
      <c r="H73" s="36"/>
      <c r="I73" s="30">
        <v>363.83</v>
      </c>
      <c r="J73" s="32">
        <v>42389</v>
      </c>
      <c r="K73" s="37">
        <v>806</v>
      </c>
      <c r="L73" s="37">
        <v>12</v>
      </c>
      <c r="M73" s="38" t="s">
        <v>182</v>
      </c>
      <c r="N73" s="39">
        <v>2016</v>
      </c>
      <c r="O73" s="42"/>
      <c r="P73" s="30">
        <v>11529.58</v>
      </c>
      <c r="Q73" s="67"/>
      <c r="R73" s="67"/>
      <c r="S73" s="56" t="e">
        <f>IF(#REF!=3,S72-TblDadosCX[[#This Row],[Valor R$]],IF(#REF!=2,S72+TblDadosCX[[#This Row],[Valor R$]],TblDadosCX[[#This Row],[Valor R$]]))</f>
        <v>#REF!</v>
      </c>
      <c r="U73" s="59">
        <v>67</v>
      </c>
      <c r="V73" s="60">
        <v>42389</v>
      </c>
      <c r="W73" s="60"/>
      <c r="X73" s="68" t="s">
        <v>232</v>
      </c>
      <c r="Y73" s="62"/>
      <c r="Z73" s="62"/>
      <c r="AA73" s="63">
        <v>1126.08</v>
      </c>
      <c r="AB73" s="64" t="s">
        <v>233</v>
      </c>
      <c r="AC73" s="60">
        <v>42389</v>
      </c>
      <c r="AD73" s="65">
        <v>1113</v>
      </c>
      <c r="AE73" s="65">
        <v>12</v>
      </c>
      <c r="AF73" s="66">
        <v>10281.44</v>
      </c>
    </row>
    <row r="74" spans="1:32" x14ac:dyDescent="0.25">
      <c r="A74" s="31">
        <v>69</v>
      </c>
      <c r="B74" s="32">
        <v>42389</v>
      </c>
      <c r="C74" s="33"/>
      <c r="D74" s="31">
        <v>5</v>
      </c>
      <c r="E74" s="34" t="s">
        <v>26</v>
      </c>
      <c r="F74" s="34" t="s">
        <v>233</v>
      </c>
      <c r="G74" s="35" t="s">
        <v>232</v>
      </c>
      <c r="H74" s="36"/>
      <c r="I74" s="30">
        <v>1126.08</v>
      </c>
      <c r="J74" s="32">
        <v>42389</v>
      </c>
      <c r="K74" s="37">
        <v>1113</v>
      </c>
      <c r="L74" s="37">
        <v>12</v>
      </c>
      <c r="M74" s="38" t="s">
        <v>182</v>
      </c>
      <c r="N74" s="39">
        <v>2016</v>
      </c>
      <c r="O74" s="42"/>
      <c r="P74" s="30">
        <v>10403.5</v>
      </c>
      <c r="Q74" s="67"/>
      <c r="R74" s="67"/>
      <c r="S74" s="56" t="e">
        <f>IF(#REF!=3,S73-TblDadosCX[[#This Row],[Valor R$]],IF(#REF!=2,S73+TblDadosCX[[#This Row],[Valor R$]],TblDadosCX[[#This Row],[Valor R$]]))</f>
        <v>#REF!</v>
      </c>
      <c r="U74" s="59">
        <v>68</v>
      </c>
      <c r="V74" s="60">
        <v>42389</v>
      </c>
      <c r="W74" s="60"/>
      <c r="X74" s="68" t="s">
        <v>234</v>
      </c>
      <c r="Y74" s="62"/>
      <c r="Z74" s="62"/>
      <c r="AA74" s="63">
        <v>152.46</v>
      </c>
      <c r="AB74" s="64" t="s">
        <v>235</v>
      </c>
      <c r="AC74" s="60">
        <v>42389</v>
      </c>
      <c r="AD74" s="65">
        <v>841</v>
      </c>
      <c r="AE74" s="65">
        <v>12</v>
      </c>
      <c r="AF74" s="66">
        <v>10128.98</v>
      </c>
    </row>
    <row r="75" spans="1:32" x14ac:dyDescent="0.25">
      <c r="A75" s="31">
        <v>70</v>
      </c>
      <c r="B75" s="32">
        <v>42389</v>
      </c>
      <c r="C75" s="33"/>
      <c r="D75" s="31">
        <v>5</v>
      </c>
      <c r="E75" s="34" t="s">
        <v>38</v>
      </c>
      <c r="F75" s="34" t="s">
        <v>74</v>
      </c>
      <c r="G75" s="35" t="s">
        <v>234</v>
      </c>
      <c r="H75" s="36"/>
      <c r="I75" s="30">
        <v>152.46</v>
      </c>
      <c r="J75" s="32">
        <v>42389</v>
      </c>
      <c r="K75" s="37">
        <v>841</v>
      </c>
      <c r="L75" s="37">
        <v>12</v>
      </c>
      <c r="M75" s="38" t="s">
        <v>182</v>
      </c>
      <c r="N75" s="39">
        <v>2016</v>
      </c>
      <c r="O75" s="42"/>
      <c r="P75" s="30">
        <v>10251.040000000001</v>
      </c>
      <c r="Q75" s="67"/>
      <c r="R75" s="67"/>
      <c r="S75" s="56" t="e">
        <f>IF(#REF!=3,S74-TblDadosCX[[#This Row],[Valor R$]],IF(#REF!=2,S74+TblDadosCX[[#This Row],[Valor R$]],TblDadosCX[[#This Row],[Valor R$]]))</f>
        <v>#REF!</v>
      </c>
      <c r="U75" s="59">
        <v>69</v>
      </c>
      <c r="V75" s="60">
        <v>42389</v>
      </c>
      <c r="W75" s="60"/>
      <c r="X75" s="68" t="s">
        <v>236</v>
      </c>
      <c r="Y75" s="62"/>
      <c r="Z75" s="62"/>
      <c r="AA75" s="63">
        <v>3002.07</v>
      </c>
      <c r="AB75" s="64" t="s">
        <v>237</v>
      </c>
      <c r="AC75" s="60">
        <v>42389</v>
      </c>
      <c r="AD75" s="65">
        <v>516</v>
      </c>
      <c r="AE75" s="65">
        <v>12</v>
      </c>
      <c r="AF75" s="66">
        <v>7126.91</v>
      </c>
    </row>
    <row r="76" spans="1:32" x14ac:dyDescent="0.25">
      <c r="A76" s="31">
        <v>71</v>
      </c>
      <c r="B76" s="32">
        <v>42389</v>
      </c>
      <c r="C76" s="33"/>
      <c r="D76" s="31">
        <v>5</v>
      </c>
      <c r="E76" s="34" t="s">
        <v>30</v>
      </c>
      <c r="F76" s="34" t="s">
        <v>60</v>
      </c>
      <c r="G76" s="35" t="s">
        <v>236</v>
      </c>
      <c r="H76" s="36"/>
      <c r="I76" s="30">
        <v>3002.07</v>
      </c>
      <c r="J76" s="32">
        <v>42389</v>
      </c>
      <c r="K76" s="37">
        <v>516</v>
      </c>
      <c r="L76" s="37">
        <v>12</v>
      </c>
      <c r="M76" s="38" t="s">
        <v>182</v>
      </c>
      <c r="N76" s="39">
        <v>2016</v>
      </c>
      <c r="O76" s="42"/>
      <c r="P76" s="30">
        <v>7248.97</v>
      </c>
      <c r="Q76" s="67"/>
      <c r="R76" s="67"/>
      <c r="S76" s="56" t="e">
        <f>IF(#REF!=3,S75-TblDadosCX[[#This Row],[Valor R$]],IF(#REF!=2,S75+TblDadosCX[[#This Row],[Valor R$]],TblDadosCX[[#This Row],[Valor R$]]))</f>
        <v>#REF!</v>
      </c>
      <c r="U76" s="59">
        <v>70</v>
      </c>
      <c r="V76" s="60">
        <v>42390</v>
      </c>
      <c r="W76" s="60"/>
      <c r="X76" s="68" t="s">
        <v>238</v>
      </c>
      <c r="Y76" s="62"/>
      <c r="Z76" s="62"/>
      <c r="AA76" s="63">
        <v>100</v>
      </c>
      <c r="AB76" s="64" t="s">
        <v>186</v>
      </c>
      <c r="AC76" s="60">
        <v>42390</v>
      </c>
      <c r="AD76" s="65">
        <v>863</v>
      </c>
      <c r="AE76" s="65">
        <v>12</v>
      </c>
      <c r="AF76" s="66">
        <v>7026.91</v>
      </c>
    </row>
    <row r="77" spans="1:32" x14ac:dyDescent="0.25">
      <c r="A77" s="31">
        <v>72</v>
      </c>
      <c r="B77" s="32">
        <v>42390</v>
      </c>
      <c r="C77" s="33"/>
      <c r="D77" s="31">
        <v>5</v>
      </c>
      <c r="E77" s="34" t="s">
        <v>38</v>
      </c>
      <c r="F77" s="34" t="s">
        <v>83</v>
      </c>
      <c r="G77" s="35" t="s">
        <v>238</v>
      </c>
      <c r="H77" s="36"/>
      <c r="I77" s="30">
        <v>100</v>
      </c>
      <c r="J77" s="32">
        <v>42390</v>
      </c>
      <c r="K77" s="37">
        <v>863</v>
      </c>
      <c r="L77" s="37">
        <v>12</v>
      </c>
      <c r="M77" s="38" t="s">
        <v>182</v>
      </c>
      <c r="N77" s="39">
        <v>2016</v>
      </c>
      <c r="O77" s="42"/>
      <c r="P77" s="30">
        <v>7148.97</v>
      </c>
      <c r="Q77" s="67"/>
      <c r="R77" s="67"/>
      <c r="S77" s="56" t="e">
        <f>IF(#REF!=3,S76-TblDadosCX[[#This Row],[Valor R$]],IF(#REF!=2,S76+TblDadosCX[[#This Row],[Valor R$]],TblDadosCX[[#This Row],[Valor R$]]))</f>
        <v>#REF!</v>
      </c>
      <c r="U77" s="59">
        <v>71</v>
      </c>
      <c r="V77" s="60">
        <v>42390</v>
      </c>
      <c r="W77" s="60"/>
      <c r="X77" s="68" t="s">
        <v>239</v>
      </c>
      <c r="Y77" s="62"/>
      <c r="Z77" s="62"/>
      <c r="AA77" s="63">
        <v>200</v>
      </c>
      <c r="AB77" s="64" t="s">
        <v>196</v>
      </c>
      <c r="AC77" s="60">
        <v>42390</v>
      </c>
      <c r="AD77" s="65">
        <v>869</v>
      </c>
      <c r="AE77" s="65">
        <v>12</v>
      </c>
      <c r="AF77" s="66">
        <v>6826.91</v>
      </c>
    </row>
    <row r="78" spans="1:32" x14ac:dyDescent="0.25">
      <c r="A78" s="31">
        <v>73</v>
      </c>
      <c r="B78" s="32">
        <v>42390</v>
      </c>
      <c r="C78" s="33"/>
      <c r="D78" s="31">
        <v>5</v>
      </c>
      <c r="E78" s="34" t="s">
        <v>38</v>
      </c>
      <c r="F78" s="34" t="s">
        <v>86</v>
      </c>
      <c r="G78" s="35" t="s">
        <v>239</v>
      </c>
      <c r="H78" s="36"/>
      <c r="I78" s="30">
        <v>200</v>
      </c>
      <c r="J78" s="32">
        <v>42390</v>
      </c>
      <c r="K78" s="37">
        <v>869</v>
      </c>
      <c r="L78" s="37">
        <v>12</v>
      </c>
      <c r="M78" s="38" t="s">
        <v>182</v>
      </c>
      <c r="N78" s="39">
        <v>2016</v>
      </c>
      <c r="O78" s="42"/>
      <c r="P78" s="30">
        <v>6948.97</v>
      </c>
      <c r="Q78" s="67"/>
      <c r="R78" s="67"/>
      <c r="S78" s="56" t="e">
        <f>IF(#REF!=3,S77-TblDadosCX[[#This Row],[Valor R$]],IF(#REF!=2,S77+TblDadosCX[[#This Row],[Valor R$]],TblDadosCX[[#This Row],[Valor R$]]))</f>
        <v>#REF!</v>
      </c>
      <c r="U78" s="59">
        <v>72</v>
      </c>
      <c r="V78" s="60">
        <v>42391</v>
      </c>
      <c r="W78" s="60"/>
      <c r="X78" s="68" t="s">
        <v>205</v>
      </c>
      <c r="Y78" s="62"/>
      <c r="Z78" s="62"/>
      <c r="AA78" s="63">
        <v>13.16</v>
      </c>
      <c r="AB78" s="64" t="s">
        <v>186</v>
      </c>
      <c r="AC78" s="60">
        <v>42391</v>
      </c>
      <c r="AD78" s="65">
        <v>863</v>
      </c>
      <c r="AE78" s="65">
        <v>12</v>
      </c>
      <c r="AF78" s="66">
        <v>6813.75</v>
      </c>
    </row>
    <row r="79" spans="1:32" x14ac:dyDescent="0.25">
      <c r="A79" s="31">
        <v>74</v>
      </c>
      <c r="B79" s="32">
        <v>42391</v>
      </c>
      <c r="C79" s="33"/>
      <c r="D79" s="31">
        <v>5</v>
      </c>
      <c r="E79" s="34" t="s">
        <v>38</v>
      </c>
      <c r="F79" s="34" t="s">
        <v>83</v>
      </c>
      <c r="G79" s="35" t="s">
        <v>205</v>
      </c>
      <c r="H79" s="36"/>
      <c r="I79" s="30">
        <v>13.16</v>
      </c>
      <c r="J79" s="32">
        <v>42391</v>
      </c>
      <c r="K79" s="37">
        <v>863</v>
      </c>
      <c r="L79" s="37">
        <v>12</v>
      </c>
      <c r="M79" s="38" t="s">
        <v>182</v>
      </c>
      <c r="N79" s="39">
        <v>2016</v>
      </c>
      <c r="O79" s="42"/>
      <c r="P79" s="30">
        <v>6935.81</v>
      </c>
      <c r="Q79" s="67"/>
      <c r="R79" s="67"/>
      <c r="S79" s="56" t="e">
        <f>IF(#REF!=3,S78-TblDadosCX[[#This Row],[Valor R$]],IF(#REF!=2,S78+TblDadosCX[[#This Row],[Valor R$]],TblDadosCX[[#This Row],[Valor R$]]))</f>
        <v>#REF!</v>
      </c>
      <c r="U79" s="59">
        <v>73</v>
      </c>
      <c r="V79" s="60">
        <v>42391</v>
      </c>
      <c r="W79" s="60"/>
      <c r="X79" s="68" t="s">
        <v>195</v>
      </c>
      <c r="Y79" s="62"/>
      <c r="Z79" s="62"/>
      <c r="AA79" s="63">
        <v>14.75</v>
      </c>
      <c r="AB79" s="64" t="s">
        <v>196</v>
      </c>
      <c r="AC79" s="60">
        <v>42391</v>
      </c>
      <c r="AD79" s="65">
        <v>869</v>
      </c>
      <c r="AE79" s="65">
        <v>12</v>
      </c>
      <c r="AF79" s="66">
        <v>6799</v>
      </c>
    </row>
    <row r="80" spans="1:32" x14ac:dyDescent="0.25">
      <c r="A80" s="31">
        <v>75</v>
      </c>
      <c r="B80" s="32">
        <v>42391</v>
      </c>
      <c r="C80" s="33"/>
      <c r="D80" s="31">
        <v>5</v>
      </c>
      <c r="E80" s="34" t="s">
        <v>38</v>
      </c>
      <c r="F80" s="34" t="s">
        <v>86</v>
      </c>
      <c r="G80" s="35" t="s">
        <v>195</v>
      </c>
      <c r="H80" s="36"/>
      <c r="I80" s="30">
        <v>14.75</v>
      </c>
      <c r="J80" s="32">
        <v>42391</v>
      </c>
      <c r="K80" s="37">
        <v>869</v>
      </c>
      <c r="L80" s="37">
        <v>12</v>
      </c>
      <c r="M80" s="38" t="s">
        <v>182</v>
      </c>
      <c r="N80" s="39">
        <v>2016</v>
      </c>
      <c r="O80" s="42"/>
      <c r="P80" s="30">
        <v>6921.06</v>
      </c>
      <c r="Q80" s="67"/>
      <c r="R80" s="67"/>
      <c r="S80" s="56" t="e">
        <f>IF(#REF!=3,S79-TblDadosCX[[#This Row],[Valor R$]],IF(#REF!=2,S79+TblDadosCX[[#This Row],[Valor R$]],TblDadosCX[[#This Row],[Valor R$]]))</f>
        <v>#REF!</v>
      </c>
      <c r="U80" s="59">
        <v>74</v>
      </c>
      <c r="V80" s="60">
        <v>42391</v>
      </c>
      <c r="W80" s="60"/>
      <c r="X80" s="68" t="s">
        <v>193</v>
      </c>
      <c r="Y80" s="62"/>
      <c r="Z80" s="62"/>
      <c r="AA80" s="63">
        <v>30</v>
      </c>
      <c r="AB80" s="64" t="s">
        <v>186</v>
      </c>
      <c r="AC80" s="60">
        <v>42391</v>
      </c>
      <c r="AD80" s="65">
        <v>863</v>
      </c>
      <c r="AE80" s="65">
        <v>12</v>
      </c>
      <c r="AF80" s="66">
        <v>6769</v>
      </c>
    </row>
    <row r="81" spans="1:32" x14ac:dyDescent="0.25">
      <c r="A81" s="31">
        <v>76</v>
      </c>
      <c r="B81" s="32">
        <v>42391</v>
      </c>
      <c r="C81" s="33"/>
      <c r="D81" s="31">
        <v>5</v>
      </c>
      <c r="E81" s="34" t="s">
        <v>38</v>
      </c>
      <c r="F81" s="34" t="s">
        <v>83</v>
      </c>
      <c r="G81" s="35" t="s">
        <v>193</v>
      </c>
      <c r="H81" s="36"/>
      <c r="I81" s="30">
        <v>30</v>
      </c>
      <c r="J81" s="32">
        <v>42391</v>
      </c>
      <c r="K81" s="37">
        <v>863</v>
      </c>
      <c r="L81" s="37">
        <v>12</v>
      </c>
      <c r="M81" s="38" t="s">
        <v>182</v>
      </c>
      <c r="N81" s="39">
        <v>2016</v>
      </c>
      <c r="O81" s="42"/>
      <c r="P81" s="30">
        <v>6891.06</v>
      </c>
      <c r="Q81" s="67"/>
      <c r="R81" s="67"/>
      <c r="S81" s="56" t="e">
        <f>IF(#REF!=3,S80-TblDadosCX[[#This Row],[Valor R$]],IF(#REF!=2,S80+TblDadosCX[[#This Row],[Valor R$]],TblDadosCX[[#This Row],[Valor R$]]))</f>
        <v>#REF!</v>
      </c>
      <c r="U81" s="59">
        <v>75</v>
      </c>
      <c r="V81" s="60">
        <v>42391</v>
      </c>
      <c r="W81" s="60"/>
      <c r="X81" s="68" t="s">
        <v>240</v>
      </c>
      <c r="Y81" s="62"/>
      <c r="Z81" s="62"/>
      <c r="AA81" s="63">
        <v>25</v>
      </c>
      <c r="AB81" s="64" t="s">
        <v>186</v>
      </c>
      <c r="AC81" s="60">
        <v>42391</v>
      </c>
      <c r="AD81" s="65">
        <v>863</v>
      </c>
      <c r="AE81" s="65">
        <v>12</v>
      </c>
      <c r="AF81" s="66">
        <v>6744</v>
      </c>
    </row>
    <row r="82" spans="1:32" x14ac:dyDescent="0.25">
      <c r="A82" s="31">
        <v>77</v>
      </c>
      <c r="B82" s="32">
        <v>42391</v>
      </c>
      <c r="C82" s="33"/>
      <c r="D82" s="31">
        <v>5</v>
      </c>
      <c r="E82" s="34" t="s">
        <v>38</v>
      </c>
      <c r="F82" s="34" t="s">
        <v>83</v>
      </c>
      <c r="G82" s="35" t="s">
        <v>240</v>
      </c>
      <c r="H82" s="36"/>
      <c r="I82" s="30">
        <v>25</v>
      </c>
      <c r="J82" s="32">
        <v>42391</v>
      </c>
      <c r="K82" s="37">
        <v>863</v>
      </c>
      <c r="L82" s="37">
        <v>12</v>
      </c>
      <c r="M82" s="38" t="s">
        <v>182</v>
      </c>
      <c r="N82" s="39">
        <v>2016</v>
      </c>
      <c r="O82" s="42"/>
      <c r="P82" s="30">
        <v>6866.06</v>
      </c>
      <c r="Q82" s="67"/>
      <c r="R82" s="67"/>
      <c r="S82" s="56" t="e">
        <f>IF(#REF!=3,S81-TblDadosCX[[#This Row],[Valor R$]],IF(#REF!=2,S81+TblDadosCX[[#This Row],[Valor R$]],TblDadosCX[[#This Row],[Valor R$]]))</f>
        <v>#REF!</v>
      </c>
      <c r="U82" s="59">
        <v>76</v>
      </c>
      <c r="V82" s="60">
        <v>42391</v>
      </c>
      <c r="W82" s="60"/>
      <c r="X82" s="68" t="s">
        <v>220</v>
      </c>
      <c r="Y82" s="62"/>
      <c r="Z82" s="62"/>
      <c r="AA82" s="63">
        <v>21</v>
      </c>
      <c r="AB82" s="64" t="s">
        <v>199</v>
      </c>
      <c r="AC82" s="60">
        <v>42391</v>
      </c>
      <c r="AD82" s="65">
        <v>845</v>
      </c>
      <c r="AE82" s="65">
        <v>12</v>
      </c>
      <c r="AF82" s="66">
        <v>6723</v>
      </c>
    </row>
    <row r="83" spans="1:32" x14ac:dyDescent="0.25">
      <c r="A83" s="31">
        <v>78</v>
      </c>
      <c r="B83" s="32">
        <v>42391</v>
      </c>
      <c r="C83" s="33"/>
      <c r="D83" s="31">
        <v>5</v>
      </c>
      <c r="E83" s="34" t="s">
        <v>38</v>
      </c>
      <c r="F83" s="34" t="s">
        <v>75</v>
      </c>
      <c r="G83" s="35" t="s">
        <v>220</v>
      </c>
      <c r="H83" s="36"/>
      <c r="I83" s="30">
        <v>21</v>
      </c>
      <c r="J83" s="32">
        <v>42391</v>
      </c>
      <c r="K83" s="37">
        <v>845</v>
      </c>
      <c r="L83" s="37">
        <v>12</v>
      </c>
      <c r="M83" s="38" t="s">
        <v>182</v>
      </c>
      <c r="N83" s="39">
        <v>2016</v>
      </c>
      <c r="O83" s="42"/>
      <c r="P83" s="30">
        <v>6845.06</v>
      </c>
      <c r="Q83" s="67"/>
      <c r="R83" s="67"/>
      <c r="S83" s="56" t="e">
        <f>IF(#REF!=3,S82-TblDadosCX[[#This Row],[Valor R$]],IF(#REF!=2,S82+TblDadosCX[[#This Row],[Valor R$]],TblDadosCX[[#This Row],[Valor R$]]))</f>
        <v>#REF!</v>
      </c>
      <c r="U83" s="59">
        <v>77</v>
      </c>
      <c r="V83" s="60">
        <v>42391</v>
      </c>
      <c r="W83" s="60"/>
      <c r="X83" s="68" t="s">
        <v>220</v>
      </c>
      <c r="Y83" s="62"/>
      <c r="Z83" s="62"/>
      <c r="AA83" s="63">
        <v>15</v>
      </c>
      <c r="AB83" s="64" t="s">
        <v>199</v>
      </c>
      <c r="AC83" s="60">
        <v>42391</v>
      </c>
      <c r="AD83" s="65">
        <v>845</v>
      </c>
      <c r="AE83" s="65">
        <v>12</v>
      </c>
      <c r="AF83" s="66">
        <v>6708</v>
      </c>
    </row>
    <row r="84" spans="1:32" x14ac:dyDescent="0.25">
      <c r="A84" s="31">
        <v>79</v>
      </c>
      <c r="B84" s="32">
        <v>42391</v>
      </c>
      <c r="C84" s="33"/>
      <c r="D84" s="31">
        <v>5</v>
      </c>
      <c r="E84" s="34" t="s">
        <v>38</v>
      </c>
      <c r="F84" s="34" t="s">
        <v>75</v>
      </c>
      <c r="G84" s="35" t="s">
        <v>220</v>
      </c>
      <c r="H84" s="36"/>
      <c r="I84" s="30">
        <v>15</v>
      </c>
      <c r="J84" s="32">
        <v>42391</v>
      </c>
      <c r="K84" s="37">
        <v>845</v>
      </c>
      <c r="L84" s="37">
        <v>12</v>
      </c>
      <c r="M84" s="38" t="s">
        <v>182</v>
      </c>
      <c r="N84" s="39">
        <v>2016</v>
      </c>
      <c r="O84" s="42"/>
      <c r="P84" s="30">
        <v>6830.06</v>
      </c>
      <c r="Q84" s="67"/>
      <c r="R84" s="67"/>
      <c r="S84" s="56" t="e">
        <f>IF(#REF!=3,S83-TblDadosCX[[#This Row],[Valor R$]],IF(#REF!=2,S83+TblDadosCX[[#This Row],[Valor R$]],TblDadosCX[[#This Row],[Valor R$]]))</f>
        <v>#REF!</v>
      </c>
      <c r="U84" s="59">
        <v>78</v>
      </c>
      <c r="V84" s="60">
        <v>42391</v>
      </c>
      <c r="W84" s="60"/>
      <c r="X84" s="68" t="s">
        <v>241</v>
      </c>
      <c r="Y84" s="62"/>
      <c r="Z84" s="62"/>
      <c r="AA84" s="63">
        <v>203.7</v>
      </c>
      <c r="AB84" s="64" t="s">
        <v>242</v>
      </c>
      <c r="AC84" s="60">
        <v>42391</v>
      </c>
      <c r="AD84" s="65">
        <v>858</v>
      </c>
      <c r="AE84" s="65">
        <v>12</v>
      </c>
      <c r="AF84" s="66">
        <v>6504.3</v>
      </c>
    </row>
    <row r="85" spans="1:32" x14ac:dyDescent="0.25">
      <c r="A85" s="31">
        <v>80</v>
      </c>
      <c r="B85" s="32">
        <v>42391</v>
      </c>
      <c r="C85" s="33"/>
      <c r="D85" s="31">
        <v>5</v>
      </c>
      <c r="E85" s="34" t="s">
        <v>38</v>
      </c>
      <c r="F85" s="34" t="s">
        <v>80</v>
      </c>
      <c r="G85" s="35" t="s">
        <v>241</v>
      </c>
      <c r="H85" s="36"/>
      <c r="I85" s="30">
        <v>203.7</v>
      </c>
      <c r="J85" s="32">
        <v>42391</v>
      </c>
      <c r="K85" s="37">
        <v>858</v>
      </c>
      <c r="L85" s="37">
        <v>12</v>
      </c>
      <c r="M85" s="38" t="s">
        <v>182</v>
      </c>
      <c r="N85" s="39">
        <v>2016</v>
      </c>
      <c r="O85" s="42"/>
      <c r="P85" s="30">
        <v>6626.36</v>
      </c>
      <c r="Q85" s="67"/>
      <c r="R85" s="67"/>
      <c r="S85" s="56" t="e">
        <f>IF(#REF!=3,S84-TblDadosCX[[#This Row],[Valor R$]],IF(#REF!=2,S84+TblDadosCX[[#This Row],[Valor R$]],TblDadosCX[[#This Row],[Valor R$]]))</f>
        <v>#REF!</v>
      </c>
      <c r="U85" s="59">
        <v>79</v>
      </c>
      <c r="V85" s="60">
        <v>42391</v>
      </c>
      <c r="W85" s="60"/>
      <c r="X85" s="68" t="s">
        <v>239</v>
      </c>
      <c r="Y85" s="62"/>
      <c r="Z85" s="62"/>
      <c r="AA85" s="63">
        <v>100</v>
      </c>
      <c r="AB85" s="64" t="s">
        <v>196</v>
      </c>
      <c r="AC85" s="60">
        <v>42391</v>
      </c>
      <c r="AD85" s="65">
        <v>869</v>
      </c>
      <c r="AE85" s="65">
        <v>12</v>
      </c>
      <c r="AF85" s="66">
        <v>6404.3</v>
      </c>
    </row>
    <row r="86" spans="1:32" x14ac:dyDescent="0.25">
      <c r="A86" s="31">
        <v>81</v>
      </c>
      <c r="B86" s="32">
        <v>42391</v>
      </c>
      <c r="C86" s="33"/>
      <c r="D86" s="31">
        <v>5</v>
      </c>
      <c r="E86" s="34" t="s">
        <v>38</v>
      </c>
      <c r="F86" s="34" t="s">
        <v>86</v>
      </c>
      <c r="G86" s="35" t="s">
        <v>239</v>
      </c>
      <c r="H86" s="36"/>
      <c r="I86" s="30">
        <v>100</v>
      </c>
      <c r="J86" s="32">
        <v>42391</v>
      </c>
      <c r="K86" s="37">
        <v>869</v>
      </c>
      <c r="L86" s="37">
        <v>12</v>
      </c>
      <c r="M86" s="38" t="s">
        <v>182</v>
      </c>
      <c r="N86" s="39">
        <v>2016</v>
      </c>
      <c r="O86" s="42"/>
      <c r="P86" s="30">
        <v>6526.36</v>
      </c>
      <c r="Q86" s="67"/>
      <c r="R86" s="67"/>
      <c r="S86" s="56" t="e">
        <f>IF(#REF!=3,S85-TblDadosCX[[#This Row],[Valor R$]],IF(#REF!=2,S85+TblDadosCX[[#This Row],[Valor R$]],TblDadosCX[[#This Row],[Valor R$]]))</f>
        <v>#REF!</v>
      </c>
      <c r="U86" s="59">
        <v>80</v>
      </c>
      <c r="V86" s="60">
        <v>42394</v>
      </c>
      <c r="W86" s="60"/>
      <c r="X86" s="68" t="s">
        <v>243</v>
      </c>
      <c r="Y86" s="62"/>
      <c r="Z86" s="62"/>
      <c r="AA86" s="63">
        <v>3.57</v>
      </c>
      <c r="AB86" s="64" t="s">
        <v>186</v>
      </c>
      <c r="AC86" s="60">
        <v>42394</v>
      </c>
      <c r="AD86" s="65">
        <v>863</v>
      </c>
      <c r="AE86" s="65">
        <v>12</v>
      </c>
      <c r="AF86" s="66">
        <v>6400.73</v>
      </c>
    </row>
    <row r="87" spans="1:32" x14ac:dyDescent="0.25">
      <c r="A87" s="31">
        <v>82</v>
      </c>
      <c r="B87" s="32">
        <v>42394</v>
      </c>
      <c r="C87" s="33"/>
      <c r="D87" s="31">
        <v>5</v>
      </c>
      <c r="E87" s="34" t="s">
        <v>38</v>
      </c>
      <c r="F87" s="34" t="s">
        <v>83</v>
      </c>
      <c r="G87" s="35" t="s">
        <v>243</v>
      </c>
      <c r="H87" s="36"/>
      <c r="I87" s="30">
        <v>3.57</v>
      </c>
      <c r="J87" s="32">
        <v>42394</v>
      </c>
      <c r="K87" s="37">
        <v>863</v>
      </c>
      <c r="L87" s="37">
        <v>12</v>
      </c>
      <c r="M87" s="38" t="s">
        <v>182</v>
      </c>
      <c r="N87" s="39">
        <v>2016</v>
      </c>
      <c r="O87" s="42"/>
      <c r="P87" s="30">
        <v>6522.79</v>
      </c>
      <c r="Q87" s="67"/>
      <c r="R87" s="67"/>
      <c r="S87" s="56" t="e">
        <f>IF(#REF!=3,S86-TblDadosCX[[#This Row],[Valor R$]],IF(#REF!=2,S86+TblDadosCX[[#This Row],[Valor R$]],TblDadosCX[[#This Row],[Valor R$]]))</f>
        <v>#REF!</v>
      </c>
      <c r="U87" s="59">
        <v>81</v>
      </c>
      <c r="V87" s="60">
        <v>42395</v>
      </c>
      <c r="W87" s="60"/>
      <c r="X87" s="68" t="s">
        <v>244</v>
      </c>
      <c r="Y87" s="62"/>
      <c r="Z87" s="62"/>
      <c r="AA87" s="63">
        <v>5</v>
      </c>
      <c r="AB87" s="64" t="s">
        <v>186</v>
      </c>
      <c r="AC87" s="60">
        <v>42395</v>
      </c>
      <c r="AD87" s="65">
        <v>863</v>
      </c>
      <c r="AE87" s="65">
        <v>12</v>
      </c>
      <c r="AF87" s="66">
        <v>6395.73</v>
      </c>
    </row>
    <row r="88" spans="1:32" x14ac:dyDescent="0.25">
      <c r="A88" s="31">
        <v>83</v>
      </c>
      <c r="B88" s="32">
        <v>42395</v>
      </c>
      <c r="C88" s="33"/>
      <c r="D88" s="31">
        <v>5</v>
      </c>
      <c r="E88" s="34" t="s">
        <v>38</v>
      </c>
      <c r="F88" s="34" t="s">
        <v>83</v>
      </c>
      <c r="G88" s="35" t="s">
        <v>244</v>
      </c>
      <c r="H88" s="36"/>
      <c r="I88" s="30">
        <v>5</v>
      </c>
      <c r="J88" s="32">
        <v>42395</v>
      </c>
      <c r="K88" s="37">
        <v>863</v>
      </c>
      <c r="L88" s="37">
        <v>12</v>
      </c>
      <c r="M88" s="38" t="s">
        <v>182</v>
      </c>
      <c r="N88" s="39">
        <v>2016</v>
      </c>
      <c r="O88" s="42"/>
      <c r="P88" s="30">
        <v>6517.79</v>
      </c>
      <c r="Q88" s="67"/>
      <c r="R88" s="67"/>
      <c r="S88" s="56" t="e">
        <f>IF(#REF!=3,S87-TblDadosCX[[#This Row],[Valor R$]],IF(#REF!=2,S87+TblDadosCX[[#This Row],[Valor R$]],TblDadosCX[[#This Row],[Valor R$]]))</f>
        <v>#REF!</v>
      </c>
      <c r="U88" s="59">
        <v>82</v>
      </c>
      <c r="V88" s="60">
        <v>42395</v>
      </c>
      <c r="W88" s="60"/>
      <c r="X88" s="68" t="s">
        <v>200</v>
      </c>
      <c r="Y88" s="62"/>
      <c r="Z88" s="62"/>
      <c r="AA88" s="63">
        <v>20</v>
      </c>
      <c r="AB88" s="64" t="s">
        <v>186</v>
      </c>
      <c r="AC88" s="60">
        <v>42395</v>
      </c>
      <c r="AD88" s="65">
        <v>863</v>
      </c>
      <c r="AE88" s="65">
        <v>12</v>
      </c>
      <c r="AF88" s="66">
        <v>6375.73</v>
      </c>
    </row>
    <row r="89" spans="1:32" x14ac:dyDescent="0.25">
      <c r="A89" s="31">
        <v>84</v>
      </c>
      <c r="B89" s="32">
        <v>42395</v>
      </c>
      <c r="C89" s="33"/>
      <c r="D89" s="31">
        <v>5</v>
      </c>
      <c r="E89" s="34" t="s">
        <v>38</v>
      </c>
      <c r="F89" s="34" t="s">
        <v>83</v>
      </c>
      <c r="G89" s="35" t="s">
        <v>200</v>
      </c>
      <c r="H89" s="36"/>
      <c r="I89" s="30">
        <v>20</v>
      </c>
      <c r="J89" s="32">
        <v>42395</v>
      </c>
      <c r="K89" s="37">
        <v>863</v>
      </c>
      <c r="L89" s="37">
        <v>12</v>
      </c>
      <c r="M89" s="38" t="s">
        <v>182</v>
      </c>
      <c r="N89" s="39">
        <v>2016</v>
      </c>
      <c r="O89" s="42"/>
      <c r="P89" s="30">
        <v>6497.79</v>
      </c>
      <c r="Q89" s="67"/>
      <c r="R89" s="67"/>
      <c r="S89" s="56" t="e">
        <f>IF(#REF!=3,S88-TblDadosCX[[#This Row],[Valor R$]],IF(#REF!=2,S88+TblDadosCX[[#This Row],[Valor R$]],TblDadosCX[[#This Row],[Valor R$]]))</f>
        <v>#REF!</v>
      </c>
      <c r="U89" s="59">
        <v>83</v>
      </c>
      <c r="V89" s="60">
        <v>42396</v>
      </c>
      <c r="W89" s="60"/>
      <c r="X89" s="68" t="s">
        <v>197</v>
      </c>
      <c r="Y89" s="62">
        <v>854223</v>
      </c>
      <c r="Z89" s="62"/>
      <c r="AA89" s="63">
        <v>2500</v>
      </c>
      <c r="AB89" s="64" t="s">
        <v>9</v>
      </c>
      <c r="AC89" s="60">
        <v>42396</v>
      </c>
      <c r="AD89" s="65">
        <v>12</v>
      </c>
      <c r="AE89" s="65">
        <v>34</v>
      </c>
      <c r="AF89" s="66">
        <v>8875.73</v>
      </c>
    </row>
    <row r="90" spans="1:32" x14ac:dyDescent="0.25">
      <c r="A90" s="31">
        <v>85</v>
      </c>
      <c r="B90" s="32">
        <v>42396</v>
      </c>
      <c r="C90" s="33"/>
      <c r="D90" s="31">
        <v>4</v>
      </c>
      <c r="E90" s="34" t="s">
        <v>6</v>
      </c>
      <c r="F90" s="34" t="s">
        <v>9</v>
      </c>
      <c r="G90" s="35" t="s">
        <v>197</v>
      </c>
      <c r="H90" s="36">
        <v>854223</v>
      </c>
      <c r="I90" s="30">
        <v>2500</v>
      </c>
      <c r="J90" s="32">
        <v>42396</v>
      </c>
      <c r="K90" s="37">
        <v>12</v>
      </c>
      <c r="L90" s="37">
        <v>34</v>
      </c>
      <c r="M90" s="38" t="s">
        <v>182</v>
      </c>
      <c r="N90" s="39">
        <v>2016</v>
      </c>
      <c r="O90" s="42"/>
      <c r="P90" s="30">
        <v>8997.7900000000009</v>
      </c>
      <c r="Q90" s="67"/>
      <c r="R90" s="67"/>
      <c r="S90" s="56" t="e">
        <f>IF(#REF!=3,S89-TblDadosCX[[#This Row],[Valor R$]],IF(#REF!=2,S89+TblDadosCX[[#This Row],[Valor R$]],TblDadosCX[[#This Row],[Valor R$]]))</f>
        <v>#REF!</v>
      </c>
      <c r="U90" s="59">
        <v>84</v>
      </c>
      <c r="V90" s="60">
        <v>42396</v>
      </c>
      <c r="W90" s="60"/>
      <c r="X90" s="68" t="s">
        <v>197</v>
      </c>
      <c r="Y90" s="62">
        <v>854224</v>
      </c>
      <c r="Z90" s="62"/>
      <c r="AA90" s="63">
        <v>2000</v>
      </c>
      <c r="AB90" s="64" t="s">
        <v>9</v>
      </c>
      <c r="AC90" s="60">
        <v>42396</v>
      </c>
      <c r="AD90" s="65">
        <v>12</v>
      </c>
      <c r="AE90" s="65">
        <v>34</v>
      </c>
      <c r="AF90" s="66">
        <v>10875.73</v>
      </c>
    </row>
    <row r="91" spans="1:32" x14ac:dyDescent="0.25">
      <c r="A91" s="31">
        <v>86</v>
      </c>
      <c r="B91" s="32">
        <v>42396</v>
      </c>
      <c r="C91" s="33"/>
      <c r="D91" s="31">
        <v>4</v>
      </c>
      <c r="E91" s="34" t="s">
        <v>6</v>
      </c>
      <c r="F91" s="34" t="s">
        <v>9</v>
      </c>
      <c r="G91" s="35" t="s">
        <v>197</v>
      </c>
      <c r="H91" s="36">
        <v>854224</v>
      </c>
      <c r="I91" s="30">
        <v>2000</v>
      </c>
      <c r="J91" s="32">
        <v>42396</v>
      </c>
      <c r="K91" s="37">
        <v>12</v>
      </c>
      <c r="L91" s="37">
        <v>34</v>
      </c>
      <c r="M91" s="38" t="s">
        <v>182</v>
      </c>
      <c r="N91" s="39">
        <v>2016</v>
      </c>
      <c r="O91" s="42"/>
      <c r="P91" s="30">
        <v>10997.79</v>
      </c>
      <c r="Q91" s="67"/>
      <c r="R91" s="67"/>
      <c r="S91" s="56" t="e">
        <f>IF(#REF!=3,S90-TblDadosCX[[#This Row],[Valor R$]],IF(#REF!=2,S90+TblDadosCX[[#This Row],[Valor R$]],TblDadosCX[[#This Row],[Valor R$]]))</f>
        <v>#REF!</v>
      </c>
      <c r="U91" s="59">
        <v>85</v>
      </c>
      <c r="V91" s="60">
        <v>42396</v>
      </c>
      <c r="W91" s="60"/>
      <c r="X91" s="68" t="s">
        <v>228</v>
      </c>
      <c r="Y91" s="62"/>
      <c r="Z91" s="62"/>
      <c r="AA91" s="63">
        <v>8</v>
      </c>
      <c r="AB91" s="64" t="s">
        <v>196</v>
      </c>
      <c r="AC91" s="60">
        <v>42396</v>
      </c>
      <c r="AD91" s="65">
        <v>869</v>
      </c>
      <c r="AE91" s="65">
        <v>12</v>
      </c>
      <c r="AF91" s="66">
        <v>10867.73</v>
      </c>
    </row>
    <row r="92" spans="1:32" x14ac:dyDescent="0.25">
      <c r="A92" s="31">
        <v>87</v>
      </c>
      <c r="B92" s="32">
        <v>42396</v>
      </c>
      <c r="C92" s="33"/>
      <c r="D92" s="31">
        <v>5</v>
      </c>
      <c r="E92" s="34" t="s">
        <v>38</v>
      </c>
      <c r="F92" s="34" t="s">
        <v>86</v>
      </c>
      <c r="G92" s="35" t="s">
        <v>228</v>
      </c>
      <c r="H92" s="36"/>
      <c r="I92" s="30">
        <v>8</v>
      </c>
      <c r="J92" s="32">
        <v>42396</v>
      </c>
      <c r="K92" s="37">
        <v>869</v>
      </c>
      <c r="L92" s="37">
        <v>12</v>
      </c>
      <c r="M92" s="38" t="s">
        <v>182</v>
      </c>
      <c r="N92" s="39">
        <v>2016</v>
      </c>
      <c r="O92" s="42"/>
      <c r="P92" s="30">
        <v>10989.79</v>
      </c>
      <c r="Q92" s="67"/>
      <c r="R92" s="67"/>
      <c r="S92" s="56" t="e">
        <f>IF(#REF!=3,S91-TblDadosCX[[#This Row],[Valor R$]],IF(#REF!=2,S91+TblDadosCX[[#This Row],[Valor R$]],TblDadosCX[[#This Row],[Valor R$]]))</f>
        <v>#REF!</v>
      </c>
      <c r="U92" s="59">
        <v>86</v>
      </c>
      <c r="V92" s="60">
        <v>42396</v>
      </c>
      <c r="W92" s="60"/>
      <c r="X92" s="68" t="s">
        <v>245</v>
      </c>
      <c r="Y92" s="62"/>
      <c r="Z92" s="62"/>
      <c r="AA92" s="63">
        <v>35</v>
      </c>
      <c r="AB92" s="64" t="s">
        <v>196</v>
      </c>
      <c r="AC92" s="60">
        <v>42396</v>
      </c>
      <c r="AD92" s="65">
        <v>869</v>
      </c>
      <c r="AE92" s="65">
        <v>12</v>
      </c>
      <c r="AF92" s="66">
        <v>10832.73</v>
      </c>
    </row>
    <row r="93" spans="1:32" x14ac:dyDescent="0.25">
      <c r="A93" s="40">
        <v>88</v>
      </c>
      <c r="B93" s="32">
        <v>42396</v>
      </c>
      <c r="C93" s="33"/>
      <c r="D93" s="31">
        <v>5</v>
      </c>
      <c r="E93" s="34" t="s">
        <v>38</v>
      </c>
      <c r="F93" s="34" t="s">
        <v>86</v>
      </c>
      <c r="G93" s="35" t="s">
        <v>245</v>
      </c>
      <c r="H93" s="36"/>
      <c r="I93" s="30">
        <v>35</v>
      </c>
      <c r="J93" s="32">
        <v>42396</v>
      </c>
      <c r="K93" s="37">
        <v>869</v>
      </c>
      <c r="L93" s="37">
        <v>12</v>
      </c>
      <c r="M93" s="38" t="s">
        <v>182</v>
      </c>
      <c r="N93" s="39">
        <v>2016</v>
      </c>
      <c r="O93" s="42"/>
      <c r="P93" s="30">
        <v>10954.79</v>
      </c>
      <c r="Q93" s="67"/>
      <c r="R93" s="67"/>
      <c r="S93" s="56" t="e">
        <f>IF(#REF!=3,S92-TblDadosCX[[#This Row],[Valor R$]],IF(#REF!=2,S92+TblDadosCX[[#This Row],[Valor R$]],TblDadosCX[[#This Row],[Valor R$]]))</f>
        <v>#REF!</v>
      </c>
      <c r="U93" s="59">
        <v>87</v>
      </c>
      <c r="V93" s="60">
        <v>42396</v>
      </c>
      <c r="W93" s="60"/>
      <c r="X93" s="68" t="s">
        <v>245</v>
      </c>
      <c r="Y93" s="62"/>
      <c r="Z93" s="62"/>
      <c r="AA93" s="63">
        <v>38.5</v>
      </c>
      <c r="AB93" s="64" t="s">
        <v>196</v>
      </c>
      <c r="AC93" s="60">
        <v>42396</v>
      </c>
      <c r="AD93" s="65">
        <v>869</v>
      </c>
      <c r="AE93" s="65">
        <v>12</v>
      </c>
      <c r="AF93" s="66">
        <v>10794.23</v>
      </c>
    </row>
    <row r="94" spans="1:32" x14ac:dyDescent="0.25">
      <c r="A94" s="40">
        <v>89</v>
      </c>
      <c r="B94" s="32">
        <v>42396</v>
      </c>
      <c r="C94" s="33"/>
      <c r="D94" s="31">
        <v>5</v>
      </c>
      <c r="E94" s="34" t="s">
        <v>38</v>
      </c>
      <c r="F94" s="34" t="s">
        <v>86</v>
      </c>
      <c r="G94" s="35" t="s">
        <v>245</v>
      </c>
      <c r="H94" s="36"/>
      <c r="I94" s="30">
        <v>38.5</v>
      </c>
      <c r="J94" s="32">
        <v>42396</v>
      </c>
      <c r="K94" s="37">
        <v>869</v>
      </c>
      <c r="L94" s="37">
        <v>12</v>
      </c>
      <c r="M94" s="38" t="s">
        <v>182</v>
      </c>
      <c r="N94" s="39">
        <v>2016</v>
      </c>
      <c r="O94" s="42"/>
      <c r="P94" s="30">
        <v>10916.29</v>
      </c>
      <c r="Q94" s="67"/>
      <c r="R94" s="67"/>
      <c r="S94" s="56" t="e">
        <f>IF(#REF!=3,S93-TblDadosCX[[#This Row],[Valor R$]],IF(#REF!=2,S93+TblDadosCX[[#This Row],[Valor R$]],TblDadosCX[[#This Row],[Valor R$]]))</f>
        <v>#REF!</v>
      </c>
      <c r="U94" s="59">
        <v>88</v>
      </c>
      <c r="V94" s="60">
        <v>42396</v>
      </c>
      <c r="W94" s="60"/>
      <c r="X94" s="68" t="s">
        <v>187</v>
      </c>
      <c r="Y94" s="62"/>
      <c r="Z94" s="62"/>
      <c r="AA94" s="63">
        <v>4.8899999999999997</v>
      </c>
      <c r="AB94" s="64" t="s">
        <v>186</v>
      </c>
      <c r="AC94" s="60">
        <v>42396</v>
      </c>
      <c r="AD94" s="65">
        <v>863</v>
      </c>
      <c r="AE94" s="65">
        <v>12</v>
      </c>
      <c r="AF94" s="66">
        <v>10789.34</v>
      </c>
    </row>
    <row r="95" spans="1:32" x14ac:dyDescent="0.25">
      <c r="A95" s="40">
        <v>90</v>
      </c>
      <c r="B95" s="32">
        <v>42396</v>
      </c>
      <c r="C95" s="33"/>
      <c r="D95" s="31">
        <v>5</v>
      </c>
      <c r="E95" s="34" t="s">
        <v>38</v>
      </c>
      <c r="F95" s="34" t="s">
        <v>83</v>
      </c>
      <c r="G95" s="35" t="s">
        <v>187</v>
      </c>
      <c r="H95" s="36"/>
      <c r="I95" s="30">
        <v>4.8899999999999997</v>
      </c>
      <c r="J95" s="32">
        <v>42396</v>
      </c>
      <c r="K95" s="37">
        <v>863</v>
      </c>
      <c r="L95" s="37">
        <v>12</v>
      </c>
      <c r="M95" s="38" t="s">
        <v>182</v>
      </c>
      <c r="N95" s="39">
        <v>2016</v>
      </c>
      <c r="O95" s="42"/>
      <c r="P95" s="30">
        <v>10911.4</v>
      </c>
      <c r="Q95" s="67"/>
      <c r="R95" s="67"/>
      <c r="S95" s="56" t="e">
        <f>IF(#REF!=3,S94-TblDadosCX[[#This Row],[Valor R$]],IF(#REF!=2,S94+TblDadosCX[[#This Row],[Valor R$]],TblDadosCX[[#This Row],[Valor R$]]))</f>
        <v>#REF!</v>
      </c>
      <c r="U95" s="59">
        <v>89</v>
      </c>
      <c r="V95" s="60">
        <v>42396</v>
      </c>
      <c r="W95" s="60"/>
      <c r="X95" s="68" t="s">
        <v>246</v>
      </c>
      <c r="Y95" s="62"/>
      <c r="Z95" s="62"/>
      <c r="AA95" s="63">
        <v>358.89</v>
      </c>
      <c r="AB95" s="64" t="s">
        <v>247</v>
      </c>
      <c r="AC95" s="60">
        <v>42396</v>
      </c>
      <c r="AD95" s="65">
        <v>818</v>
      </c>
      <c r="AE95" s="65">
        <v>12</v>
      </c>
      <c r="AF95" s="66">
        <v>10430.450000000001</v>
      </c>
    </row>
    <row r="96" spans="1:32" x14ac:dyDescent="0.25">
      <c r="A96" s="40">
        <v>91</v>
      </c>
      <c r="B96" s="32">
        <v>42396</v>
      </c>
      <c r="C96" s="33"/>
      <c r="D96" s="31">
        <v>5</v>
      </c>
      <c r="E96" s="34" t="s">
        <v>34</v>
      </c>
      <c r="F96" s="34" t="s">
        <v>64</v>
      </c>
      <c r="G96" s="35" t="s">
        <v>246</v>
      </c>
      <c r="H96" s="36"/>
      <c r="I96" s="30">
        <v>358.89</v>
      </c>
      <c r="J96" s="32">
        <v>42396</v>
      </c>
      <c r="K96" s="37">
        <v>818</v>
      </c>
      <c r="L96" s="37">
        <v>12</v>
      </c>
      <c r="M96" s="38" t="s">
        <v>182</v>
      </c>
      <c r="N96" s="39">
        <v>2016</v>
      </c>
      <c r="O96" s="42"/>
      <c r="P96" s="30">
        <v>10552.51</v>
      </c>
      <c r="Q96" s="67"/>
      <c r="R96" s="67"/>
      <c r="S96" s="56" t="e">
        <f>IF(#REF!=3,S95-TblDadosCX[[#This Row],[Valor R$]],IF(#REF!=2,S95+TblDadosCX[[#This Row],[Valor R$]],TblDadosCX[[#This Row],[Valor R$]]))</f>
        <v>#REF!</v>
      </c>
      <c r="U96" s="59">
        <v>90</v>
      </c>
      <c r="V96" s="60">
        <v>42396</v>
      </c>
      <c r="W96" s="60"/>
      <c r="X96" s="68" t="s">
        <v>248</v>
      </c>
      <c r="Y96" s="62"/>
      <c r="Z96" s="62"/>
      <c r="AA96" s="63">
        <v>50</v>
      </c>
      <c r="AB96" s="64" t="s">
        <v>186</v>
      </c>
      <c r="AC96" s="60">
        <v>42396</v>
      </c>
      <c r="AD96" s="65">
        <v>863</v>
      </c>
      <c r="AE96" s="65">
        <v>12</v>
      </c>
      <c r="AF96" s="66">
        <v>10380.450000000001</v>
      </c>
    </row>
    <row r="97" spans="1:32" x14ac:dyDescent="0.25">
      <c r="A97" s="40">
        <v>92</v>
      </c>
      <c r="B97" s="32">
        <v>42396</v>
      </c>
      <c r="C97" s="33"/>
      <c r="D97" s="31">
        <v>5</v>
      </c>
      <c r="E97" s="34" t="s">
        <v>38</v>
      </c>
      <c r="F97" s="34" t="s">
        <v>83</v>
      </c>
      <c r="G97" s="35" t="s">
        <v>248</v>
      </c>
      <c r="H97" s="36"/>
      <c r="I97" s="30">
        <v>50</v>
      </c>
      <c r="J97" s="32">
        <v>42396</v>
      </c>
      <c r="K97" s="37">
        <v>863</v>
      </c>
      <c r="L97" s="37">
        <v>12</v>
      </c>
      <c r="M97" s="38" t="s">
        <v>182</v>
      </c>
      <c r="N97" s="39">
        <v>2016</v>
      </c>
      <c r="O97" s="42"/>
      <c r="P97" s="30">
        <v>10502.51</v>
      </c>
      <c r="Q97" s="67"/>
      <c r="R97" s="67"/>
      <c r="S97" s="56" t="e">
        <f>IF(#REF!=3,S96-TblDadosCX[[#This Row],[Valor R$]],IF(#REF!=2,S96+TblDadosCX[[#This Row],[Valor R$]],TblDadosCX[[#This Row],[Valor R$]]))</f>
        <v>#REF!</v>
      </c>
      <c r="U97" s="59">
        <v>91</v>
      </c>
      <c r="V97" s="60">
        <v>42396</v>
      </c>
      <c r="W97" s="60"/>
      <c r="X97" s="68" t="s">
        <v>248</v>
      </c>
      <c r="Y97" s="62"/>
      <c r="Z97" s="62"/>
      <c r="AA97" s="63">
        <v>50</v>
      </c>
      <c r="AB97" s="64" t="s">
        <v>186</v>
      </c>
      <c r="AC97" s="60">
        <v>42396</v>
      </c>
      <c r="AD97" s="65">
        <v>863</v>
      </c>
      <c r="AE97" s="65">
        <v>12</v>
      </c>
      <c r="AF97" s="66">
        <v>10330.450000000001</v>
      </c>
    </row>
    <row r="98" spans="1:32" x14ac:dyDescent="0.25">
      <c r="A98" s="40">
        <v>93</v>
      </c>
      <c r="B98" s="32">
        <v>42396</v>
      </c>
      <c r="C98" s="33"/>
      <c r="D98" s="31">
        <v>5</v>
      </c>
      <c r="E98" s="34" t="s">
        <v>38</v>
      </c>
      <c r="F98" s="34" t="s">
        <v>83</v>
      </c>
      <c r="G98" s="35" t="s">
        <v>248</v>
      </c>
      <c r="H98" s="36"/>
      <c r="I98" s="30">
        <v>50</v>
      </c>
      <c r="J98" s="32">
        <v>42396</v>
      </c>
      <c r="K98" s="37">
        <v>863</v>
      </c>
      <c r="L98" s="37">
        <v>12</v>
      </c>
      <c r="M98" s="38" t="s">
        <v>182</v>
      </c>
      <c r="N98" s="39">
        <v>2016</v>
      </c>
      <c r="O98" s="42"/>
      <c r="P98" s="30">
        <v>10452.51</v>
      </c>
      <c r="Q98" s="67"/>
      <c r="R98" s="67"/>
      <c r="S98" s="56" t="e">
        <f>IF(#REF!=3,S97-TblDadosCX[[#This Row],[Valor R$]],IF(#REF!=2,S97+TblDadosCX[[#This Row],[Valor R$]],TblDadosCX[[#This Row],[Valor R$]]))</f>
        <v>#REF!</v>
      </c>
      <c r="U98" s="59">
        <v>92</v>
      </c>
      <c r="V98" s="60">
        <v>42396</v>
      </c>
      <c r="W98" s="60"/>
      <c r="X98" s="68" t="s">
        <v>249</v>
      </c>
      <c r="Y98" s="62"/>
      <c r="Z98" s="62"/>
      <c r="AA98" s="63">
        <v>2000</v>
      </c>
      <c r="AB98" s="64" t="s">
        <v>199</v>
      </c>
      <c r="AC98" s="60">
        <v>42396</v>
      </c>
      <c r="AD98" s="65">
        <v>863</v>
      </c>
      <c r="AE98" s="65">
        <v>12</v>
      </c>
      <c r="AF98" s="66">
        <v>8330.4500000000007</v>
      </c>
    </row>
    <row r="99" spans="1:32" x14ac:dyDescent="0.25">
      <c r="A99" s="40">
        <v>94</v>
      </c>
      <c r="B99" s="32">
        <v>42396</v>
      </c>
      <c r="C99" s="33"/>
      <c r="D99" s="31">
        <v>5</v>
      </c>
      <c r="E99" s="34" t="s">
        <v>38</v>
      </c>
      <c r="F99" s="34" t="s">
        <v>75</v>
      </c>
      <c r="G99" s="35" t="s">
        <v>249</v>
      </c>
      <c r="H99" s="36"/>
      <c r="I99" s="30">
        <v>2000</v>
      </c>
      <c r="J99" s="32">
        <v>42396</v>
      </c>
      <c r="K99" s="37">
        <v>863</v>
      </c>
      <c r="L99" s="37">
        <v>12</v>
      </c>
      <c r="M99" s="38" t="s">
        <v>182</v>
      </c>
      <c r="N99" s="39">
        <v>2016</v>
      </c>
      <c r="O99" s="42"/>
      <c r="P99" s="30">
        <v>8452.51</v>
      </c>
      <c r="Q99" s="67"/>
      <c r="R99" s="67"/>
      <c r="S99" s="56" t="e">
        <f>IF(#REF!=3,S98-TblDadosCX[[#This Row],[Valor R$]],IF(#REF!=2,S98+TblDadosCX[[#This Row],[Valor R$]],TblDadosCX[[#This Row],[Valor R$]]))</f>
        <v>#REF!</v>
      </c>
      <c r="U99" s="59">
        <v>93</v>
      </c>
      <c r="V99" s="60">
        <v>42397</v>
      </c>
      <c r="W99" s="60"/>
      <c r="X99" s="68" t="s">
        <v>220</v>
      </c>
      <c r="Y99" s="62"/>
      <c r="Z99" s="62"/>
      <c r="AA99" s="63">
        <v>12</v>
      </c>
      <c r="AB99" s="64" t="s">
        <v>186</v>
      </c>
      <c r="AC99" s="60">
        <v>42397</v>
      </c>
      <c r="AD99" s="65">
        <v>845</v>
      </c>
      <c r="AE99" s="65">
        <v>12</v>
      </c>
      <c r="AF99" s="66">
        <v>8318.4500000000007</v>
      </c>
    </row>
    <row r="100" spans="1:32" x14ac:dyDescent="0.25">
      <c r="A100" s="40">
        <v>95</v>
      </c>
      <c r="B100" s="32">
        <v>42397</v>
      </c>
      <c r="C100" s="33"/>
      <c r="D100" s="31">
        <v>5</v>
      </c>
      <c r="E100" s="34" t="s">
        <v>38</v>
      </c>
      <c r="F100" s="34" t="s">
        <v>75</v>
      </c>
      <c r="G100" s="35" t="s">
        <v>220</v>
      </c>
      <c r="H100" s="36"/>
      <c r="I100" s="30">
        <v>12</v>
      </c>
      <c r="J100" s="32">
        <v>42397</v>
      </c>
      <c r="K100" s="37">
        <v>845</v>
      </c>
      <c r="L100" s="37">
        <v>12</v>
      </c>
      <c r="M100" s="38" t="s">
        <v>182</v>
      </c>
      <c r="N100" s="39">
        <v>2016</v>
      </c>
      <c r="O100" s="42"/>
      <c r="P100" s="30">
        <v>8440.51</v>
      </c>
      <c r="Q100" s="67"/>
      <c r="R100" s="67"/>
      <c r="S100" s="56" t="e">
        <f>IF(#REF!=3,S99-TblDadosCX[[#This Row],[Valor R$]],IF(#REF!=2,S99+TblDadosCX[[#This Row],[Valor R$]],TblDadosCX[[#This Row],[Valor R$]]))</f>
        <v>#REF!</v>
      </c>
      <c r="U100" s="59">
        <v>94</v>
      </c>
      <c r="V100" s="60">
        <v>42397</v>
      </c>
      <c r="W100" s="60"/>
      <c r="X100" s="68" t="s">
        <v>250</v>
      </c>
      <c r="Y100" s="62"/>
      <c r="Z100" s="62"/>
      <c r="AA100" s="63">
        <v>14</v>
      </c>
      <c r="AB100" s="64" t="s">
        <v>186</v>
      </c>
      <c r="AC100" s="60">
        <v>42397</v>
      </c>
      <c r="AD100" s="65">
        <v>863</v>
      </c>
      <c r="AE100" s="65">
        <v>12</v>
      </c>
      <c r="AF100" s="66">
        <v>8304.4500000000007</v>
      </c>
    </row>
    <row r="101" spans="1:32" x14ac:dyDescent="0.25">
      <c r="A101" s="40">
        <v>96</v>
      </c>
      <c r="B101" s="32">
        <v>42397</v>
      </c>
      <c r="C101" s="33"/>
      <c r="D101" s="31">
        <v>5</v>
      </c>
      <c r="E101" s="34" t="s">
        <v>38</v>
      </c>
      <c r="F101" s="34" t="s">
        <v>83</v>
      </c>
      <c r="G101" s="35" t="s">
        <v>250</v>
      </c>
      <c r="H101" s="36"/>
      <c r="I101" s="30">
        <v>14</v>
      </c>
      <c r="J101" s="32">
        <v>42397</v>
      </c>
      <c r="K101" s="37">
        <v>863</v>
      </c>
      <c r="L101" s="37">
        <v>12</v>
      </c>
      <c r="M101" s="38" t="s">
        <v>182</v>
      </c>
      <c r="N101" s="39">
        <v>2016</v>
      </c>
      <c r="O101" s="42"/>
      <c r="P101" s="30">
        <v>8426.51</v>
      </c>
      <c r="Q101" s="67"/>
      <c r="R101" s="67"/>
      <c r="S101" s="56" t="e">
        <f>IF(#REF!=3,S100-TblDadosCX[[#This Row],[Valor R$]],IF(#REF!=2,S100+TblDadosCX[[#This Row],[Valor R$]],TblDadosCX[[#This Row],[Valor R$]]))</f>
        <v>#REF!</v>
      </c>
      <c r="U101" s="59">
        <v>95</v>
      </c>
      <c r="V101" s="60">
        <v>42397</v>
      </c>
      <c r="W101" s="60"/>
      <c r="X101" s="68" t="s">
        <v>251</v>
      </c>
      <c r="Y101" s="62"/>
      <c r="Z101" s="62"/>
      <c r="AA101" s="63">
        <v>900</v>
      </c>
      <c r="AB101" s="64" t="s">
        <v>186</v>
      </c>
      <c r="AC101" s="60">
        <v>42397</v>
      </c>
      <c r="AD101" s="65">
        <v>863</v>
      </c>
      <c r="AE101" s="65">
        <v>12</v>
      </c>
      <c r="AF101" s="66">
        <v>7404.45</v>
      </c>
    </row>
    <row r="102" spans="1:32" x14ac:dyDescent="0.25">
      <c r="A102" s="40">
        <v>97</v>
      </c>
      <c r="B102" s="32">
        <v>42397</v>
      </c>
      <c r="C102" s="33"/>
      <c r="D102" s="31">
        <v>5</v>
      </c>
      <c r="E102" s="34" t="s">
        <v>38</v>
      </c>
      <c r="F102" s="34" t="s">
        <v>83</v>
      </c>
      <c r="G102" s="35" t="s">
        <v>251</v>
      </c>
      <c r="H102" s="36"/>
      <c r="I102" s="30">
        <v>900</v>
      </c>
      <c r="J102" s="32">
        <v>42397</v>
      </c>
      <c r="K102" s="37">
        <v>863</v>
      </c>
      <c r="L102" s="37">
        <v>12</v>
      </c>
      <c r="M102" s="38" t="s">
        <v>182</v>
      </c>
      <c r="N102" s="39">
        <v>2016</v>
      </c>
      <c r="O102" s="42"/>
      <c r="P102" s="30">
        <v>7526.51</v>
      </c>
      <c r="Q102" s="67"/>
      <c r="R102" s="67"/>
      <c r="S102" s="56" t="e">
        <f>IF(#REF!=3,S101-TblDadosCX[[#This Row],[Valor R$]],IF(#REF!=2,S101+TblDadosCX[[#This Row],[Valor R$]],TblDadosCX[[#This Row],[Valor R$]]))</f>
        <v>#REF!</v>
      </c>
      <c r="U102" s="59">
        <v>96</v>
      </c>
      <c r="V102" s="60">
        <v>42397</v>
      </c>
      <c r="W102" s="60"/>
      <c r="X102" s="68" t="s">
        <v>252</v>
      </c>
      <c r="Y102" s="62" t="s">
        <v>253</v>
      </c>
      <c r="Z102" s="62"/>
      <c r="AA102" s="63">
        <v>240</v>
      </c>
      <c r="AB102" s="64" t="s">
        <v>196</v>
      </c>
      <c r="AC102" s="60">
        <v>42397</v>
      </c>
      <c r="AD102" s="65">
        <v>863</v>
      </c>
      <c r="AE102" s="65">
        <v>12</v>
      </c>
      <c r="AF102" s="66">
        <v>7164.45</v>
      </c>
    </row>
    <row r="103" spans="1:32" x14ac:dyDescent="0.25">
      <c r="A103" s="40">
        <v>98</v>
      </c>
      <c r="B103" s="32">
        <v>42397</v>
      </c>
      <c r="C103" s="33"/>
      <c r="D103" s="31">
        <v>5</v>
      </c>
      <c r="E103" s="34" t="s">
        <v>38</v>
      </c>
      <c r="F103" s="34" t="s">
        <v>86</v>
      </c>
      <c r="G103" s="35" t="s">
        <v>252</v>
      </c>
      <c r="H103" s="36" t="s">
        <v>253</v>
      </c>
      <c r="I103" s="30">
        <v>240</v>
      </c>
      <c r="J103" s="32">
        <v>42397</v>
      </c>
      <c r="K103" s="37">
        <v>863</v>
      </c>
      <c r="L103" s="37">
        <v>12</v>
      </c>
      <c r="M103" s="38" t="s">
        <v>182</v>
      </c>
      <c r="N103" s="39">
        <v>2016</v>
      </c>
      <c r="O103" s="42"/>
      <c r="P103" s="30">
        <v>7286.51</v>
      </c>
      <c r="Q103" s="67"/>
      <c r="R103" s="67"/>
      <c r="S103" s="56" t="e">
        <f>IF(#REF!=3,S102-TblDadosCX[[#This Row],[Valor R$]],IF(#REF!=2,S102+TblDadosCX[[#This Row],[Valor R$]],TblDadosCX[[#This Row],[Valor R$]]))</f>
        <v>#REF!</v>
      </c>
      <c r="U103" s="59">
        <v>97</v>
      </c>
      <c r="V103" s="60">
        <v>42397</v>
      </c>
      <c r="W103" s="60"/>
      <c r="X103" s="68" t="s">
        <v>210</v>
      </c>
      <c r="Y103" s="62"/>
      <c r="Z103" s="62"/>
      <c r="AA103" s="63">
        <v>850</v>
      </c>
      <c r="AB103" s="64" t="s">
        <v>186</v>
      </c>
      <c r="AC103" s="60">
        <v>42397</v>
      </c>
      <c r="AD103" s="65">
        <v>869</v>
      </c>
      <c r="AE103" s="65">
        <v>12</v>
      </c>
      <c r="AF103" s="66">
        <v>6314.45</v>
      </c>
    </row>
    <row r="104" spans="1:32" x14ac:dyDescent="0.25">
      <c r="A104" s="40">
        <v>99</v>
      </c>
      <c r="B104" s="32">
        <v>42397</v>
      </c>
      <c r="C104" s="33"/>
      <c r="D104" s="31">
        <v>5</v>
      </c>
      <c r="E104" s="34" t="s">
        <v>38</v>
      </c>
      <c r="F104" s="34" t="s">
        <v>83</v>
      </c>
      <c r="G104" s="35" t="s">
        <v>210</v>
      </c>
      <c r="H104" s="36"/>
      <c r="I104" s="30">
        <v>850</v>
      </c>
      <c r="J104" s="32">
        <v>42397</v>
      </c>
      <c r="K104" s="37">
        <v>869</v>
      </c>
      <c r="L104" s="37">
        <v>12</v>
      </c>
      <c r="M104" s="38" t="s">
        <v>182</v>
      </c>
      <c r="N104" s="39">
        <v>2016</v>
      </c>
      <c r="O104" s="42"/>
      <c r="P104" s="30">
        <v>6436.51</v>
      </c>
      <c r="Q104" s="67"/>
      <c r="R104" s="67"/>
      <c r="S104" s="56" t="e">
        <f>IF(#REF!=3,S103-TblDadosCX[[#This Row],[Valor R$]],IF(#REF!=2,S103+TblDadosCX[[#This Row],[Valor R$]],TblDadosCX[[#This Row],[Valor R$]]))</f>
        <v>#REF!</v>
      </c>
      <c r="U104" s="59">
        <v>98</v>
      </c>
      <c r="V104" s="60">
        <v>42397</v>
      </c>
      <c r="W104" s="60"/>
      <c r="X104" s="68" t="s">
        <v>254</v>
      </c>
      <c r="Y104" s="62"/>
      <c r="Z104" s="62"/>
      <c r="AA104" s="63">
        <v>126.78</v>
      </c>
      <c r="AB104" s="64" t="s">
        <v>186</v>
      </c>
      <c r="AC104" s="60">
        <v>42397</v>
      </c>
      <c r="AD104" s="65">
        <v>863</v>
      </c>
      <c r="AE104" s="65">
        <v>12</v>
      </c>
      <c r="AF104" s="66">
        <v>6187.67</v>
      </c>
    </row>
    <row r="105" spans="1:32" x14ac:dyDescent="0.25">
      <c r="A105" s="40">
        <v>100</v>
      </c>
      <c r="B105" s="32">
        <v>42397</v>
      </c>
      <c r="C105" s="33"/>
      <c r="D105" s="31">
        <v>5</v>
      </c>
      <c r="E105" s="34" t="s">
        <v>38</v>
      </c>
      <c r="F105" s="34" t="s">
        <v>83</v>
      </c>
      <c r="G105" s="35" t="s">
        <v>254</v>
      </c>
      <c r="H105" s="36"/>
      <c r="I105" s="30">
        <v>126.78</v>
      </c>
      <c r="J105" s="32">
        <v>42397</v>
      </c>
      <c r="K105" s="37">
        <v>863</v>
      </c>
      <c r="L105" s="37">
        <v>12</v>
      </c>
      <c r="M105" s="38" t="s">
        <v>182</v>
      </c>
      <c r="N105" s="39">
        <v>2016</v>
      </c>
      <c r="O105" s="42"/>
      <c r="P105" s="30">
        <v>6309.73</v>
      </c>
      <c r="Q105" s="67"/>
      <c r="R105" s="67"/>
      <c r="S105" s="56" t="e">
        <f>IF(#REF!=3,S104-TblDadosCX[[#This Row],[Valor R$]],IF(#REF!=2,S104+TblDadosCX[[#This Row],[Valor R$]],TblDadosCX[[#This Row],[Valor R$]]))</f>
        <v>#REF!</v>
      </c>
      <c r="U105" s="59">
        <v>99</v>
      </c>
      <c r="V105" s="60">
        <v>42398</v>
      </c>
      <c r="W105" s="60"/>
      <c r="X105" s="68" t="s">
        <v>197</v>
      </c>
      <c r="Y105" s="62">
        <v>854227</v>
      </c>
      <c r="Z105" s="62"/>
      <c r="AA105" s="63">
        <v>6158.73</v>
      </c>
      <c r="AB105" s="64" t="s">
        <v>9</v>
      </c>
      <c r="AC105" s="60">
        <v>42398</v>
      </c>
      <c r="AD105" s="65">
        <v>12</v>
      </c>
      <c r="AE105" s="65">
        <v>34</v>
      </c>
      <c r="AF105" s="66">
        <v>12346.4</v>
      </c>
    </row>
    <row r="106" spans="1:32" x14ac:dyDescent="0.25">
      <c r="A106" s="40">
        <v>101</v>
      </c>
      <c r="B106" s="32">
        <v>42398</v>
      </c>
      <c r="C106" s="33"/>
      <c r="D106" s="31">
        <v>4</v>
      </c>
      <c r="E106" s="34" t="s">
        <v>6</v>
      </c>
      <c r="F106" s="34" t="s">
        <v>9</v>
      </c>
      <c r="G106" s="35" t="s">
        <v>197</v>
      </c>
      <c r="H106" s="36">
        <v>854227</v>
      </c>
      <c r="I106" s="30">
        <v>6158.73</v>
      </c>
      <c r="J106" s="32">
        <v>42398</v>
      </c>
      <c r="K106" s="37">
        <v>12</v>
      </c>
      <c r="L106" s="37">
        <v>34</v>
      </c>
      <c r="M106" s="38" t="s">
        <v>182</v>
      </c>
      <c r="N106" s="39">
        <v>2016</v>
      </c>
      <c r="O106" s="42"/>
      <c r="P106" s="30">
        <v>12468.46</v>
      </c>
      <c r="Q106" s="67"/>
      <c r="R106" s="67"/>
      <c r="S106" s="56" t="e">
        <f>IF(#REF!=3,S105-TblDadosCX[[#This Row],[Valor R$]],IF(#REF!=2,S105+TblDadosCX[[#This Row],[Valor R$]],TblDadosCX[[#This Row],[Valor R$]]))</f>
        <v>#REF!</v>
      </c>
      <c r="U106" s="59">
        <v>100</v>
      </c>
      <c r="V106" s="60">
        <v>42398</v>
      </c>
      <c r="W106" s="60"/>
      <c r="X106" s="68" t="s">
        <v>187</v>
      </c>
      <c r="Y106" s="62"/>
      <c r="Z106" s="62"/>
      <c r="AA106" s="63">
        <v>6.78</v>
      </c>
      <c r="AB106" s="64" t="s">
        <v>186</v>
      </c>
      <c r="AC106" s="60">
        <v>42398</v>
      </c>
      <c r="AD106" s="65">
        <v>863</v>
      </c>
      <c r="AE106" s="65">
        <v>12</v>
      </c>
      <c r="AF106" s="66">
        <v>12339.62</v>
      </c>
    </row>
    <row r="107" spans="1:32" x14ac:dyDescent="0.25">
      <c r="A107" s="40">
        <v>102</v>
      </c>
      <c r="B107" s="32">
        <v>42398</v>
      </c>
      <c r="C107" s="33"/>
      <c r="D107" s="31">
        <v>5</v>
      </c>
      <c r="E107" s="34" t="s">
        <v>38</v>
      </c>
      <c r="F107" s="34" t="s">
        <v>83</v>
      </c>
      <c r="G107" s="35" t="s">
        <v>187</v>
      </c>
      <c r="H107" s="36"/>
      <c r="I107" s="30">
        <v>6.78</v>
      </c>
      <c r="J107" s="32">
        <v>42398</v>
      </c>
      <c r="K107" s="37">
        <v>863</v>
      </c>
      <c r="L107" s="37">
        <v>12</v>
      </c>
      <c r="M107" s="38" t="s">
        <v>182</v>
      </c>
      <c r="N107" s="39">
        <v>2016</v>
      </c>
      <c r="O107" s="42"/>
      <c r="P107" s="30">
        <v>12461.68</v>
      </c>
      <c r="Q107" s="67"/>
      <c r="R107" s="67"/>
      <c r="S107" s="56" t="e">
        <f>IF(#REF!=3,S106-TblDadosCX[[#This Row],[Valor R$]],IF(#REF!=2,S106+TblDadosCX[[#This Row],[Valor R$]],TblDadosCX[[#This Row],[Valor R$]]))</f>
        <v>#REF!</v>
      </c>
      <c r="U107" s="59">
        <v>101</v>
      </c>
      <c r="V107" s="60">
        <v>42398</v>
      </c>
      <c r="W107" s="60"/>
      <c r="X107" s="68" t="s">
        <v>191</v>
      </c>
      <c r="Y107" s="62"/>
      <c r="Z107" s="62"/>
      <c r="AA107" s="63">
        <v>40</v>
      </c>
      <c r="AB107" s="64" t="s">
        <v>186</v>
      </c>
      <c r="AC107" s="60">
        <v>42398</v>
      </c>
      <c r="AD107" s="65">
        <v>863</v>
      </c>
      <c r="AE107" s="65">
        <v>12</v>
      </c>
      <c r="AF107" s="66">
        <v>12299.62</v>
      </c>
    </row>
    <row r="108" spans="1:32" x14ac:dyDescent="0.25">
      <c r="A108" s="40">
        <v>103</v>
      </c>
      <c r="B108" s="32">
        <v>42398</v>
      </c>
      <c r="C108" s="33"/>
      <c r="D108" s="31">
        <v>5</v>
      </c>
      <c r="E108" s="34" t="s">
        <v>38</v>
      </c>
      <c r="F108" s="34" t="s">
        <v>83</v>
      </c>
      <c r="G108" s="35" t="s">
        <v>191</v>
      </c>
      <c r="H108" s="36"/>
      <c r="I108" s="30">
        <v>40</v>
      </c>
      <c r="J108" s="32">
        <v>42398</v>
      </c>
      <c r="K108" s="37">
        <v>863</v>
      </c>
      <c r="L108" s="37">
        <v>12</v>
      </c>
      <c r="M108" s="38" t="s">
        <v>182</v>
      </c>
      <c r="N108" s="39">
        <v>2016</v>
      </c>
      <c r="O108" s="42"/>
      <c r="P108" s="30">
        <v>12421.68</v>
      </c>
      <c r="Q108" s="67"/>
      <c r="R108" s="67"/>
      <c r="S108" s="56" t="e">
        <f>IF(#REF!=3,S107-TblDadosCX[[#This Row],[Valor R$]],IF(#REF!=2,S107+TblDadosCX[[#This Row],[Valor R$]],TblDadosCX[[#This Row],[Valor R$]]))</f>
        <v>#REF!</v>
      </c>
      <c r="U108" s="59">
        <v>102</v>
      </c>
      <c r="V108" s="60">
        <v>42398</v>
      </c>
      <c r="W108" s="60"/>
      <c r="X108" s="68" t="s">
        <v>193</v>
      </c>
      <c r="Y108" s="62"/>
      <c r="Z108" s="62"/>
      <c r="AA108" s="63">
        <v>48</v>
      </c>
      <c r="AB108" s="64" t="s">
        <v>227</v>
      </c>
      <c r="AC108" s="60">
        <v>42398</v>
      </c>
      <c r="AD108" s="65">
        <v>863</v>
      </c>
      <c r="AE108" s="65">
        <v>12</v>
      </c>
      <c r="AF108" s="66">
        <v>12251.62</v>
      </c>
    </row>
    <row r="109" spans="1:32" x14ac:dyDescent="0.25">
      <c r="A109" s="40">
        <v>104</v>
      </c>
      <c r="B109" s="32">
        <v>42398</v>
      </c>
      <c r="C109" s="33"/>
      <c r="D109" s="31">
        <v>5</v>
      </c>
      <c r="E109" s="34" t="s">
        <v>26</v>
      </c>
      <c r="F109" s="34" t="s">
        <v>227</v>
      </c>
      <c r="G109" s="35" t="s">
        <v>193</v>
      </c>
      <c r="H109" s="36"/>
      <c r="I109" s="30">
        <v>48</v>
      </c>
      <c r="J109" s="32">
        <v>42398</v>
      </c>
      <c r="K109" s="37">
        <v>863</v>
      </c>
      <c r="L109" s="37">
        <v>12</v>
      </c>
      <c r="M109" s="38" t="s">
        <v>182</v>
      </c>
      <c r="N109" s="39">
        <v>2016</v>
      </c>
      <c r="O109" s="42"/>
      <c r="P109" s="30">
        <v>12373.68</v>
      </c>
      <c r="Q109" s="67"/>
      <c r="R109" s="67"/>
      <c r="S109" s="56" t="e">
        <f>IF(#REF!=3,S108-TblDadosCX[[#This Row],[Valor R$]],IF(#REF!=2,S108+TblDadosCX[[#This Row],[Valor R$]],TblDadosCX[[#This Row],[Valor R$]]))</f>
        <v>#REF!</v>
      </c>
      <c r="U109" s="59">
        <v>103</v>
      </c>
      <c r="V109" s="60">
        <v>42398</v>
      </c>
      <c r="W109" s="60"/>
      <c r="X109" s="68" t="s">
        <v>226</v>
      </c>
      <c r="Y109" s="62"/>
      <c r="Z109" s="62"/>
      <c r="AA109" s="63">
        <v>5029</v>
      </c>
      <c r="AB109" s="64" t="s">
        <v>227</v>
      </c>
      <c r="AC109" s="60">
        <v>42398</v>
      </c>
      <c r="AD109" s="65">
        <v>426</v>
      </c>
      <c r="AE109" s="65">
        <v>12</v>
      </c>
      <c r="AF109" s="66">
        <v>7222.62</v>
      </c>
    </row>
    <row r="110" spans="1:32" x14ac:dyDescent="0.25">
      <c r="A110" s="40">
        <v>105</v>
      </c>
      <c r="B110" s="32">
        <v>42398</v>
      </c>
      <c r="C110" s="33"/>
      <c r="D110" s="31">
        <v>5</v>
      </c>
      <c r="E110" s="34" t="s">
        <v>26</v>
      </c>
      <c r="F110" s="34" t="s">
        <v>227</v>
      </c>
      <c r="G110" s="35" t="s">
        <v>226</v>
      </c>
      <c r="H110" s="36"/>
      <c r="I110" s="30">
        <v>5029</v>
      </c>
      <c r="J110" s="32">
        <v>42398</v>
      </c>
      <c r="K110" s="37">
        <v>426</v>
      </c>
      <c r="L110" s="37">
        <v>12</v>
      </c>
      <c r="M110" s="38" t="s">
        <v>182</v>
      </c>
      <c r="N110" s="39">
        <v>2016</v>
      </c>
      <c r="O110" s="42"/>
      <c r="P110" s="30">
        <v>7344.68</v>
      </c>
      <c r="Q110" s="67"/>
      <c r="R110" s="67"/>
      <c r="S110" s="56" t="e">
        <f>IF(#REF!=3,S109-TblDadosCX[[#This Row],[Valor R$]],IF(#REF!=2,S109+TblDadosCX[[#This Row],[Valor R$]],TblDadosCX[[#This Row],[Valor R$]]))</f>
        <v>#REF!</v>
      </c>
      <c r="U110" s="59">
        <v>104</v>
      </c>
      <c r="V110" s="60">
        <v>42398</v>
      </c>
      <c r="W110" s="60"/>
      <c r="X110" s="68" t="s">
        <v>255</v>
      </c>
      <c r="Y110" s="62"/>
      <c r="Z110" s="62"/>
      <c r="AA110" s="63">
        <v>363.21</v>
      </c>
      <c r="AB110" s="64" t="s">
        <v>186</v>
      </c>
      <c r="AC110" s="60">
        <v>42398</v>
      </c>
      <c r="AD110" s="65">
        <v>426</v>
      </c>
      <c r="AE110" s="65">
        <v>12</v>
      </c>
      <c r="AF110" s="66">
        <v>6859.41</v>
      </c>
    </row>
    <row r="111" spans="1:32" x14ac:dyDescent="0.25">
      <c r="A111" s="40">
        <v>106</v>
      </c>
      <c r="B111" s="32">
        <v>42398</v>
      </c>
      <c r="C111" s="33"/>
      <c r="D111" s="31">
        <v>5</v>
      </c>
      <c r="E111" s="34" t="s">
        <v>26</v>
      </c>
      <c r="F111" s="34" t="s">
        <v>83</v>
      </c>
      <c r="G111" s="35" t="s">
        <v>255</v>
      </c>
      <c r="H111" s="36"/>
      <c r="I111" s="30">
        <v>363.21</v>
      </c>
      <c r="J111" s="32">
        <v>42398</v>
      </c>
      <c r="K111" s="37">
        <v>426</v>
      </c>
      <c r="L111" s="37">
        <v>12</v>
      </c>
      <c r="M111" s="38" t="s">
        <v>182</v>
      </c>
      <c r="N111" s="39">
        <v>2016</v>
      </c>
      <c r="O111" s="42"/>
      <c r="P111" s="30">
        <v>6981.47</v>
      </c>
      <c r="Q111" s="67"/>
      <c r="R111" s="67"/>
      <c r="S111" s="56" t="e">
        <f>IF(#REF!=3,S110-TblDadosCX[[#This Row],[Valor R$]],IF(#REF!=2,S110+TblDadosCX[[#This Row],[Valor R$]],TblDadosCX[[#This Row],[Valor R$]]))</f>
        <v>#REF!</v>
      </c>
      <c r="U111" s="59">
        <v>105</v>
      </c>
      <c r="V111" s="60">
        <v>42398</v>
      </c>
      <c r="W111" s="60"/>
      <c r="X111" s="68" t="s">
        <v>256</v>
      </c>
      <c r="Y111" s="62"/>
      <c r="Z111" s="62"/>
      <c r="AA111" s="63">
        <v>257</v>
      </c>
      <c r="AB111" s="64" t="s">
        <v>186</v>
      </c>
      <c r="AC111" s="60">
        <v>42398</v>
      </c>
      <c r="AD111" s="65">
        <v>863</v>
      </c>
      <c r="AE111" s="65">
        <v>12</v>
      </c>
      <c r="AF111" s="66">
        <v>6602.41</v>
      </c>
    </row>
    <row r="112" spans="1:32" x14ac:dyDescent="0.25">
      <c r="A112" s="40">
        <v>107</v>
      </c>
      <c r="B112" s="32">
        <v>42398</v>
      </c>
      <c r="C112" s="33"/>
      <c r="D112" s="31">
        <v>5</v>
      </c>
      <c r="E112" s="34" t="s">
        <v>38</v>
      </c>
      <c r="F112" s="34" t="s">
        <v>83</v>
      </c>
      <c r="G112" s="35" t="s">
        <v>256</v>
      </c>
      <c r="H112" s="36"/>
      <c r="I112" s="30">
        <v>257</v>
      </c>
      <c r="J112" s="32">
        <v>42398</v>
      </c>
      <c r="K112" s="37">
        <v>863</v>
      </c>
      <c r="L112" s="37">
        <v>12</v>
      </c>
      <c r="M112" s="38" t="s">
        <v>182</v>
      </c>
      <c r="N112" s="39">
        <v>2016</v>
      </c>
      <c r="O112" s="42"/>
      <c r="P112" s="30">
        <v>6724.47</v>
      </c>
      <c r="Q112" s="67"/>
      <c r="R112" s="67"/>
      <c r="S112" s="56" t="e">
        <f>IF(#REF!=3,S111-TblDadosCX[[#This Row],[Valor R$]],IF(#REF!=2,S111+TblDadosCX[[#This Row],[Valor R$]],TblDadosCX[[#This Row],[Valor R$]]))</f>
        <v>#REF!</v>
      </c>
      <c r="U112" s="59">
        <v>106</v>
      </c>
      <c r="V112" s="60">
        <v>42398</v>
      </c>
      <c r="W112" s="60"/>
      <c r="X112" s="68" t="s">
        <v>257</v>
      </c>
      <c r="Y112" s="62"/>
      <c r="Z112" s="62"/>
      <c r="AA112" s="63">
        <v>324.62</v>
      </c>
      <c r="AB112" s="64" t="s">
        <v>258</v>
      </c>
      <c r="AC112" s="60">
        <v>42398</v>
      </c>
      <c r="AD112" s="65">
        <v>339</v>
      </c>
      <c r="AE112" s="65">
        <v>12</v>
      </c>
      <c r="AF112" s="66">
        <v>6277.79</v>
      </c>
    </row>
    <row r="113" spans="1:32" x14ac:dyDescent="0.25">
      <c r="A113" s="40">
        <v>108</v>
      </c>
      <c r="B113" s="32">
        <v>42398</v>
      </c>
      <c r="C113" s="33"/>
      <c r="D113" s="31">
        <v>5</v>
      </c>
      <c r="E113" s="34" t="s">
        <v>24</v>
      </c>
      <c r="F113" s="34" t="s">
        <v>44</v>
      </c>
      <c r="G113" s="35" t="s">
        <v>257</v>
      </c>
      <c r="H113" s="36"/>
      <c r="I113" s="30">
        <v>324.62</v>
      </c>
      <c r="J113" s="32">
        <v>42398</v>
      </c>
      <c r="K113" s="37">
        <v>863</v>
      </c>
      <c r="L113" s="37">
        <v>12</v>
      </c>
      <c r="M113" s="38" t="s">
        <v>182</v>
      </c>
      <c r="N113" s="39">
        <v>2016</v>
      </c>
      <c r="O113" s="42"/>
      <c r="P113" s="30">
        <v>6399.85</v>
      </c>
      <c r="Q113" s="67"/>
      <c r="R113" s="67"/>
      <c r="S113" s="56" t="e">
        <f>IF(#REF!=3,S112-TblDadosCX[[#This Row],[Valor R$]],IF(#REF!=2,S112+TblDadosCX[[#This Row],[Valor R$]],TblDadosCX[[#This Row],[Valor R$]]))</f>
        <v>#REF!</v>
      </c>
      <c r="U113" s="59">
        <v>107</v>
      </c>
      <c r="V113" s="60">
        <v>42398</v>
      </c>
      <c r="W113" s="60"/>
      <c r="X113" s="68" t="s">
        <v>259</v>
      </c>
      <c r="Y113" s="62"/>
      <c r="Z113" s="62"/>
      <c r="AA113" s="63">
        <v>58.4</v>
      </c>
      <c r="AB113" s="64" t="s">
        <v>186</v>
      </c>
      <c r="AC113" s="60">
        <v>42398</v>
      </c>
      <c r="AD113" s="65">
        <v>863</v>
      </c>
      <c r="AE113" s="65">
        <v>12</v>
      </c>
      <c r="AF113" s="66">
        <v>6219.39</v>
      </c>
    </row>
    <row r="114" spans="1:32" x14ac:dyDescent="0.25">
      <c r="A114" s="40">
        <v>109</v>
      </c>
      <c r="B114" s="32">
        <v>42398</v>
      </c>
      <c r="C114" s="33"/>
      <c r="D114" s="31">
        <v>5</v>
      </c>
      <c r="E114" s="34" t="s">
        <v>38</v>
      </c>
      <c r="F114" s="34" t="s">
        <v>83</v>
      </c>
      <c r="G114" s="35" t="s">
        <v>259</v>
      </c>
      <c r="H114" s="36"/>
      <c r="I114" s="30">
        <v>58.4</v>
      </c>
      <c r="J114" s="32">
        <v>42398</v>
      </c>
      <c r="K114" s="37">
        <v>863</v>
      </c>
      <c r="L114" s="37">
        <v>12</v>
      </c>
      <c r="M114" s="38" t="s">
        <v>182</v>
      </c>
      <c r="N114" s="39">
        <v>2016</v>
      </c>
      <c r="O114" s="42"/>
      <c r="P114" s="30">
        <v>6341.45</v>
      </c>
      <c r="Q114" s="67"/>
      <c r="R114" s="67"/>
      <c r="S114" s="56" t="e">
        <f>IF(#REF!=3,S113-TblDadosCX[[#This Row],[Valor R$]],IF(#REF!=2,S113+TblDadosCX[[#This Row],[Valor R$]],TblDadosCX[[#This Row],[Valor R$]]))</f>
        <v>#REF!</v>
      </c>
      <c r="U114" s="59">
        <v>108</v>
      </c>
      <c r="V114" s="60">
        <v>42398</v>
      </c>
      <c r="W114" s="60"/>
      <c r="X114" s="61" t="s">
        <v>260</v>
      </c>
      <c r="Y114" s="62"/>
      <c r="Z114" s="62"/>
      <c r="AA114" s="63">
        <v>1999</v>
      </c>
      <c r="AB114" s="64" t="s">
        <v>261</v>
      </c>
      <c r="AC114" s="60">
        <v>42398</v>
      </c>
      <c r="AD114" s="65">
        <v>34</v>
      </c>
      <c r="AE114" s="65">
        <v>12</v>
      </c>
      <c r="AF114" s="66">
        <v>4220.3900000000003</v>
      </c>
    </row>
    <row r="115" spans="1:32" x14ac:dyDescent="0.25">
      <c r="A115" s="40">
        <v>110</v>
      </c>
      <c r="B115" s="32">
        <v>42398</v>
      </c>
      <c r="C115" s="33"/>
      <c r="D115" s="31">
        <v>5</v>
      </c>
      <c r="E115" s="34" t="s">
        <v>38</v>
      </c>
      <c r="F115" s="34" t="s">
        <v>91</v>
      </c>
      <c r="G115" s="35" t="s">
        <v>260</v>
      </c>
      <c r="H115" s="36"/>
      <c r="I115" s="30">
        <v>1999</v>
      </c>
      <c r="J115" s="32">
        <v>42398</v>
      </c>
      <c r="K115" s="37">
        <v>34</v>
      </c>
      <c r="L115" s="37">
        <v>12</v>
      </c>
      <c r="M115" s="38" t="s">
        <v>182</v>
      </c>
      <c r="N115" s="39">
        <v>2016</v>
      </c>
      <c r="O115" s="42"/>
      <c r="P115" s="30">
        <v>4342.45</v>
      </c>
      <c r="Q115" s="67"/>
      <c r="R115" s="67"/>
      <c r="S115" s="56" t="e">
        <f>IF(#REF!=3,S114-TblDadosCX[[#This Row],[Valor R$]],IF(#REF!=2,S114+TblDadosCX[[#This Row],[Valor R$]],TblDadosCX[[#This Row],[Valor R$]]))</f>
        <v>#REF!</v>
      </c>
      <c r="U115" s="59">
        <v>109</v>
      </c>
      <c r="V115" s="60">
        <v>42398</v>
      </c>
      <c r="W115" s="60"/>
      <c r="X115" s="61" t="s">
        <v>262</v>
      </c>
      <c r="Y115" s="62"/>
      <c r="Z115" s="62"/>
      <c r="AA115" s="63">
        <v>2000</v>
      </c>
      <c r="AB115" s="64" t="s">
        <v>261</v>
      </c>
      <c r="AC115" s="60">
        <v>42398</v>
      </c>
      <c r="AD115" s="65">
        <v>839</v>
      </c>
      <c r="AE115" s="65">
        <v>12</v>
      </c>
      <c r="AF115" s="66">
        <v>2220.39</v>
      </c>
    </row>
    <row r="116" spans="1:32" x14ac:dyDescent="0.25">
      <c r="A116" s="40">
        <v>111</v>
      </c>
      <c r="B116" s="32">
        <v>42398</v>
      </c>
      <c r="C116" s="33"/>
      <c r="D116" s="31">
        <v>5</v>
      </c>
      <c r="E116" s="34" t="s">
        <v>38</v>
      </c>
      <c r="F116" s="34" t="s">
        <v>73</v>
      </c>
      <c r="G116" s="35" t="s">
        <v>262</v>
      </c>
      <c r="H116" s="36"/>
      <c r="I116" s="30">
        <v>2000</v>
      </c>
      <c r="J116" s="32">
        <v>42398</v>
      </c>
      <c r="K116" s="37">
        <v>839</v>
      </c>
      <c r="L116" s="37">
        <v>12</v>
      </c>
      <c r="M116" s="38" t="s">
        <v>182</v>
      </c>
      <c r="N116" s="39">
        <v>2016</v>
      </c>
      <c r="O116" s="42"/>
      <c r="P116" s="30">
        <v>2342.4499999999998</v>
      </c>
      <c r="Q116" s="67"/>
      <c r="R116" s="67"/>
      <c r="S116" s="56" t="e">
        <f>IF(#REF!=3,S115-TblDadosCX[[#This Row],[Valor R$]],IF(#REF!=2,S115+TblDadosCX[[#This Row],[Valor R$]],TblDadosCX[[#This Row],[Valor R$]]))</f>
        <v>#REF!</v>
      </c>
      <c r="U116" s="65">
        <v>110</v>
      </c>
      <c r="V116" s="60">
        <v>42398</v>
      </c>
      <c r="W116" s="60"/>
      <c r="X116" s="61" t="s">
        <v>263</v>
      </c>
      <c r="Y116" s="62"/>
      <c r="Z116" s="62"/>
      <c r="AA116" s="63">
        <v>440</v>
      </c>
      <c r="AB116" s="64" t="s">
        <v>261</v>
      </c>
      <c r="AC116" s="60">
        <v>42398</v>
      </c>
      <c r="AD116" s="65">
        <v>839</v>
      </c>
      <c r="AE116" s="65">
        <v>12</v>
      </c>
      <c r="AF116" s="66">
        <v>1780.39</v>
      </c>
    </row>
    <row r="117" spans="1:32" x14ac:dyDescent="0.25">
      <c r="A117" s="40">
        <v>112</v>
      </c>
      <c r="B117" s="32">
        <v>42398</v>
      </c>
      <c r="C117" s="33"/>
      <c r="D117" s="31">
        <v>5</v>
      </c>
      <c r="E117" s="34" t="s">
        <v>38</v>
      </c>
      <c r="F117" s="34" t="s">
        <v>73</v>
      </c>
      <c r="G117" s="35" t="s">
        <v>263</v>
      </c>
      <c r="H117" s="36"/>
      <c r="I117" s="30">
        <v>440</v>
      </c>
      <c r="J117" s="32">
        <v>42398</v>
      </c>
      <c r="K117" s="37">
        <v>839</v>
      </c>
      <c r="L117" s="37">
        <v>12</v>
      </c>
      <c r="M117" s="38" t="s">
        <v>182</v>
      </c>
      <c r="N117" s="39">
        <v>2016</v>
      </c>
      <c r="O117" s="42"/>
      <c r="P117" s="30">
        <v>1902.45</v>
      </c>
      <c r="Q117" s="67"/>
      <c r="R117" s="67"/>
      <c r="S117" s="56" t="e">
        <f>IF(#REF!=3,S116-TblDadosCX[[#This Row],[Valor R$]],IF(#REF!=2,S116+TblDadosCX[[#This Row],[Valor R$]],TblDadosCX[[#This Row],[Valor R$]]))</f>
        <v>#REF!</v>
      </c>
      <c r="U117" s="59">
        <v>111</v>
      </c>
      <c r="V117" s="60">
        <v>42401</v>
      </c>
      <c r="W117" s="60"/>
      <c r="X117" s="61" t="s">
        <v>193</v>
      </c>
      <c r="Y117" s="62"/>
      <c r="Z117" s="62"/>
      <c r="AA117" s="63">
        <v>50</v>
      </c>
      <c r="AB117" s="64" t="s">
        <v>186</v>
      </c>
      <c r="AC117" s="60">
        <v>42401</v>
      </c>
      <c r="AD117" s="65">
        <v>863</v>
      </c>
      <c r="AE117" s="65">
        <v>12</v>
      </c>
      <c r="AF117" s="66">
        <v>1730.39</v>
      </c>
    </row>
    <row r="118" spans="1:32" x14ac:dyDescent="0.25">
      <c r="A118" s="40">
        <v>113</v>
      </c>
      <c r="B118" s="32">
        <v>42400</v>
      </c>
      <c r="C118" s="33"/>
      <c r="D118" s="31">
        <v>10</v>
      </c>
      <c r="E118" s="34"/>
      <c r="F118" s="34"/>
      <c r="G118" s="35" t="s">
        <v>640</v>
      </c>
      <c r="H118" s="36"/>
      <c r="I118" s="30">
        <v>1902.45</v>
      </c>
      <c r="J118" s="32">
        <v>42400</v>
      </c>
      <c r="K118" s="37"/>
      <c r="L118" s="37"/>
      <c r="M118" s="38" t="s">
        <v>182</v>
      </c>
      <c r="N118" s="39">
        <v>2016</v>
      </c>
      <c r="O118" s="42"/>
      <c r="P118" s="30">
        <v>1902.45</v>
      </c>
      <c r="Q118" s="67"/>
      <c r="R118" s="67"/>
      <c r="S118" s="56" t="e">
        <f>IF(#REF!=3,S117-TblDadosCX[[#This Row],[Valor R$]],IF(#REF!=2,S117+TblDadosCX[[#This Row],[Valor R$]],TblDadosCX[[#This Row],[Valor R$]]))</f>
        <v>#REF!</v>
      </c>
      <c r="U118" s="65">
        <v>112</v>
      </c>
      <c r="V118" s="60">
        <v>42401</v>
      </c>
      <c r="W118" s="60"/>
      <c r="X118" s="61" t="s">
        <v>265</v>
      </c>
      <c r="Y118" s="62"/>
      <c r="Z118" s="62"/>
      <c r="AA118" s="63">
        <v>126.5</v>
      </c>
      <c r="AB118" s="64" t="s">
        <v>266</v>
      </c>
      <c r="AC118" s="60">
        <v>42401</v>
      </c>
      <c r="AD118" s="65">
        <v>480</v>
      </c>
      <c r="AE118" s="65">
        <v>12</v>
      </c>
      <c r="AF118" s="66">
        <v>1603.89</v>
      </c>
    </row>
    <row r="119" spans="1:32" x14ac:dyDescent="0.25">
      <c r="A119" s="40">
        <v>114</v>
      </c>
      <c r="B119" s="32">
        <v>42400</v>
      </c>
      <c r="C119" s="33"/>
      <c r="D119" s="31">
        <v>11</v>
      </c>
      <c r="E119" s="34"/>
      <c r="F119" s="34"/>
      <c r="G119" s="35" t="s">
        <v>640</v>
      </c>
      <c r="H119" s="36"/>
      <c r="I119" s="30">
        <v>1000</v>
      </c>
      <c r="J119" s="32">
        <v>42400</v>
      </c>
      <c r="K119" s="37"/>
      <c r="L119" s="37"/>
      <c r="M119" s="38" t="s">
        <v>182</v>
      </c>
      <c r="N119" s="39">
        <v>2016</v>
      </c>
      <c r="O119" s="42"/>
      <c r="P119" s="30">
        <v>1000</v>
      </c>
      <c r="Q119" s="67"/>
      <c r="R119" s="67"/>
      <c r="S119" s="56" t="e">
        <f>IF(#REF!=3,S118-TblDadosCX[[#This Row],[Valor R$]],IF(#REF!=2,S118+TblDadosCX[[#This Row],[Valor R$]],TblDadosCX[[#This Row],[Valor R$]]))</f>
        <v>#REF!</v>
      </c>
      <c r="U119" s="65">
        <v>113</v>
      </c>
      <c r="V119" s="69">
        <v>42401</v>
      </c>
      <c r="W119" s="69"/>
      <c r="X119" s="70" t="s">
        <v>187</v>
      </c>
      <c r="Y119" s="70"/>
      <c r="Z119" s="70"/>
      <c r="AA119" s="71">
        <v>12.56</v>
      </c>
      <c r="AB119" s="64" t="s">
        <v>186</v>
      </c>
      <c r="AC119" s="69">
        <v>42401</v>
      </c>
      <c r="AD119" s="65">
        <v>863</v>
      </c>
      <c r="AE119" s="65">
        <v>12</v>
      </c>
      <c r="AF119" s="66">
        <v>1591.33</v>
      </c>
    </row>
    <row r="120" spans="1:32" x14ac:dyDescent="0.25">
      <c r="A120" s="40">
        <v>115</v>
      </c>
      <c r="B120" s="32">
        <v>42400</v>
      </c>
      <c r="C120" s="33"/>
      <c r="D120" s="31">
        <v>12</v>
      </c>
      <c r="E120" s="34"/>
      <c r="F120" s="34"/>
      <c r="G120" s="35" t="s">
        <v>640</v>
      </c>
      <c r="H120" s="36"/>
      <c r="I120" s="30">
        <v>2000</v>
      </c>
      <c r="J120" s="32">
        <v>42400</v>
      </c>
      <c r="K120" s="37"/>
      <c r="L120" s="37"/>
      <c r="M120" s="38" t="s">
        <v>182</v>
      </c>
      <c r="N120" s="39">
        <v>2016</v>
      </c>
      <c r="O120" s="42"/>
      <c r="P120" s="30">
        <v>2000</v>
      </c>
      <c r="Q120" s="67"/>
      <c r="R120" s="67"/>
      <c r="S120" s="56" t="e">
        <f>IF(#REF!=3,S119-TblDadosCX[[#This Row],[Valor R$]],IF(#REF!=2,S119+TblDadosCX[[#This Row],[Valor R$]],TblDadosCX[[#This Row],[Valor R$]]))</f>
        <v>#REF!</v>
      </c>
      <c r="U120" s="59">
        <v>114</v>
      </c>
      <c r="V120" s="60">
        <v>42402</v>
      </c>
      <c r="W120" s="60"/>
      <c r="X120" s="61" t="s">
        <v>193</v>
      </c>
      <c r="Y120" s="62"/>
      <c r="Z120" s="62"/>
      <c r="AA120" s="63">
        <v>30</v>
      </c>
      <c r="AB120" s="64" t="s">
        <v>186</v>
      </c>
      <c r="AC120" s="60">
        <v>42402</v>
      </c>
      <c r="AD120" s="65">
        <v>863</v>
      </c>
      <c r="AE120" s="65">
        <v>12</v>
      </c>
      <c r="AF120" s="66">
        <v>1561.33</v>
      </c>
    </row>
    <row r="121" spans="1:32" x14ac:dyDescent="0.25">
      <c r="A121" s="40">
        <v>116</v>
      </c>
      <c r="B121" s="32">
        <v>42401</v>
      </c>
      <c r="C121" s="33"/>
      <c r="D121" s="31">
        <v>1</v>
      </c>
      <c r="E121" s="34"/>
      <c r="F121" s="34"/>
      <c r="G121" s="35" t="s">
        <v>632</v>
      </c>
      <c r="H121" s="36"/>
      <c r="I121" s="30">
        <v>1902.45</v>
      </c>
      <c r="J121" s="32">
        <v>42401</v>
      </c>
      <c r="K121" s="37"/>
      <c r="L121" s="37"/>
      <c r="M121" s="38" t="s">
        <v>264</v>
      </c>
      <c r="N121" s="39">
        <v>2016</v>
      </c>
      <c r="O121" s="42"/>
      <c r="P121" s="30">
        <v>1902.45</v>
      </c>
      <c r="Q121" s="67"/>
      <c r="R121" s="67"/>
      <c r="S121" s="56" t="e">
        <f>IF(#REF!=3,S120-TblDadosCX[[#This Row],[Valor R$]],IF(#REF!=2,S120+TblDadosCX[[#This Row],[Valor R$]],TblDadosCX[[#This Row],[Valor R$]]))</f>
        <v>#REF!</v>
      </c>
      <c r="U121" s="65">
        <v>113</v>
      </c>
      <c r="V121" s="69">
        <v>42401</v>
      </c>
      <c r="W121" s="69"/>
      <c r="X121" s="70" t="s">
        <v>187</v>
      </c>
      <c r="Y121" s="70"/>
      <c r="Z121" s="70"/>
      <c r="AA121" s="71">
        <v>12.56</v>
      </c>
      <c r="AB121" s="64" t="s">
        <v>186</v>
      </c>
      <c r="AC121" s="69">
        <v>42401</v>
      </c>
      <c r="AD121" s="65">
        <v>863</v>
      </c>
      <c r="AE121" s="65">
        <v>12</v>
      </c>
      <c r="AF121" s="66">
        <v>1591.33</v>
      </c>
    </row>
    <row r="122" spans="1:32" x14ac:dyDescent="0.25">
      <c r="A122" s="40">
        <v>117</v>
      </c>
      <c r="B122" s="32">
        <v>42401</v>
      </c>
      <c r="C122" s="33"/>
      <c r="D122" s="31">
        <v>2</v>
      </c>
      <c r="E122" s="34"/>
      <c r="F122" s="34"/>
      <c r="G122" s="35" t="s">
        <v>632</v>
      </c>
      <c r="H122" s="36"/>
      <c r="I122" s="30">
        <v>1000</v>
      </c>
      <c r="J122" s="32">
        <v>42401</v>
      </c>
      <c r="K122" s="37"/>
      <c r="L122" s="37"/>
      <c r="M122" s="38" t="s">
        <v>264</v>
      </c>
      <c r="N122" s="39">
        <v>2016</v>
      </c>
      <c r="O122" s="42"/>
      <c r="P122" s="30">
        <v>1000</v>
      </c>
      <c r="Q122" s="67"/>
      <c r="R122" s="67"/>
      <c r="S122" s="56" t="e">
        <f>IF(#REF!=3,S121-TblDadosCX[[#This Row],[Valor R$]],IF(#REF!=2,S121+TblDadosCX[[#This Row],[Valor R$]],TblDadosCX[[#This Row],[Valor R$]]))</f>
        <v>#REF!</v>
      </c>
      <c r="U122" s="59">
        <v>114</v>
      </c>
      <c r="V122" s="60">
        <v>42402</v>
      </c>
      <c r="W122" s="60"/>
      <c r="X122" s="61" t="s">
        <v>193</v>
      </c>
      <c r="Y122" s="62"/>
      <c r="Z122" s="62"/>
      <c r="AA122" s="63">
        <v>30</v>
      </c>
      <c r="AB122" s="64" t="s">
        <v>186</v>
      </c>
      <c r="AC122" s="60">
        <v>42402</v>
      </c>
      <c r="AD122" s="65">
        <v>863</v>
      </c>
      <c r="AE122" s="65">
        <v>12</v>
      </c>
      <c r="AF122" s="66">
        <v>1561.33</v>
      </c>
    </row>
    <row r="123" spans="1:32" x14ac:dyDescent="0.25">
      <c r="A123" s="40">
        <v>118</v>
      </c>
      <c r="B123" s="32">
        <v>42401</v>
      </c>
      <c r="C123" s="33"/>
      <c r="D123" s="31">
        <v>3</v>
      </c>
      <c r="E123" s="34"/>
      <c r="F123" s="34"/>
      <c r="G123" s="35" t="s">
        <v>632</v>
      </c>
      <c r="H123" s="36"/>
      <c r="I123" s="30">
        <v>2000</v>
      </c>
      <c r="J123" s="32">
        <v>42401</v>
      </c>
      <c r="K123" s="37"/>
      <c r="L123" s="37"/>
      <c r="M123" s="38" t="s">
        <v>264</v>
      </c>
      <c r="N123" s="39">
        <v>2016</v>
      </c>
      <c r="O123" s="42"/>
      <c r="P123" s="30">
        <v>2000</v>
      </c>
      <c r="Q123" s="67"/>
      <c r="R123" s="67"/>
      <c r="S123" s="56" t="e">
        <f>IF(#REF!=3,S122-TblDadosCX[[#This Row],[Valor R$]],IF(#REF!=2,S122+TblDadosCX[[#This Row],[Valor R$]],TblDadosCX[[#This Row],[Valor R$]]))</f>
        <v>#REF!</v>
      </c>
      <c r="U123" s="65">
        <v>115</v>
      </c>
      <c r="V123" s="60">
        <v>42402</v>
      </c>
      <c r="W123" s="60"/>
      <c r="X123" s="61" t="s">
        <v>267</v>
      </c>
      <c r="Y123" s="62"/>
      <c r="Z123" s="62"/>
      <c r="AA123" s="63">
        <v>10</v>
      </c>
      <c r="AB123" s="64" t="s">
        <v>186</v>
      </c>
      <c r="AC123" s="60">
        <v>42402</v>
      </c>
      <c r="AD123" s="65">
        <v>863</v>
      </c>
      <c r="AE123" s="65">
        <v>12</v>
      </c>
      <c r="AF123" s="66">
        <v>1551.33</v>
      </c>
    </row>
    <row r="124" spans="1:32" x14ac:dyDescent="0.25">
      <c r="A124" s="40">
        <v>119</v>
      </c>
      <c r="B124" s="32">
        <v>42401</v>
      </c>
      <c r="C124" s="33"/>
      <c r="D124" s="31">
        <v>5</v>
      </c>
      <c r="E124" s="34" t="s">
        <v>38</v>
      </c>
      <c r="F124" s="34" t="s">
        <v>83</v>
      </c>
      <c r="G124" s="35" t="s">
        <v>193</v>
      </c>
      <c r="H124" s="36"/>
      <c r="I124" s="30">
        <v>50</v>
      </c>
      <c r="J124" s="32">
        <v>42401</v>
      </c>
      <c r="K124" s="37">
        <v>863</v>
      </c>
      <c r="L124" s="37">
        <v>12</v>
      </c>
      <c r="M124" s="38" t="s">
        <v>264</v>
      </c>
      <c r="N124" s="39">
        <v>2016</v>
      </c>
      <c r="O124" s="42"/>
      <c r="P124" s="30">
        <v>1852.45</v>
      </c>
      <c r="Q124" s="67"/>
      <c r="R124" s="67"/>
      <c r="S124" s="56" t="e">
        <f>IF(#REF!=3,S123-TblDadosCX[[#This Row],[Valor R$]],IF(#REF!=2,S123+TblDadosCX[[#This Row],[Valor R$]],TblDadosCX[[#This Row],[Valor R$]]))</f>
        <v>#REF!</v>
      </c>
      <c r="U124" s="59">
        <v>114</v>
      </c>
      <c r="V124" s="60">
        <v>42402</v>
      </c>
      <c r="W124" s="60"/>
      <c r="X124" s="61" t="s">
        <v>193</v>
      </c>
      <c r="Y124" s="62"/>
      <c r="Z124" s="62"/>
      <c r="AA124" s="63">
        <v>30</v>
      </c>
      <c r="AB124" s="64" t="s">
        <v>186</v>
      </c>
      <c r="AC124" s="60">
        <v>42402</v>
      </c>
      <c r="AD124" s="65">
        <v>863</v>
      </c>
      <c r="AE124" s="65">
        <v>12</v>
      </c>
      <c r="AF124" s="66">
        <v>1561.33</v>
      </c>
    </row>
    <row r="125" spans="1:32" x14ac:dyDescent="0.25">
      <c r="A125" s="40">
        <v>120</v>
      </c>
      <c r="B125" s="32">
        <v>42401</v>
      </c>
      <c r="C125" s="33"/>
      <c r="D125" s="31">
        <v>5</v>
      </c>
      <c r="E125" s="34" t="s">
        <v>30</v>
      </c>
      <c r="F125" s="34" t="s">
        <v>59</v>
      </c>
      <c r="G125" s="35" t="s">
        <v>265</v>
      </c>
      <c r="H125" s="36"/>
      <c r="I125" s="30">
        <v>126.5</v>
      </c>
      <c r="J125" s="32">
        <v>42401</v>
      </c>
      <c r="K125" s="37">
        <v>480</v>
      </c>
      <c r="L125" s="37">
        <v>12</v>
      </c>
      <c r="M125" s="38" t="s">
        <v>264</v>
      </c>
      <c r="N125" s="39">
        <v>2016</v>
      </c>
      <c r="O125" s="42"/>
      <c r="P125" s="30">
        <v>1725.95</v>
      </c>
      <c r="Q125" s="67"/>
      <c r="R125" s="67"/>
      <c r="S125" s="56" t="e">
        <f>IF(#REF!=3,S124-TblDadosCX[[#This Row],[Valor R$]],IF(#REF!=2,S124+TblDadosCX[[#This Row],[Valor R$]],TblDadosCX[[#This Row],[Valor R$]]))</f>
        <v>#REF!</v>
      </c>
      <c r="U125" s="65">
        <v>115</v>
      </c>
      <c r="V125" s="60">
        <v>42402</v>
      </c>
      <c r="W125" s="60"/>
      <c r="X125" s="61" t="s">
        <v>267</v>
      </c>
      <c r="Y125" s="62"/>
      <c r="Z125" s="62"/>
      <c r="AA125" s="63">
        <v>10</v>
      </c>
      <c r="AB125" s="64" t="s">
        <v>186</v>
      </c>
      <c r="AC125" s="60">
        <v>42402</v>
      </c>
      <c r="AD125" s="65">
        <v>863</v>
      </c>
      <c r="AE125" s="65">
        <v>12</v>
      </c>
      <c r="AF125" s="66">
        <v>1551.33</v>
      </c>
    </row>
    <row r="126" spans="1:32" x14ac:dyDescent="0.25">
      <c r="A126" s="40">
        <v>121</v>
      </c>
      <c r="B126" s="32">
        <v>42401</v>
      </c>
      <c r="C126" s="33"/>
      <c r="D126" s="31">
        <v>5</v>
      </c>
      <c r="E126" s="34" t="s">
        <v>38</v>
      </c>
      <c r="F126" s="34" t="s">
        <v>83</v>
      </c>
      <c r="G126" s="35" t="s">
        <v>187</v>
      </c>
      <c r="H126" s="36"/>
      <c r="I126" s="30">
        <v>12.56</v>
      </c>
      <c r="J126" s="32">
        <v>42401</v>
      </c>
      <c r="K126" s="37">
        <v>863</v>
      </c>
      <c r="L126" s="37">
        <v>12</v>
      </c>
      <c r="M126" s="38" t="s">
        <v>264</v>
      </c>
      <c r="N126" s="39">
        <v>2016</v>
      </c>
      <c r="O126" s="42"/>
      <c r="P126" s="30">
        <v>1713.39</v>
      </c>
      <c r="Q126" s="67"/>
      <c r="R126" s="67"/>
      <c r="S126" s="56" t="e">
        <f>IF(#REF!=3,S125-TblDadosCX[[#This Row],[Valor R$]],IF(#REF!=2,S125+TblDadosCX[[#This Row],[Valor R$]],TblDadosCX[[#This Row],[Valor R$]]))</f>
        <v>#REF!</v>
      </c>
      <c r="U126" s="59">
        <v>116</v>
      </c>
      <c r="V126" s="60">
        <v>42402</v>
      </c>
      <c r="W126" s="60"/>
      <c r="X126" s="61" t="s">
        <v>200</v>
      </c>
      <c r="Y126" s="62"/>
      <c r="Z126" s="62"/>
      <c r="AA126" s="63">
        <v>20</v>
      </c>
      <c r="AB126" s="64" t="s">
        <v>186</v>
      </c>
      <c r="AC126" s="60">
        <v>42402</v>
      </c>
      <c r="AD126" s="65">
        <v>863</v>
      </c>
      <c r="AE126" s="65">
        <v>12</v>
      </c>
      <c r="AF126" s="66">
        <v>1531.33</v>
      </c>
    </row>
    <row r="127" spans="1:32" x14ac:dyDescent="0.25">
      <c r="A127" s="40">
        <v>122</v>
      </c>
      <c r="B127" s="32">
        <v>42402</v>
      </c>
      <c r="C127" s="33"/>
      <c r="D127" s="31">
        <v>5</v>
      </c>
      <c r="E127" s="34" t="s">
        <v>38</v>
      </c>
      <c r="F127" s="34" t="s">
        <v>83</v>
      </c>
      <c r="G127" s="35" t="s">
        <v>193</v>
      </c>
      <c r="H127" s="36"/>
      <c r="I127" s="30">
        <v>30</v>
      </c>
      <c r="J127" s="32">
        <v>42402</v>
      </c>
      <c r="K127" s="37">
        <v>863</v>
      </c>
      <c r="L127" s="37">
        <v>12</v>
      </c>
      <c r="M127" s="38" t="s">
        <v>264</v>
      </c>
      <c r="N127" s="39">
        <v>2016</v>
      </c>
      <c r="O127" s="42"/>
      <c r="P127" s="30">
        <v>1683.39</v>
      </c>
      <c r="Q127" s="67"/>
      <c r="R127" s="67"/>
      <c r="S127" s="56" t="e">
        <f>IF(#REF!=3,S126-TblDadosCX[[#This Row],[Valor R$]],IF(#REF!=2,S126+TblDadosCX[[#This Row],[Valor R$]],TblDadosCX[[#This Row],[Valor R$]]))</f>
        <v>#REF!</v>
      </c>
      <c r="U127" s="65">
        <v>117</v>
      </c>
      <c r="V127" s="60">
        <v>42403</v>
      </c>
      <c r="W127" s="60"/>
      <c r="X127" s="61" t="s">
        <v>197</v>
      </c>
      <c r="Y127" s="62">
        <v>854229</v>
      </c>
      <c r="Z127" s="62"/>
      <c r="AA127" s="63">
        <v>26142.05</v>
      </c>
      <c r="AB127" s="64" t="s">
        <v>9</v>
      </c>
      <c r="AC127" s="60">
        <v>42403</v>
      </c>
      <c r="AD127" s="65">
        <v>12</v>
      </c>
      <c r="AE127" s="65">
        <v>34</v>
      </c>
      <c r="AF127" s="66">
        <v>27673.38</v>
      </c>
    </row>
    <row r="128" spans="1:32" x14ac:dyDescent="0.25">
      <c r="A128" s="40">
        <v>123</v>
      </c>
      <c r="B128" s="32">
        <v>42402</v>
      </c>
      <c r="C128" s="33"/>
      <c r="D128" s="31">
        <v>5</v>
      </c>
      <c r="E128" s="34" t="s">
        <v>38</v>
      </c>
      <c r="F128" s="34" t="s">
        <v>83</v>
      </c>
      <c r="G128" s="35" t="s">
        <v>267</v>
      </c>
      <c r="H128" s="36"/>
      <c r="I128" s="30">
        <v>10</v>
      </c>
      <c r="J128" s="32">
        <v>42402</v>
      </c>
      <c r="K128" s="37">
        <v>863</v>
      </c>
      <c r="L128" s="37">
        <v>12</v>
      </c>
      <c r="M128" s="38" t="s">
        <v>264</v>
      </c>
      <c r="N128" s="39">
        <v>2016</v>
      </c>
      <c r="O128" s="42"/>
      <c r="P128" s="30">
        <v>1673.39</v>
      </c>
      <c r="Q128" s="67"/>
      <c r="R128" s="67"/>
      <c r="S128" s="56" t="e">
        <f>IF(#REF!=3,S127-TblDadosCX[[#This Row],[Valor R$]],IF(#REF!=2,S127+TblDadosCX[[#This Row],[Valor R$]],TblDadosCX[[#This Row],[Valor R$]]))</f>
        <v>#REF!</v>
      </c>
      <c r="U128" s="59">
        <v>118</v>
      </c>
      <c r="V128" s="60">
        <v>42403</v>
      </c>
      <c r="W128" s="60"/>
      <c r="X128" s="61" t="s">
        <v>197</v>
      </c>
      <c r="Y128" s="62">
        <v>854230</v>
      </c>
      <c r="Z128" s="62"/>
      <c r="AA128" s="63">
        <v>7800</v>
      </c>
      <c r="AB128" s="64" t="s">
        <v>9</v>
      </c>
      <c r="AC128" s="60">
        <v>42403</v>
      </c>
      <c r="AD128" s="65">
        <v>12</v>
      </c>
      <c r="AE128" s="65">
        <v>34</v>
      </c>
      <c r="AF128" s="66">
        <v>35473.379999999997</v>
      </c>
    </row>
    <row r="129" spans="1:32" x14ac:dyDescent="0.25">
      <c r="A129" s="40">
        <v>124</v>
      </c>
      <c r="B129" s="32">
        <v>42402</v>
      </c>
      <c r="C129" s="33"/>
      <c r="D129" s="31">
        <v>5</v>
      </c>
      <c r="E129" s="34" t="s">
        <v>38</v>
      </c>
      <c r="F129" s="34" t="s">
        <v>83</v>
      </c>
      <c r="G129" s="35" t="s">
        <v>200</v>
      </c>
      <c r="H129" s="36"/>
      <c r="I129" s="30">
        <v>20</v>
      </c>
      <c r="J129" s="32">
        <v>42402</v>
      </c>
      <c r="K129" s="37">
        <v>863</v>
      </c>
      <c r="L129" s="37">
        <v>12</v>
      </c>
      <c r="M129" s="38" t="s">
        <v>264</v>
      </c>
      <c r="N129" s="39">
        <v>2016</v>
      </c>
      <c r="O129" s="42"/>
      <c r="P129" s="30">
        <v>1653.39</v>
      </c>
      <c r="Q129" s="67"/>
      <c r="R129" s="67"/>
      <c r="S129" s="56" t="e">
        <f>IF(#REF!=3,S128-TblDadosCX[[#This Row],[Valor R$]],IF(#REF!=2,S128+TblDadosCX[[#This Row],[Valor R$]],TblDadosCX[[#This Row],[Valor R$]]))</f>
        <v>#REF!</v>
      </c>
      <c r="U129" s="65">
        <v>119</v>
      </c>
      <c r="V129" s="60">
        <v>42403</v>
      </c>
      <c r="W129" s="60"/>
      <c r="X129" s="61" t="s">
        <v>187</v>
      </c>
      <c r="Y129" s="62"/>
      <c r="Z129" s="62"/>
      <c r="AA129" s="63">
        <v>9.24</v>
      </c>
      <c r="AB129" s="64" t="s">
        <v>186</v>
      </c>
      <c r="AC129" s="60">
        <v>42403</v>
      </c>
      <c r="AD129" s="65">
        <v>863</v>
      </c>
      <c r="AE129" s="65">
        <v>12</v>
      </c>
      <c r="AF129" s="66">
        <v>35464.14</v>
      </c>
    </row>
    <row r="130" spans="1:32" x14ac:dyDescent="0.25">
      <c r="A130" s="40">
        <v>125</v>
      </c>
      <c r="B130" s="32">
        <v>42403</v>
      </c>
      <c r="C130" s="33"/>
      <c r="D130" s="31">
        <v>4</v>
      </c>
      <c r="E130" s="34" t="s">
        <v>6</v>
      </c>
      <c r="F130" s="34" t="s">
        <v>9</v>
      </c>
      <c r="G130" s="35" t="s">
        <v>197</v>
      </c>
      <c r="H130" s="36">
        <v>854229</v>
      </c>
      <c r="I130" s="30">
        <v>26142.05</v>
      </c>
      <c r="J130" s="32">
        <v>42403</v>
      </c>
      <c r="K130" s="37">
        <v>12</v>
      </c>
      <c r="L130" s="37">
        <v>34</v>
      </c>
      <c r="M130" s="38" t="s">
        <v>264</v>
      </c>
      <c r="N130" s="39">
        <v>2016</v>
      </c>
      <c r="O130" s="42"/>
      <c r="P130" s="30">
        <v>27795.439999999999</v>
      </c>
      <c r="Q130" s="67"/>
      <c r="R130" s="67"/>
      <c r="S130" s="56" t="e">
        <f>IF(#REF!=3,S129-TblDadosCX[[#This Row],[Valor R$]],IF(#REF!=2,S129+TblDadosCX[[#This Row],[Valor R$]],TblDadosCX[[#This Row],[Valor R$]]))</f>
        <v>#REF!</v>
      </c>
      <c r="U130" s="59">
        <v>120</v>
      </c>
      <c r="V130" s="60">
        <v>42403</v>
      </c>
      <c r="W130" s="60"/>
      <c r="X130" s="61" t="s">
        <v>268</v>
      </c>
      <c r="Y130" s="62"/>
      <c r="Z130" s="62"/>
      <c r="AA130" s="63">
        <v>10</v>
      </c>
      <c r="AB130" s="64" t="s">
        <v>269</v>
      </c>
      <c r="AC130" s="60">
        <v>42403</v>
      </c>
      <c r="AD130" s="65">
        <v>870</v>
      </c>
      <c r="AE130" s="65">
        <v>12</v>
      </c>
      <c r="AF130" s="66">
        <v>35454.14</v>
      </c>
    </row>
    <row r="131" spans="1:32" x14ac:dyDescent="0.25">
      <c r="A131" s="40">
        <v>126</v>
      </c>
      <c r="B131" s="32">
        <v>42403</v>
      </c>
      <c r="C131" s="33"/>
      <c r="D131" s="31">
        <v>4</v>
      </c>
      <c r="E131" s="34" t="s">
        <v>6</v>
      </c>
      <c r="F131" s="34" t="s">
        <v>9</v>
      </c>
      <c r="G131" s="35" t="s">
        <v>197</v>
      </c>
      <c r="H131" s="36">
        <v>854230</v>
      </c>
      <c r="I131" s="30">
        <v>7800</v>
      </c>
      <c r="J131" s="32">
        <v>42403</v>
      </c>
      <c r="K131" s="37">
        <v>12</v>
      </c>
      <c r="L131" s="37">
        <v>34</v>
      </c>
      <c r="M131" s="38" t="s">
        <v>264</v>
      </c>
      <c r="N131" s="39">
        <v>2016</v>
      </c>
      <c r="O131" s="42"/>
      <c r="P131" s="30">
        <v>35595.440000000002</v>
      </c>
      <c r="Q131" s="67"/>
      <c r="R131" s="67"/>
      <c r="S131" s="56" t="e">
        <f>IF(#REF!=3,S130-TblDadosCX[[#This Row],[Valor R$]],IF(#REF!=2,S130+TblDadosCX[[#This Row],[Valor R$]],TblDadosCX[[#This Row],[Valor R$]]))</f>
        <v>#REF!</v>
      </c>
      <c r="U131" s="65">
        <v>121</v>
      </c>
      <c r="V131" s="60">
        <v>42403</v>
      </c>
      <c r="W131" s="60"/>
      <c r="X131" s="61" t="s">
        <v>187</v>
      </c>
      <c r="Y131" s="62"/>
      <c r="Z131" s="62"/>
      <c r="AA131" s="63">
        <v>32.369999999999997</v>
      </c>
      <c r="AB131" s="64" t="s">
        <v>186</v>
      </c>
      <c r="AC131" s="60">
        <v>42403</v>
      </c>
      <c r="AD131" s="65">
        <v>863</v>
      </c>
      <c r="AE131" s="65">
        <v>12</v>
      </c>
      <c r="AF131" s="66">
        <v>35421.769999999997</v>
      </c>
    </row>
    <row r="132" spans="1:32" x14ac:dyDescent="0.25">
      <c r="A132" s="40">
        <v>127</v>
      </c>
      <c r="B132" s="32">
        <v>42403</v>
      </c>
      <c r="C132" s="33"/>
      <c r="D132" s="31">
        <v>5</v>
      </c>
      <c r="E132" s="34" t="s">
        <v>38</v>
      </c>
      <c r="F132" s="34" t="s">
        <v>83</v>
      </c>
      <c r="G132" s="35" t="s">
        <v>187</v>
      </c>
      <c r="H132" s="36"/>
      <c r="I132" s="30">
        <v>9.24</v>
      </c>
      <c r="J132" s="32">
        <v>42403</v>
      </c>
      <c r="K132" s="37">
        <v>863</v>
      </c>
      <c r="L132" s="37">
        <v>12</v>
      </c>
      <c r="M132" s="38" t="s">
        <v>264</v>
      </c>
      <c r="N132" s="39">
        <v>2016</v>
      </c>
      <c r="O132" s="42"/>
      <c r="P132" s="30">
        <v>35586.199999999997</v>
      </c>
      <c r="Q132" s="67"/>
      <c r="R132" s="67"/>
      <c r="S132" s="56" t="e">
        <f>IF(#REF!=3,S131-TblDadosCX[[#This Row],[Valor R$]],IF(#REF!=2,S131+TblDadosCX[[#This Row],[Valor R$]],TblDadosCX[[#This Row],[Valor R$]]))</f>
        <v>#REF!</v>
      </c>
      <c r="U132" s="59">
        <v>122</v>
      </c>
      <c r="V132" s="60">
        <v>42403</v>
      </c>
      <c r="W132" s="60"/>
      <c r="X132" s="61" t="s">
        <v>270</v>
      </c>
      <c r="Y132" s="62"/>
      <c r="Z132" s="62"/>
      <c r="AA132" s="63">
        <v>4751.82</v>
      </c>
      <c r="AB132" s="64" t="s">
        <v>271</v>
      </c>
      <c r="AC132" s="60">
        <v>42403</v>
      </c>
      <c r="AD132" s="65">
        <v>476</v>
      </c>
      <c r="AE132" s="65">
        <v>12</v>
      </c>
      <c r="AF132" s="66">
        <v>30669.95</v>
      </c>
    </row>
    <row r="133" spans="1:32" x14ac:dyDescent="0.25">
      <c r="A133" s="40">
        <v>128</v>
      </c>
      <c r="B133" s="32">
        <v>42403</v>
      </c>
      <c r="C133" s="33"/>
      <c r="D133" s="31">
        <v>5</v>
      </c>
      <c r="E133" s="34" t="s">
        <v>38</v>
      </c>
      <c r="F133" s="34" t="s">
        <v>87</v>
      </c>
      <c r="G133" s="35" t="s">
        <v>268</v>
      </c>
      <c r="H133" s="36"/>
      <c r="I133" s="30">
        <v>10</v>
      </c>
      <c r="J133" s="32">
        <v>42403</v>
      </c>
      <c r="K133" s="37">
        <v>870</v>
      </c>
      <c r="L133" s="37">
        <v>12</v>
      </c>
      <c r="M133" s="38" t="s">
        <v>264</v>
      </c>
      <c r="N133" s="39">
        <v>2016</v>
      </c>
      <c r="O133" s="42"/>
      <c r="P133" s="30">
        <v>35576.199999999997</v>
      </c>
      <c r="Q133" s="67"/>
      <c r="R133" s="67"/>
      <c r="S133" s="56" t="e">
        <f>IF(#REF!=3,S132-TblDadosCX[[#This Row],[Valor R$]],IF(#REF!=2,S132+TblDadosCX[[#This Row],[Valor R$]],TblDadosCX[[#This Row],[Valor R$]]))</f>
        <v>#REF!</v>
      </c>
      <c r="U133" s="65">
        <v>123</v>
      </c>
      <c r="V133" s="60">
        <v>42403</v>
      </c>
      <c r="W133" s="60"/>
      <c r="X133" s="61" t="s">
        <v>270</v>
      </c>
      <c r="Y133" s="62"/>
      <c r="Z133" s="62"/>
      <c r="AA133" s="63">
        <v>147.38</v>
      </c>
      <c r="AB133" s="64" t="s">
        <v>271</v>
      </c>
      <c r="AC133" s="60">
        <v>42403</v>
      </c>
      <c r="AD133" s="65">
        <v>476</v>
      </c>
      <c r="AE133" s="65">
        <v>12</v>
      </c>
      <c r="AF133" s="66">
        <v>30522.57</v>
      </c>
    </row>
    <row r="134" spans="1:32" x14ac:dyDescent="0.25">
      <c r="A134" s="40">
        <v>129</v>
      </c>
      <c r="B134" s="32">
        <v>42403</v>
      </c>
      <c r="C134" s="33"/>
      <c r="D134" s="31">
        <v>5</v>
      </c>
      <c r="E134" s="34" t="s">
        <v>38</v>
      </c>
      <c r="F134" s="34" t="s">
        <v>83</v>
      </c>
      <c r="G134" s="35" t="s">
        <v>187</v>
      </c>
      <c r="H134" s="36"/>
      <c r="I134" s="30">
        <v>32.369999999999997</v>
      </c>
      <c r="J134" s="32">
        <v>42403</v>
      </c>
      <c r="K134" s="37">
        <v>863</v>
      </c>
      <c r="L134" s="37">
        <v>12</v>
      </c>
      <c r="M134" s="38" t="s">
        <v>264</v>
      </c>
      <c r="N134" s="39">
        <v>2016</v>
      </c>
      <c r="O134" s="42"/>
      <c r="P134" s="30">
        <v>35543.83</v>
      </c>
      <c r="Q134" s="67"/>
      <c r="R134" s="67"/>
      <c r="S134" s="56" t="e">
        <f>IF(#REF!=3,S133-TblDadosCX[[#This Row],[Valor R$]],IF(#REF!=2,S133+TblDadosCX[[#This Row],[Valor R$]],TblDadosCX[[#This Row],[Valor R$]]))</f>
        <v>#REF!</v>
      </c>
      <c r="U134" s="59">
        <v>124</v>
      </c>
      <c r="V134" s="60">
        <v>42403</v>
      </c>
      <c r="W134" s="60"/>
      <c r="X134" s="61" t="s">
        <v>272</v>
      </c>
      <c r="Y134" s="62"/>
      <c r="Z134" s="62"/>
      <c r="AA134" s="63">
        <v>969.12</v>
      </c>
      <c r="AB134" s="64" t="s">
        <v>273</v>
      </c>
      <c r="AC134" s="60">
        <v>42403</v>
      </c>
      <c r="AD134" s="65">
        <v>475</v>
      </c>
      <c r="AE134" s="65">
        <v>12</v>
      </c>
      <c r="AF134" s="66">
        <v>29553.45</v>
      </c>
    </row>
    <row r="135" spans="1:32" x14ac:dyDescent="0.25">
      <c r="A135" s="40">
        <v>130</v>
      </c>
      <c r="B135" s="32">
        <v>42403</v>
      </c>
      <c r="C135" s="33"/>
      <c r="D135" s="31">
        <v>5</v>
      </c>
      <c r="E135" s="34" t="s">
        <v>28</v>
      </c>
      <c r="F135" s="34" t="s">
        <v>271</v>
      </c>
      <c r="G135" s="35" t="s">
        <v>270</v>
      </c>
      <c r="H135" s="36"/>
      <c r="I135" s="30">
        <v>4751.82</v>
      </c>
      <c r="J135" s="32">
        <v>42403</v>
      </c>
      <c r="K135" s="37">
        <v>476</v>
      </c>
      <c r="L135" s="37">
        <v>12</v>
      </c>
      <c r="M135" s="38" t="s">
        <v>264</v>
      </c>
      <c r="N135" s="39">
        <v>2016</v>
      </c>
      <c r="O135" s="42"/>
      <c r="P135" s="30">
        <v>30792.01</v>
      </c>
      <c r="Q135" s="67"/>
      <c r="R135" s="67"/>
      <c r="S135" s="56" t="e">
        <f>IF(#REF!=3,S134-TblDadosCX[[#This Row],[Valor R$]],IF(#REF!=2,S134+TblDadosCX[[#This Row],[Valor R$]],TblDadosCX[[#This Row],[Valor R$]]))</f>
        <v>#REF!</v>
      </c>
      <c r="U135" s="65">
        <v>125</v>
      </c>
      <c r="V135" s="60">
        <v>42403</v>
      </c>
      <c r="W135" s="60"/>
      <c r="X135" s="61" t="s">
        <v>218</v>
      </c>
      <c r="Y135" s="62"/>
      <c r="Z135" s="62"/>
      <c r="AA135" s="63">
        <v>5570.57</v>
      </c>
      <c r="AB135" s="64" t="s">
        <v>219</v>
      </c>
      <c r="AC135" s="60">
        <v>42403</v>
      </c>
      <c r="AD135" s="65">
        <v>864</v>
      </c>
      <c r="AE135" s="65">
        <v>12</v>
      </c>
      <c r="AF135" s="66">
        <v>23982.880000000001</v>
      </c>
    </row>
    <row r="136" spans="1:32" x14ac:dyDescent="0.25">
      <c r="A136" s="40">
        <v>131</v>
      </c>
      <c r="B136" s="32">
        <v>42403</v>
      </c>
      <c r="C136" s="33"/>
      <c r="D136" s="31">
        <v>5</v>
      </c>
      <c r="E136" s="34" t="s">
        <v>28</v>
      </c>
      <c r="F136" s="34" t="s">
        <v>271</v>
      </c>
      <c r="G136" s="35" t="s">
        <v>270</v>
      </c>
      <c r="H136" s="36"/>
      <c r="I136" s="30">
        <v>147.38</v>
      </c>
      <c r="J136" s="32">
        <v>42403</v>
      </c>
      <c r="K136" s="37">
        <v>476</v>
      </c>
      <c r="L136" s="37">
        <v>12</v>
      </c>
      <c r="M136" s="38" t="s">
        <v>264</v>
      </c>
      <c r="N136" s="39">
        <v>2016</v>
      </c>
      <c r="O136" s="42"/>
      <c r="P136" s="30">
        <v>30644.63</v>
      </c>
      <c r="Q136" s="67"/>
      <c r="R136" s="67"/>
      <c r="S136" s="56" t="e">
        <f>IF(#REF!=3,S135-TblDadosCX[[#This Row],[Valor R$]],IF(#REF!=2,S135+TblDadosCX[[#This Row],[Valor R$]],TblDadosCX[[#This Row],[Valor R$]]))</f>
        <v>#REF!</v>
      </c>
      <c r="U136" s="59">
        <v>126</v>
      </c>
      <c r="V136" s="60">
        <v>42403</v>
      </c>
      <c r="W136" s="60"/>
      <c r="X136" s="61" t="s">
        <v>274</v>
      </c>
      <c r="Y136" s="62"/>
      <c r="Z136" s="62"/>
      <c r="AA136" s="63">
        <v>1763.06</v>
      </c>
      <c r="AB136" s="64" t="s">
        <v>275</v>
      </c>
      <c r="AC136" s="60">
        <v>42403</v>
      </c>
      <c r="AD136" s="65">
        <v>842</v>
      </c>
      <c r="AE136" s="65">
        <v>12</v>
      </c>
      <c r="AF136" s="66">
        <v>22219.82</v>
      </c>
    </row>
    <row r="137" spans="1:32" x14ac:dyDescent="0.25">
      <c r="A137" s="40">
        <v>132</v>
      </c>
      <c r="B137" s="32">
        <v>42403</v>
      </c>
      <c r="C137" s="33"/>
      <c r="D137" s="31">
        <v>5</v>
      </c>
      <c r="E137" s="34" t="s">
        <v>28</v>
      </c>
      <c r="F137" s="34" t="s">
        <v>53</v>
      </c>
      <c r="G137" s="35" t="s">
        <v>272</v>
      </c>
      <c r="H137" s="36"/>
      <c r="I137" s="30">
        <v>969.12</v>
      </c>
      <c r="J137" s="32">
        <v>42403</v>
      </c>
      <c r="K137" s="37">
        <v>475</v>
      </c>
      <c r="L137" s="37">
        <v>12</v>
      </c>
      <c r="M137" s="38" t="s">
        <v>264</v>
      </c>
      <c r="N137" s="39">
        <v>2016</v>
      </c>
      <c r="O137" s="42"/>
      <c r="P137" s="30">
        <v>29675.51</v>
      </c>
      <c r="Q137" s="67"/>
      <c r="R137" s="67"/>
      <c r="S137" s="56" t="e">
        <f>IF(#REF!=3,S136-TblDadosCX[[#This Row],[Valor R$]],IF(#REF!=2,S136+TblDadosCX[[#This Row],[Valor R$]],TblDadosCX[[#This Row],[Valor R$]]))</f>
        <v>#REF!</v>
      </c>
      <c r="U137" s="65">
        <v>127</v>
      </c>
      <c r="V137" s="60">
        <v>42403</v>
      </c>
      <c r="W137" s="60"/>
      <c r="X137" s="61" t="s">
        <v>276</v>
      </c>
      <c r="Y137" s="62"/>
      <c r="Z137" s="62"/>
      <c r="AA137" s="63">
        <v>6569.5</v>
      </c>
      <c r="AB137" s="64" t="s">
        <v>277</v>
      </c>
      <c r="AC137" s="60">
        <v>42403</v>
      </c>
      <c r="AD137" s="65">
        <v>402</v>
      </c>
      <c r="AE137" s="65">
        <v>12</v>
      </c>
      <c r="AF137" s="66">
        <v>15650.32</v>
      </c>
    </row>
    <row r="138" spans="1:32" x14ac:dyDescent="0.25">
      <c r="A138" s="40">
        <v>133</v>
      </c>
      <c r="B138" s="32">
        <v>42403</v>
      </c>
      <c r="C138" s="33"/>
      <c r="D138" s="31">
        <v>5</v>
      </c>
      <c r="E138" s="34" t="s">
        <v>38</v>
      </c>
      <c r="F138" s="34" t="s">
        <v>84</v>
      </c>
      <c r="G138" s="35" t="s">
        <v>218</v>
      </c>
      <c r="H138" s="36"/>
      <c r="I138" s="30">
        <v>5570.57</v>
      </c>
      <c r="J138" s="32">
        <v>42403</v>
      </c>
      <c r="K138" s="37">
        <v>864</v>
      </c>
      <c r="L138" s="37">
        <v>12</v>
      </c>
      <c r="M138" s="38" t="s">
        <v>264</v>
      </c>
      <c r="N138" s="39">
        <v>2016</v>
      </c>
      <c r="O138" s="42"/>
      <c r="P138" s="30">
        <v>24104.94</v>
      </c>
      <c r="Q138" s="67"/>
      <c r="R138" s="67"/>
      <c r="S138" s="56" t="e">
        <f>IF(#REF!=3,S137-TblDadosCX[[#This Row],[Valor R$]],IF(#REF!=2,S137+TblDadosCX[[#This Row],[Valor R$]],TblDadosCX[[#This Row],[Valor R$]]))</f>
        <v>#REF!</v>
      </c>
      <c r="U138" s="59">
        <v>128</v>
      </c>
      <c r="V138" s="60">
        <v>42403</v>
      </c>
      <c r="W138" s="60"/>
      <c r="X138" s="61" t="s">
        <v>278</v>
      </c>
      <c r="Y138" s="62"/>
      <c r="Z138" s="62"/>
      <c r="AA138" s="63">
        <v>5370.6</v>
      </c>
      <c r="AB138" s="64" t="s">
        <v>186</v>
      </c>
      <c r="AC138" s="60">
        <v>42403</v>
      </c>
      <c r="AD138" s="65">
        <v>863</v>
      </c>
      <c r="AE138" s="65">
        <v>12</v>
      </c>
      <c r="AF138" s="66">
        <v>10279.719999999999</v>
      </c>
    </row>
    <row r="139" spans="1:32" x14ac:dyDescent="0.25">
      <c r="A139" s="40">
        <v>134</v>
      </c>
      <c r="B139" s="32">
        <v>42403</v>
      </c>
      <c r="C139" s="33"/>
      <c r="D139" s="31">
        <v>5</v>
      </c>
      <c r="E139" s="34" t="s">
        <v>24</v>
      </c>
      <c r="F139" s="34" t="s">
        <v>43</v>
      </c>
      <c r="G139" s="35" t="s">
        <v>274</v>
      </c>
      <c r="H139" s="36"/>
      <c r="I139" s="30">
        <v>1763.06</v>
      </c>
      <c r="J139" s="32">
        <v>42403</v>
      </c>
      <c r="K139" s="37">
        <v>842</v>
      </c>
      <c r="L139" s="37">
        <v>12</v>
      </c>
      <c r="M139" s="38" t="s">
        <v>264</v>
      </c>
      <c r="N139" s="39">
        <v>2016</v>
      </c>
      <c r="O139" s="42"/>
      <c r="P139" s="30">
        <v>22341.88</v>
      </c>
      <c r="Q139" s="67"/>
      <c r="R139" s="67"/>
      <c r="S139" s="56" t="e">
        <f>IF(#REF!=3,S138-TblDadosCX[[#This Row],[Valor R$]],IF(#REF!=2,S138+TblDadosCX[[#This Row],[Valor R$]],TblDadosCX[[#This Row],[Valor R$]]))</f>
        <v>#REF!</v>
      </c>
      <c r="U139" s="65">
        <v>129</v>
      </c>
      <c r="V139" s="60">
        <v>42403</v>
      </c>
      <c r="W139" s="60"/>
      <c r="X139" s="61" t="s">
        <v>279</v>
      </c>
      <c r="Y139" s="62"/>
      <c r="Z139" s="62"/>
      <c r="AA139" s="63">
        <v>4000</v>
      </c>
      <c r="AB139" s="64" t="s">
        <v>261</v>
      </c>
      <c r="AC139" s="60">
        <v>42403</v>
      </c>
      <c r="AD139" s="65">
        <v>839</v>
      </c>
      <c r="AE139" s="65">
        <v>12</v>
      </c>
      <c r="AF139" s="66">
        <v>6279.72</v>
      </c>
    </row>
    <row r="140" spans="1:32" x14ac:dyDescent="0.25">
      <c r="A140" s="40">
        <v>135</v>
      </c>
      <c r="B140" s="32">
        <v>42403</v>
      </c>
      <c r="C140" s="33"/>
      <c r="D140" s="31">
        <v>5</v>
      </c>
      <c r="E140" s="34" t="s">
        <v>24</v>
      </c>
      <c r="F140" s="34" t="s">
        <v>277</v>
      </c>
      <c r="G140" s="35" t="s">
        <v>276</v>
      </c>
      <c r="H140" s="36"/>
      <c r="I140" s="30">
        <v>6569.5</v>
      </c>
      <c r="J140" s="32">
        <v>42403</v>
      </c>
      <c r="K140" s="37">
        <v>402</v>
      </c>
      <c r="L140" s="37">
        <v>12</v>
      </c>
      <c r="M140" s="38" t="s">
        <v>264</v>
      </c>
      <c r="N140" s="39">
        <v>2016</v>
      </c>
      <c r="O140" s="42"/>
      <c r="P140" s="30">
        <v>15772.38</v>
      </c>
      <c r="Q140" s="67"/>
      <c r="R140" s="67"/>
      <c r="S140" s="56" t="e">
        <f>IF(#REF!=3,S139-TblDadosCX[[#This Row],[Valor R$]],IF(#REF!=2,S139+TblDadosCX[[#This Row],[Valor R$]],TblDadosCX[[#This Row],[Valor R$]]))</f>
        <v>#REF!</v>
      </c>
      <c r="U140" s="59">
        <v>130</v>
      </c>
      <c r="V140" s="60">
        <v>42404</v>
      </c>
      <c r="W140" s="60"/>
      <c r="X140" s="61" t="s">
        <v>191</v>
      </c>
      <c r="Y140" s="62"/>
      <c r="Z140" s="62"/>
      <c r="AA140" s="63">
        <v>95.7</v>
      </c>
      <c r="AB140" s="64" t="s">
        <v>186</v>
      </c>
      <c r="AC140" s="60">
        <v>42404</v>
      </c>
      <c r="AD140" s="65">
        <v>863</v>
      </c>
      <c r="AE140" s="65">
        <v>12</v>
      </c>
      <c r="AF140" s="66">
        <v>6184.02</v>
      </c>
    </row>
    <row r="141" spans="1:32" x14ac:dyDescent="0.25">
      <c r="A141" s="40">
        <v>136</v>
      </c>
      <c r="B141" s="32">
        <v>42403</v>
      </c>
      <c r="C141" s="33"/>
      <c r="D141" s="31">
        <v>5</v>
      </c>
      <c r="E141" s="34" t="s">
        <v>38</v>
      </c>
      <c r="F141" s="34" t="s">
        <v>83</v>
      </c>
      <c r="G141" s="35" t="s">
        <v>278</v>
      </c>
      <c r="H141" s="36"/>
      <c r="I141" s="30">
        <v>5370.6</v>
      </c>
      <c r="J141" s="32">
        <v>42403</v>
      </c>
      <c r="K141" s="37">
        <v>863</v>
      </c>
      <c r="L141" s="37">
        <v>12</v>
      </c>
      <c r="M141" s="38" t="s">
        <v>264</v>
      </c>
      <c r="N141" s="39">
        <v>2016</v>
      </c>
      <c r="O141" s="42"/>
      <c r="P141" s="30">
        <v>10401.780000000001</v>
      </c>
      <c r="Q141" s="67"/>
      <c r="R141" s="67"/>
      <c r="S141" s="56" t="e">
        <f>IF(#REF!=3,S140-TblDadosCX[[#This Row],[Valor R$]],IF(#REF!=2,S140+TblDadosCX[[#This Row],[Valor R$]],TblDadosCX[[#This Row],[Valor R$]]))</f>
        <v>#REF!</v>
      </c>
      <c r="U141" s="65">
        <v>131</v>
      </c>
      <c r="V141" s="60">
        <v>42404</v>
      </c>
      <c r="W141" s="60"/>
      <c r="X141" s="61" t="s">
        <v>280</v>
      </c>
      <c r="Y141" s="62"/>
      <c r="Z141" s="62"/>
      <c r="AA141" s="63">
        <v>300</v>
      </c>
      <c r="AB141" s="64" t="s">
        <v>261</v>
      </c>
      <c r="AC141" s="60">
        <v>42404</v>
      </c>
      <c r="AD141" s="65">
        <v>839</v>
      </c>
      <c r="AE141" s="65">
        <v>12</v>
      </c>
      <c r="AF141" s="66">
        <v>5884.02</v>
      </c>
    </row>
    <row r="142" spans="1:32" x14ac:dyDescent="0.25">
      <c r="A142" s="40">
        <v>137</v>
      </c>
      <c r="B142" s="32">
        <v>42403</v>
      </c>
      <c r="C142" s="33"/>
      <c r="D142" s="31">
        <v>5</v>
      </c>
      <c r="E142" s="34" t="s">
        <v>38</v>
      </c>
      <c r="F142" s="34" t="s">
        <v>73</v>
      </c>
      <c r="G142" s="35" t="s">
        <v>279</v>
      </c>
      <c r="H142" s="36"/>
      <c r="I142" s="30">
        <v>4000</v>
      </c>
      <c r="J142" s="32">
        <v>42403</v>
      </c>
      <c r="K142" s="37">
        <v>839</v>
      </c>
      <c r="L142" s="37">
        <v>12</v>
      </c>
      <c r="M142" s="38" t="s">
        <v>264</v>
      </c>
      <c r="N142" s="39">
        <v>2016</v>
      </c>
      <c r="O142" s="42"/>
      <c r="P142" s="30">
        <v>6401.78</v>
      </c>
      <c r="Q142" s="67"/>
      <c r="R142" s="67"/>
      <c r="S142" s="56" t="e">
        <f>IF(#REF!=3,S141-TblDadosCX[[#This Row],[Valor R$]],IF(#REF!=2,S141+TblDadosCX[[#This Row],[Valor R$]],TblDadosCX[[#This Row],[Valor R$]]))</f>
        <v>#REF!</v>
      </c>
      <c r="U142" s="59">
        <v>132</v>
      </c>
      <c r="V142" s="60">
        <v>42405</v>
      </c>
      <c r="W142" s="60"/>
      <c r="X142" s="61" t="s">
        <v>281</v>
      </c>
      <c r="Y142" s="62"/>
      <c r="Z142" s="62"/>
      <c r="AA142" s="63">
        <v>9</v>
      </c>
      <c r="AB142" s="64" t="s">
        <v>186</v>
      </c>
      <c r="AC142" s="60">
        <v>42405</v>
      </c>
      <c r="AD142" s="65">
        <v>863</v>
      </c>
      <c r="AE142" s="65">
        <v>12</v>
      </c>
      <c r="AF142" s="66">
        <v>5875.02</v>
      </c>
    </row>
    <row r="143" spans="1:32" x14ac:dyDescent="0.25">
      <c r="A143" s="40">
        <v>138</v>
      </c>
      <c r="B143" s="32">
        <v>42404</v>
      </c>
      <c r="C143" s="33"/>
      <c r="D143" s="31">
        <v>5</v>
      </c>
      <c r="E143" s="34" t="s">
        <v>38</v>
      </c>
      <c r="F143" s="34" t="s">
        <v>83</v>
      </c>
      <c r="G143" s="35" t="s">
        <v>191</v>
      </c>
      <c r="H143" s="36"/>
      <c r="I143" s="30">
        <v>95.7</v>
      </c>
      <c r="J143" s="32">
        <v>42404</v>
      </c>
      <c r="K143" s="37">
        <v>863</v>
      </c>
      <c r="L143" s="37">
        <v>12</v>
      </c>
      <c r="M143" s="38" t="s">
        <v>264</v>
      </c>
      <c r="N143" s="39">
        <v>2016</v>
      </c>
      <c r="O143" s="42"/>
      <c r="P143" s="30">
        <v>6306.08</v>
      </c>
      <c r="Q143" s="67"/>
      <c r="R143" s="67"/>
      <c r="S143" s="56" t="e">
        <f>IF(#REF!=3,S142-TblDadosCX[[#This Row],[Valor R$]],IF(#REF!=2,S142+TblDadosCX[[#This Row],[Valor R$]],TblDadosCX[[#This Row],[Valor R$]]))</f>
        <v>#REF!</v>
      </c>
      <c r="U143" s="59">
        <v>133</v>
      </c>
      <c r="V143" s="60">
        <v>42411</v>
      </c>
      <c r="W143" s="60"/>
      <c r="X143" s="61" t="s">
        <v>191</v>
      </c>
      <c r="Y143" s="62"/>
      <c r="Z143" s="62"/>
      <c r="AA143" s="63">
        <v>173.22</v>
      </c>
      <c r="AB143" s="64" t="s">
        <v>186</v>
      </c>
      <c r="AC143" s="60">
        <v>42411</v>
      </c>
      <c r="AD143" s="65">
        <v>863</v>
      </c>
      <c r="AE143" s="65">
        <v>12</v>
      </c>
      <c r="AF143" s="66">
        <v>5701.8</v>
      </c>
    </row>
    <row r="144" spans="1:32" x14ac:dyDescent="0.25">
      <c r="A144" s="40">
        <v>139</v>
      </c>
      <c r="B144" s="32">
        <v>42404</v>
      </c>
      <c r="C144" s="33"/>
      <c r="D144" s="31">
        <v>5</v>
      </c>
      <c r="E144" s="34" t="s">
        <v>38</v>
      </c>
      <c r="F144" s="34" t="s">
        <v>73</v>
      </c>
      <c r="G144" s="35" t="s">
        <v>280</v>
      </c>
      <c r="H144" s="36"/>
      <c r="I144" s="30">
        <v>300</v>
      </c>
      <c r="J144" s="32">
        <v>42404</v>
      </c>
      <c r="K144" s="37">
        <v>839</v>
      </c>
      <c r="L144" s="37">
        <v>12</v>
      </c>
      <c r="M144" s="38" t="s">
        <v>264</v>
      </c>
      <c r="N144" s="39">
        <v>2016</v>
      </c>
      <c r="O144" s="42"/>
      <c r="P144" s="30">
        <v>6006.08</v>
      </c>
      <c r="Q144" s="67"/>
      <c r="R144" s="67"/>
      <c r="S144" s="56" t="e">
        <f>IF(#REF!=3,S143-TblDadosCX[[#This Row],[Valor R$]],IF(#REF!=2,S143+TblDadosCX[[#This Row],[Valor R$]],TblDadosCX[[#This Row],[Valor R$]]))</f>
        <v>#REF!</v>
      </c>
      <c r="U144" s="65">
        <v>134</v>
      </c>
      <c r="V144" s="60">
        <v>42411</v>
      </c>
      <c r="W144" s="60"/>
      <c r="X144" s="61" t="s">
        <v>187</v>
      </c>
      <c r="Y144" s="62"/>
      <c r="Z144" s="62"/>
      <c r="AA144" s="63">
        <v>80.16</v>
      </c>
      <c r="AB144" s="64" t="s">
        <v>186</v>
      </c>
      <c r="AC144" s="60">
        <v>42411</v>
      </c>
      <c r="AD144" s="65">
        <v>863</v>
      </c>
      <c r="AE144" s="65">
        <v>12</v>
      </c>
      <c r="AF144" s="66">
        <v>5621.64</v>
      </c>
    </row>
    <row r="145" spans="1:32" x14ac:dyDescent="0.25">
      <c r="A145" s="40">
        <v>140</v>
      </c>
      <c r="B145" s="32">
        <v>42405</v>
      </c>
      <c r="C145" s="33"/>
      <c r="D145" s="31">
        <v>5</v>
      </c>
      <c r="E145" s="34" t="s">
        <v>38</v>
      </c>
      <c r="F145" s="34" t="s">
        <v>83</v>
      </c>
      <c r="G145" s="35" t="s">
        <v>281</v>
      </c>
      <c r="H145" s="36"/>
      <c r="I145" s="30">
        <v>9</v>
      </c>
      <c r="J145" s="32">
        <v>42405</v>
      </c>
      <c r="K145" s="37">
        <v>863</v>
      </c>
      <c r="L145" s="37">
        <v>12</v>
      </c>
      <c r="M145" s="38" t="s">
        <v>264</v>
      </c>
      <c r="N145" s="39">
        <v>2016</v>
      </c>
      <c r="O145" s="42"/>
      <c r="P145" s="30">
        <v>5997.08</v>
      </c>
      <c r="Q145" s="67"/>
      <c r="R145" s="67"/>
      <c r="S145" s="56" t="e">
        <f>IF(#REF!=3,S144-TblDadosCX[[#This Row],[Valor R$]],IF(#REF!=2,S144+TblDadosCX[[#This Row],[Valor R$]],TblDadosCX[[#This Row],[Valor R$]]))</f>
        <v>#REF!</v>
      </c>
      <c r="U145" s="59">
        <v>135</v>
      </c>
      <c r="V145" s="60">
        <v>42411</v>
      </c>
      <c r="W145" s="60"/>
      <c r="X145" s="61" t="s">
        <v>193</v>
      </c>
      <c r="Y145" s="62"/>
      <c r="Z145" s="62"/>
      <c r="AA145" s="63">
        <v>30</v>
      </c>
      <c r="AB145" s="64" t="s">
        <v>186</v>
      </c>
      <c r="AC145" s="60">
        <v>42411</v>
      </c>
      <c r="AD145" s="65">
        <v>863</v>
      </c>
      <c r="AE145" s="65">
        <v>12</v>
      </c>
      <c r="AF145" s="66">
        <v>5591.64</v>
      </c>
    </row>
    <row r="146" spans="1:32" x14ac:dyDescent="0.25">
      <c r="A146" s="40">
        <v>141</v>
      </c>
      <c r="B146" s="32">
        <v>42411</v>
      </c>
      <c r="C146" s="33"/>
      <c r="D146" s="31">
        <v>5</v>
      </c>
      <c r="E146" s="34" t="s">
        <v>38</v>
      </c>
      <c r="F146" s="34" t="s">
        <v>83</v>
      </c>
      <c r="G146" s="35" t="s">
        <v>191</v>
      </c>
      <c r="H146" s="36"/>
      <c r="I146" s="30">
        <v>173.22</v>
      </c>
      <c r="J146" s="32">
        <v>42411</v>
      </c>
      <c r="K146" s="37">
        <v>863</v>
      </c>
      <c r="L146" s="37">
        <v>12</v>
      </c>
      <c r="M146" s="38" t="s">
        <v>264</v>
      </c>
      <c r="N146" s="39">
        <v>2016</v>
      </c>
      <c r="O146" s="42"/>
      <c r="P146" s="30">
        <v>5823.86</v>
      </c>
      <c r="Q146" s="67"/>
      <c r="R146" s="67"/>
      <c r="S146" s="56" t="e">
        <f>IF(#REF!=3,S145-TblDadosCX[[#This Row],[Valor R$]],IF(#REF!=2,S145+TblDadosCX[[#This Row],[Valor R$]],TblDadosCX[[#This Row],[Valor R$]]))</f>
        <v>#REF!</v>
      </c>
      <c r="U146" s="65">
        <v>136</v>
      </c>
      <c r="V146" s="60">
        <v>42411</v>
      </c>
      <c r="W146" s="60"/>
      <c r="X146" s="61" t="s">
        <v>200</v>
      </c>
      <c r="Y146" s="62"/>
      <c r="Z146" s="62"/>
      <c r="AA146" s="63">
        <v>20</v>
      </c>
      <c r="AB146" s="64" t="s">
        <v>186</v>
      </c>
      <c r="AC146" s="60">
        <v>42411</v>
      </c>
      <c r="AD146" s="65">
        <v>863</v>
      </c>
      <c r="AE146" s="65">
        <v>12</v>
      </c>
      <c r="AF146" s="66">
        <v>5571.64</v>
      </c>
    </row>
    <row r="147" spans="1:32" x14ac:dyDescent="0.25">
      <c r="A147" s="40">
        <v>142</v>
      </c>
      <c r="B147" s="32">
        <v>42411</v>
      </c>
      <c r="C147" s="33"/>
      <c r="D147" s="31">
        <v>5</v>
      </c>
      <c r="E147" s="34" t="s">
        <v>38</v>
      </c>
      <c r="F147" s="34" t="s">
        <v>83</v>
      </c>
      <c r="G147" s="35" t="s">
        <v>187</v>
      </c>
      <c r="H147" s="36"/>
      <c r="I147" s="30">
        <v>80.16</v>
      </c>
      <c r="J147" s="32">
        <v>42411</v>
      </c>
      <c r="K147" s="37">
        <v>863</v>
      </c>
      <c r="L147" s="37">
        <v>12</v>
      </c>
      <c r="M147" s="38" t="s">
        <v>264</v>
      </c>
      <c r="N147" s="39">
        <v>2016</v>
      </c>
      <c r="O147" s="42"/>
      <c r="P147" s="30">
        <v>5743.7</v>
      </c>
      <c r="Q147" s="67"/>
      <c r="R147" s="67"/>
      <c r="S147" s="56" t="e">
        <f>IF(#REF!=3,S146-TblDadosCX[[#This Row],[Valor R$]],IF(#REF!=2,S146+TblDadosCX[[#This Row],[Valor R$]],TblDadosCX[[#This Row],[Valor R$]]))</f>
        <v>#REF!</v>
      </c>
      <c r="U147" s="65">
        <v>137</v>
      </c>
      <c r="V147" s="60">
        <v>42412</v>
      </c>
      <c r="W147" s="60"/>
      <c r="X147" s="61" t="s">
        <v>197</v>
      </c>
      <c r="Y147" s="62">
        <v>854234</v>
      </c>
      <c r="Z147" s="62"/>
      <c r="AA147" s="63">
        <v>74976.39</v>
      </c>
      <c r="AB147" s="64" t="s">
        <v>9</v>
      </c>
      <c r="AC147" s="60">
        <v>42412</v>
      </c>
      <c r="AD147" s="65">
        <v>12</v>
      </c>
      <c r="AE147" s="65">
        <v>34</v>
      </c>
      <c r="AF147" s="66">
        <v>80548.03</v>
      </c>
    </row>
    <row r="148" spans="1:32" x14ac:dyDescent="0.25">
      <c r="A148" s="40">
        <v>143</v>
      </c>
      <c r="B148" s="32">
        <v>42411</v>
      </c>
      <c r="C148" s="33"/>
      <c r="D148" s="31">
        <v>5</v>
      </c>
      <c r="E148" s="34" t="s">
        <v>38</v>
      </c>
      <c r="F148" s="34" t="s">
        <v>83</v>
      </c>
      <c r="G148" s="35" t="s">
        <v>193</v>
      </c>
      <c r="H148" s="36"/>
      <c r="I148" s="30">
        <v>30</v>
      </c>
      <c r="J148" s="32">
        <v>42411</v>
      </c>
      <c r="K148" s="37">
        <v>863</v>
      </c>
      <c r="L148" s="37">
        <v>12</v>
      </c>
      <c r="M148" s="38" t="s">
        <v>264</v>
      </c>
      <c r="N148" s="39">
        <v>2016</v>
      </c>
      <c r="O148" s="42"/>
      <c r="P148" s="30">
        <v>5713.7</v>
      </c>
      <c r="Q148" s="67"/>
      <c r="R148" s="67"/>
      <c r="S148" s="56" t="e">
        <f>IF(#REF!=3,S147-TblDadosCX[[#This Row],[Valor R$]],IF(#REF!=2,S147+TblDadosCX[[#This Row],[Valor R$]],TblDadosCX[[#This Row],[Valor R$]]))</f>
        <v>#REF!</v>
      </c>
      <c r="U148" s="59">
        <v>138</v>
      </c>
      <c r="V148" s="60">
        <v>42412</v>
      </c>
      <c r="W148" s="60"/>
      <c r="X148" s="61" t="s">
        <v>197</v>
      </c>
      <c r="Y148" s="62">
        <v>854235</v>
      </c>
      <c r="Z148" s="62"/>
      <c r="AA148" s="63">
        <v>4431</v>
      </c>
      <c r="AB148" s="64" t="s">
        <v>9</v>
      </c>
      <c r="AC148" s="60">
        <v>42412</v>
      </c>
      <c r="AD148" s="65">
        <v>12</v>
      </c>
      <c r="AE148" s="65">
        <v>34</v>
      </c>
      <c r="AF148" s="66">
        <v>84979.03</v>
      </c>
    </row>
    <row r="149" spans="1:32" x14ac:dyDescent="0.25">
      <c r="A149" s="40">
        <v>144</v>
      </c>
      <c r="B149" s="32">
        <v>42411</v>
      </c>
      <c r="C149" s="33"/>
      <c r="D149" s="31">
        <v>5</v>
      </c>
      <c r="E149" s="34" t="s">
        <v>38</v>
      </c>
      <c r="F149" s="34" t="s">
        <v>83</v>
      </c>
      <c r="G149" s="35" t="s">
        <v>200</v>
      </c>
      <c r="H149" s="36"/>
      <c r="I149" s="30">
        <v>20</v>
      </c>
      <c r="J149" s="32">
        <v>42411</v>
      </c>
      <c r="K149" s="37">
        <v>863</v>
      </c>
      <c r="L149" s="37">
        <v>12</v>
      </c>
      <c r="M149" s="38" t="s">
        <v>264</v>
      </c>
      <c r="N149" s="39">
        <v>2016</v>
      </c>
      <c r="O149" s="42"/>
      <c r="P149" s="30">
        <v>5693.7</v>
      </c>
      <c r="Q149" s="67"/>
      <c r="R149" s="67"/>
      <c r="S149" s="56" t="e">
        <f>IF(#REF!=3,S148-TblDadosCX[[#This Row],[Valor R$]],IF(#REF!=2,S148+TblDadosCX[[#This Row],[Valor R$]],TblDadosCX[[#This Row],[Valor R$]]))</f>
        <v>#REF!</v>
      </c>
      <c r="U149" s="65">
        <v>139</v>
      </c>
      <c r="V149" s="60">
        <v>42412</v>
      </c>
      <c r="W149" s="60"/>
      <c r="X149" s="61" t="s">
        <v>187</v>
      </c>
      <c r="Y149" s="62"/>
      <c r="Z149" s="62"/>
      <c r="AA149" s="63">
        <v>10.18</v>
      </c>
      <c r="AB149" s="64" t="s">
        <v>186</v>
      </c>
      <c r="AC149" s="60">
        <v>42412</v>
      </c>
      <c r="AD149" s="65">
        <v>863</v>
      </c>
      <c r="AE149" s="65">
        <v>12</v>
      </c>
      <c r="AF149" s="66">
        <v>84968.85</v>
      </c>
    </row>
    <row r="150" spans="1:32" x14ac:dyDescent="0.25">
      <c r="A150" s="40">
        <v>145</v>
      </c>
      <c r="B150" s="32">
        <v>42412</v>
      </c>
      <c r="C150" s="33"/>
      <c r="D150" s="31">
        <v>4</v>
      </c>
      <c r="E150" s="34" t="s">
        <v>6</v>
      </c>
      <c r="F150" s="34" t="s">
        <v>9</v>
      </c>
      <c r="G150" s="35" t="s">
        <v>197</v>
      </c>
      <c r="H150" s="36">
        <v>854234</v>
      </c>
      <c r="I150" s="30">
        <v>74976.39</v>
      </c>
      <c r="J150" s="32">
        <v>42412</v>
      </c>
      <c r="K150" s="37">
        <v>12</v>
      </c>
      <c r="L150" s="37">
        <v>34</v>
      </c>
      <c r="M150" s="38" t="s">
        <v>264</v>
      </c>
      <c r="N150" s="39">
        <v>2016</v>
      </c>
      <c r="O150" s="42"/>
      <c r="P150" s="30">
        <v>80670.09</v>
      </c>
      <c r="Q150" s="67"/>
      <c r="R150" s="67"/>
      <c r="S150" s="56" t="e">
        <f>IF(#REF!=3,S149-TblDadosCX[[#This Row],[Valor R$]],IF(#REF!=2,S149+TblDadosCX[[#This Row],[Valor R$]],TblDadosCX[[#This Row],[Valor R$]]))</f>
        <v>#REF!</v>
      </c>
      <c r="U150" s="59">
        <v>140</v>
      </c>
      <c r="V150" s="60">
        <v>42412</v>
      </c>
      <c r="W150" s="60"/>
      <c r="X150" s="61" t="s">
        <v>220</v>
      </c>
      <c r="Y150" s="62"/>
      <c r="Z150" s="62"/>
      <c r="AA150" s="63">
        <v>160</v>
      </c>
      <c r="AB150" s="64" t="s">
        <v>199</v>
      </c>
      <c r="AC150" s="60">
        <v>42412</v>
      </c>
      <c r="AD150" s="65">
        <v>845</v>
      </c>
      <c r="AE150" s="65">
        <v>12</v>
      </c>
      <c r="AF150" s="66">
        <v>84808.85</v>
      </c>
    </row>
    <row r="151" spans="1:32" x14ac:dyDescent="0.25">
      <c r="A151" s="40">
        <v>146</v>
      </c>
      <c r="B151" s="32">
        <v>42412</v>
      </c>
      <c r="C151" s="33"/>
      <c r="D151" s="31">
        <v>4</v>
      </c>
      <c r="E151" s="34" t="s">
        <v>6</v>
      </c>
      <c r="F151" s="34" t="s">
        <v>9</v>
      </c>
      <c r="G151" s="35" t="s">
        <v>197</v>
      </c>
      <c r="H151" s="36">
        <v>854235</v>
      </c>
      <c r="I151" s="30">
        <v>4431</v>
      </c>
      <c r="J151" s="32">
        <v>42412</v>
      </c>
      <c r="K151" s="37">
        <v>12</v>
      </c>
      <c r="L151" s="37">
        <v>34</v>
      </c>
      <c r="M151" s="38" t="s">
        <v>264</v>
      </c>
      <c r="N151" s="39">
        <v>2016</v>
      </c>
      <c r="O151" s="42"/>
      <c r="P151" s="30">
        <v>85101.09</v>
      </c>
      <c r="Q151" s="67"/>
      <c r="R151" s="67"/>
      <c r="S151" s="56" t="e">
        <f>IF(#REF!=3,S150-TblDadosCX[[#This Row],[Valor R$]],IF(#REF!=2,S150+TblDadosCX[[#This Row],[Valor R$]],TblDadosCX[[#This Row],[Valor R$]]))</f>
        <v>#REF!</v>
      </c>
      <c r="U151" s="65">
        <v>141</v>
      </c>
      <c r="V151" s="60">
        <v>42412</v>
      </c>
      <c r="W151" s="60"/>
      <c r="X151" s="61" t="s">
        <v>282</v>
      </c>
      <c r="Y151" s="62"/>
      <c r="Z151" s="62"/>
      <c r="AA151" s="63">
        <v>1411.51</v>
      </c>
      <c r="AB151" s="64" t="s">
        <v>283</v>
      </c>
      <c r="AC151" s="60">
        <v>42412</v>
      </c>
      <c r="AD151" s="65">
        <v>867</v>
      </c>
      <c r="AE151" s="65">
        <v>12</v>
      </c>
      <c r="AF151" s="66">
        <v>83397.34</v>
      </c>
    </row>
    <row r="152" spans="1:32" x14ac:dyDescent="0.25">
      <c r="A152" s="40">
        <v>147</v>
      </c>
      <c r="B152" s="32">
        <v>42412</v>
      </c>
      <c r="C152" s="33"/>
      <c r="D152" s="31">
        <v>5</v>
      </c>
      <c r="E152" s="34" t="s">
        <v>38</v>
      </c>
      <c r="F152" s="34" t="s">
        <v>83</v>
      </c>
      <c r="G152" s="35" t="s">
        <v>187</v>
      </c>
      <c r="H152" s="36"/>
      <c r="I152" s="30">
        <v>10.18</v>
      </c>
      <c r="J152" s="32">
        <v>42412</v>
      </c>
      <c r="K152" s="37">
        <v>863</v>
      </c>
      <c r="L152" s="37">
        <v>12</v>
      </c>
      <c r="M152" s="38" t="s">
        <v>264</v>
      </c>
      <c r="N152" s="39">
        <v>2016</v>
      </c>
      <c r="O152" s="42"/>
      <c r="P152" s="30">
        <v>85090.91</v>
      </c>
      <c r="Q152" s="67"/>
      <c r="R152" s="67"/>
      <c r="S152" s="56" t="e">
        <f>IF(#REF!=3,S151-TblDadosCX[[#This Row],[Valor R$]],IF(#REF!=2,S151+TblDadosCX[[#This Row],[Valor R$]],TblDadosCX[[#This Row],[Valor R$]]))</f>
        <v>#REF!</v>
      </c>
      <c r="U152" s="59">
        <v>142</v>
      </c>
      <c r="V152" s="60">
        <v>42412</v>
      </c>
      <c r="W152" s="60"/>
      <c r="X152" s="61" t="s">
        <v>216</v>
      </c>
      <c r="Y152" s="62"/>
      <c r="Z152" s="62"/>
      <c r="AA152" s="63">
        <v>164.9</v>
      </c>
      <c r="AB152" s="64" t="s">
        <v>186</v>
      </c>
      <c r="AC152" s="60">
        <v>42412</v>
      </c>
      <c r="AD152" s="65">
        <v>863</v>
      </c>
      <c r="AE152" s="65">
        <v>12</v>
      </c>
      <c r="AF152" s="66">
        <v>83232.44</v>
      </c>
    </row>
    <row r="153" spans="1:32" x14ac:dyDescent="0.25">
      <c r="A153" s="40">
        <v>148</v>
      </c>
      <c r="B153" s="32">
        <v>42412</v>
      </c>
      <c r="C153" s="33"/>
      <c r="D153" s="31">
        <v>5</v>
      </c>
      <c r="E153" s="34" t="s">
        <v>38</v>
      </c>
      <c r="F153" s="34" t="s">
        <v>75</v>
      </c>
      <c r="G153" s="35" t="s">
        <v>220</v>
      </c>
      <c r="H153" s="36"/>
      <c r="I153" s="30">
        <v>160</v>
      </c>
      <c r="J153" s="32">
        <v>42412</v>
      </c>
      <c r="K153" s="37">
        <v>845</v>
      </c>
      <c r="L153" s="37">
        <v>12</v>
      </c>
      <c r="M153" s="38" t="s">
        <v>264</v>
      </c>
      <c r="N153" s="39">
        <v>2016</v>
      </c>
      <c r="O153" s="42"/>
      <c r="P153" s="30">
        <v>84930.91</v>
      </c>
      <c r="Q153" s="67"/>
      <c r="R153" s="67"/>
      <c r="S153" s="56" t="e">
        <f>IF(#REF!=3,S152-TblDadosCX[[#This Row],[Valor R$]],IF(#REF!=2,S152+TblDadosCX[[#This Row],[Valor R$]],TblDadosCX[[#This Row],[Valor R$]]))</f>
        <v>#REF!</v>
      </c>
      <c r="U153" s="65">
        <v>143</v>
      </c>
      <c r="V153" s="60">
        <v>42412</v>
      </c>
      <c r="W153" s="60"/>
      <c r="X153" s="61" t="s">
        <v>268</v>
      </c>
      <c r="Y153" s="62"/>
      <c r="Z153" s="62"/>
      <c r="AA153" s="63">
        <v>744.04</v>
      </c>
      <c r="AB153" s="64" t="s">
        <v>269</v>
      </c>
      <c r="AC153" s="60">
        <v>42412</v>
      </c>
      <c r="AD153" s="65">
        <v>870</v>
      </c>
      <c r="AE153" s="65">
        <v>12</v>
      </c>
      <c r="AF153" s="66">
        <v>82488.399999999994</v>
      </c>
    </row>
    <row r="154" spans="1:32" x14ac:dyDescent="0.25">
      <c r="A154" s="40">
        <v>149</v>
      </c>
      <c r="B154" s="32">
        <v>42412</v>
      </c>
      <c r="C154" s="33"/>
      <c r="D154" s="31">
        <v>5</v>
      </c>
      <c r="E154" s="34" t="s">
        <v>38</v>
      </c>
      <c r="F154" s="34" t="s">
        <v>85</v>
      </c>
      <c r="G154" s="35" t="s">
        <v>282</v>
      </c>
      <c r="H154" s="36"/>
      <c r="I154" s="30">
        <v>1411.51</v>
      </c>
      <c r="J154" s="32">
        <v>42412</v>
      </c>
      <c r="K154" s="37">
        <v>867</v>
      </c>
      <c r="L154" s="37">
        <v>12</v>
      </c>
      <c r="M154" s="38" t="s">
        <v>264</v>
      </c>
      <c r="N154" s="39">
        <v>2016</v>
      </c>
      <c r="O154" s="42"/>
      <c r="P154" s="30">
        <v>83519.399999999994</v>
      </c>
      <c r="Q154" s="67"/>
      <c r="R154" s="67"/>
      <c r="S154" s="56" t="e">
        <f>IF(#REF!=3,S153-TblDadosCX[[#This Row],[Valor R$]],IF(#REF!=2,S153+TblDadosCX[[#This Row],[Valor R$]],TblDadosCX[[#This Row],[Valor R$]]))</f>
        <v>#REF!</v>
      </c>
      <c r="U154" s="59">
        <v>144</v>
      </c>
      <c r="V154" s="60">
        <v>42412</v>
      </c>
      <c r="W154" s="60"/>
      <c r="X154" s="61" t="s">
        <v>213</v>
      </c>
      <c r="Y154" s="62"/>
      <c r="Z154" s="62"/>
      <c r="AA154" s="63">
        <v>2785.83</v>
      </c>
      <c r="AB154" s="64" t="s">
        <v>214</v>
      </c>
      <c r="AC154" s="60">
        <v>42412</v>
      </c>
      <c r="AD154" s="65">
        <v>402</v>
      </c>
      <c r="AE154" s="65">
        <v>12</v>
      </c>
      <c r="AF154" s="66">
        <v>79702.570000000007</v>
      </c>
    </row>
    <row r="155" spans="1:32" x14ac:dyDescent="0.25">
      <c r="A155" s="40">
        <v>150</v>
      </c>
      <c r="B155" s="32">
        <v>42412</v>
      </c>
      <c r="C155" s="33"/>
      <c r="D155" s="31">
        <v>5</v>
      </c>
      <c r="E155" s="34" t="s">
        <v>38</v>
      </c>
      <c r="F155" s="34" t="s">
        <v>83</v>
      </c>
      <c r="G155" s="35" t="s">
        <v>216</v>
      </c>
      <c r="H155" s="36"/>
      <c r="I155" s="30">
        <v>164.9</v>
      </c>
      <c r="J155" s="32">
        <v>42412</v>
      </c>
      <c r="K155" s="37">
        <v>863</v>
      </c>
      <c r="L155" s="37">
        <v>12</v>
      </c>
      <c r="M155" s="38" t="s">
        <v>264</v>
      </c>
      <c r="N155" s="39">
        <v>2016</v>
      </c>
      <c r="O155" s="42"/>
      <c r="P155" s="30">
        <v>83354.5</v>
      </c>
      <c r="Q155" s="67"/>
      <c r="R155" s="67"/>
      <c r="S155" s="56" t="e">
        <f>IF(#REF!=3,S154-TblDadosCX[[#This Row],[Valor R$]],IF(#REF!=2,S154+TblDadosCX[[#This Row],[Valor R$]],TblDadosCX[[#This Row],[Valor R$]]))</f>
        <v>#REF!</v>
      </c>
      <c r="U155" s="65">
        <v>145</v>
      </c>
      <c r="V155" s="60">
        <v>42415</v>
      </c>
      <c r="W155" s="60"/>
      <c r="X155" s="61" t="s">
        <v>187</v>
      </c>
      <c r="Y155" s="62"/>
      <c r="Z155" s="62"/>
      <c r="AA155" s="63">
        <v>13.97</v>
      </c>
      <c r="AB155" s="64" t="s">
        <v>186</v>
      </c>
      <c r="AC155" s="60">
        <v>42415</v>
      </c>
      <c r="AD155" s="65">
        <v>863</v>
      </c>
      <c r="AE155" s="65">
        <v>12</v>
      </c>
      <c r="AF155" s="66">
        <v>79688.600000000006</v>
      </c>
    </row>
    <row r="156" spans="1:32" x14ac:dyDescent="0.25">
      <c r="A156" s="40">
        <v>151</v>
      </c>
      <c r="B156" s="32">
        <v>42412</v>
      </c>
      <c r="C156" s="33"/>
      <c r="D156" s="31">
        <v>5</v>
      </c>
      <c r="E156" s="34" t="s">
        <v>38</v>
      </c>
      <c r="F156" s="34" t="s">
        <v>87</v>
      </c>
      <c r="G156" s="35" t="s">
        <v>268</v>
      </c>
      <c r="H156" s="36"/>
      <c r="I156" s="30">
        <v>744.04</v>
      </c>
      <c r="J156" s="32">
        <v>42412</v>
      </c>
      <c r="K156" s="37">
        <v>870</v>
      </c>
      <c r="L156" s="37">
        <v>12</v>
      </c>
      <c r="M156" s="38" t="s">
        <v>264</v>
      </c>
      <c r="N156" s="39">
        <v>2016</v>
      </c>
      <c r="O156" s="42"/>
      <c r="P156" s="30">
        <v>82610.460000000006</v>
      </c>
      <c r="Q156" s="67"/>
      <c r="R156" s="67"/>
      <c r="S156" s="56" t="e">
        <f>IF(#REF!=3,S155-TblDadosCX[[#This Row],[Valor R$]],IF(#REF!=2,S155+TblDadosCX[[#This Row],[Valor R$]],TblDadosCX[[#This Row],[Valor R$]]))</f>
        <v>#REF!</v>
      </c>
      <c r="U156" s="59">
        <v>146</v>
      </c>
      <c r="V156" s="60">
        <v>42415</v>
      </c>
      <c r="W156" s="60"/>
      <c r="X156" s="61" t="s">
        <v>187</v>
      </c>
      <c r="Y156" s="62"/>
      <c r="Z156" s="62"/>
      <c r="AA156" s="63">
        <v>14.9</v>
      </c>
      <c r="AB156" s="64" t="s">
        <v>186</v>
      </c>
      <c r="AC156" s="60">
        <v>42415</v>
      </c>
      <c r="AD156" s="65">
        <v>863</v>
      </c>
      <c r="AE156" s="65">
        <v>12</v>
      </c>
      <c r="AF156" s="66">
        <v>79673.7</v>
      </c>
    </row>
    <row r="157" spans="1:32" x14ac:dyDescent="0.25">
      <c r="A157" s="40">
        <v>152</v>
      </c>
      <c r="B157" s="32">
        <v>42412</v>
      </c>
      <c r="C157" s="33"/>
      <c r="D157" s="31">
        <v>5</v>
      </c>
      <c r="E157" s="34" t="s">
        <v>215</v>
      </c>
      <c r="F157" s="34" t="s">
        <v>214</v>
      </c>
      <c r="G157" s="35" t="s">
        <v>213</v>
      </c>
      <c r="H157" s="36"/>
      <c r="I157" s="30">
        <v>2785.83</v>
      </c>
      <c r="J157" s="32">
        <v>42412</v>
      </c>
      <c r="K157" s="37">
        <v>402</v>
      </c>
      <c r="L157" s="37">
        <v>12</v>
      </c>
      <c r="M157" s="38" t="s">
        <v>264</v>
      </c>
      <c r="N157" s="39">
        <v>2016</v>
      </c>
      <c r="O157" s="42"/>
      <c r="P157" s="30">
        <v>79824.63</v>
      </c>
      <c r="Q157" s="67"/>
      <c r="R157" s="67"/>
      <c r="S157" s="56" t="e">
        <f>IF(#REF!=3,S156-TblDadosCX[[#This Row],[Valor R$]],IF(#REF!=2,S156+TblDadosCX[[#This Row],[Valor R$]],TblDadosCX[[#This Row],[Valor R$]]))</f>
        <v>#REF!</v>
      </c>
      <c r="U157" s="65">
        <v>147</v>
      </c>
      <c r="V157" s="60">
        <v>42415</v>
      </c>
      <c r="W157" s="60"/>
      <c r="X157" s="61" t="s">
        <v>284</v>
      </c>
      <c r="Y157" s="62"/>
      <c r="Z157" s="62"/>
      <c r="AA157" s="63">
        <v>61.47</v>
      </c>
      <c r="AB157" s="64" t="s">
        <v>186</v>
      </c>
      <c r="AC157" s="60">
        <v>42415</v>
      </c>
      <c r="AD157" s="65">
        <v>863</v>
      </c>
      <c r="AE157" s="65">
        <v>12</v>
      </c>
      <c r="AF157" s="66">
        <v>79612.23</v>
      </c>
    </row>
    <row r="158" spans="1:32" x14ac:dyDescent="0.25">
      <c r="A158" s="40">
        <v>153</v>
      </c>
      <c r="B158" s="32">
        <v>42415</v>
      </c>
      <c r="C158" s="33"/>
      <c r="D158" s="31">
        <v>5</v>
      </c>
      <c r="E158" s="34" t="s">
        <v>38</v>
      </c>
      <c r="F158" s="34" t="s">
        <v>83</v>
      </c>
      <c r="G158" s="35" t="s">
        <v>187</v>
      </c>
      <c r="H158" s="36"/>
      <c r="I158" s="30">
        <v>13.97</v>
      </c>
      <c r="J158" s="32">
        <v>42415</v>
      </c>
      <c r="K158" s="37">
        <v>863</v>
      </c>
      <c r="L158" s="37">
        <v>12</v>
      </c>
      <c r="M158" s="38" t="s">
        <v>264</v>
      </c>
      <c r="N158" s="39">
        <v>2016</v>
      </c>
      <c r="O158" s="42"/>
      <c r="P158" s="30">
        <v>79810.66</v>
      </c>
      <c r="Q158" s="67"/>
      <c r="R158" s="67"/>
      <c r="S158" s="56" t="e">
        <f>IF(#REF!=3,S157-TblDadosCX[[#This Row],[Valor R$]],IF(#REF!=2,S157+TblDadosCX[[#This Row],[Valor R$]],TblDadosCX[[#This Row],[Valor R$]]))</f>
        <v>#REF!</v>
      </c>
      <c r="U158" s="59">
        <v>148</v>
      </c>
      <c r="V158" s="60">
        <v>42415</v>
      </c>
      <c r="W158" s="60"/>
      <c r="X158" s="61" t="s">
        <v>195</v>
      </c>
      <c r="Y158" s="62"/>
      <c r="Z158" s="62"/>
      <c r="AA158" s="63">
        <v>5.5</v>
      </c>
      <c r="AB158" s="64" t="s">
        <v>196</v>
      </c>
      <c r="AC158" s="60">
        <v>42415</v>
      </c>
      <c r="AD158" s="65">
        <v>869</v>
      </c>
      <c r="AE158" s="65">
        <v>12</v>
      </c>
      <c r="AF158" s="66">
        <v>79606.73</v>
      </c>
    </row>
    <row r="159" spans="1:32" x14ac:dyDescent="0.25">
      <c r="A159" s="40">
        <v>154</v>
      </c>
      <c r="B159" s="32">
        <v>42415</v>
      </c>
      <c r="C159" s="33"/>
      <c r="D159" s="31">
        <v>5</v>
      </c>
      <c r="E159" s="34" t="s">
        <v>38</v>
      </c>
      <c r="F159" s="34" t="s">
        <v>83</v>
      </c>
      <c r="G159" s="35" t="s">
        <v>187</v>
      </c>
      <c r="H159" s="36"/>
      <c r="I159" s="30">
        <v>14.9</v>
      </c>
      <c r="J159" s="32">
        <v>42415</v>
      </c>
      <c r="K159" s="37">
        <v>863</v>
      </c>
      <c r="L159" s="37">
        <v>12</v>
      </c>
      <c r="M159" s="38" t="s">
        <v>264</v>
      </c>
      <c r="N159" s="39">
        <v>2016</v>
      </c>
      <c r="O159" s="42"/>
      <c r="P159" s="30">
        <v>79795.759999999995</v>
      </c>
      <c r="Q159" s="67"/>
      <c r="R159" s="67"/>
      <c r="S159" s="56" t="e">
        <f>IF(#REF!=3,S158-TblDadosCX[[#This Row],[Valor R$]],IF(#REF!=2,S158+TblDadosCX[[#This Row],[Valor R$]],TblDadosCX[[#This Row],[Valor R$]]))</f>
        <v>#REF!</v>
      </c>
      <c r="U159" s="65">
        <v>149</v>
      </c>
      <c r="V159" s="60">
        <v>42416</v>
      </c>
      <c r="W159" s="60"/>
      <c r="X159" s="61" t="s">
        <v>197</v>
      </c>
      <c r="Y159" s="62">
        <v>854236</v>
      </c>
      <c r="Z159" s="62"/>
      <c r="AA159" s="63">
        <v>1606.25</v>
      </c>
      <c r="AB159" s="64" t="s">
        <v>9</v>
      </c>
      <c r="AC159" s="60">
        <v>42416</v>
      </c>
      <c r="AD159" s="65">
        <v>12</v>
      </c>
      <c r="AE159" s="65">
        <v>34</v>
      </c>
      <c r="AF159" s="66">
        <v>81212.98</v>
      </c>
    </row>
    <row r="160" spans="1:32" x14ac:dyDescent="0.25">
      <c r="A160" s="40">
        <v>155</v>
      </c>
      <c r="B160" s="32">
        <v>42415</v>
      </c>
      <c r="C160" s="33"/>
      <c r="D160" s="31">
        <v>5</v>
      </c>
      <c r="E160" s="34" t="s">
        <v>38</v>
      </c>
      <c r="F160" s="34" t="s">
        <v>83</v>
      </c>
      <c r="G160" s="35" t="s">
        <v>284</v>
      </c>
      <c r="H160" s="36"/>
      <c r="I160" s="30">
        <v>61.47</v>
      </c>
      <c r="J160" s="32">
        <v>42415</v>
      </c>
      <c r="K160" s="37">
        <v>863</v>
      </c>
      <c r="L160" s="37">
        <v>12</v>
      </c>
      <c r="M160" s="38" t="s">
        <v>264</v>
      </c>
      <c r="N160" s="39">
        <v>2016</v>
      </c>
      <c r="O160" s="42"/>
      <c r="P160" s="30">
        <v>79734.289999999994</v>
      </c>
      <c r="Q160" s="67"/>
      <c r="R160" s="67"/>
      <c r="S160" s="56" t="e">
        <f>IF(#REF!=3,S159-TblDadosCX[[#This Row],[Valor R$]],IF(#REF!=2,S159+TblDadosCX[[#This Row],[Valor R$]],TblDadosCX[[#This Row],[Valor R$]]))</f>
        <v>#REF!</v>
      </c>
      <c r="U160" s="59">
        <v>150</v>
      </c>
      <c r="V160" s="60">
        <v>42416</v>
      </c>
      <c r="W160" s="60"/>
      <c r="X160" s="61" t="s">
        <v>197</v>
      </c>
      <c r="Y160" s="62">
        <v>854237</v>
      </c>
      <c r="Z160" s="62"/>
      <c r="AA160" s="63">
        <v>800</v>
      </c>
      <c r="AB160" s="64" t="s">
        <v>9</v>
      </c>
      <c r="AC160" s="60">
        <v>42416</v>
      </c>
      <c r="AD160" s="65">
        <v>12</v>
      </c>
      <c r="AE160" s="65">
        <v>34</v>
      </c>
      <c r="AF160" s="66">
        <v>82012.98</v>
      </c>
    </row>
    <row r="161" spans="1:32" x14ac:dyDescent="0.25">
      <c r="A161" s="40">
        <v>156</v>
      </c>
      <c r="B161" s="32">
        <v>42415</v>
      </c>
      <c r="C161" s="33"/>
      <c r="D161" s="31">
        <v>5</v>
      </c>
      <c r="E161" s="34" t="s">
        <v>38</v>
      </c>
      <c r="F161" s="34" t="s">
        <v>86</v>
      </c>
      <c r="G161" s="35" t="s">
        <v>195</v>
      </c>
      <c r="H161" s="36"/>
      <c r="I161" s="30">
        <v>5.5</v>
      </c>
      <c r="J161" s="32">
        <v>42415</v>
      </c>
      <c r="K161" s="37">
        <v>869</v>
      </c>
      <c r="L161" s="37">
        <v>12</v>
      </c>
      <c r="M161" s="38" t="s">
        <v>264</v>
      </c>
      <c r="N161" s="39">
        <v>2016</v>
      </c>
      <c r="O161" s="42"/>
      <c r="P161" s="30">
        <v>79728.789999999994</v>
      </c>
      <c r="Q161" s="67"/>
      <c r="R161" s="67"/>
      <c r="S161" s="56" t="e">
        <f>IF(#REF!=3,S160-TblDadosCX[[#This Row],[Valor R$]],IF(#REF!=2,S160+TblDadosCX[[#This Row],[Valor R$]],TblDadosCX[[#This Row],[Valor R$]]))</f>
        <v>#REF!</v>
      </c>
      <c r="U161" s="65">
        <v>151</v>
      </c>
      <c r="V161" s="60">
        <v>42416</v>
      </c>
      <c r="W161" s="60"/>
      <c r="X161" s="61" t="s">
        <v>197</v>
      </c>
      <c r="Y161" s="62">
        <v>854238</v>
      </c>
      <c r="Z161" s="62"/>
      <c r="AA161" s="63">
        <v>500</v>
      </c>
      <c r="AB161" s="64" t="s">
        <v>9</v>
      </c>
      <c r="AC161" s="60">
        <v>42416</v>
      </c>
      <c r="AD161" s="65">
        <v>12</v>
      </c>
      <c r="AE161" s="65">
        <v>34</v>
      </c>
      <c r="AF161" s="66">
        <v>82512.98</v>
      </c>
    </row>
    <row r="162" spans="1:32" x14ac:dyDescent="0.25">
      <c r="A162" s="40">
        <v>157</v>
      </c>
      <c r="B162" s="32">
        <v>42416</v>
      </c>
      <c r="C162" s="33"/>
      <c r="D162" s="31">
        <v>4</v>
      </c>
      <c r="E162" s="34" t="s">
        <v>6</v>
      </c>
      <c r="F162" s="34" t="s">
        <v>9</v>
      </c>
      <c r="G162" s="35" t="s">
        <v>197</v>
      </c>
      <c r="H162" s="36">
        <v>854236</v>
      </c>
      <c r="I162" s="30">
        <v>1606.25</v>
      </c>
      <c r="J162" s="32">
        <v>42416</v>
      </c>
      <c r="K162" s="37">
        <v>12</v>
      </c>
      <c r="L162" s="37">
        <v>34</v>
      </c>
      <c r="M162" s="38" t="s">
        <v>264</v>
      </c>
      <c r="N162" s="39">
        <v>2016</v>
      </c>
      <c r="O162" s="42"/>
      <c r="P162" s="30">
        <v>81335.039999999994</v>
      </c>
      <c r="Q162" s="67"/>
      <c r="R162" s="67"/>
      <c r="S162" s="56" t="e">
        <f>IF(#REF!=3,S161-TblDadosCX[[#This Row],[Valor R$]],IF(#REF!=2,S161+TblDadosCX[[#This Row],[Valor R$]],TblDadosCX[[#This Row],[Valor R$]]))</f>
        <v>#REF!</v>
      </c>
      <c r="U162" s="59">
        <v>152</v>
      </c>
      <c r="V162" s="60">
        <v>42416</v>
      </c>
      <c r="W162" s="60"/>
      <c r="X162" s="61" t="s">
        <v>197</v>
      </c>
      <c r="Y162" s="62">
        <v>854239</v>
      </c>
      <c r="Z162" s="62"/>
      <c r="AA162" s="63">
        <v>850</v>
      </c>
      <c r="AB162" s="64" t="s">
        <v>9</v>
      </c>
      <c r="AC162" s="60">
        <v>42416</v>
      </c>
      <c r="AD162" s="65">
        <v>12</v>
      </c>
      <c r="AE162" s="65">
        <v>34</v>
      </c>
      <c r="AF162" s="66">
        <v>83362.98</v>
      </c>
    </row>
    <row r="163" spans="1:32" x14ac:dyDescent="0.25">
      <c r="A163" s="40">
        <v>158</v>
      </c>
      <c r="B163" s="32">
        <v>42416</v>
      </c>
      <c r="C163" s="33"/>
      <c r="D163" s="31">
        <v>4</v>
      </c>
      <c r="E163" s="34" t="s">
        <v>6</v>
      </c>
      <c r="F163" s="34" t="s">
        <v>9</v>
      </c>
      <c r="G163" s="35" t="s">
        <v>197</v>
      </c>
      <c r="H163" s="36">
        <v>854237</v>
      </c>
      <c r="I163" s="30">
        <v>800</v>
      </c>
      <c r="J163" s="32">
        <v>42416</v>
      </c>
      <c r="K163" s="37">
        <v>12</v>
      </c>
      <c r="L163" s="37">
        <v>34</v>
      </c>
      <c r="M163" s="38" t="s">
        <v>264</v>
      </c>
      <c r="N163" s="39">
        <v>2016</v>
      </c>
      <c r="O163" s="42"/>
      <c r="P163" s="30">
        <v>82135.039999999994</v>
      </c>
      <c r="Q163" s="67"/>
      <c r="R163" s="67"/>
      <c r="S163" s="56" t="e">
        <f>IF(#REF!=3,S162-TblDadosCX[[#This Row],[Valor R$]],IF(#REF!=2,S162+TblDadosCX[[#This Row],[Valor R$]],TblDadosCX[[#This Row],[Valor R$]]))</f>
        <v>#REF!</v>
      </c>
      <c r="U163" s="65">
        <v>153</v>
      </c>
      <c r="V163" s="60">
        <v>42416</v>
      </c>
      <c r="W163" s="60"/>
      <c r="X163" s="61" t="s">
        <v>220</v>
      </c>
      <c r="Y163" s="62"/>
      <c r="Z163" s="62"/>
      <c r="AA163" s="63">
        <v>18</v>
      </c>
      <c r="AB163" s="64" t="s">
        <v>199</v>
      </c>
      <c r="AC163" s="60">
        <v>42416</v>
      </c>
      <c r="AD163" s="65">
        <v>845</v>
      </c>
      <c r="AE163" s="65">
        <v>12</v>
      </c>
      <c r="AF163" s="66">
        <v>83344.98</v>
      </c>
    </row>
    <row r="164" spans="1:32" x14ac:dyDescent="0.25">
      <c r="A164" s="40">
        <v>159</v>
      </c>
      <c r="B164" s="32">
        <v>42416</v>
      </c>
      <c r="C164" s="33"/>
      <c r="D164" s="31">
        <v>4</v>
      </c>
      <c r="E164" s="34" t="s">
        <v>6</v>
      </c>
      <c r="F164" s="34" t="s">
        <v>9</v>
      </c>
      <c r="G164" s="35" t="s">
        <v>197</v>
      </c>
      <c r="H164" s="36">
        <v>854238</v>
      </c>
      <c r="I164" s="30">
        <v>500</v>
      </c>
      <c r="J164" s="32">
        <v>42416</v>
      </c>
      <c r="K164" s="37">
        <v>12</v>
      </c>
      <c r="L164" s="37">
        <v>34</v>
      </c>
      <c r="M164" s="38" t="s">
        <v>264</v>
      </c>
      <c r="N164" s="39">
        <v>2016</v>
      </c>
      <c r="O164" s="42"/>
      <c r="P164" s="30">
        <v>82635.039999999994</v>
      </c>
      <c r="Q164" s="67"/>
      <c r="R164" s="67"/>
      <c r="S164" s="56" t="e">
        <f>IF(#REF!=3,S163-TblDadosCX[[#This Row],[Valor R$]],IF(#REF!=2,S163+TblDadosCX[[#This Row],[Valor R$]],TblDadosCX[[#This Row],[Valor R$]]))</f>
        <v>#REF!</v>
      </c>
      <c r="U164" s="59">
        <v>154</v>
      </c>
      <c r="V164" s="60">
        <v>42416</v>
      </c>
      <c r="W164" s="60"/>
      <c r="X164" s="61" t="s">
        <v>220</v>
      </c>
      <c r="Y164" s="62"/>
      <c r="Z164" s="62"/>
      <c r="AA164" s="63">
        <v>13.5</v>
      </c>
      <c r="AB164" s="64" t="s">
        <v>199</v>
      </c>
      <c r="AC164" s="60">
        <v>42416</v>
      </c>
      <c r="AD164" s="65">
        <v>845</v>
      </c>
      <c r="AE164" s="65">
        <v>12</v>
      </c>
      <c r="AF164" s="66">
        <v>83331.48</v>
      </c>
    </row>
    <row r="165" spans="1:32" x14ac:dyDescent="0.25">
      <c r="A165" s="40">
        <v>160</v>
      </c>
      <c r="B165" s="32">
        <v>42416</v>
      </c>
      <c r="C165" s="33"/>
      <c r="D165" s="31">
        <v>4</v>
      </c>
      <c r="E165" s="34" t="s">
        <v>6</v>
      </c>
      <c r="F165" s="34" t="s">
        <v>9</v>
      </c>
      <c r="G165" s="35" t="s">
        <v>197</v>
      </c>
      <c r="H165" s="36">
        <v>854239</v>
      </c>
      <c r="I165" s="30">
        <v>850</v>
      </c>
      <c r="J165" s="32">
        <v>42416</v>
      </c>
      <c r="K165" s="37">
        <v>12</v>
      </c>
      <c r="L165" s="37">
        <v>34</v>
      </c>
      <c r="M165" s="38" t="s">
        <v>264</v>
      </c>
      <c r="N165" s="39">
        <v>2016</v>
      </c>
      <c r="O165" s="42"/>
      <c r="P165" s="30">
        <v>83485.039999999994</v>
      </c>
      <c r="Q165" s="67"/>
      <c r="R165" s="67"/>
      <c r="S165" s="56" t="e">
        <f>IF(#REF!=3,S164-TblDadosCX[[#This Row],[Valor R$]],IF(#REF!=2,S164+TblDadosCX[[#This Row],[Valor R$]],TblDadosCX[[#This Row],[Valor R$]]))</f>
        <v>#REF!</v>
      </c>
      <c r="U165" s="65">
        <v>155</v>
      </c>
      <c r="V165" s="60">
        <v>42416</v>
      </c>
      <c r="W165" s="60"/>
      <c r="X165" s="61" t="s">
        <v>187</v>
      </c>
      <c r="Y165" s="62"/>
      <c r="Z165" s="62"/>
      <c r="AA165" s="63">
        <v>4.63</v>
      </c>
      <c r="AB165" s="64" t="s">
        <v>186</v>
      </c>
      <c r="AC165" s="60">
        <v>42416</v>
      </c>
      <c r="AD165" s="65">
        <v>863</v>
      </c>
      <c r="AE165" s="65">
        <v>12</v>
      </c>
      <c r="AF165" s="66">
        <v>83326.850000000006</v>
      </c>
    </row>
    <row r="166" spans="1:32" x14ac:dyDescent="0.25">
      <c r="A166" s="40">
        <v>161</v>
      </c>
      <c r="B166" s="32">
        <v>42416</v>
      </c>
      <c r="C166" s="33"/>
      <c r="D166" s="31">
        <v>5</v>
      </c>
      <c r="E166" s="34" t="s">
        <v>38</v>
      </c>
      <c r="F166" s="34" t="s">
        <v>75</v>
      </c>
      <c r="G166" s="35" t="s">
        <v>220</v>
      </c>
      <c r="H166" s="36"/>
      <c r="I166" s="30">
        <v>18</v>
      </c>
      <c r="J166" s="32">
        <v>42416</v>
      </c>
      <c r="K166" s="37">
        <v>845</v>
      </c>
      <c r="L166" s="37">
        <v>12</v>
      </c>
      <c r="M166" s="38" t="s">
        <v>264</v>
      </c>
      <c r="N166" s="39">
        <v>2016</v>
      </c>
      <c r="O166" s="42"/>
      <c r="P166" s="30">
        <v>83467.039999999994</v>
      </c>
      <c r="Q166" s="67"/>
      <c r="R166" s="67"/>
      <c r="S166" s="56" t="e">
        <f>IF(#REF!=3,S165-TblDadosCX[[#This Row],[Valor R$]],IF(#REF!=2,S165+TblDadosCX[[#This Row],[Valor R$]],TblDadosCX[[#This Row],[Valor R$]]))</f>
        <v>#REF!</v>
      </c>
      <c r="U166" s="59">
        <v>156</v>
      </c>
      <c r="V166" s="60">
        <v>42416</v>
      </c>
      <c r="W166" s="60"/>
      <c r="X166" s="61" t="s">
        <v>187</v>
      </c>
      <c r="Y166" s="62"/>
      <c r="Z166" s="62"/>
      <c r="AA166" s="63">
        <v>24.67</v>
      </c>
      <c r="AB166" s="64" t="s">
        <v>186</v>
      </c>
      <c r="AC166" s="60">
        <v>42416</v>
      </c>
      <c r="AD166" s="65">
        <v>863</v>
      </c>
      <c r="AE166" s="65">
        <v>12</v>
      </c>
      <c r="AF166" s="66">
        <v>83302.179999999993</v>
      </c>
    </row>
    <row r="167" spans="1:32" x14ac:dyDescent="0.25">
      <c r="A167" s="40">
        <v>162</v>
      </c>
      <c r="B167" s="32">
        <v>42416</v>
      </c>
      <c r="C167" s="33"/>
      <c r="D167" s="31">
        <v>5</v>
      </c>
      <c r="E167" s="34" t="s">
        <v>38</v>
      </c>
      <c r="F167" s="34" t="s">
        <v>75</v>
      </c>
      <c r="G167" s="35" t="s">
        <v>220</v>
      </c>
      <c r="H167" s="36"/>
      <c r="I167" s="30">
        <v>13.5</v>
      </c>
      <c r="J167" s="32">
        <v>42416</v>
      </c>
      <c r="K167" s="37">
        <v>845</v>
      </c>
      <c r="L167" s="37">
        <v>12</v>
      </c>
      <c r="M167" s="38" t="s">
        <v>264</v>
      </c>
      <c r="N167" s="39">
        <v>2016</v>
      </c>
      <c r="O167" s="42"/>
      <c r="P167" s="30">
        <v>83453.539999999994</v>
      </c>
      <c r="Q167" s="67"/>
      <c r="R167" s="67"/>
      <c r="S167" s="56" t="e">
        <f>IF(#REF!=3,S166-TblDadosCX[[#This Row],[Valor R$]],IF(#REF!=2,S166+TblDadosCX[[#This Row],[Valor R$]],TblDadosCX[[#This Row],[Valor R$]]))</f>
        <v>#REF!</v>
      </c>
      <c r="U167" s="65">
        <v>157</v>
      </c>
      <c r="V167" s="60">
        <v>42416</v>
      </c>
      <c r="W167" s="60"/>
      <c r="X167" s="61" t="s">
        <v>245</v>
      </c>
      <c r="Y167" s="62"/>
      <c r="Z167" s="62"/>
      <c r="AA167" s="63">
        <v>12</v>
      </c>
      <c r="AB167" s="64" t="s">
        <v>196</v>
      </c>
      <c r="AC167" s="60">
        <v>42416</v>
      </c>
      <c r="AD167" s="65">
        <v>869</v>
      </c>
      <c r="AE167" s="65">
        <v>12</v>
      </c>
      <c r="AF167" s="66">
        <v>83290.179999999993</v>
      </c>
    </row>
    <row r="168" spans="1:32" x14ac:dyDescent="0.25">
      <c r="A168" s="40">
        <v>163</v>
      </c>
      <c r="B168" s="32">
        <v>42416</v>
      </c>
      <c r="C168" s="33"/>
      <c r="D168" s="31">
        <v>5</v>
      </c>
      <c r="E168" s="34" t="s">
        <v>38</v>
      </c>
      <c r="F168" s="34" t="s">
        <v>83</v>
      </c>
      <c r="G168" s="35" t="s">
        <v>187</v>
      </c>
      <c r="H168" s="36"/>
      <c r="I168" s="30">
        <v>4.63</v>
      </c>
      <c r="J168" s="32">
        <v>42416</v>
      </c>
      <c r="K168" s="37">
        <v>863</v>
      </c>
      <c r="L168" s="37">
        <v>12</v>
      </c>
      <c r="M168" s="38" t="s">
        <v>264</v>
      </c>
      <c r="N168" s="39">
        <v>2016</v>
      </c>
      <c r="O168" s="42"/>
      <c r="P168" s="30">
        <v>83448.91</v>
      </c>
      <c r="Q168" s="67"/>
      <c r="R168" s="67"/>
      <c r="S168" s="56" t="e">
        <f>IF(#REF!=3,S167-TblDadosCX[[#This Row],[Valor R$]],IF(#REF!=2,S167+TblDadosCX[[#This Row],[Valor R$]],TblDadosCX[[#This Row],[Valor R$]]))</f>
        <v>#REF!</v>
      </c>
      <c r="U168" s="59">
        <v>158</v>
      </c>
      <c r="V168" s="60">
        <v>42416</v>
      </c>
      <c r="W168" s="60"/>
      <c r="X168" s="61" t="s">
        <v>285</v>
      </c>
      <c r="Y168" s="62"/>
      <c r="Z168" s="62"/>
      <c r="AA168" s="63">
        <v>1285</v>
      </c>
      <c r="AB168" s="64" t="s">
        <v>286</v>
      </c>
      <c r="AC168" s="60">
        <v>42416</v>
      </c>
      <c r="AD168" s="65">
        <v>849</v>
      </c>
      <c r="AE168" s="65">
        <v>12</v>
      </c>
      <c r="AF168" s="66">
        <v>82005.179999999993</v>
      </c>
    </row>
    <row r="169" spans="1:32" x14ac:dyDescent="0.25">
      <c r="A169" s="40">
        <v>164</v>
      </c>
      <c r="B169" s="32">
        <v>42416</v>
      </c>
      <c r="C169" s="33"/>
      <c r="D169" s="31">
        <v>5</v>
      </c>
      <c r="E169" s="34" t="s">
        <v>38</v>
      </c>
      <c r="F169" s="34" t="s">
        <v>83</v>
      </c>
      <c r="G169" s="35" t="s">
        <v>187</v>
      </c>
      <c r="H169" s="36"/>
      <c r="I169" s="30">
        <v>24.67</v>
      </c>
      <c r="J169" s="32">
        <v>42416</v>
      </c>
      <c r="K169" s="37">
        <v>863</v>
      </c>
      <c r="L169" s="37">
        <v>12</v>
      </c>
      <c r="M169" s="38" t="s">
        <v>264</v>
      </c>
      <c r="N169" s="39">
        <v>2016</v>
      </c>
      <c r="O169" s="42"/>
      <c r="P169" s="30">
        <v>83424.240000000005</v>
      </c>
      <c r="Q169" s="67"/>
      <c r="R169" s="67"/>
      <c r="S169" s="56" t="e">
        <f>IF(#REF!=3,S168-TblDadosCX[[#This Row],[Valor R$]],IF(#REF!=2,S168+TblDadosCX[[#This Row],[Valor R$]],TblDadosCX[[#This Row],[Valor R$]]))</f>
        <v>#REF!</v>
      </c>
      <c r="U169" s="65">
        <v>159</v>
      </c>
      <c r="V169" s="60">
        <v>42416</v>
      </c>
      <c r="W169" s="60"/>
      <c r="X169" s="61" t="s">
        <v>287</v>
      </c>
      <c r="Y169" s="62"/>
      <c r="Z169" s="62"/>
      <c r="AA169" s="63">
        <v>90</v>
      </c>
      <c r="AB169" s="64" t="s">
        <v>204</v>
      </c>
      <c r="AC169" s="60">
        <v>42416</v>
      </c>
      <c r="AD169" s="65">
        <v>856</v>
      </c>
      <c r="AE169" s="65">
        <v>12</v>
      </c>
      <c r="AF169" s="66">
        <v>81915.179999999993</v>
      </c>
    </row>
    <row r="170" spans="1:32" x14ac:dyDescent="0.25">
      <c r="A170" s="40">
        <v>165</v>
      </c>
      <c r="B170" s="32">
        <v>42416</v>
      </c>
      <c r="C170" s="33"/>
      <c r="D170" s="31">
        <v>5</v>
      </c>
      <c r="E170" s="34" t="s">
        <v>38</v>
      </c>
      <c r="F170" s="34" t="s">
        <v>86</v>
      </c>
      <c r="G170" s="35" t="s">
        <v>245</v>
      </c>
      <c r="H170" s="36"/>
      <c r="I170" s="30">
        <v>12</v>
      </c>
      <c r="J170" s="32">
        <v>42416</v>
      </c>
      <c r="K170" s="37">
        <v>869</v>
      </c>
      <c r="L170" s="37">
        <v>12</v>
      </c>
      <c r="M170" s="38" t="s">
        <v>264</v>
      </c>
      <c r="N170" s="39">
        <v>2016</v>
      </c>
      <c r="O170" s="42"/>
      <c r="P170" s="30">
        <v>83412.240000000005</v>
      </c>
      <c r="Q170" s="67"/>
      <c r="R170" s="67"/>
      <c r="S170" s="56" t="e">
        <f>IF(#REF!=3,S169-TblDadosCX[[#This Row],[Valor R$]],IF(#REF!=2,S169+TblDadosCX[[#This Row],[Valor R$]],TblDadosCX[[#This Row],[Valor R$]]))</f>
        <v>#REF!</v>
      </c>
      <c r="U170" s="59">
        <v>160</v>
      </c>
      <c r="V170" s="60">
        <v>42416</v>
      </c>
      <c r="W170" s="60"/>
      <c r="X170" s="61" t="s">
        <v>288</v>
      </c>
      <c r="Y170" s="62"/>
      <c r="Z170" s="62"/>
      <c r="AA170" s="63">
        <v>231.25</v>
      </c>
      <c r="AB170" s="64" t="s">
        <v>289</v>
      </c>
      <c r="AC170" s="60">
        <v>42416</v>
      </c>
      <c r="AD170" s="65">
        <v>860</v>
      </c>
      <c r="AE170" s="65">
        <v>12</v>
      </c>
      <c r="AF170" s="66">
        <v>81683.929999999993</v>
      </c>
    </row>
    <row r="171" spans="1:32" x14ac:dyDescent="0.25">
      <c r="A171" s="40">
        <v>166</v>
      </c>
      <c r="B171" s="32">
        <v>42416</v>
      </c>
      <c r="C171" s="33"/>
      <c r="D171" s="31">
        <v>5</v>
      </c>
      <c r="E171" s="34" t="s">
        <v>38</v>
      </c>
      <c r="F171" s="34" t="s">
        <v>77</v>
      </c>
      <c r="G171" s="35" t="s">
        <v>285</v>
      </c>
      <c r="H171" s="36"/>
      <c r="I171" s="30">
        <v>1285</v>
      </c>
      <c r="J171" s="32">
        <v>42416</v>
      </c>
      <c r="K171" s="37">
        <v>849</v>
      </c>
      <c r="L171" s="37">
        <v>12</v>
      </c>
      <c r="M171" s="38" t="s">
        <v>264</v>
      </c>
      <c r="N171" s="39">
        <v>2016</v>
      </c>
      <c r="O171" s="42"/>
      <c r="P171" s="30">
        <v>82127.240000000005</v>
      </c>
      <c r="Q171" s="67"/>
      <c r="R171" s="67"/>
      <c r="S171" s="56" t="e">
        <f>IF(#REF!=3,S170-TblDadosCX[[#This Row],[Valor R$]],IF(#REF!=2,S170+TblDadosCX[[#This Row],[Valor R$]],TblDadosCX[[#This Row],[Valor R$]]))</f>
        <v>#REF!</v>
      </c>
      <c r="U171" s="65">
        <v>161</v>
      </c>
      <c r="V171" s="60">
        <v>42416</v>
      </c>
      <c r="W171" s="60"/>
      <c r="X171" s="61" t="s">
        <v>290</v>
      </c>
      <c r="Y171" s="62"/>
      <c r="Z171" s="62"/>
      <c r="AA171" s="63">
        <v>74976.39</v>
      </c>
      <c r="AB171" s="64" t="s">
        <v>224</v>
      </c>
      <c r="AC171" s="60">
        <v>42416</v>
      </c>
      <c r="AD171" s="65">
        <v>402</v>
      </c>
      <c r="AE171" s="65">
        <v>12</v>
      </c>
      <c r="AF171" s="66">
        <v>6707.54</v>
      </c>
    </row>
    <row r="172" spans="1:32" x14ac:dyDescent="0.25">
      <c r="A172" s="40">
        <v>167</v>
      </c>
      <c r="B172" s="32">
        <v>42416</v>
      </c>
      <c r="C172" s="33"/>
      <c r="D172" s="31">
        <v>5</v>
      </c>
      <c r="E172" s="34" t="s">
        <v>38</v>
      </c>
      <c r="F172" s="34" t="s">
        <v>79</v>
      </c>
      <c r="G172" s="35" t="s">
        <v>287</v>
      </c>
      <c r="H172" s="36"/>
      <c r="I172" s="30">
        <v>90</v>
      </c>
      <c r="J172" s="32">
        <v>42416</v>
      </c>
      <c r="K172" s="37">
        <v>856</v>
      </c>
      <c r="L172" s="37">
        <v>12</v>
      </c>
      <c r="M172" s="38" t="s">
        <v>264</v>
      </c>
      <c r="N172" s="39">
        <v>2016</v>
      </c>
      <c r="O172" s="42"/>
      <c r="P172" s="30">
        <v>82037.240000000005</v>
      </c>
      <c r="Q172" s="67"/>
      <c r="R172" s="67"/>
      <c r="S172" s="56" t="e">
        <f>IF(#REF!=3,S171-TblDadosCX[[#This Row],[Valor R$]],IF(#REF!=2,S171+TblDadosCX[[#This Row],[Valor R$]],TblDadosCX[[#This Row],[Valor R$]]))</f>
        <v>#REF!</v>
      </c>
      <c r="U172" s="59">
        <v>162</v>
      </c>
      <c r="V172" s="60">
        <v>42416</v>
      </c>
      <c r="W172" s="60"/>
      <c r="X172" s="61" t="s">
        <v>226</v>
      </c>
      <c r="Y172" s="62"/>
      <c r="Z172" s="62"/>
      <c r="AA172" s="63">
        <v>4431</v>
      </c>
      <c r="AB172" s="64" t="s">
        <v>227</v>
      </c>
      <c r="AC172" s="60">
        <v>42416</v>
      </c>
      <c r="AD172" s="65">
        <v>426</v>
      </c>
      <c r="AE172" s="65">
        <v>12</v>
      </c>
      <c r="AF172" s="66">
        <v>2276.54</v>
      </c>
    </row>
    <row r="173" spans="1:32" x14ac:dyDescent="0.25">
      <c r="A173" s="40">
        <v>168</v>
      </c>
      <c r="B173" s="32">
        <v>42416</v>
      </c>
      <c r="C173" s="33"/>
      <c r="D173" s="31">
        <v>5</v>
      </c>
      <c r="E173" s="34" t="s">
        <v>38</v>
      </c>
      <c r="F173" s="34" t="s">
        <v>82</v>
      </c>
      <c r="G173" s="35" t="s">
        <v>288</v>
      </c>
      <c r="H173" s="36"/>
      <c r="I173" s="30">
        <v>231.25</v>
      </c>
      <c r="J173" s="32">
        <v>42416</v>
      </c>
      <c r="K173" s="37">
        <v>860</v>
      </c>
      <c r="L173" s="37">
        <v>12</v>
      </c>
      <c r="M173" s="38" t="s">
        <v>264</v>
      </c>
      <c r="N173" s="39">
        <v>2016</v>
      </c>
      <c r="O173" s="42"/>
      <c r="P173" s="30">
        <v>81805.990000000005</v>
      </c>
      <c r="Q173" s="67"/>
      <c r="R173" s="67"/>
      <c r="S173" s="56" t="e">
        <f>IF(#REF!=3,S172-TblDadosCX[[#This Row],[Valor R$]],IF(#REF!=2,S172+TblDadosCX[[#This Row],[Valor R$]],TblDadosCX[[#This Row],[Valor R$]]))</f>
        <v>#REF!</v>
      </c>
      <c r="U173" s="65">
        <v>163</v>
      </c>
      <c r="V173" s="60">
        <v>42416</v>
      </c>
      <c r="W173" s="60"/>
      <c r="X173" s="61" t="s">
        <v>291</v>
      </c>
      <c r="Y173" s="62"/>
      <c r="Z173" s="62"/>
      <c r="AA173" s="63">
        <v>800</v>
      </c>
      <c r="AB173" s="64" t="s">
        <v>186</v>
      </c>
      <c r="AC173" s="60">
        <v>42416</v>
      </c>
      <c r="AD173" s="65">
        <v>863</v>
      </c>
      <c r="AE173" s="65">
        <v>12</v>
      </c>
      <c r="AF173" s="66">
        <v>1476.54</v>
      </c>
    </row>
    <row r="174" spans="1:32" x14ac:dyDescent="0.25">
      <c r="A174" s="40">
        <v>169</v>
      </c>
      <c r="B174" s="32">
        <v>42416</v>
      </c>
      <c r="C174" s="33"/>
      <c r="D174" s="31">
        <v>5</v>
      </c>
      <c r="E174" s="34" t="s">
        <v>215</v>
      </c>
      <c r="F174" s="34" t="s">
        <v>224</v>
      </c>
      <c r="G174" s="35" t="s">
        <v>290</v>
      </c>
      <c r="H174" s="36"/>
      <c r="I174" s="30">
        <v>74976.39</v>
      </c>
      <c r="J174" s="32">
        <v>42416</v>
      </c>
      <c r="K174" s="37">
        <v>402</v>
      </c>
      <c r="L174" s="37">
        <v>12</v>
      </c>
      <c r="M174" s="38" t="s">
        <v>264</v>
      </c>
      <c r="N174" s="39">
        <v>2016</v>
      </c>
      <c r="O174" s="42"/>
      <c r="P174" s="30">
        <v>6829.6</v>
      </c>
      <c r="Q174" s="67"/>
      <c r="R174" s="67"/>
      <c r="S174" s="56" t="e">
        <f>IF(#REF!=3,S173-TblDadosCX[[#This Row],[Valor R$]],IF(#REF!=2,S173+TblDadosCX[[#This Row],[Valor R$]],TblDadosCX[[#This Row],[Valor R$]]))</f>
        <v>#REF!</v>
      </c>
      <c r="U174" s="59">
        <v>164</v>
      </c>
      <c r="V174" s="60">
        <v>42417</v>
      </c>
      <c r="W174" s="60"/>
      <c r="X174" s="61" t="s">
        <v>187</v>
      </c>
      <c r="Y174" s="62"/>
      <c r="Z174" s="62"/>
      <c r="AA174" s="63">
        <v>56.58</v>
      </c>
      <c r="AB174" s="64" t="s">
        <v>186</v>
      </c>
      <c r="AC174" s="60">
        <v>42417</v>
      </c>
      <c r="AD174" s="65">
        <v>863</v>
      </c>
      <c r="AE174" s="65">
        <v>12</v>
      </c>
      <c r="AF174" s="66">
        <v>1419.96</v>
      </c>
    </row>
    <row r="175" spans="1:32" x14ac:dyDescent="0.25">
      <c r="A175" s="40">
        <v>170</v>
      </c>
      <c r="B175" s="32">
        <v>42416</v>
      </c>
      <c r="C175" s="33"/>
      <c r="D175" s="31">
        <v>5</v>
      </c>
      <c r="E175" s="34" t="s">
        <v>26</v>
      </c>
      <c r="F175" s="34" t="s">
        <v>227</v>
      </c>
      <c r="G175" s="35" t="s">
        <v>226</v>
      </c>
      <c r="H175" s="36"/>
      <c r="I175" s="30">
        <v>4431</v>
      </c>
      <c r="J175" s="32">
        <v>42416</v>
      </c>
      <c r="K175" s="37">
        <v>426</v>
      </c>
      <c r="L175" s="37">
        <v>12</v>
      </c>
      <c r="M175" s="38" t="s">
        <v>264</v>
      </c>
      <c r="N175" s="39">
        <v>2016</v>
      </c>
      <c r="O175" s="42"/>
      <c r="P175" s="30">
        <v>2398.6</v>
      </c>
      <c r="Q175" s="67"/>
      <c r="R175" s="67"/>
      <c r="S175" s="56" t="e">
        <f>IF(#REF!=3,S174-TblDadosCX[[#This Row],[Valor R$]],IF(#REF!=2,S174+TblDadosCX[[#This Row],[Valor R$]],TblDadosCX[[#This Row],[Valor R$]]))</f>
        <v>#REF!</v>
      </c>
      <c r="U175" s="65">
        <v>165</v>
      </c>
      <c r="V175" s="60">
        <v>42417</v>
      </c>
      <c r="W175" s="60"/>
      <c r="X175" s="61" t="s">
        <v>197</v>
      </c>
      <c r="Y175" s="62">
        <v>854240</v>
      </c>
      <c r="Z175" s="62"/>
      <c r="AA175" s="63">
        <v>1109.5</v>
      </c>
      <c r="AB175" s="64" t="s">
        <v>9</v>
      </c>
      <c r="AC175" s="60">
        <v>42417</v>
      </c>
      <c r="AD175" s="65">
        <v>12</v>
      </c>
      <c r="AE175" s="65">
        <v>34</v>
      </c>
      <c r="AF175" s="66">
        <v>2529.46</v>
      </c>
    </row>
    <row r="176" spans="1:32" x14ac:dyDescent="0.25">
      <c r="A176" s="40">
        <v>171</v>
      </c>
      <c r="B176" s="32">
        <v>42416</v>
      </c>
      <c r="C176" s="33"/>
      <c r="D176" s="31">
        <v>5</v>
      </c>
      <c r="E176" s="34" t="s">
        <v>38</v>
      </c>
      <c r="F176" s="34" t="s">
        <v>83</v>
      </c>
      <c r="G176" s="35" t="s">
        <v>291</v>
      </c>
      <c r="H176" s="36"/>
      <c r="I176" s="30">
        <v>800</v>
      </c>
      <c r="J176" s="32">
        <v>42416</v>
      </c>
      <c r="K176" s="37">
        <v>863</v>
      </c>
      <c r="L176" s="37">
        <v>12</v>
      </c>
      <c r="M176" s="38" t="s">
        <v>264</v>
      </c>
      <c r="N176" s="39">
        <v>2016</v>
      </c>
      <c r="O176" s="42"/>
      <c r="P176" s="30">
        <v>1598.6</v>
      </c>
      <c r="Q176" s="67"/>
      <c r="R176" s="67"/>
      <c r="S176" s="56" t="e">
        <f>IF(#REF!=3,S175-TblDadosCX[[#This Row],[Valor R$]],IF(#REF!=2,S175+TblDadosCX[[#This Row],[Valor R$]],TblDadosCX[[#This Row],[Valor R$]]))</f>
        <v>#REF!</v>
      </c>
      <c r="U176" s="59">
        <v>166</v>
      </c>
      <c r="V176" s="60">
        <v>42418</v>
      </c>
      <c r="W176" s="60"/>
      <c r="X176" s="61" t="s">
        <v>197</v>
      </c>
      <c r="Y176" s="62">
        <v>854241</v>
      </c>
      <c r="Z176" s="62"/>
      <c r="AA176" s="63">
        <v>7586.35</v>
      </c>
      <c r="AB176" s="64" t="s">
        <v>9</v>
      </c>
      <c r="AC176" s="60">
        <v>42418</v>
      </c>
      <c r="AD176" s="65">
        <v>12</v>
      </c>
      <c r="AE176" s="65">
        <v>34</v>
      </c>
      <c r="AF176" s="66">
        <v>10115.81</v>
      </c>
    </row>
    <row r="177" spans="1:32" x14ac:dyDescent="0.25">
      <c r="A177" s="40">
        <v>172</v>
      </c>
      <c r="B177" s="32">
        <v>42417</v>
      </c>
      <c r="C177" s="33"/>
      <c r="D177" s="31">
        <v>4</v>
      </c>
      <c r="E177" s="34" t="s">
        <v>6</v>
      </c>
      <c r="F177" s="34" t="s">
        <v>9</v>
      </c>
      <c r="G177" s="35" t="s">
        <v>197</v>
      </c>
      <c r="H177" s="36">
        <v>854240</v>
      </c>
      <c r="I177" s="30">
        <v>1109.5</v>
      </c>
      <c r="J177" s="32">
        <v>42417</v>
      </c>
      <c r="K177" s="37">
        <v>12</v>
      </c>
      <c r="L177" s="37">
        <v>34</v>
      </c>
      <c r="M177" s="38" t="s">
        <v>264</v>
      </c>
      <c r="N177" s="39">
        <v>2016</v>
      </c>
      <c r="O177" s="42"/>
      <c r="P177" s="30">
        <v>2708.1</v>
      </c>
      <c r="Q177" s="67"/>
      <c r="R177" s="67"/>
      <c r="S177" s="56" t="e">
        <f>IF(#REF!=3,S176-TblDadosCX[[#This Row],[Valor R$]],IF(#REF!=2,S176+TblDadosCX[[#This Row],[Valor R$]],TblDadosCX[[#This Row],[Valor R$]]))</f>
        <v>#REF!</v>
      </c>
      <c r="U177" s="59">
        <v>167</v>
      </c>
      <c r="V177" s="60">
        <v>42418</v>
      </c>
      <c r="W177" s="60"/>
      <c r="X177" s="61" t="s">
        <v>197</v>
      </c>
      <c r="Y177" s="62">
        <v>854242</v>
      </c>
      <c r="Z177" s="62"/>
      <c r="AA177" s="63">
        <v>600</v>
      </c>
      <c r="AB177" s="64" t="s">
        <v>9</v>
      </c>
      <c r="AC177" s="60">
        <v>42418</v>
      </c>
      <c r="AD177" s="65">
        <v>12</v>
      </c>
      <c r="AE177" s="65">
        <v>34</v>
      </c>
      <c r="AF177" s="66">
        <v>10715.81</v>
      </c>
    </row>
    <row r="178" spans="1:32" x14ac:dyDescent="0.25">
      <c r="A178" s="40">
        <v>173</v>
      </c>
      <c r="B178" s="32">
        <v>42417</v>
      </c>
      <c r="C178" s="33"/>
      <c r="D178" s="31">
        <v>5</v>
      </c>
      <c r="E178" s="34" t="s">
        <v>38</v>
      </c>
      <c r="F178" s="34" t="s">
        <v>83</v>
      </c>
      <c r="G178" s="35" t="s">
        <v>187</v>
      </c>
      <c r="H178" s="36"/>
      <c r="I178" s="30">
        <v>56.58</v>
      </c>
      <c r="J178" s="32">
        <v>42417</v>
      </c>
      <c r="K178" s="37">
        <v>863</v>
      </c>
      <c r="L178" s="37">
        <v>12</v>
      </c>
      <c r="M178" s="38" t="s">
        <v>264</v>
      </c>
      <c r="N178" s="39">
        <v>2016</v>
      </c>
      <c r="O178" s="42"/>
      <c r="P178" s="30">
        <v>2651.52</v>
      </c>
      <c r="Q178" s="67"/>
      <c r="R178" s="67"/>
      <c r="S178" s="56" t="e">
        <f>IF(#REF!=3,S177-TblDadosCX[[#This Row],[Valor R$]],IF(#REF!=2,S177+TblDadosCX[[#This Row],[Valor R$]],TblDadosCX[[#This Row],[Valor R$]]))</f>
        <v>#REF!</v>
      </c>
      <c r="U178" s="65">
        <v>168</v>
      </c>
      <c r="V178" s="60">
        <v>42418</v>
      </c>
      <c r="W178" s="60"/>
      <c r="X178" s="61" t="s">
        <v>193</v>
      </c>
      <c r="Y178" s="62"/>
      <c r="Z178" s="62"/>
      <c r="AA178" s="63">
        <v>30</v>
      </c>
      <c r="AB178" s="64" t="s">
        <v>186</v>
      </c>
      <c r="AC178" s="60">
        <v>42418</v>
      </c>
      <c r="AD178" s="65">
        <v>863</v>
      </c>
      <c r="AE178" s="65">
        <v>12</v>
      </c>
      <c r="AF178" s="66">
        <v>10685.81</v>
      </c>
    </row>
    <row r="179" spans="1:32" x14ac:dyDescent="0.25">
      <c r="A179" s="40">
        <v>174</v>
      </c>
      <c r="B179" s="32">
        <v>42418</v>
      </c>
      <c r="C179" s="33"/>
      <c r="D179" s="31">
        <v>4</v>
      </c>
      <c r="E179" s="34" t="s">
        <v>6</v>
      </c>
      <c r="F179" s="34" t="s">
        <v>9</v>
      </c>
      <c r="G179" s="35" t="s">
        <v>197</v>
      </c>
      <c r="H179" s="36">
        <v>854241</v>
      </c>
      <c r="I179" s="30">
        <v>7586.35</v>
      </c>
      <c r="J179" s="32">
        <v>42418</v>
      </c>
      <c r="K179" s="37">
        <v>12</v>
      </c>
      <c r="L179" s="37">
        <v>34</v>
      </c>
      <c r="M179" s="38" t="s">
        <v>264</v>
      </c>
      <c r="N179" s="39">
        <v>2016</v>
      </c>
      <c r="O179" s="42"/>
      <c r="P179" s="30">
        <v>10237.870000000001</v>
      </c>
      <c r="Q179" s="67"/>
      <c r="R179" s="67"/>
      <c r="S179" s="56" t="e">
        <f>IF(#REF!=3,S178-TblDadosCX[[#This Row],[Valor R$]],IF(#REF!=2,S178+TblDadosCX[[#This Row],[Valor R$]],TblDadosCX[[#This Row],[Valor R$]]))</f>
        <v>#REF!</v>
      </c>
      <c r="U179" s="59">
        <v>169</v>
      </c>
      <c r="V179" s="60">
        <v>42418</v>
      </c>
      <c r="W179" s="60"/>
      <c r="X179" s="61" t="s">
        <v>195</v>
      </c>
      <c r="Y179" s="62"/>
      <c r="Z179" s="62"/>
      <c r="AA179" s="63">
        <v>5.5</v>
      </c>
      <c r="AB179" s="64" t="s">
        <v>196</v>
      </c>
      <c r="AC179" s="60">
        <v>42418</v>
      </c>
      <c r="AD179" s="65">
        <v>869</v>
      </c>
      <c r="AE179" s="65">
        <v>12</v>
      </c>
      <c r="AF179" s="66">
        <v>10680.31</v>
      </c>
    </row>
    <row r="180" spans="1:32" x14ac:dyDescent="0.25">
      <c r="A180" s="40">
        <v>175</v>
      </c>
      <c r="B180" s="32">
        <v>42418</v>
      </c>
      <c r="C180" s="33"/>
      <c r="D180" s="31">
        <v>4</v>
      </c>
      <c r="E180" s="34" t="s">
        <v>6</v>
      </c>
      <c r="F180" s="34" t="s">
        <v>9</v>
      </c>
      <c r="G180" s="35" t="s">
        <v>197</v>
      </c>
      <c r="H180" s="36">
        <v>854242</v>
      </c>
      <c r="I180" s="30">
        <v>600</v>
      </c>
      <c r="J180" s="32">
        <v>42418</v>
      </c>
      <c r="K180" s="37">
        <v>12</v>
      </c>
      <c r="L180" s="37">
        <v>34</v>
      </c>
      <c r="M180" s="38" t="s">
        <v>264</v>
      </c>
      <c r="N180" s="39">
        <v>2016</v>
      </c>
      <c r="O180" s="42"/>
      <c r="P180" s="30">
        <v>10837.87</v>
      </c>
      <c r="Q180" s="67"/>
      <c r="R180" s="67"/>
      <c r="S180" s="56" t="e">
        <f>IF(#REF!=3,S179-TblDadosCX[[#This Row],[Valor R$]],IF(#REF!=2,S179+TblDadosCX[[#This Row],[Valor R$]],TblDadosCX[[#This Row],[Valor R$]]))</f>
        <v>#REF!</v>
      </c>
      <c r="U180" s="65">
        <v>170</v>
      </c>
      <c r="V180" s="60">
        <v>42418</v>
      </c>
      <c r="W180" s="60"/>
      <c r="X180" s="61" t="s">
        <v>292</v>
      </c>
      <c r="Y180" s="62"/>
      <c r="Z180" s="62"/>
      <c r="AA180" s="63">
        <v>1109.5</v>
      </c>
      <c r="AB180" s="64" t="s">
        <v>293</v>
      </c>
      <c r="AC180" s="60">
        <v>42418</v>
      </c>
      <c r="AD180" s="65">
        <v>839</v>
      </c>
      <c r="AE180" s="65">
        <v>12</v>
      </c>
      <c r="AF180" s="66">
        <v>9570.81</v>
      </c>
    </row>
    <row r="181" spans="1:32" x14ac:dyDescent="0.25">
      <c r="A181" s="40">
        <v>176</v>
      </c>
      <c r="B181" s="32">
        <v>42418</v>
      </c>
      <c r="C181" s="33"/>
      <c r="D181" s="31">
        <v>5</v>
      </c>
      <c r="E181" s="34" t="s">
        <v>38</v>
      </c>
      <c r="F181" s="34" t="s">
        <v>83</v>
      </c>
      <c r="G181" s="35" t="s">
        <v>193</v>
      </c>
      <c r="H181" s="36"/>
      <c r="I181" s="30">
        <v>30</v>
      </c>
      <c r="J181" s="32">
        <v>42418</v>
      </c>
      <c r="K181" s="37">
        <v>863</v>
      </c>
      <c r="L181" s="37">
        <v>12</v>
      </c>
      <c r="M181" s="38" t="s">
        <v>264</v>
      </c>
      <c r="N181" s="39">
        <v>2016</v>
      </c>
      <c r="O181" s="42"/>
      <c r="P181" s="30">
        <v>10807.87</v>
      </c>
      <c r="Q181" s="67"/>
      <c r="R181" s="67"/>
      <c r="S181" s="56" t="e">
        <f>IF(#REF!=3,S180-TblDadosCX[[#This Row],[Valor R$]],IF(#REF!=2,S180+TblDadosCX[[#This Row],[Valor R$]],TblDadosCX[[#This Row],[Valor R$]]))</f>
        <v>#REF!</v>
      </c>
      <c r="U181" s="59">
        <v>171</v>
      </c>
      <c r="V181" s="60">
        <v>42418</v>
      </c>
      <c r="W181" s="60"/>
      <c r="X181" s="61" t="s">
        <v>210</v>
      </c>
      <c r="Y181" s="62"/>
      <c r="Z181" s="62"/>
      <c r="AA181" s="63">
        <v>850</v>
      </c>
      <c r="AB181" s="64" t="s">
        <v>196</v>
      </c>
      <c r="AC181" s="60">
        <v>42418</v>
      </c>
      <c r="AD181" s="65">
        <v>869</v>
      </c>
      <c r="AE181" s="65">
        <v>12</v>
      </c>
      <c r="AF181" s="66">
        <v>8720.81</v>
      </c>
    </row>
    <row r="182" spans="1:32" x14ac:dyDescent="0.25">
      <c r="A182" s="40">
        <v>177</v>
      </c>
      <c r="B182" s="32">
        <v>42418</v>
      </c>
      <c r="C182" s="33"/>
      <c r="D182" s="31">
        <v>5</v>
      </c>
      <c r="E182" s="34" t="s">
        <v>38</v>
      </c>
      <c r="F182" s="34" t="s">
        <v>86</v>
      </c>
      <c r="G182" s="35" t="s">
        <v>195</v>
      </c>
      <c r="H182" s="36"/>
      <c r="I182" s="30">
        <v>5.5</v>
      </c>
      <c r="J182" s="32">
        <v>42418</v>
      </c>
      <c r="K182" s="37">
        <v>869</v>
      </c>
      <c r="L182" s="37">
        <v>12</v>
      </c>
      <c r="M182" s="38" t="s">
        <v>264</v>
      </c>
      <c r="N182" s="39">
        <v>2016</v>
      </c>
      <c r="O182" s="42"/>
      <c r="P182" s="30">
        <v>10802.37</v>
      </c>
      <c r="Q182" s="67"/>
      <c r="R182" s="67"/>
      <c r="S182" s="56" t="e">
        <f>IF(#REF!=3,S181-TblDadosCX[[#This Row],[Valor R$]],IF(#REF!=2,S181+TblDadosCX[[#This Row],[Valor R$]],TblDadosCX[[#This Row],[Valor R$]]))</f>
        <v>#REF!</v>
      </c>
      <c r="U182" s="65">
        <v>172</v>
      </c>
      <c r="V182" s="60">
        <v>42419</v>
      </c>
      <c r="W182" s="60"/>
      <c r="X182" s="61" t="s">
        <v>294</v>
      </c>
      <c r="Y182" s="62"/>
      <c r="Z182" s="62"/>
      <c r="AA182" s="63">
        <v>15.96</v>
      </c>
      <c r="AB182" s="64" t="s">
        <v>186</v>
      </c>
      <c r="AC182" s="60">
        <v>42419</v>
      </c>
      <c r="AD182" s="65">
        <v>863</v>
      </c>
      <c r="AE182" s="65">
        <v>12</v>
      </c>
      <c r="AF182" s="66">
        <v>8704.85</v>
      </c>
    </row>
    <row r="183" spans="1:32" x14ac:dyDescent="0.25">
      <c r="A183" s="40">
        <v>178</v>
      </c>
      <c r="B183" s="32">
        <v>42418</v>
      </c>
      <c r="C183" s="33"/>
      <c r="D183" s="31">
        <v>5</v>
      </c>
      <c r="E183" s="34" t="s">
        <v>38</v>
      </c>
      <c r="F183" s="34" t="s">
        <v>73</v>
      </c>
      <c r="G183" s="35" t="s">
        <v>292</v>
      </c>
      <c r="H183" s="36"/>
      <c r="I183" s="30">
        <v>1109.5</v>
      </c>
      <c r="J183" s="32">
        <v>42418</v>
      </c>
      <c r="K183" s="37">
        <v>839</v>
      </c>
      <c r="L183" s="37">
        <v>12</v>
      </c>
      <c r="M183" s="38" t="s">
        <v>264</v>
      </c>
      <c r="N183" s="39">
        <v>2016</v>
      </c>
      <c r="O183" s="42"/>
      <c r="P183" s="30">
        <v>9692.8700000000008</v>
      </c>
      <c r="Q183" s="67"/>
      <c r="R183" s="67"/>
      <c r="S183" s="56" t="e">
        <f>IF(#REF!=3,S182-TblDadosCX[[#This Row],[Valor R$]],IF(#REF!=2,S182+TblDadosCX[[#This Row],[Valor R$]],TblDadosCX[[#This Row],[Valor R$]]))</f>
        <v>#REF!</v>
      </c>
      <c r="U183" s="59">
        <v>173</v>
      </c>
      <c r="V183" s="60">
        <v>42419</v>
      </c>
      <c r="W183" s="60"/>
      <c r="X183" s="61" t="s">
        <v>187</v>
      </c>
      <c r="Y183" s="62"/>
      <c r="Z183" s="62"/>
      <c r="AA183" s="63">
        <v>4.8899999999999997</v>
      </c>
      <c r="AB183" s="64" t="s">
        <v>186</v>
      </c>
      <c r="AC183" s="60">
        <v>42419</v>
      </c>
      <c r="AD183" s="65">
        <v>863</v>
      </c>
      <c r="AE183" s="65">
        <v>12</v>
      </c>
      <c r="AF183" s="66">
        <v>8699.9599999999991</v>
      </c>
    </row>
    <row r="184" spans="1:32" x14ac:dyDescent="0.25">
      <c r="A184" s="40">
        <v>179</v>
      </c>
      <c r="B184" s="32">
        <v>42418</v>
      </c>
      <c r="C184" s="33"/>
      <c r="D184" s="31">
        <v>5</v>
      </c>
      <c r="E184" s="34" t="s">
        <v>38</v>
      </c>
      <c r="F184" s="34" t="s">
        <v>86</v>
      </c>
      <c r="G184" s="35" t="s">
        <v>210</v>
      </c>
      <c r="H184" s="36"/>
      <c r="I184" s="30">
        <v>850</v>
      </c>
      <c r="J184" s="32">
        <v>42418</v>
      </c>
      <c r="K184" s="37">
        <v>869</v>
      </c>
      <c r="L184" s="37">
        <v>12</v>
      </c>
      <c r="M184" s="38" t="s">
        <v>264</v>
      </c>
      <c r="N184" s="39">
        <v>2016</v>
      </c>
      <c r="O184" s="42"/>
      <c r="P184" s="30">
        <v>8842.8700000000008</v>
      </c>
      <c r="Q184" s="67"/>
      <c r="R184" s="67"/>
      <c r="S184" s="56" t="e">
        <f>IF(#REF!=3,S183-TblDadosCX[[#This Row],[Valor R$]],IF(#REF!=2,S183+TblDadosCX[[#This Row],[Valor R$]],TblDadosCX[[#This Row],[Valor R$]]))</f>
        <v>#REF!</v>
      </c>
      <c r="U184" s="65">
        <v>174</v>
      </c>
      <c r="V184" s="60">
        <v>42419</v>
      </c>
      <c r="W184" s="60"/>
      <c r="X184" s="61" t="s">
        <v>200</v>
      </c>
      <c r="Y184" s="62"/>
      <c r="Z184" s="62"/>
      <c r="AA184" s="63">
        <v>20</v>
      </c>
      <c r="AB184" s="64" t="s">
        <v>186</v>
      </c>
      <c r="AC184" s="60">
        <v>42419</v>
      </c>
      <c r="AD184" s="65">
        <v>863</v>
      </c>
      <c r="AE184" s="65">
        <v>12</v>
      </c>
      <c r="AF184" s="66">
        <v>8679.9599999999991</v>
      </c>
    </row>
    <row r="185" spans="1:32" x14ac:dyDescent="0.25">
      <c r="A185" s="40">
        <v>180</v>
      </c>
      <c r="B185" s="32">
        <v>42419</v>
      </c>
      <c r="C185" s="33"/>
      <c r="D185" s="31">
        <v>5</v>
      </c>
      <c r="E185" s="34" t="s">
        <v>38</v>
      </c>
      <c r="F185" s="34" t="s">
        <v>83</v>
      </c>
      <c r="G185" s="35" t="s">
        <v>294</v>
      </c>
      <c r="H185" s="36"/>
      <c r="I185" s="30">
        <v>15.96</v>
      </c>
      <c r="J185" s="32">
        <v>42419</v>
      </c>
      <c r="K185" s="37">
        <v>863</v>
      </c>
      <c r="L185" s="37">
        <v>12</v>
      </c>
      <c r="M185" s="38" t="s">
        <v>264</v>
      </c>
      <c r="N185" s="39">
        <v>2016</v>
      </c>
      <c r="O185" s="42"/>
      <c r="P185" s="30">
        <v>8826.91</v>
      </c>
      <c r="Q185" s="67"/>
      <c r="R185" s="67"/>
      <c r="S185" s="56" t="e">
        <f>IF(#REF!=3,S184-TblDadosCX[[#This Row],[Valor R$]],IF(#REF!=2,S184+TblDadosCX[[#This Row],[Valor R$]],TblDadosCX[[#This Row],[Valor R$]]))</f>
        <v>#REF!</v>
      </c>
      <c r="U185" s="59">
        <v>175</v>
      </c>
      <c r="V185" s="60">
        <v>42422</v>
      </c>
      <c r="W185" s="60"/>
      <c r="X185" s="61" t="s">
        <v>295</v>
      </c>
      <c r="Y185" s="62"/>
      <c r="Z185" s="62"/>
      <c r="AA185" s="63">
        <v>5.8</v>
      </c>
      <c r="AB185" s="64" t="s">
        <v>186</v>
      </c>
      <c r="AC185" s="60">
        <v>42422</v>
      </c>
      <c r="AD185" s="65">
        <v>863</v>
      </c>
      <c r="AE185" s="65">
        <v>12</v>
      </c>
      <c r="AF185" s="66">
        <v>8674.16</v>
      </c>
    </row>
    <row r="186" spans="1:32" x14ac:dyDescent="0.25">
      <c r="A186" s="40">
        <v>181</v>
      </c>
      <c r="B186" s="32">
        <v>42419</v>
      </c>
      <c r="C186" s="33"/>
      <c r="D186" s="31">
        <v>5</v>
      </c>
      <c r="E186" s="34" t="s">
        <v>38</v>
      </c>
      <c r="F186" s="34" t="s">
        <v>83</v>
      </c>
      <c r="G186" s="35" t="s">
        <v>187</v>
      </c>
      <c r="H186" s="36"/>
      <c r="I186" s="30">
        <v>4.8899999999999997</v>
      </c>
      <c r="J186" s="32">
        <v>42419</v>
      </c>
      <c r="K186" s="37">
        <v>863</v>
      </c>
      <c r="L186" s="37">
        <v>12</v>
      </c>
      <c r="M186" s="38" t="s">
        <v>264</v>
      </c>
      <c r="N186" s="39">
        <v>2016</v>
      </c>
      <c r="O186" s="42"/>
      <c r="P186" s="30">
        <v>8822.02</v>
      </c>
      <c r="Q186" s="67"/>
      <c r="R186" s="67"/>
      <c r="S186" s="56" t="e">
        <f>IF(#REF!=3,S185-TblDadosCX[[#This Row],[Valor R$]],IF(#REF!=2,S185+TblDadosCX[[#This Row],[Valor R$]],TblDadosCX[[#This Row],[Valor R$]]))</f>
        <v>#REF!</v>
      </c>
      <c r="U186" s="65">
        <v>176</v>
      </c>
      <c r="V186" s="60">
        <v>42422</v>
      </c>
      <c r="W186" s="60"/>
      <c r="X186" s="61" t="s">
        <v>187</v>
      </c>
      <c r="Y186" s="62"/>
      <c r="Z186" s="62"/>
      <c r="AA186" s="63">
        <v>35.409999999999997</v>
      </c>
      <c r="AB186" s="64" t="s">
        <v>186</v>
      </c>
      <c r="AC186" s="60">
        <v>42422</v>
      </c>
      <c r="AD186" s="65">
        <v>863</v>
      </c>
      <c r="AE186" s="65">
        <v>12</v>
      </c>
      <c r="AF186" s="66">
        <v>8638.75</v>
      </c>
    </row>
    <row r="187" spans="1:32" x14ac:dyDescent="0.25">
      <c r="A187" s="40">
        <v>182</v>
      </c>
      <c r="B187" s="32">
        <v>42419</v>
      </c>
      <c r="C187" s="33"/>
      <c r="D187" s="31">
        <v>5</v>
      </c>
      <c r="E187" s="34" t="s">
        <v>38</v>
      </c>
      <c r="F187" s="34" t="s">
        <v>83</v>
      </c>
      <c r="G187" s="35" t="s">
        <v>200</v>
      </c>
      <c r="H187" s="36"/>
      <c r="I187" s="30">
        <v>20</v>
      </c>
      <c r="J187" s="32">
        <v>42419</v>
      </c>
      <c r="K187" s="37">
        <v>863</v>
      </c>
      <c r="L187" s="37">
        <v>12</v>
      </c>
      <c r="M187" s="38" t="s">
        <v>264</v>
      </c>
      <c r="N187" s="39">
        <v>2016</v>
      </c>
      <c r="O187" s="42"/>
      <c r="P187" s="30">
        <v>8802.02</v>
      </c>
      <c r="Q187" s="67"/>
      <c r="R187" s="67"/>
      <c r="S187" s="56" t="e">
        <f>IF(#REF!=3,S186-TblDadosCX[[#This Row],[Valor R$]],IF(#REF!=2,S186+TblDadosCX[[#This Row],[Valor R$]],TblDadosCX[[#This Row],[Valor R$]]))</f>
        <v>#REF!</v>
      </c>
      <c r="U187" s="59">
        <v>177</v>
      </c>
      <c r="V187" s="60">
        <v>42422</v>
      </c>
      <c r="W187" s="60"/>
      <c r="X187" s="61" t="s">
        <v>193</v>
      </c>
      <c r="Y187" s="62"/>
      <c r="Z187" s="62"/>
      <c r="AA187" s="63">
        <v>30</v>
      </c>
      <c r="AB187" s="64" t="s">
        <v>186</v>
      </c>
      <c r="AC187" s="60">
        <v>42422</v>
      </c>
      <c r="AD187" s="65">
        <v>863</v>
      </c>
      <c r="AE187" s="65">
        <v>12</v>
      </c>
      <c r="AF187" s="66">
        <v>8608.75</v>
      </c>
    </row>
    <row r="188" spans="1:32" x14ac:dyDescent="0.25">
      <c r="A188" s="40">
        <v>183</v>
      </c>
      <c r="B188" s="32">
        <v>42422</v>
      </c>
      <c r="C188" s="33"/>
      <c r="D188" s="31">
        <v>5</v>
      </c>
      <c r="E188" s="34" t="s">
        <v>38</v>
      </c>
      <c r="F188" s="34" t="s">
        <v>83</v>
      </c>
      <c r="G188" s="35" t="s">
        <v>295</v>
      </c>
      <c r="H188" s="36"/>
      <c r="I188" s="30">
        <v>5.8</v>
      </c>
      <c r="J188" s="32">
        <v>42422</v>
      </c>
      <c r="K188" s="37">
        <v>863</v>
      </c>
      <c r="L188" s="37">
        <v>12</v>
      </c>
      <c r="M188" s="38" t="s">
        <v>264</v>
      </c>
      <c r="N188" s="39">
        <v>2016</v>
      </c>
      <c r="O188" s="42"/>
      <c r="P188" s="30">
        <v>8796.2199999999993</v>
      </c>
      <c r="Q188" s="67"/>
      <c r="R188" s="67"/>
      <c r="S188" s="56" t="e">
        <f>IF(#REF!=3,S187-TblDadosCX[[#This Row],[Valor R$]],IF(#REF!=2,S187+TblDadosCX[[#This Row],[Valor R$]],TblDadosCX[[#This Row],[Valor R$]]))</f>
        <v>#REF!</v>
      </c>
      <c r="U188" s="65">
        <v>178</v>
      </c>
      <c r="V188" s="60">
        <v>42422</v>
      </c>
      <c r="W188" s="60"/>
      <c r="X188" s="61" t="s">
        <v>296</v>
      </c>
      <c r="Y188" s="62"/>
      <c r="Z188" s="62"/>
      <c r="AA188" s="63">
        <v>1126.08</v>
      </c>
      <c r="AB188" s="64" t="s">
        <v>233</v>
      </c>
      <c r="AC188" s="60">
        <v>42422</v>
      </c>
      <c r="AD188" s="65">
        <v>1113</v>
      </c>
      <c r="AE188" s="65">
        <v>12</v>
      </c>
      <c r="AF188" s="66">
        <v>7482.67</v>
      </c>
    </row>
    <row r="189" spans="1:32" x14ac:dyDescent="0.25">
      <c r="A189" s="40">
        <v>184</v>
      </c>
      <c r="B189" s="32">
        <v>42422</v>
      </c>
      <c r="C189" s="33"/>
      <c r="D189" s="31">
        <v>5</v>
      </c>
      <c r="E189" s="34" t="s">
        <v>38</v>
      </c>
      <c r="F189" s="34" t="s">
        <v>83</v>
      </c>
      <c r="G189" s="35" t="s">
        <v>187</v>
      </c>
      <c r="H189" s="36"/>
      <c r="I189" s="30">
        <v>35.409999999999997</v>
      </c>
      <c r="J189" s="32">
        <v>42422</v>
      </c>
      <c r="K189" s="37">
        <v>863</v>
      </c>
      <c r="L189" s="37">
        <v>12</v>
      </c>
      <c r="M189" s="38" t="s">
        <v>264</v>
      </c>
      <c r="N189" s="39">
        <v>2016</v>
      </c>
      <c r="O189" s="42"/>
      <c r="P189" s="30">
        <v>8760.81</v>
      </c>
      <c r="Q189" s="67"/>
      <c r="R189" s="67"/>
      <c r="S189" s="56" t="e">
        <f>IF(#REF!=3,S188-TblDadosCX[[#This Row],[Valor R$]],IF(#REF!=2,S188+TblDadosCX[[#This Row],[Valor R$]],TblDadosCX[[#This Row],[Valor R$]]))</f>
        <v>#REF!</v>
      </c>
      <c r="U189" s="59">
        <v>179</v>
      </c>
      <c r="V189" s="60">
        <v>42422</v>
      </c>
      <c r="W189" s="60"/>
      <c r="X189" s="61" t="s">
        <v>218</v>
      </c>
      <c r="Y189" s="62"/>
      <c r="Z189" s="62"/>
      <c r="AA189" s="63">
        <v>5960.27</v>
      </c>
      <c r="AB189" s="64" t="s">
        <v>219</v>
      </c>
      <c r="AC189" s="60">
        <v>42422</v>
      </c>
      <c r="AD189" s="65">
        <v>864</v>
      </c>
      <c r="AE189" s="65">
        <v>12</v>
      </c>
      <c r="AF189" s="66">
        <v>1522.4</v>
      </c>
    </row>
    <row r="190" spans="1:32" x14ac:dyDescent="0.25">
      <c r="A190" s="40">
        <v>185</v>
      </c>
      <c r="B190" s="32">
        <v>42422</v>
      </c>
      <c r="C190" s="33"/>
      <c r="D190" s="31">
        <v>5</v>
      </c>
      <c r="E190" s="34" t="s">
        <v>38</v>
      </c>
      <c r="F190" s="34" t="s">
        <v>83</v>
      </c>
      <c r="G190" s="35" t="s">
        <v>193</v>
      </c>
      <c r="H190" s="36"/>
      <c r="I190" s="30">
        <v>30</v>
      </c>
      <c r="J190" s="32">
        <v>42422</v>
      </c>
      <c r="K190" s="37">
        <v>863</v>
      </c>
      <c r="L190" s="37">
        <v>12</v>
      </c>
      <c r="M190" s="38" t="s">
        <v>264</v>
      </c>
      <c r="N190" s="39">
        <v>2016</v>
      </c>
      <c r="O190" s="42"/>
      <c r="P190" s="30">
        <v>8730.81</v>
      </c>
      <c r="Q190" s="67"/>
      <c r="R190" s="67"/>
      <c r="S190" s="56" t="e">
        <f>IF(#REF!=3,S189-TblDadosCX[[#This Row],[Valor R$]],IF(#REF!=2,S189+TblDadosCX[[#This Row],[Valor R$]],TblDadosCX[[#This Row],[Valor R$]]))</f>
        <v>#REF!</v>
      </c>
      <c r="U190" s="65">
        <v>180</v>
      </c>
      <c r="V190" s="60">
        <v>42422</v>
      </c>
      <c r="W190" s="60"/>
      <c r="X190" s="61" t="s">
        <v>245</v>
      </c>
      <c r="Y190" s="62"/>
      <c r="Z190" s="62"/>
      <c r="AA190" s="63">
        <v>201</v>
      </c>
      <c r="AB190" s="64" t="s">
        <v>196</v>
      </c>
      <c r="AC190" s="60">
        <v>42422</v>
      </c>
      <c r="AD190" s="65">
        <v>869</v>
      </c>
      <c r="AE190" s="65">
        <v>12</v>
      </c>
      <c r="AF190" s="66">
        <v>1321.4</v>
      </c>
    </row>
    <row r="191" spans="1:32" x14ac:dyDescent="0.25">
      <c r="A191" s="40">
        <v>186</v>
      </c>
      <c r="B191" s="32">
        <v>42422</v>
      </c>
      <c r="C191" s="33"/>
      <c r="D191" s="31">
        <v>5</v>
      </c>
      <c r="E191" s="34" t="s">
        <v>26</v>
      </c>
      <c r="F191" s="34" t="s">
        <v>233</v>
      </c>
      <c r="G191" s="35" t="s">
        <v>296</v>
      </c>
      <c r="H191" s="36"/>
      <c r="I191" s="30">
        <v>1126.08</v>
      </c>
      <c r="J191" s="32">
        <v>42422</v>
      </c>
      <c r="K191" s="37">
        <v>1113</v>
      </c>
      <c r="L191" s="37">
        <v>12</v>
      </c>
      <c r="M191" s="38" t="s">
        <v>264</v>
      </c>
      <c r="N191" s="39">
        <v>2016</v>
      </c>
      <c r="O191" s="42"/>
      <c r="P191" s="30">
        <v>7604.73</v>
      </c>
      <c r="Q191" s="67"/>
      <c r="R191" s="67"/>
      <c r="S191" s="56" t="e">
        <f>IF(#REF!=3,S190-TblDadosCX[[#This Row],[Valor R$]],IF(#REF!=2,S190+TblDadosCX[[#This Row],[Valor R$]],TblDadosCX[[#This Row],[Valor R$]]))</f>
        <v>#REF!</v>
      </c>
      <c r="U191" s="59">
        <v>181</v>
      </c>
      <c r="V191" s="60">
        <v>42422</v>
      </c>
      <c r="W191" s="60"/>
      <c r="X191" s="61" t="s">
        <v>297</v>
      </c>
      <c r="Y191" s="62"/>
      <c r="Z191" s="62"/>
      <c r="AA191" s="63">
        <v>112.2</v>
      </c>
      <c r="AB191" s="64" t="s">
        <v>212</v>
      </c>
      <c r="AC191" s="60">
        <v>42422</v>
      </c>
      <c r="AD191" s="65">
        <v>831</v>
      </c>
      <c r="AE191" s="65">
        <v>12</v>
      </c>
      <c r="AF191" s="66">
        <v>1209.2</v>
      </c>
    </row>
    <row r="192" spans="1:32" x14ac:dyDescent="0.25">
      <c r="A192" s="40">
        <v>187</v>
      </c>
      <c r="B192" s="32">
        <v>42422</v>
      </c>
      <c r="C192" s="33"/>
      <c r="D192" s="31">
        <v>5</v>
      </c>
      <c r="E192" s="34" t="s">
        <v>38</v>
      </c>
      <c r="F192" s="34" t="s">
        <v>84</v>
      </c>
      <c r="G192" s="35" t="s">
        <v>218</v>
      </c>
      <c r="H192" s="36"/>
      <c r="I192" s="30">
        <v>5960.27</v>
      </c>
      <c r="J192" s="32">
        <v>42422</v>
      </c>
      <c r="K192" s="37">
        <v>864</v>
      </c>
      <c r="L192" s="37">
        <v>12</v>
      </c>
      <c r="M192" s="38" t="s">
        <v>264</v>
      </c>
      <c r="N192" s="39">
        <v>2016</v>
      </c>
      <c r="O192" s="42"/>
      <c r="P192" s="30">
        <v>1644.46</v>
      </c>
      <c r="Q192" s="67"/>
      <c r="R192" s="67"/>
      <c r="S192" s="56" t="e">
        <f>IF(#REF!=3,S191-TblDadosCX[[#This Row],[Valor R$]],IF(#REF!=2,S191+TblDadosCX[[#This Row],[Valor R$]],TblDadosCX[[#This Row],[Valor R$]]))</f>
        <v>#REF!</v>
      </c>
      <c r="U192" s="65">
        <v>182</v>
      </c>
      <c r="V192" s="60">
        <v>42423</v>
      </c>
      <c r="W192" s="60"/>
      <c r="X192" s="61" t="s">
        <v>197</v>
      </c>
      <c r="Y192" s="62">
        <v>854244</v>
      </c>
      <c r="Z192" s="62"/>
      <c r="AA192" s="63">
        <v>21420.93</v>
      </c>
      <c r="AB192" s="64" t="s">
        <v>9</v>
      </c>
      <c r="AC192" s="60">
        <v>42423</v>
      </c>
      <c r="AD192" s="65">
        <v>12</v>
      </c>
      <c r="AE192" s="65">
        <v>34</v>
      </c>
      <c r="AF192" s="66">
        <v>22630.13</v>
      </c>
    </row>
    <row r="193" spans="1:32" x14ac:dyDescent="0.25">
      <c r="A193" s="40">
        <v>188</v>
      </c>
      <c r="B193" s="32">
        <v>42422</v>
      </c>
      <c r="C193" s="33"/>
      <c r="D193" s="31">
        <v>5</v>
      </c>
      <c r="E193" s="34" t="s">
        <v>38</v>
      </c>
      <c r="F193" s="34" t="s">
        <v>86</v>
      </c>
      <c r="G193" s="35" t="s">
        <v>245</v>
      </c>
      <c r="H193" s="36"/>
      <c r="I193" s="30">
        <v>201</v>
      </c>
      <c r="J193" s="32">
        <v>42422</v>
      </c>
      <c r="K193" s="37">
        <v>869</v>
      </c>
      <c r="L193" s="37">
        <v>12</v>
      </c>
      <c r="M193" s="38" t="s">
        <v>264</v>
      </c>
      <c r="N193" s="39">
        <v>2016</v>
      </c>
      <c r="O193" s="42"/>
      <c r="P193" s="30">
        <v>1443.46</v>
      </c>
      <c r="Q193" s="67"/>
      <c r="R193" s="67"/>
      <c r="S193" s="56" t="e">
        <f>IF(#REF!=3,S192-TblDadosCX[[#This Row],[Valor R$]],IF(#REF!=2,S192+TblDadosCX[[#This Row],[Valor R$]],TblDadosCX[[#This Row],[Valor R$]]))</f>
        <v>#REF!</v>
      </c>
      <c r="U193" s="59">
        <v>183</v>
      </c>
      <c r="V193" s="60">
        <v>42423</v>
      </c>
      <c r="W193" s="60"/>
      <c r="X193" s="61" t="s">
        <v>244</v>
      </c>
      <c r="Y193" s="62"/>
      <c r="Z193" s="62"/>
      <c r="AA193" s="63">
        <v>5</v>
      </c>
      <c r="AB193" s="64" t="s">
        <v>186</v>
      </c>
      <c r="AC193" s="60">
        <v>42423</v>
      </c>
      <c r="AD193" s="65">
        <v>863</v>
      </c>
      <c r="AE193" s="65">
        <v>12</v>
      </c>
      <c r="AF193" s="66">
        <v>22625.13</v>
      </c>
    </row>
    <row r="194" spans="1:32" x14ac:dyDescent="0.25">
      <c r="A194" s="40">
        <v>189</v>
      </c>
      <c r="B194" s="32">
        <v>42422</v>
      </c>
      <c r="C194" s="33"/>
      <c r="D194" s="31">
        <v>5</v>
      </c>
      <c r="E194" s="34" t="s">
        <v>38</v>
      </c>
      <c r="F194" s="34" t="s">
        <v>18</v>
      </c>
      <c r="G194" s="35" t="s">
        <v>297</v>
      </c>
      <c r="H194" s="36"/>
      <c r="I194" s="30">
        <v>112.2</v>
      </c>
      <c r="J194" s="32">
        <v>42422</v>
      </c>
      <c r="K194" s="37">
        <v>831</v>
      </c>
      <c r="L194" s="37">
        <v>12</v>
      </c>
      <c r="M194" s="38" t="s">
        <v>264</v>
      </c>
      <c r="N194" s="39">
        <v>2016</v>
      </c>
      <c r="O194" s="42"/>
      <c r="P194" s="30">
        <v>1331.26</v>
      </c>
      <c r="Q194" s="67"/>
      <c r="R194" s="67"/>
      <c r="S194" s="56" t="e">
        <f>IF(#REF!=3,S193-TblDadosCX[[#This Row],[Valor R$]],IF(#REF!=2,S193+TblDadosCX[[#This Row],[Valor R$]],TblDadosCX[[#This Row],[Valor R$]]))</f>
        <v>#REF!</v>
      </c>
      <c r="U194" s="65">
        <v>184</v>
      </c>
      <c r="V194" s="60">
        <v>42423</v>
      </c>
      <c r="W194" s="60"/>
      <c r="X194" s="61" t="s">
        <v>220</v>
      </c>
      <c r="Y194" s="62"/>
      <c r="Z194" s="62"/>
      <c r="AA194" s="63">
        <v>10</v>
      </c>
      <c r="AB194" s="64" t="s">
        <v>199</v>
      </c>
      <c r="AC194" s="60">
        <v>42423</v>
      </c>
      <c r="AD194" s="65">
        <v>845</v>
      </c>
      <c r="AE194" s="65">
        <v>12</v>
      </c>
      <c r="AF194" s="66">
        <v>22615.13</v>
      </c>
    </row>
    <row r="195" spans="1:32" x14ac:dyDescent="0.25">
      <c r="A195" s="40">
        <v>190</v>
      </c>
      <c r="B195" s="32">
        <v>42423</v>
      </c>
      <c r="C195" s="33"/>
      <c r="D195" s="31">
        <v>4</v>
      </c>
      <c r="E195" s="34" t="s">
        <v>6</v>
      </c>
      <c r="F195" s="34" t="s">
        <v>9</v>
      </c>
      <c r="G195" s="35" t="s">
        <v>197</v>
      </c>
      <c r="H195" s="36">
        <v>854244</v>
      </c>
      <c r="I195" s="30">
        <v>21420.93</v>
      </c>
      <c r="J195" s="32">
        <v>42423</v>
      </c>
      <c r="K195" s="37">
        <v>12</v>
      </c>
      <c r="L195" s="37">
        <v>34</v>
      </c>
      <c r="M195" s="38" t="s">
        <v>264</v>
      </c>
      <c r="N195" s="39">
        <v>2016</v>
      </c>
      <c r="O195" s="42"/>
      <c r="P195" s="30">
        <v>22752.19</v>
      </c>
      <c r="Q195" s="67"/>
      <c r="R195" s="67"/>
      <c r="S195" s="56" t="e">
        <f>IF(#REF!=3,S194-TblDadosCX[[#This Row],[Valor R$]],IF(#REF!=2,S194+TblDadosCX[[#This Row],[Valor R$]],TblDadosCX[[#This Row],[Valor R$]]))</f>
        <v>#REF!</v>
      </c>
      <c r="U195" s="59">
        <v>185</v>
      </c>
      <c r="V195" s="60">
        <v>42423</v>
      </c>
      <c r="W195" s="60"/>
      <c r="X195" s="61" t="s">
        <v>191</v>
      </c>
      <c r="Y195" s="62"/>
      <c r="Z195" s="62"/>
      <c r="AA195" s="63">
        <v>119.18</v>
      </c>
      <c r="AB195" s="64" t="s">
        <v>186</v>
      </c>
      <c r="AC195" s="60">
        <v>42423</v>
      </c>
      <c r="AD195" s="65">
        <v>863</v>
      </c>
      <c r="AE195" s="65">
        <v>12</v>
      </c>
      <c r="AF195" s="66">
        <v>22495.95</v>
      </c>
    </row>
    <row r="196" spans="1:32" x14ac:dyDescent="0.25">
      <c r="A196" s="40">
        <v>191</v>
      </c>
      <c r="B196" s="32">
        <v>42423</v>
      </c>
      <c r="C196" s="33"/>
      <c r="D196" s="31">
        <v>5</v>
      </c>
      <c r="E196" s="34" t="s">
        <v>38</v>
      </c>
      <c r="F196" s="34" t="s">
        <v>83</v>
      </c>
      <c r="G196" s="35" t="s">
        <v>244</v>
      </c>
      <c r="H196" s="36"/>
      <c r="I196" s="30">
        <v>5</v>
      </c>
      <c r="J196" s="32">
        <v>42423</v>
      </c>
      <c r="K196" s="37">
        <v>863</v>
      </c>
      <c r="L196" s="37">
        <v>12</v>
      </c>
      <c r="M196" s="38" t="s">
        <v>264</v>
      </c>
      <c r="N196" s="39">
        <v>2016</v>
      </c>
      <c r="O196" s="42"/>
      <c r="P196" s="30">
        <v>22747.19</v>
      </c>
      <c r="Q196" s="67"/>
      <c r="R196" s="67"/>
      <c r="S196" s="56" t="e">
        <f>IF(#REF!=3,S195-TblDadosCX[[#This Row],[Valor R$]],IF(#REF!=2,S195+TblDadosCX[[#This Row],[Valor R$]],TblDadosCX[[#This Row],[Valor R$]]))</f>
        <v>#REF!</v>
      </c>
      <c r="U196" s="65">
        <v>186</v>
      </c>
      <c r="V196" s="60">
        <v>42424</v>
      </c>
      <c r="W196" s="60"/>
      <c r="X196" s="61" t="s">
        <v>197</v>
      </c>
      <c r="Y196" s="62">
        <v>854245</v>
      </c>
      <c r="Z196" s="62"/>
      <c r="AA196" s="63">
        <v>13157.82</v>
      </c>
      <c r="AB196" s="64" t="s">
        <v>9</v>
      </c>
      <c r="AC196" s="60">
        <v>42424</v>
      </c>
      <c r="AD196" s="65">
        <v>12</v>
      </c>
      <c r="AE196" s="65">
        <v>34</v>
      </c>
      <c r="AF196" s="66">
        <v>35653.769999999997</v>
      </c>
    </row>
    <row r="197" spans="1:32" x14ac:dyDescent="0.25">
      <c r="A197" s="40">
        <v>192</v>
      </c>
      <c r="B197" s="32">
        <v>42423</v>
      </c>
      <c r="C197" s="33"/>
      <c r="D197" s="31">
        <v>5</v>
      </c>
      <c r="E197" s="34" t="s">
        <v>38</v>
      </c>
      <c r="F197" s="34" t="s">
        <v>75</v>
      </c>
      <c r="G197" s="35" t="s">
        <v>220</v>
      </c>
      <c r="H197" s="36"/>
      <c r="I197" s="30">
        <v>10</v>
      </c>
      <c r="J197" s="32">
        <v>42423</v>
      </c>
      <c r="K197" s="37">
        <v>845</v>
      </c>
      <c r="L197" s="37">
        <v>12</v>
      </c>
      <c r="M197" s="38" t="s">
        <v>264</v>
      </c>
      <c r="N197" s="39">
        <v>2016</v>
      </c>
      <c r="O197" s="42"/>
      <c r="P197" s="30">
        <v>22737.19</v>
      </c>
      <c r="Q197" s="67"/>
      <c r="R197" s="67"/>
      <c r="S197" s="56" t="e">
        <f>IF(#REF!=3,S196-TblDadosCX[[#This Row],[Valor R$]],IF(#REF!=2,S196+TblDadosCX[[#This Row],[Valor R$]],TblDadosCX[[#This Row],[Valor R$]]))</f>
        <v>#REF!</v>
      </c>
      <c r="U197" s="59">
        <v>187</v>
      </c>
      <c r="V197" s="60">
        <v>42424</v>
      </c>
      <c r="W197" s="60"/>
      <c r="X197" s="61" t="s">
        <v>197</v>
      </c>
      <c r="Y197" s="62">
        <v>854246</v>
      </c>
      <c r="Z197" s="62"/>
      <c r="AA197" s="63">
        <v>2840</v>
      </c>
      <c r="AB197" s="64" t="s">
        <v>9</v>
      </c>
      <c r="AC197" s="60">
        <v>42424</v>
      </c>
      <c r="AD197" s="65">
        <v>12</v>
      </c>
      <c r="AE197" s="65">
        <v>34</v>
      </c>
      <c r="AF197" s="66">
        <v>38493.769999999997</v>
      </c>
    </row>
    <row r="198" spans="1:32" x14ac:dyDescent="0.25">
      <c r="A198" s="40">
        <v>193</v>
      </c>
      <c r="B198" s="32">
        <v>42423</v>
      </c>
      <c r="C198" s="33"/>
      <c r="D198" s="31">
        <v>5</v>
      </c>
      <c r="E198" s="34" t="s">
        <v>38</v>
      </c>
      <c r="F198" s="34" t="s">
        <v>83</v>
      </c>
      <c r="G198" s="35" t="s">
        <v>191</v>
      </c>
      <c r="H198" s="36"/>
      <c r="I198" s="30">
        <v>119.18</v>
      </c>
      <c r="J198" s="32">
        <v>42423</v>
      </c>
      <c r="K198" s="37">
        <v>863</v>
      </c>
      <c r="L198" s="37">
        <v>12</v>
      </c>
      <c r="M198" s="38" t="s">
        <v>264</v>
      </c>
      <c r="N198" s="39">
        <v>2016</v>
      </c>
      <c r="O198" s="42"/>
      <c r="P198" s="30">
        <v>22618.01</v>
      </c>
      <c r="Q198" s="67"/>
      <c r="R198" s="67"/>
      <c r="S198" s="56" t="e">
        <f>IF(#REF!=3,S197-TblDadosCX[[#This Row],[Valor R$]],IF(#REF!=2,S197+TblDadosCX[[#This Row],[Valor R$]],TblDadosCX[[#This Row],[Valor R$]]))</f>
        <v>#REF!</v>
      </c>
      <c r="U198" s="65">
        <v>188</v>
      </c>
      <c r="V198" s="60">
        <v>42424</v>
      </c>
      <c r="W198" s="60"/>
      <c r="X198" s="61" t="s">
        <v>205</v>
      </c>
      <c r="Y198" s="62"/>
      <c r="Z198" s="62"/>
      <c r="AA198" s="63">
        <v>26.28</v>
      </c>
      <c r="AB198" s="64" t="s">
        <v>186</v>
      </c>
      <c r="AC198" s="60">
        <v>42424</v>
      </c>
      <c r="AD198" s="65">
        <v>863</v>
      </c>
      <c r="AE198" s="65">
        <v>12</v>
      </c>
      <c r="AF198" s="66">
        <v>38467.49</v>
      </c>
    </row>
    <row r="199" spans="1:32" x14ac:dyDescent="0.25">
      <c r="A199" s="40">
        <v>194</v>
      </c>
      <c r="B199" s="32">
        <v>42424</v>
      </c>
      <c r="C199" s="33"/>
      <c r="D199" s="31">
        <v>4</v>
      </c>
      <c r="E199" s="34" t="s">
        <v>6</v>
      </c>
      <c r="F199" s="34" t="s">
        <v>9</v>
      </c>
      <c r="G199" s="35" t="s">
        <v>197</v>
      </c>
      <c r="H199" s="36">
        <v>854245</v>
      </c>
      <c r="I199" s="30">
        <v>13157.82</v>
      </c>
      <c r="J199" s="32">
        <v>42424</v>
      </c>
      <c r="K199" s="37">
        <v>12</v>
      </c>
      <c r="L199" s="37">
        <v>34</v>
      </c>
      <c r="M199" s="38" t="s">
        <v>264</v>
      </c>
      <c r="N199" s="39">
        <v>2016</v>
      </c>
      <c r="O199" s="42"/>
      <c r="P199" s="30">
        <v>35775.83</v>
      </c>
      <c r="Q199" s="67"/>
      <c r="R199" s="67"/>
      <c r="S199" s="56" t="e">
        <f>IF(#REF!=3,S198-TblDadosCX[[#This Row],[Valor R$]],IF(#REF!=2,S198+TblDadosCX[[#This Row],[Valor R$]],TblDadosCX[[#This Row],[Valor R$]]))</f>
        <v>#REF!</v>
      </c>
      <c r="U199" s="59">
        <v>189</v>
      </c>
      <c r="V199" s="60">
        <v>42424</v>
      </c>
      <c r="W199" s="60"/>
      <c r="X199" s="61" t="s">
        <v>298</v>
      </c>
      <c r="Y199" s="62"/>
      <c r="Z199" s="62"/>
      <c r="AA199" s="63">
        <v>11.46</v>
      </c>
      <c r="AB199" s="64" t="s">
        <v>196</v>
      </c>
      <c r="AC199" s="60">
        <v>42424</v>
      </c>
      <c r="AD199" s="65">
        <v>869</v>
      </c>
      <c r="AE199" s="65">
        <v>12</v>
      </c>
      <c r="AF199" s="66">
        <v>38456.03</v>
      </c>
    </row>
    <row r="200" spans="1:32" x14ac:dyDescent="0.25">
      <c r="A200" s="40">
        <v>195</v>
      </c>
      <c r="B200" s="32">
        <v>42424</v>
      </c>
      <c r="C200" s="33"/>
      <c r="D200" s="31">
        <v>4</v>
      </c>
      <c r="E200" s="34" t="s">
        <v>6</v>
      </c>
      <c r="F200" s="34" t="s">
        <v>9</v>
      </c>
      <c r="G200" s="35" t="s">
        <v>197</v>
      </c>
      <c r="H200" s="36">
        <v>854246</v>
      </c>
      <c r="I200" s="30">
        <v>2840</v>
      </c>
      <c r="J200" s="32">
        <v>42424</v>
      </c>
      <c r="K200" s="37">
        <v>12</v>
      </c>
      <c r="L200" s="37">
        <v>34</v>
      </c>
      <c r="M200" s="38" t="s">
        <v>264</v>
      </c>
      <c r="N200" s="39">
        <v>2016</v>
      </c>
      <c r="O200" s="42"/>
      <c r="P200" s="30">
        <v>38615.83</v>
      </c>
      <c r="Q200" s="67"/>
      <c r="R200" s="67"/>
      <c r="S200" s="56" t="e">
        <f>IF(#REF!=3,S199-TblDadosCX[[#This Row],[Valor R$]],IF(#REF!=2,S199+TblDadosCX[[#This Row],[Valor R$]],TblDadosCX[[#This Row],[Valor R$]]))</f>
        <v>#REF!</v>
      </c>
      <c r="U200" s="65">
        <v>190</v>
      </c>
      <c r="V200" s="60">
        <v>42424</v>
      </c>
      <c r="W200" s="60"/>
      <c r="X200" s="61" t="s">
        <v>298</v>
      </c>
      <c r="Y200" s="62"/>
      <c r="Z200" s="62"/>
      <c r="AA200" s="63">
        <v>12</v>
      </c>
      <c r="AB200" s="64" t="s">
        <v>196</v>
      </c>
      <c r="AC200" s="60">
        <v>42424</v>
      </c>
      <c r="AD200" s="65">
        <v>869</v>
      </c>
      <c r="AE200" s="65">
        <v>12</v>
      </c>
      <c r="AF200" s="66">
        <v>38444.03</v>
      </c>
    </row>
    <row r="201" spans="1:32" x14ac:dyDescent="0.25">
      <c r="A201" s="40">
        <v>196</v>
      </c>
      <c r="B201" s="32">
        <v>42424</v>
      </c>
      <c r="C201" s="33"/>
      <c r="D201" s="31">
        <v>5</v>
      </c>
      <c r="E201" s="34" t="s">
        <v>38</v>
      </c>
      <c r="F201" s="34" t="s">
        <v>83</v>
      </c>
      <c r="G201" s="35" t="s">
        <v>205</v>
      </c>
      <c r="H201" s="36"/>
      <c r="I201" s="30">
        <v>26.28</v>
      </c>
      <c r="J201" s="32">
        <v>42424</v>
      </c>
      <c r="K201" s="37">
        <v>863</v>
      </c>
      <c r="L201" s="37">
        <v>12</v>
      </c>
      <c r="M201" s="38" t="s">
        <v>264</v>
      </c>
      <c r="N201" s="39">
        <v>2016</v>
      </c>
      <c r="O201" s="42"/>
      <c r="P201" s="30">
        <v>38589.550000000003</v>
      </c>
      <c r="Q201" s="67"/>
      <c r="R201" s="67"/>
      <c r="S201" s="56" t="e">
        <f>IF(#REF!=3,S200-TblDadosCX[[#This Row],[Valor R$]],IF(#REF!=2,S200+TblDadosCX[[#This Row],[Valor R$]],TblDadosCX[[#This Row],[Valor R$]]))</f>
        <v>#REF!</v>
      </c>
      <c r="U201" s="59">
        <v>191</v>
      </c>
      <c r="V201" s="60">
        <v>42424</v>
      </c>
      <c r="W201" s="60"/>
      <c r="X201" s="61" t="s">
        <v>298</v>
      </c>
      <c r="Y201" s="62"/>
      <c r="Z201" s="62"/>
      <c r="AA201" s="63">
        <v>12</v>
      </c>
      <c r="AB201" s="64" t="s">
        <v>196</v>
      </c>
      <c r="AC201" s="60">
        <v>42424</v>
      </c>
      <c r="AD201" s="65">
        <v>869</v>
      </c>
      <c r="AE201" s="65">
        <v>12</v>
      </c>
      <c r="AF201" s="66">
        <v>38432.03</v>
      </c>
    </row>
    <row r="202" spans="1:32" x14ac:dyDescent="0.25">
      <c r="A202" s="40">
        <v>197</v>
      </c>
      <c r="B202" s="32">
        <v>42424</v>
      </c>
      <c r="C202" s="33"/>
      <c r="D202" s="31">
        <v>5</v>
      </c>
      <c r="E202" s="34" t="s">
        <v>38</v>
      </c>
      <c r="F202" s="34" t="s">
        <v>86</v>
      </c>
      <c r="G202" s="35" t="s">
        <v>298</v>
      </c>
      <c r="H202" s="36"/>
      <c r="I202" s="30">
        <v>11.46</v>
      </c>
      <c r="J202" s="32">
        <v>42424</v>
      </c>
      <c r="K202" s="37">
        <v>869</v>
      </c>
      <c r="L202" s="37">
        <v>12</v>
      </c>
      <c r="M202" s="38" t="s">
        <v>264</v>
      </c>
      <c r="N202" s="39">
        <v>2016</v>
      </c>
      <c r="O202" s="42"/>
      <c r="P202" s="30">
        <v>38578.089999999997</v>
      </c>
      <c r="Q202" s="67"/>
      <c r="R202" s="67"/>
      <c r="S202" s="56" t="e">
        <f>IF(#REF!=3,S201-TblDadosCX[[#This Row],[Valor R$]],IF(#REF!=2,S201+TblDadosCX[[#This Row],[Valor R$]],TblDadosCX[[#This Row],[Valor R$]]))</f>
        <v>#REF!</v>
      </c>
      <c r="U202" s="65">
        <v>192</v>
      </c>
      <c r="V202" s="60">
        <v>42424</v>
      </c>
      <c r="W202" s="60"/>
      <c r="X202" s="61" t="s">
        <v>220</v>
      </c>
      <c r="Y202" s="62"/>
      <c r="Z202" s="62"/>
      <c r="AA202" s="63">
        <v>5</v>
      </c>
      <c r="AB202" s="64" t="s">
        <v>199</v>
      </c>
      <c r="AC202" s="60">
        <v>42424</v>
      </c>
      <c r="AD202" s="65">
        <v>845</v>
      </c>
      <c r="AE202" s="65">
        <v>12</v>
      </c>
      <c r="AF202" s="66">
        <v>38427.03</v>
      </c>
    </row>
    <row r="203" spans="1:32" x14ac:dyDescent="0.25">
      <c r="A203" s="40">
        <v>198</v>
      </c>
      <c r="B203" s="32">
        <v>42424</v>
      </c>
      <c r="C203" s="33"/>
      <c r="D203" s="31">
        <v>5</v>
      </c>
      <c r="E203" s="34" t="s">
        <v>38</v>
      </c>
      <c r="F203" s="34" t="s">
        <v>86</v>
      </c>
      <c r="G203" s="35" t="s">
        <v>298</v>
      </c>
      <c r="H203" s="36"/>
      <c r="I203" s="30">
        <v>12</v>
      </c>
      <c r="J203" s="32">
        <v>42424</v>
      </c>
      <c r="K203" s="37">
        <v>869</v>
      </c>
      <c r="L203" s="37">
        <v>12</v>
      </c>
      <c r="M203" s="38" t="s">
        <v>264</v>
      </c>
      <c r="N203" s="39">
        <v>2016</v>
      </c>
      <c r="O203" s="42"/>
      <c r="P203" s="30">
        <v>38566.089999999997</v>
      </c>
      <c r="Q203" s="67"/>
      <c r="R203" s="67"/>
      <c r="S203" s="56" t="e">
        <f>IF(#REF!=3,S202-TblDadosCX[[#This Row],[Valor R$]],IF(#REF!=2,S202+TblDadosCX[[#This Row],[Valor R$]],TblDadosCX[[#This Row],[Valor R$]]))</f>
        <v>#REF!</v>
      </c>
      <c r="U203" s="59">
        <v>193</v>
      </c>
      <c r="V203" s="60">
        <v>42424</v>
      </c>
      <c r="W203" s="60"/>
      <c r="X203" s="61" t="s">
        <v>299</v>
      </c>
      <c r="Y203" s="62"/>
      <c r="Z203" s="62"/>
      <c r="AA203" s="63">
        <v>59</v>
      </c>
      <c r="AB203" s="64" t="s">
        <v>186</v>
      </c>
      <c r="AC203" s="60">
        <v>42424</v>
      </c>
      <c r="AD203" s="65">
        <v>863</v>
      </c>
      <c r="AE203" s="65">
        <v>12</v>
      </c>
      <c r="AF203" s="66">
        <v>38368.03</v>
      </c>
    </row>
    <row r="204" spans="1:32" x14ac:dyDescent="0.25">
      <c r="A204" s="40">
        <v>199</v>
      </c>
      <c r="B204" s="32">
        <v>42424</v>
      </c>
      <c r="C204" s="33"/>
      <c r="D204" s="31">
        <v>5</v>
      </c>
      <c r="E204" s="34" t="s">
        <v>38</v>
      </c>
      <c r="F204" s="34" t="s">
        <v>86</v>
      </c>
      <c r="G204" s="35" t="s">
        <v>298</v>
      </c>
      <c r="H204" s="36"/>
      <c r="I204" s="30">
        <v>12</v>
      </c>
      <c r="J204" s="32">
        <v>42424</v>
      </c>
      <c r="K204" s="37">
        <v>869</v>
      </c>
      <c r="L204" s="37">
        <v>12</v>
      </c>
      <c r="M204" s="38" t="s">
        <v>264</v>
      </c>
      <c r="N204" s="39">
        <v>2016</v>
      </c>
      <c r="O204" s="42"/>
      <c r="P204" s="30">
        <v>38554.089999999997</v>
      </c>
      <c r="Q204" s="67"/>
      <c r="R204" s="67"/>
      <c r="S204" s="56" t="e">
        <f>IF(#REF!=3,S203-TblDadosCX[[#This Row],[Valor R$]],IF(#REF!=2,S203+TblDadosCX[[#This Row],[Valor R$]],TblDadosCX[[#This Row],[Valor R$]]))</f>
        <v>#REF!</v>
      </c>
      <c r="U204" s="65">
        <v>194</v>
      </c>
      <c r="V204" s="60">
        <v>42424</v>
      </c>
      <c r="W204" s="60"/>
      <c r="X204" s="61" t="s">
        <v>245</v>
      </c>
      <c r="Y204" s="62"/>
      <c r="Z204" s="62"/>
      <c r="AA204" s="63">
        <v>42</v>
      </c>
      <c r="AB204" s="64" t="s">
        <v>196</v>
      </c>
      <c r="AC204" s="60">
        <v>42424</v>
      </c>
      <c r="AD204" s="65">
        <v>869</v>
      </c>
      <c r="AE204" s="65">
        <v>12</v>
      </c>
      <c r="AF204" s="66">
        <v>38326.03</v>
      </c>
    </row>
    <row r="205" spans="1:32" x14ac:dyDescent="0.25">
      <c r="A205" s="40">
        <v>200</v>
      </c>
      <c r="B205" s="32">
        <v>42424</v>
      </c>
      <c r="C205" s="33"/>
      <c r="D205" s="31">
        <v>5</v>
      </c>
      <c r="E205" s="34" t="s">
        <v>38</v>
      </c>
      <c r="F205" s="34" t="s">
        <v>75</v>
      </c>
      <c r="G205" s="35" t="s">
        <v>220</v>
      </c>
      <c r="H205" s="36"/>
      <c r="I205" s="30">
        <v>5</v>
      </c>
      <c r="J205" s="32">
        <v>42424</v>
      </c>
      <c r="K205" s="37">
        <v>845</v>
      </c>
      <c r="L205" s="37">
        <v>12</v>
      </c>
      <c r="M205" s="38" t="s">
        <v>264</v>
      </c>
      <c r="N205" s="39">
        <v>2016</v>
      </c>
      <c r="O205" s="42"/>
      <c r="P205" s="30">
        <v>38549.089999999997</v>
      </c>
      <c r="Q205" s="67"/>
      <c r="R205" s="67"/>
      <c r="S205" s="56" t="e">
        <f>IF(#REF!=3,S204-TblDadosCX[[#This Row],[Valor R$]],IF(#REF!=2,S204+TblDadosCX[[#This Row],[Valor R$]],TblDadosCX[[#This Row],[Valor R$]]))</f>
        <v>#REF!</v>
      </c>
      <c r="U205" s="59">
        <v>195</v>
      </c>
      <c r="V205" s="60">
        <v>42424</v>
      </c>
      <c r="W205" s="60"/>
      <c r="X205" s="61" t="s">
        <v>225</v>
      </c>
      <c r="Y205" s="62"/>
      <c r="Z205" s="62"/>
      <c r="AA205" s="63">
        <v>100.69</v>
      </c>
      <c r="AB205" s="64" t="s">
        <v>212</v>
      </c>
      <c r="AC205" s="60">
        <v>42424</v>
      </c>
      <c r="AD205" s="65">
        <v>831</v>
      </c>
      <c r="AE205" s="65">
        <v>12</v>
      </c>
      <c r="AF205" s="66">
        <v>38225.339999999997</v>
      </c>
    </row>
    <row r="206" spans="1:32" x14ac:dyDescent="0.25">
      <c r="A206" s="40">
        <v>201</v>
      </c>
      <c r="B206" s="32">
        <v>42424</v>
      </c>
      <c r="C206" s="33"/>
      <c r="D206" s="31">
        <v>5</v>
      </c>
      <c r="E206" s="34" t="s">
        <v>38</v>
      </c>
      <c r="F206" s="34" t="s">
        <v>83</v>
      </c>
      <c r="G206" s="35" t="s">
        <v>299</v>
      </c>
      <c r="H206" s="36"/>
      <c r="I206" s="30">
        <v>59</v>
      </c>
      <c r="J206" s="32">
        <v>42424</v>
      </c>
      <c r="K206" s="37">
        <v>863</v>
      </c>
      <c r="L206" s="37">
        <v>12</v>
      </c>
      <c r="M206" s="38" t="s">
        <v>264</v>
      </c>
      <c r="N206" s="39">
        <v>2016</v>
      </c>
      <c r="O206" s="42"/>
      <c r="P206" s="30">
        <v>38490.089999999997</v>
      </c>
      <c r="Q206" s="67"/>
      <c r="R206" s="67"/>
      <c r="S206" s="56" t="e">
        <f>IF(#REF!=3,S205-TblDadosCX[[#This Row],[Valor R$]],IF(#REF!=2,S205+TblDadosCX[[#This Row],[Valor R$]],TblDadosCX[[#This Row],[Valor R$]]))</f>
        <v>#REF!</v>
      </c>
      <c r="U206" s="65">
        <v>196</v>
      </c>
      <c r="V206" s="60">
        <v>42424</v>
      </c>
      <c r="W206" s="60"/>
      <c r="X206" s="61" t="s">
        <v>300</v>
      </c>
      <c r="Y206" s="62"/>
      <c r="Z206" s="62"/>
      <c r="AA206" s="63">
        <v>12871.21</v>
      </c>
      <c r="AB206" s="64" t="s">
        <v>214</v>
      </c>
      <c r="AC206" s="60">
        <v>42424</v>
      </c>
      <c r="AD206" s="65">
        <v>402</v>
      </c>
      <c r="AE206" s="65">
        <v>12</v>
      </c>
      <c r="AF206" s="66">
        <v>25354.13</v>
      </c>
    </row>
    <row r="207" spans="1:32" x14ac:dyDescent="0.25">
      <c r="A207" s="40">
        <v>202</v>
      </c>
      <c r="B207" s="32">
        <v>42424</v>
      </c>
      <c r="C207" s="33"/>
      <c r="D207" s="31">
        <v>5</v>
      </c>
      <c r="E207" s="34" t="s">
        <v>38</v>
      </c>
      <c r="F207" s="34" t="s">
        <v>86</v>
      </c>
      <c r="G207" s="35" t="s">
        <v>245</v>
      </c>
      <c r="H207" s="36"/>
      <c r="I207" s="30">
        <v>42</v>
      </c>
      <c r="J207" s="32">
        <v>42424</v>
      </c>
      <c r="K207" s="37">
        <v>869</v>
      </c>
      <c r="L207" s="37">
        <v>12</v>
      </c>
      <c r="M207" s="38" t="s">
        <v>264</v>
      </c>
      <c r="N207" s="39">
        <v>2016</v>
      </c>
      <c r="O207" s="42"/>
      <c r="P207" s="30">
        <v>38448.089999999997</v>
      </c>
      <c r="Q207" s="67"/>
      <c r="R207" s="67"/>
      <c r="S207" s="56" t="e">
        <f>IF(#REF!=3,S206-TblDadosCX[[#This Row],[Valor R$]],IF(#REF!=2,S206+TblDadosCX[[#This Row],[Valor R$]],TblDadosCX[[#This Row],[Valor R$]]))</f>
        <v>#REF!</v>
      </c>
      <c r="U207" s="59">
        <v>197</v>
      </c>
      <c r="V207" s="60">
        <v>42424</v>
      </c>
      <c r="W207" s="60"/>
      <c r="X207" s="61" t="s">
        <v>301</v>
      </c>
      <c r="Y207" s="62"/>
      <c r="Z207" s="62"/>
      <c r="AA207" s="63">
        <v>1247.6500000000001</v>
      </c>
      <c r="AB207" s="64" t="s">
        <v>235</v>
      </c>
      <c r="AC207" s="60">
        <v>42424</v>
      </c>
      <c r="AD207" s="65">
        <v>841</v>
      </c>
      <c r="AE207" s="65">
        <v>12</v>
      </c>
      <c r="AF207" s="66">
        <v>24106.48</v>
      </c>
    </row>
    <row r="208" spans="1:32" x14ac:dyDescent="0.25">
      <c r="A208" s="40">
        <v>203</v>
      </c>
      <c r="B208" s="32">
        <v>42424</v>
      </c>
      <c r="C208" s="33"/>
      <c r="D208" s="31">
        <v>5</v>
      </c>
      <c r="E208" s="34" t="s">
        <v>38</v>
      </c>
      <c r="F208" s="34" t="s">
        <v>18</v>
      </c>
      <c r="G208" s="35" t="s">
        <v>225</v>
      </c>
      <c r="H208" s="36"/>
      <c r="I208" s="30">
        <v>100.69</v>
      </c>
      <c r="J208" s="32">
        <v>42424</v>
      </c>
      <c r="K208" s="37">
        <v>831</v>
      </c>
      <c r="L208" s="37">
        <v>12</v>
      </c>
      <c r="M208" s="38" t="s">
        <v>264</v>
      </c>
      <c r="N208" s="39">
        <v>2016</v>
      </c>
      <c r="O208" s="42"/>
      <c r="P208" s="30">
        <v>38347.4</v>
      </c>
      <c r="Q208" s="67"/>
      <c r="R208" s="67"/>
      <c r="S208" s="56" t="e">
        <f>IF(#REF!=3,S207-TblDadosCX[[#This Row],[Valor R$]],IF(#REF!=2,S207+TblDadosCX[[#This Row],[Valor R$]],TblDadosCX[[#This Row],[Valor R$]]))</f>
        <v>#REF!</v>
      </c>
      <c r="U208" s="65">
        <v>198</v>
      </c>
      <c r="V208" s="60">
        <v>42424</v>
      </c>
      <c r="W208" s="60"/>
      <c r="X208" s="61" t="s">
        <v>302</v>
      </c>
      <c r="Y208" s="62"/>
      <c r="Z208" s="62"/>
      <c r="AA208" s="63">
        <v>3002.07</v>
      </c>
      <c r="AB208" s="64" t="s">
        <v>237</v>
      </c>
      <c r="AC208" s="60">
        <v>42424</v>
      </c>
      <c r="AD208" s="65">
        <v>516</v>
      </c>
      <c r="AE208" s="65">
        <v>12</v>
      </c>
      <c r="AF208" s="66">
        <v>21104.41</v>
      </c>
    </row>
    <row r="209" spans="1:32" x14ac:dyDescent="0.25">
      <c r="A209" s="40">
        <v>204</v>
      </c>
      <c r="B209" s="32">
        <v>42424</v>
      </c>
      <c r="C209" s="33"/>
      <c r="D209" s="31">
        <v>5</v>
      </c>
      <c r="E209" s="34" t="s">
        <v>215</v>
      </c>
      <c r="F209" s="34" t="s">
        <v>214</v>
      </c>
      <c r="G209" s="35" t="s">
        <v>300</v>
      </c>
      <c r="H209" s="36"/>
      <c r="I209" s="30">
        <v>12871.21</v>
      </c>
      <c r="J209" s="32">
        <v>42424</v>
      </c>
      <c r="K209" s="37">
        <v>402</v>
      </c>
      <c r="L209" s="37">
        <v>12</v>
      </c>
      <c r="M209" s="38" t="s">
        <v>264</v>
      </c>
      <c r="N209" s="39">
        <v>2016</v>
      </c>
      <c r="O209" s="42"/>
      <c r="P209" s="30">
        <v>25476.19</v>
      </c>
      <c r="Q209" s="67"/>
      <c r="R209" s="67"/>
      <c r="S209" s="56" t="e">
        <f>IF(#REF!=3,S208-TblDadosCX[[#This Row],[Valor R$]],IF(#REF!=2,S208+TblDadosCX[[#This Row],[Valor R$]],TblDadosCX[[#This Row],[Valor R$]]))</f>
        <v>#REF!</v>
      </c>
      <c r="U209" s="59">
        <v>199</v>
      </c>
      <c r="V209" s="60">
        <v>42424</v>
      </c>
      <c r="W209" s="60"/>
      <c r="X209" s="61" t="s">
        <v>246</v>
      </c>
      <c r="Y209" s="62"/>
      <c r="Z209" s="62"/>
      <c r="AA209" s="63">
        <v>350</v>
      </c>
      <c r="AB209" s="64" t="s">
        <v>247</v>
      </c>
      <c r="AC209" s="60">
        <v>42424</v>
      </c>
      <c r="AD209" s="65">
        <v>818</v>
      </c>
      <c r="AE209" s="65">
        <v>12</v>
      </c>
      <c r="AF209" s="66">
        <v>20754.41</v>
      </c>
    </row>
    <row r="210" spans="1:32" x14ac:dyDescent="0.25">
      <c r="A210" s="40">
        <v>205</v>
      </c>
      <c r="B210" s="32">
        <v>42424</v>
      </c>
      <c r="C210" s="33"/>
      <c r="D210" s="31">
        <v>5</v>
      </c>
      <c r="E210" s="34" t="s">
        <v>38</v>
      </c>
      <c r="F210" s="34" t="s">
        <v>74</v>
      </c>
      <c r="G210" s="35" t="s">
        <v>301</v>
      </c>
      <c r="H210" s="36"/>
      <c r="I210" s="30">
        <v>1247.6500000000001</v>
      </c>
      <c r="J210" s="32">
        <v>42424</v>
      </c>
      <c r="K210" s="37">
        <v>841</v>
      </c>
      <c r="L210" s="37">
        <v>12</v>
      </c>
      <c r="M210" s="38" t="s">
        <v>264</v>
      </c>
      <c r="N210" s="39">
        <v>2016</v>
      </c>
      <c r="O210" s="42"/>
      <c r="P210" s="30">
        <v>24228.54</v>
      </c>
      <c r="Q210" s="67"/>
      <c r="R210" s="67"/>
      <c r="S210" s="56" t="e">
        <f>IF(#REF!=3,S209-TblDadosCX[[#This Row],[Valor R$]],IF(#REF!=2,S209+TblDadosCX[[#This Row],[Valor R$]],TblDadosCX[[#This Row],[Valor R$]]))</f>
        <v>#REF!</v>
      </c>
      <c r="U210" s="65">
        <v>200</v>
      </c>
      <c r="V210" s="60">
        <v>42424</v>
      </c>
      <c r="W210" s="60"/>
      <c r="X210" s="61" t="s">
        <v>303</v>
      </c>
      <c r="Y210" s="62"/>
      <c r="Z210" s="62"/>
      <c r="AA210" s="63">
        <v>3950</v>
      </c>
      <c r="AB210" s="64" t="s">
        <v>186</v>
      </c>
      <c r="AC210" s="60">
        <v>42424</v>
      </c>
      <c r="AD210" s="65">
        <v>863</v>
      </c>
      <c r="AE210" s="65">
        <v>12</v>
      </c>
      <c r="AF210" s="66">
        <v>16804.41</v>
      </c>
    </row>
    <row r="211" spans="1:32" x14ac:dyDescent="0.25">
      <c r="A211" s="40">
        <v>206</v>
      </c>
      <c r="B211" s="32">
        <v>42424</v>
      </c>
      <c r="C211" s="33"/>
      <c r="D211" s="31">
        <v>5</v>
      </c>
      <c r="E211" s="34" t="s">
        <v>30</v>
      </c>
      <c r="F211" s="34" t="s">
        <v>60</v>
      </c>
      <c r="G211" s="35" t="s">
        <v>302</v>
      </c>
      <c r="H211" s="36"/>
      <c r="I211" s="30">
        <v>3002.07</v>
      </c>
      <c r="J211" s="32">
        <v>42424</v>
      </c>
      <c r="K211" s="37">
        <v>516</v>
      </c>
      <c r="L211" s="37">
        <v>12</v>
      </c>
      <c r="M211" s="38" t="s">
        <v>264</v>
      </c>
      <c r="N211" s="39">
        <v>2016</v>
      </c>
      <c r="O211" s="42"/>
      <c r="P211" s="30">
        <v>21226.47</v>
      </c>
      <c r="Q211" s="67"/>
      <c r="R211" s="67"/>
      <c r="S211" s="56" t="e">
        <f>IF(#REF!=3,S210-TblDadosCX[[#This Row],[Valor R$]],IF(#REF!=2,S210+TblDadosCX[[#This Row],[Valor R$]],TblDadosCX[[#This Row],[Valor R$]]))</f>
        <v>#REF!</v>
      </c>
      <c r="U211" s="59">
        <v>201</v>
      </c>
      <c r="V211" s="60">
        <v>42425</v>
      </c>
      <c r="W211" s="60"/>
      <c r="X211" s="61" t="s">
        <v>220</v>
      </c>
      <c r="Y211" s="62"/>
      <c r="Z211" s="62"/>
      <c r="AA211" s="63">
        <v>9</v>
      </c>
      <c r="AB211" s="64" t="s">
        <v>199</v>
      </c>
      <c r="AC211" s="60">
        <v>42425</v>
      </c>
      <c r="AD211" s="65">
        <v>845</v>
      </c>
      <c r="AE211" s="65">
        <v>12</v>
      </c>
      <c r="AF211" s="66">
        <v>16795.41</v>
      </c>
    </row>
    <row r="212" spans="1:32" x14ac:dyDescent="0.25">
      <c r="A212" s="40">
        <v>207</v>
      </c>
      <c r="B212" s="32">
        <v>42424</v>
      </c>
      <c r="C212" s="33"/>
      <c r="D212" s="31">
        <v>5</v>
      </c>
      <c r="E212" s="34" t="s">
        <v>34</v>
      </c>
      <c r="F212" s="34" t="s">
        <v>64</v>
      </c>
      <c r="G212" s="35" t="s">
        <v>246</v>
      </c>
      <c r="H212" s="36"/>
      <c r="I212" s="30">
        <v>350</v>
      </c>
      <c r="J212" s="32">
        <v>42424</v>
      </c>
      <c r="K212" s="37">
        <v>818</v>
      </c>
      <c r="L212" s="37">
        <v>12</v>
      </c>
      <c r="M212" s="38" t="s">
        <v>264</v>
      </c>
      <c r="N212" s="39">
        <v>2016</v>
      </c>
      <c r="O212" s="42"/>
      <c r="P212" s="30">
        <v>20876.47</v>
      </c>
      <c r="Q212" s="67"/>
      <c r="R212" s="67"/>
      <c r="S212" s="56" t="e">
        <f>IF(#REF!=3,S211-TblDadosCX[[#This Row],[Valor R$]],IF(#REF!=2,S211+TblDadosCX[[#This Row],[Valor R$]],TblDadosCX[[#This Row],[Valor R$]]))</f>
        <v>#REF!</v>
      </c>
      <c r="U212" s="65">
        <v>202</v>
      </c>
      <c r="V212" s="60">
        <v>42425</v>
      </c>
      <c r="W212" s="60"/>
      <c r="X212" s="61" t="s">
        <v>191</v>
      </c>
      <c r="Y212" s="62"/>
      <c r="Z212" s="62"/>
      <c r="AA212" s="63">
        <v>111.62</v>
      </c>
      <c r="AB212" s="64" t="s">
        <v>186</v>
      </c>
      <c r="AC212" s="60">
        <v>42425</v>
      </c>
      <c r="AD212" s="65">
        <v>863</v>
      </c>
      <c r="AE212" s="65">
        <v>12</v>
      </c>
      <c r="AF212" s="66">
        <v>16683.79</v>
      </c>
    </row>
    <row r="213" spans="1:32" x14ac:dyDescent="0.25">
      <c r="A213" s="40">
        <v>208</v>
      </c>
      <c r="B213" s="32">
        <v>42424</v>
      </c>
      <c r="C213" s="33"/>
      <c r="D213" s="31">
        <v>5</v>
      </c>
      <c r="E213" s="34" t="s">
        <v>38</v>
      </c>
      <c r="F213" s="34" t="s">
        <v>83</v>
      </c>
      <c r="G213" s="35" t="s">
        <v>303</v>
      </c>
      <c r="H213" s="36"/>
      <c r="I213" s="30">
        <v>3950</v>
      </c>
      <c r="J213" s="32">
        <v>42424</v>
      </c>
      <c r="K213" s="37">
        <v>863</v>
      </c>
      <c r="L213" s="37">
        <v>12</v>
      </c>
      <c r="M213" s="38" t="s">
        <v>264</v>
      </c>
      <c r="N213" s="39">
        <v>2016</v>
      </c>
      <c r="O213" s="42"/>
      <c r="P213" s="30">
        <v>16926.47</v>
      </c>
      <c r="Q213" s="67"/>
      <c r="R213" s="67"/>
      <c r="S213" s="56" t="e">
        <f>IF(#REF!=3,S212-TblDadosCX[[#This Row],[Valor R$]],IF(#REF!=2,S212+TblDadosCX[[#This Row],[Valor R$]],TblDadosCX[[#This Row],[Valor R$]]))</f>
        <v>#REF!</v>
      </c>
      <c r="U213" s="59">
        <v>203</v>
      </c>
      <c r="V213" s="60">
        <v>42425</v>
      </c>
      <c r="W213" s="60"/>
      <c r="X213" s="61" t="s">
        <v>193</v>
      </c>
      <c r="Y213" s="62"/>
      <c r="Z213" s="62"/>
      <c r="AA213" s="63">
        <v>30</v>
      </c>
      <c r="AB213" s="64" t="s">
        <v>186</v>
      </c>
      <c r="AC213" s="60">
        <v>42425</v>
      </c>
      <c r="AD213" s="65">
        <v>863</v>
      </c>
      <c r="AE213" s="65">
        <v>12</v>
      </c>
      <c r="AF213" s="66">
        <v>16653.79</v>
      </c>
    </row>
    <row r="214" spans="1:32" x14ac:dyDescent="0.25">
      <c r="A214" s="40">
        <v>209</v>
      </c>
      <c r="B214" s="32">
        <v>42425</v>
      </c>
      <c r="C214" s="33"/>
      <c r="D214" s="31">
        <v>5</v>
      </c>
      <c r="E214" s="34" t="s">
        <v>38</v>
      </c>
      <c r="F214" s="34" t="s">
        <v>75</v>
      </c>
      <c r="G214" s="35" t="s">
        <v>220</v>
      </c>
      <c r="H214" s="36"/>
      <c r="I214" s="30">
        <v>9</v>
      </c>
      <c r="J214" s="32">
        <v>42425</v>
      </c>
      <c r="K214" s="37">
        <v>845</v>
      </c>
      <c r="L214" s="37">
        <v>12</v>
      </c>
      <c r="M214" s="38" t="s">
        <v>264</v>
      </c>
      <c r="N214" s="39">
        <v>2016</v>
      </c>
      <c r="O214" s="42"/>
      <c r="P214" s="30">
        <v>16917.47</v>
      </c>
      <c r="Q214" s="67"/>
      <c r="R214" s="67"/>
      <c r="S214" s="56" t="e">
        <f>IF(#REF!=3,S213-TblDadosCX[[#This Row],[Valor R$]],IF(#REF!=2,S213+TblDadosCX[[#This Row],[Valor R$]],TblDadosCX[[#This Row],[Valor R$]]))</f>
        <v>#REF!</v>
      </c>
      <c r="U214" s="65">
        <v>204</v>
      </c>
      <c r="V214" s="60">
        <v>42426</v>
      </c>
      <c r="W214" s="60"/>
      <c r="X214" s="61" t="s">
        <v>187</v>
      </c>
      <c r="Y214" s="62"/>
      <c r="Z214" s="62"/>
      <c r="AA214" s="63">
        <v>7.98</v>
      </c>
      <c r="AB214" s="64" t="s">
        <v>186</v>
      </c>
      <c r="AC214" s="60">
        <v>42426</v>
      </c>
      <c r="AD214" s="65">
        <v>863</v>
      </c>
      <c r="AE214" s="65">
        <v>12</v>
      </c>
      <c r="AF214" s="66">
        <v>16645.810000000001</v>
      </c>
    </row>
    <row r="215" spans="1:32" x14ac:dyDescent="0.25">
      <c r="A215" s="40">
        <v>210</v>
      </c>
      <c r="B215" s="32">
        <v>42425</v>
      </c>
      <c r="C215" s="33"/>
      <c r="D215" s="31">
        <v>5</v>
      </c>
      <c r="E215" s="34" t="s">
        <v>38</v>
      </c>
      <c r="F215" s="34" t="s">
        <v>83</v>
      </c>
      <c r="G215" s="35" t="s">
        <v>191</v>
      </c>
      <c r="H215" s="36"/>
      <c r="I215" s="30">
        <v>111.62</v>
      </c>
      <c r="J215" s="32">
        <v>42425</v>
      </c>
      <c r="K215" s="37">
        <v>863</v>
      </c>
      <c r="L215" s="37">
        <v>12</v>
      </c>
      <c r="M215" s="38" t="s">
        <v>264</v>
      </c>
      <c r="N215" s="39">
        <v>2016</v>
      </c>
      <c r="O215" s="42"/>
      <c r="P215" s="30">
        <v>16805.849999999999</v>
      </c>
      <c r="Q215" s="67"/>
      <c r="R215" s="67"/>
      <c r="S215" s="56" t="e">
        <f>IF(#REF!=3,S214-TblDadosCX[[#This Row],[Valor R$]],IF(#REF!=2,S214+TblDadosCX[[#This Row],[Valor R$]],TblDadosCX[[#This Row],[Valor R$]]))</f>
        <v>#REF!</v>
      </c>
      <c r="U215" s="59">
        <v>205</v>
      </c>
      <c r="V215" s="60">
        <v>42426</v>
      </c>
      <c r="W215" s="60"/>
      <c r="X215" s="61" t="s">
        <v>195</v>
      </c>
      <c r="Y215" s="62"/>
      <c r="Z215" s="62"/>
      <c r="AA215" s="63">
        <v>11</v>
      </c>
      <c r="AB215" s="64" t="s">
        <v>196</v>
      </c>
      <c r="AC215" s="60">
        <v>42426</v>
      </c>
      <c r="AD215" s="65">
        <v>869</v>
      </c>
      <c r="AE215" s="65">
        <v>12</v>
      </c>
      <c r="AF215" s="66">
        <v>16634.810000000001</v>
      </c>
    </row>
    <row r="216" spans="1:32" x14ac:dyDescent="0.25">
      <c r="A216" s="40">
        <v>211</v>
      </c>
      <c r="B216" s="32">
        <v>42425</v>
      </c>
      <c r="C216" s="33"/>
      <c r="D216" s="31">
        <v>5</v>
      </c>
      <c r="E216" s="34" t="s">
        <v>38</v>
      </c>
      <c r="F216" s="34" t="s">
        <v>83</v>
      </c>
      <c r="G216" s="35" t="s">
        <v>193</v>
      </c>
      <c r="H216" s="36"/>
      <c r="I216" s="30">
        <v>30</v>
      </c>
      <c r="J216" s="32">
        <v>42425</v>
      </c>
      <c r="K216" s="37">
        <v>863</v>
      </c>
      <c r="L216" s="37">
        <v>12</v>
      </c>
      <c r="M216" s="38" t="s">
        <v>264</v>
      </c>
      <c r="N216" s="39">
        <v>2016</v>
      </c>
      <c r="O216" s="42"/>
      <c r="P216" s="30">
        <v>16775.849999999999</v>
      </c>
      <c r="Q216" s="67"/>
      <c r="R216" s="67"/>
      <c r="S216" s="56" t="e">
        <f>IF(#REF!=3,S215-TblDadosCX[[#This Row],[Valor R$]],IF(#REF!=2,S215+TblDadosCX[[#This Row],[Valor R$]],TblDadosCX[[#This Row],[Valor R$]]))</f>
        <v>#REF!</v>
      </c>
      <c r="U216" s="65">
        <v>206</v>
      </c>
      <c r="V216" s="60">
        <v>42426</v>
      </c>
      <c r="W216" s="60"/>
      <c r="X216" s="61" t="s">
        <v>304</v>
      </c>
      <c r="Y216" s="62"/>
      <c r="Z216" s="62"/>
      <c r="AA216" s="63">
        <v>70</v>
      </c>
      <c r="AB216" s="64" t="s">
        <v>186</v>
      </c>
      <c r="AC216" s="60">
        <v>42426</v>
      </c>
      <c r="AD216" s="65">
        <v>863</v>
      </c>
      <c r="AE216" s="65">
        <v>12</v>
      </c>
      <c r="AF216" s="66">
        <v>16564.810000000001</v>
      </c>
    </row>
    <row r="217" spans="1:32" x14ac:dyDescent="0.25">
      <c r="A217" s="40">
        <v>212</v>
      </c>
      <c r="B217" s="32">
        <v>42426</v>
      </c>
      <c r="C217" s="33"/>
      <c r="D217" s="31">
        <v>5</v>
      </c>
      <c r="E217" s="34" t="s">
        <v>38</v>
      </c>
      <c r="F217" s="34" t="s">
        <v>83</v>
      </c>
      <c r="G217" s="35" t="s">
        <v>187</v>
      </c>
      <c r="H217" s="36"/>
      <c r="I217" s="30">
        <v>7.98</v>
      </c>
      <c r="J217" s="32">
        <v>42426</v>
      </c>
      <c r="K217" s="37">
        <v>863</v>
      </c>
      <c r="L217" s="37">
        <v>12</v>
      </c>
      <c r="M217" s="38" t="s">
        <v>264</v>
      </c>
      <c r="N217" s="39">
        <v>2016</v>
      </c>
      <c r="O217" s="42"/>
      <c r="P217" s="30">
        <v>16767.87</v>
      </c>
      <c r="Q217" s="67"/>
      <c r="R217" s="67"/>
      <c r="S217" s="56" t="e">
        <f>IF(#REF!=3,S216-TblDadosCX[[#This Row],[Valor R$]],IF(#REF!=2,S216+TblDadosCX[[#This Row],[Valor R$]],TblDadosCX[[#This Row],[Valor R$]]))</f>
        <v>#REF!</v>
      </c>
      <c r="U217" s="59">
        <v>207</v>
      </c>
      <c r="V217" s="60">
        <v>42429</v>
      </c>
      <c r="W217" s="60"/>
      <c r="X217" s="61" t="s">
        <v>197</v>
      </c>
      <c r="Y217" s="62">
        <v>854247</v>
      </c>
      <c r="Z217" s="62"/>
      <c r="AA217" s="63">
        <v>1746.85</v>
      </c>
      <c r="AB217" s="64" t="s">
        <v>9</v>
      </c>
      <c r="AC217" s="60">
        <v>42429</v>
      </c>
      <c r="AD217" s="65">
        <v>12</v>
      </c>
      <c r="AE217" s="65">
        <v>34</v>
      </c>
      <c r="AF217" s="66">
        <v>18311.66</v>
      </c>
    </row>
    <row r="218" spans="1:32" x14ac:dyDescent="0.25">
      <c r="A218" s="40">
        <v>213</v>
      </c>
      <c r="B218" s="32">
        <v>42426</v>
      </c>
      <c r="C218" s="33"/>
      <c r="D218" s="31">
        <v>5</v>
      </c>
      <c r="E218" s="34" t="s">
        <v>38</v>
      </c>
      <c r="F218" s="34" t="s">
        <v>86</v>
      </c>
      <c r="G218" s="35" t="s">
        <v>195</v>
      </c>
      <c r="H218" s="36"/>
      <c r="I218" s="30">
        <v>11</v>
      </c>
      <c r="J218" s="32">
        <v>42426</v>
      </c>
      <c r="K218" s="37">
        <v>869</v>
      </c>
      <c r="L218" s="37">
        <v>12</v>
      </c>
      <c r="M218" s="38" t="s">
        <v>264</v>
      </c>
      <c r="N218" s="39">
        <v>2016</v>
      </c>
      <c r="O218" s="42"/>
      <c r="P218" s="30">
        <v>16756.87</v>
      </c>
      <c r="Q218" s="67"/>
      <c r="R218" s="67"/>
      <c r="S218" s="56" t="e">
        <f>IF(#REF!=3,S217-TblDadosCX[[#This Row],[Valor R$]],IF(#REF!=2,S217+TblDadosCX[[#This Row],[Valor R$]],TblDadosCX[[#This Row],[Valor R$]]))</f>
        <v>#REF!</v>
      </c>
      <c r="U218" s="65">
        <v>208</v>
      </c>
      <c r="V218" s="60">
        <v>42429</v>
      </c>
      <c r="W218" s="60"/>
      <c r="X218" s="61" t="s">
        <v>197</v>
      </c>
      <c r="Y218" s="62">
        <v>854248</v>
      </c>
      <c r="Z218" s="62"/>
      <c r="AA218" s="63">
        <v>5038.1099999999997</v>
      </c>
      <c r="AB218" s="64" t="s">
        <v>9</v>
      </c>
      <c r="AC218" s="60">
        <v>42429</v>
      </c>
      <c r="AD218" s="65">
        <v>12</v>
      </c>
      <c r="AE218" s="65">
        <v>34</v>
      </c>
      <c r="AF218" s="66">
        <v>23349.77</v>
      </c>
    </row>
    <row r="219" spans="1:32" x14ac:dyDescent="0.25">
      <c r="A219" s="40">
        <v>214</v>
      </c>
      <c r="B219" s="32">
        <v>42426</v>
      </c>
      <c r="C219" s="33"/>
      <c r="D219" s="31">
        <v>5</v>
      </c>
      <c r="E219" s="34" t="s">
        <v>38</v>
      </c>
      <c r="F219" s="34" t="s">
        <v>83</v>
      </c>
      <c r="G219" s="35" t="s">
        <v>304</v>
      </c>
      <c r="H219" s="36"/>
      <c r="I219" s="30">
        <v>70</v>
      </c>
      <c r="J219" s="32">
        <v>42426</v>
      </c>
      <c r="K219" s="37">
        <v>863</v>
      </c>
      <c r="L219" s="37">
        <v>12</v>
      </c>
      <c r="M219" s="38" t="s">
        <v>264</v>
      </c>
      <c r="N219" s="39">
        <v>2016</v>
      </c>
      <c r="O219" s="42"/>
      <c r="P219" s="30">
        <v>16686.87</v>
      </c>
      <c r="Q219" s="67"/>
      <c r="R219" s="67"/>
      <c r="S219" s="56" t="e">
        <f>IF(#REF!=3,S218-TblDadosCX[[#This Row],[Valor R$]],IF(#REF!=2,S218+TblDadosCX[[#This Row],[Valor R$]],TblDadosCX[[#This Row],[Valor R$]]))</f>
        <v>#REF!</v>
      </c>
      <c r="U219" s="59">
        <v>209</v>
      </c>
      <c r="V219" s="60">
        <v>42429</v>
      </c>
      <c r="W219" s="60"/>
      <c r="X219" s="61" t="s">
        <v>197</v>
      </c>
      <c r="Y219" s="62">
        <v>854249</v>
      </c>
      <c r="Z219" s="62"/>
      <c r="AA219" s="63">
        <v>6569.5</v>
      </c>
      <c r="AB219" s="64" t="s">
        <v>9</v>
      </c>
      <c r="AC219" s="60">
        <v>42429</v>
      </c>
      <c r="AD219" s="65">
        <v>12</v>
      </c>
      <c r="AE219" s="65">
        <v>34</v>
      </c>
      <c r="AF219" s="66">
        <v>29919.27</v>
      </c>
    </row>
    <row r="220" spans="1:32" x14ac:dyDescent="0.25">
      <c r="A220" s="40">
        <v>215</v>
      </c>
      <c r="B220" s="32">
        <v>42429</v>
      </c>
      <c r="C220" s="33"/>
      <c r="D220" s="31">
        <v>4</v>
      </c>
      <c r="E220" s="34" t="s">
        <v>6</v>
      </c>
      <c r="F220" s="34" t="s">
        <v>9</v>
      </c>
      <c r="G220" s="35" t="s">
        <v>197</v>
      </c>
      <c r="H220" s="36">
        <v>854247</v>
      </c>
      <c r="I220" s="30">
        <v>1746.85</v>
      </c>
      <c r="J220" s="32">
        <v>42429</v>
      </c>
      <c r="K220" s="37">
        <v>12</v>
      </c>
      <c r="L220" s="37">
        <v>34</v>
      </c>
      <c r="M220" s="38" t="s">
        <v>264</v>
      </c>
      <c r="N220" s="39">
        <v>2016</v>
      </c>
      <c r="O220" s="42"/>
      <c r="P220" s="30">
        <v>18433.72</v>
      </c>
      <c r="Q220" s="67"/>
      <c r="R220" s="67"/>
      <c r="S220" s="56" t="e">
        <f>IF(#REF!=3,S219-TblDadosCX[[#This Row],[Valor R$]],IF(#REF!=2,S219+TblDadosCX[[#This Row],[Valor R$]],TblDadosCX[[#This Row],[Valor R$]]))</f>
        <v>#REF!</v>
      </c>
      <c r="U220" s="65">
        <v>210</v>
      </c>
      <c r="V220" s="60">
        <v>42429</v>
      </c>
      <c r="W220" s="60"/>
      <c r="X220" s="61" t="s">
        <v>187</v>
      </c>
      <c r="Y220" s="62"/>
      <c r="Z220" s="62"/>
      <c r="AA220" s="63">
        <v>83</v>
      </c>
      <c r="AB220" s="64" t="s">
        <v>186</v>
      </c>
      <c r="AC220" s="60">
        <v>42429</v>
      </c>
      <c r="AD220" s="65">
        <v>863</v>
      </c>
      <c r="AE220" s="65">
        <v>12</v>
      </c>
      <c r="AF220" s="66">
        <v>29836.27</v>
      </c>
    </row>
    <row r="221" spans="1:32" x14ac:dyDescent="0.25">
      <c r="A221" s="40">
        <v>216</v>
      </c>
      <c r="B221" s="32">
        <v>42429</v>
      </c>
      <c r="C221" s="33"/>
      <c r="D221" s="31">
        <v>4</v>
      </c>
      <c r="E221" s="34" t="s">
        <v>6</v>
      </c>
      <c r="F221" s="34" t="s">
        <v>9</v>
      </c>
      <c r="G221" s="35" t="s">
        <v>197</v>
      </c>
      <c r="H221" s="36">
        <v>854248</v>
      </c>
      <c r="I221" s="30">
        <v>5038.1099999999997</v>
      </c>
      <c r="J221" s="32">
        <v>42429</v>
      </c>
      <c r="K221" s="37">
        <v>12</v>
      </c>
      <c r="L221" s="37">
        <v>34</v>
      </c>
      <c r="M221" s="38" t="s">
        <v>264</v>
      </c>
      <c r="N221" s="39">
        <v>2016</v>
      </c>
      <c r="O221" s="42"/>
      <c r="P221" s="30">
        <v>23471.83</v>
      </c>
      <c r="Q221" s="67"/>
      <c r="R221" s="67"/>
      <c r="S221" s="56" t="e">
        <f>IF(#REF!=3,S220-TblDadosCX[[#This Row],[Valor R$]],IF(#REF!=2,S220+TblDadosCX[[#This Row],[Valor R$]],TblDadosCX[[#This Row],[Valor R$]]))</f>
        <v>#REF!</v>
      </c>
      <c r="U221" s="59">
        <v>211</v>
      </c>
      <c r="V221" s="60">
        <v>42429</v>
      </c>
      <c r="W221" s="60"/>
      <c r="X221" s="61" t="s">
        <v>195</v>
      </c>
      <c r="Y221" s="62"/>
      <c r="Z221" s="62"/>
      <c r="AA221" s="63">
        <v>2</v>
      </c>
      <c r="AB221" s="64" t="s">
        <v>196</v>
      </c>
      <c r="AC221" s="60">
        <v>42429</v>
      </c>
      <c r="AD221" s="65">
        <v>869</v>
      </c>
      <c r="AE221" s="65">
        <v>12</v>
      </c>
      <c r="AF221" s="66">
        <v>29834.27</v>
      </c>
    </row>
    <row r="222" spans="1:32" x14ac:dyDescent="0.25">
      <c r="A222" s="40">
        <v>217</v>
      </c>
      <c r="B222" s="32">
        <v>42429</v>
      </c>
      <c r="C222" s="33"/>
      <c r="D222" s="31">
        <v>4</v>
      </c>
      <c r="E222" s="34" t="s">
        <v>6</v>
      </c>
      <c r="F222" s="34" t="s">
        <v>9</v>
      </c>
      <c r="G222" s="35" t="s">
        <v>197</v>
      </c>
      <c r="H222" s="36">
        <v>854249</v>
      </c>
      <c r="I222" s="30">
        <v>6569.5</v>
      </c>
      <c r="J222" s="32">
        <v>42429</v>
      </c>
      <c r="K222" s="37">
        <v>12</v>
      </c>
      <c r="L222" s="37">
        <v>34</v>
      </c>
      <c r="M222" s="38" t="s">
        <v>264</v>
      </c>
      <c r="N222" s="39">
        <v>2016</v>
      </c>
      <c r="O222" s="42"/>
      <c r="P222" s="30">
        <v>30041.33</v>
      </c>
      <c r="Q222" s="67"/>
      <c r="R222" s="67"/>
      <c r="S222" s="56" t="e">
        <f>IF(#REF!=3,S221-TblDadosCX[[#This Row],[Valor R$]],IF(#REF!=2,S221+TblDadosCX[[#This Row],[Valor R$]],TblDadosCX[[#This Row],[Valor R$]]))</f>
        <v>#REF!</v>
      </c>
      <c r="U222" s="65">
        <v>212</v>
      </c>
      <c r="V222" s="60">
        <v>42429</v>
      </c>
      <c r="W222" s="60"/>
      <c r="X222" s="61" t="s">
        <v>305</v>
      </c>
      <c r="Y222" s="62"/>
      <c r="Z222" s="62"/>
      <c r="AA222" s="63">
        <v>58.4</v>
      </c>
      <c r="AB222" s="64" t="s">
        <v>186</v>
      </c>
      <c r="AC222" s="60">
        <v>42429</v>
      </c>
      <c r="AD222" s="65">
        <v>863</v>
      </c>
      <c r="AE222" s="65">
        <v>12</v>
      </c>
      <c r="AF222" s="66">
        <v>29775.87</v>
      </c>
    </row>
    <row r="223" spans="1:32" x14ac:dyDescent="0.25">
      <c r="A223" s="40">
        <v>218</v>
      </c>
      <c r="B223" s="32">
        <v>42429</v>
      </c>
      <c r="C223" s="33"/>
      <c r="D223" s="31">
        <v>5</v>
      </c>
      <c r="E223" s="34" t="s">
        <v>38</v>
      </c>
      <c r="F223" s="34" t="s">
        <v>83</v>
      </c>
      <c r="G223" s="35" t="s">
        <v>187</v>
      </c>
      <c r="H223" s="36"/>
      <c r="I223" s="30">
        <v>83</v>
      </c>
      <c r="J223" s="32">
        <v>42429</v>
      </c>
      <c r="K223" s="37">
        <v>863</v>
      </c>
      <c r="L223" s="37">
        <v>12</v>
      </c>
      <c r="M223" s="38" t="s">
        <v>264</v>
      </c>
      <c r="N223" s="39">
        <v>2016</v>
      </c>
      <c r="O223" s="42"/>
      <c r="P223" s="30">
        <v>29958.33</v>
      </c>
      <c r="Q223" s="67"/>
      <c r="R223" s="67"/>
      <c r="S223" s="56" t="e">
        <f>IF(#REF!=3,S222-TblDadosCX[[#This Row],[Valor R$]],IF(#REF!=2,S222+TblDadosCX[[#This Row],[Valor R$]],TblDadosCX[[#This Row],[Valor R$]]))</f>
        <v>#REF!</v>
      </c>
      <c r="U223" s="59">
        <v>213</v>
      </c>
      <c r="V223" s="60">
        <v>42429</v>
      </c>
      <c r="W223" s="60"/>
      <c r="X223" s="61" t="s">
        <v>257</v>
      </c>
      <c r="Y223" s="62"/>
      <c r="Z223" s="62"/>
      <c r="AA223" s="63">
        <v>324.62</v>
      </c>
      <c r="AB223" s="64" t="s">
        <v>186</v>
      </c>
      <c r="AC223" s="60">
        <v>42429</v>
      </c>
      <c r="AD223" s="65">
        <v>863</v>
      </c>
      <c r="AE223" s="65">
        <v>12</v>
      </c>
      <c r="AF223" s="66">
        <v>29451.25</v>
      </c>
    </row>
    <row r="224" spans="1:32" x14ac:dyDescent="0.25">
      <c r="A224" s="40">
        <v>219</v>
      </c>
      <c r="B224" s="32">
        <v>42429</v>
      </c>
      <c r="C224" s="33"/>
      <c r="D224" s="31">
        <v>5</v>
      </c>
      <c r="E224" s="34" t="s">
        <v>38</v>
      </c>
      <c r="F224" s="34" t="s">
        <v>86</v>
      </c>
      <c r="G224" s="35" t="s">
        <v>195</v>
      </c>
      <c r="H224" s="36"/>
      <c r="I224" s="30">
        <v>2</v>
      </c>
      <c r="J224" s="32">
        <v>42429</v>
      </c>
      <c r="K224" s="37">
        <v>869</v>
      </c>
      <c r="L224" s="37">
        <v>12</v>
      </c>
      <c r="M224" s="38" t="s">
        <v>264</v>
      </c>
      <c r="N224" s="39">
        <v>2016</v>
      </c>
      <c r="O224" s="42"/>
      <c r="P224" s="30">
        <v>29956.33</v>
      </c>
      <c r="Q224" s="67"/>
      <c r="R224" s="67"/>
      <c r="S224" s="56" t="e">
        <f>IF(#REF!=3,S223-TblDadosCX[[#This Row],[Valor R$]],IF(#REF!=2,S223+TblDadosCX[[#This Row],[Valor R$]],TblDadosCX[[#This Row],[Valor R$]]))</f>
        <v>#REF!</v>
      </c>
      <c r="U224" s="65">
        <v>214</v>
      </c>
      <c r="V224" s="60">
        <v>42429</v>
      </c>
      <c r="W224" s="60"/>
      <c r="X224" s="61" t="s">
        <v>306</v>
      </c>
      <c r="Y224" s="62"/>
      <c r="Z224" s="62"/>
      <c r="AA224" s="63">
        <v>363.83</v>
      </c>
      <c r="AB224" s="64" t="s">
        <v>231</v>
      </c>
      <c r="AC224" s="60">
        <v>42429</v>
      </c>
      <c r="AD224" s="65">
        <v>806</v>
      </c>
      <c r="AE224" s="65">
        <v>12</v>
      </c>
      <c r="AF224" s="66">
        <v>29087.42</v>
      </c>
    </row>
    <row r="225" spans="1:32" x14ac:dyDescent="0.25">
      <c r="A225" s="40">
        <v>220</v>
      </c>
      <c r="B225" s="32">
        <v>42429</v>
      </c>
      <c r="C225" s="33"/>
      <c r="D225" s="31">
        <v>5</v>
      </c>
      <c r="E225" s="34" t="s">
        <v>38</v>
      </c>
      <c r="F225" s="34" t="s">
        <v>83</v>
      </c>
      <c r="G225" s="35" t="s">
        <v>305</v>
      </c>
      <c r="H225" s="36"/>
      <c r="I225" s="30">
        <v>58.4</v>
      </c>
      <c r="J225" s="32">
        <v>42429</v>
      </c>
      <c r="K225" s="37">
        <v>863</v>
      </c>
      <c r="L225" s="37">
        <v>12</v>
      </c>
      <c r="M225" s="38" t="s">
        <v>264</v>
      </c>
      <c r="N225" s="39">
        <v>2016</v>
      </c>
      <c r="O225" s="42"/>
      <c r="P225" s="30">
        <v>29897.93</v>
      </c>
      <c r="Q225" s="67"/>
      <c r="R225" s="67"/>
      <c r="S225" s="56" t="e">
        <f>IF(#REF!=3,S224-TblDadosCX[[#This Row],[Valor R$]],IF(#REF!=2,S224+TblDadosCX[[#This Row],[Valor R$]],TblDadosCX[[#This Row],[Valor R$]]))</f>
        <v>#REF!</v>
      </c>
      <c r="U225" s="59">
        <v>215</v>
      </c>
      <c r="V225" s="60">
        <v>42429</v>
      </c>
      <c r="W225" s="60"/>
      <c r="X225" s="61" t="s">
        <v>300</v>
      </c>
      <c r="Y225" s="62"/>
      <c r="Z225" s="62"/>
      <c r="AA225" s="63">
        <v>13157.82</v>
      </c>
      <c r="AB225" s="64" t="s">
        <v>214</v>
      </c>
      <c r="AC225" s="60">
        <v>42429</v>
      </c>
      <c r="AD225" s="65">
        <v>402</v>
      </c>
      <c r="AE225" s="65">
        <v>12</v>
      </c>
      <c r="AF225" s="66">
        <v>15929.6</v>
      </c>
    </row>
    <row r="226" spans="1:32" x14ac:dyDescent="0.25">
      <c r="A226" s="40">
        <v>221</v>
      </c>
      <c r="B226" s="32">
        <v>42429</v>
      </c>
      <c r="C226" s="33"/>
      <c r="D226" s="31">
        <v>5</v>
      </c>
      <c r="E226" s="34" t="s">
        <v>38</v>
      </c>
      <c r="F226" s="34" t="s">
        <v>83</v>
      </c>
      <c r="G226" s="35" t="s">
        <v>257</v>
      </c>
      <c r="H226" s="36"/>
      <c r="I226" s="30">
        <v>324.62</v>
      </c>
      <c r="J226" s="32">
        <v>42429</v>
      </c>
      <c r="K226" s="37">
        <v>863</v>
      </c>
      <c r="L226" s="37">
        <v>12</v>
      </c>
      <c r="M226" s="38" t="s">
        <v>264</v>
      </c>
      <c r="N226" s="39">
        <v>2016</v>
      </c>
      <c r="O226" s="42"/>
      <c r="P226" s="30">
        <v>29573.31</v>
      </c>
      <c r="Q226" s="67"/>
      <c r="R226" s="67"/>
      <c r="S226" s="56" t="e">
        <f>IF(#REF!=3,S225-TblDadosCX[[#This Row],[Valor R$]],IF(#REF!=2,S225+TblDadosCX[[#This Row],[Valor R$]],TblDadosCX[[#This Row],[Valor R$]]))</f>
        <v>#REF!</v>
      </c>
      <c r="U226" s="65">
        <v>216</v>
      </c>
      <c r="V226" s="60">
        <v>42429</v>
      </c>
      <c r="W226" s="60"/>
      <c r="X226" s="61" t="s">
        <v>307</v>
      </c>
      <c r="Y226" s="62"/>
      <c r="Z226" s="62"/>
      <c r="AA226" s="63">
        <v>2840</v>
      </c>
      <c r="AB226" s="64" t="s">
        <v>212</v>
      </c>
      <c r="AC226" s="60">
        <v>42429</v>
      </c>
      <c r="AD226" s="65">
        <v>831</v>
      </c>
      <c r="AE226" s="65">
        <v>12</v>
      </c>
      <c r="AF226" s="66">
        <v>13089.6</v>
      </c>
    </row>
    <row r="227" spans="1:32" x14ac:dyDescent="0.25">
      <c r="A227" s="40">
        <v>222</v>
      </c>
      <c r="B227" s="32">
        <v>42429</v>
      </c>
      <c r="C227" s="33"/>
      <c r="D227" s="31">
        <v>5</v>
      </c>
      <c r="E227" s="34" t="s">
        <v>34</v>
      </c>
      <c r="F227" s="34" t="s">
        <v>63</v>
      </c>
      <c r="G227" s="35" t="s">
        <v>306</v>
      </c>
      <c r="H227" s="36"/>
      <c r="I227" s="30">
        <v>363.83</v>
      </c>
      <c r="J227" s="32">
        <v>42429</v>
      </c>
      <c r="K227" s="37">
        <v>806</v>
      </c>
      <c r="L227" s="37">
        <v>12</v>
      </c>
      <c r="M227" s="38" t="s">
        <v>264</v>
      </c>
      <c r="N227" s="39">
        <v>2016</v>
      </c>
      <c r="O227" s="42"/>
      <c r="P227" s="30">
        <v>29209.48</v>
      </c>
      <c r="Q227" s="67"/>
      <c r="R227" s="67"/>
      <c r="S227" s="56" t="e">
        <f>IF(#REF!=3,S226-TblDadosCX[[#This Row],[Valor R$]],IF(#REF!=2,S226+TblDadosCX[[#This Row],[Valor R$]],TblDadosCX[[#This Row],[Valor R$]]))</f>
        <v>#REF!</v>
      </c>
      <c r="U227" s="59">
        <v>217</v>
      </c>
      <c r="V227" s="60">
        <v>42429</v>
      </c>
      <c r="W227" s="60"/>
      <c r="X227" s="61" t="s">
        <v>226</v>
      </c>
      <c r="Y227" s="62"/>
      <c r="Z227" s="62"/>
      <c r="AA227" s="63">
        <v>4525</v>
      </c>
      <c r="AB227" s="64" t="s">
        <v>227</v>
      </c>
      <c r="AC227" s="60">
        <v>42429</v>
      </c>
      <c r="AD227" s="65">
        <v>426</v>
      </c>
      <c r="AE227" s="65">
        <v>12</v>
      </c>
      <c r="AF227" s="66">
        <v>8564.6</v>
      </c>
    </row>
    <row r="228" spans="1:32" x14ac:dyDescent="0.25">
      <c r="A228" s="40">
        <v>223</v>
      </c>
      <c r="B228" s="32">
        <v>42429</v>
      </c>
      <c r="C228" s="33"/>
      <c r="D228" s="31">
        <v>5</v>
      </c>
      <c r="E228" s="34" t="s">
        <v>215</v>
      </c>
      <c r="F228" s="34" t="s">
        <v>214</v>
      </c>
      <c r="G228" s="35" t="s">
        <v>300</v>
      </c>
      <c r="H228" s="36"/>
      <c r="I228" s="30">
        <v>13157.82</v>
      </c>
      <c r="J228" s="32">
        <v>42429</v>
      </c>
      <c r="K228" s="37">
        <v>402</v>
      </c>
      <c r="L228" s="37">
        <v>12</v>
      </c>
      <c r="M228" s="38" t="s">
        <v>264</v>
      </c>
      <c r="N228" s="39">
        <v>2016</v>
      </c>
      <c r="O228" s="42"/>
      <c r="P228" s="30">
        <v>16051.66</v>
      </c>
      <c r="Q228" s="67"/>
      <c r="R228" s="67"/>
      <c r="S228" s="56" t="e">
        <f>IF(#REF!=3,S227-TblDadosCX[[#This Row],[Valor R$]],IF(#REF!=2,S227+TblDadosCX[[#This Row],[Valor R$]],TblDadosCX[[#This Row],[Valor R$]]))</f>
        <v>#REF!</v>
      </c>
      <c r="U228" s="65">
        <v>218</v>
      </c>
      <c r="V228" s="60">
        <v>42429</v>
      </c>
      <c r="W228" s="60"/>
      <c r="X228" s="61" t="s">
        <v>255</v>
      </c>
      <c r="Y228" s="62"/>
      <c r="Z228" s="62"/>
      <c r="AA228" s="63">
        <v>386.61</v>
      </c>
      <c r="AB228" s="64" t="s">
        <v>227</v>
      </c>
      <c r="AC228" s="60">
        <v>42429</v>
      </c>
      <c r="AD228" s="65">
        <v>426</v>
      </c>
      <c r="AE228" s="65">
        <v>12</v>
      </c>
      <c r="AF228" s="66">
        <v>8177.99</v>
      </c>
    </row>
    <row r="229" spans="1:32" x14ac:dyDescent="0.25">
      <c r="A229" s="40">
        <v>224</v>
      </c>
      <c r="B229" s="32">
        <v>42429</v>
      </c>
      <c r="C229" s="33"/>
      <c r="D229" s="31">
        <v>5</v>
      </c>
      <c r="E229" s="34" t="s">
        <v>38</v>
      </c>
      <c r="F229" s="34" t="s">
        <v>18</v>
      </c>
      <c r="G229" s="35" t="s">
        <v>307</v>
      </c>
      <c r="H229" s="36"/>
      <c r="I229" s="30">
        <v>2840</v>
      </c>
      <c r="J229" s="32">
        <v>42429</v>
      </c>
      <c r="K229" s="37">
        <v>831</v>
      </c>
      <c r="L229" s="37">
        <v>12</v>
      </c>
      <c r="M229" s="38" t="s">
        <v>264</v>
      </c>
      <c r="N229" s="39">
        <v>2016</v>
      </c>
      <c r="O229" s="42"/>
      <c r="P229" s="30">
        <v>13211.66</v>
      </c>
      <c r="Q229" s="67"/>
      <c r="R229" s="67"/>
      <c r="S229" s="56" t="e">
        <f>IF(#REF!=3,S228-TblDadosCX[[#This Row],[Valor R$]],IF(#REF!=2,S228+TblDadosCX[[#This Row],[Valor R$]],TblDadosCX[[#This Row],[Valor R$]]))</f>
        <v>#REF!</v>
      </c>
      <c r="U229" s="59">
        <v>219</v>
      </c>
      <c r="V229" s="60">
        <v>42429</v>
      </c>
      <c r="W229" s="60"/>
      <c r="X229" s="61" t="s">
        <v>245</v>
      </c>
      <c r="Y229" s="62"/>
      <c r="Z229" s="62"/>
      <c r="AA229" s="63">
        <v>100</v>
      </c>
      <c r="AB229" s="64" t="s">
        <v>196</v>
      </c>
      <c r="AC229" s="60">
        <v>42429</v>
      </c>
      <c r="AD229" s="65">
        <v>869</v>
      </c>
      <c r="AE229" s="65">
        <v>12</v>
      </c>
      <c r="AF229" s="66">
        <v>8077.99</v>
      </c>
    </row>
    <row r="230" spans="1:32" x14ac:dyDescent="0.25">
      <c r="A230" s="40">
        <v>225</v>
      </c>
      <c r="B230" s="32">
        <v>42429</v>
      </c>
      <c r="C230" s="33"/>
      <c r="D230" s="31">
        <v>5</v>
      </c>
      <c r="E230" s="34" t="s">
        <v>26</v>
      </c>
      <c r="F230" s="34" t="s">
        <v>227</v>
      </c>
      <c r="G230" s="35" t="s">
        <v>226</v>
      </c>
      <c r="H230" s="36"/>
      <c r="I230" s="30">
        <v>4525</v>
      </c>
      <c r="J230" s="32">
        <v>42429</v>
      </c>
      <c r="K230" s="37">
        <v>426</v>
      </c>
      <c r="L230" s="37">
        <v>12</v>
      </c>
      <c r="M230" s="38" t="s">
        <v>264</v>
      </c>
      <c r="N230" s="39">
        <v>2016</v>
      </c>
      <c r="O230" s="42"/>
      <c r="P230" s="30">
        <v>8686.66</v>
      </c>
      <c r="Q230" s="67"/>
      <c r="R230" s="67"/>
      <c r="S230" s="56" t="e">
        <f>IF(#REF!=3,S229-TblDadosCX[[#This Row],[Valor R$]],IF(#REF!=2,S229+TblDadosCX[[#This Row],[Valor R$]],TblDadosCX[[#This Row],[Valor R$]]))</f>
        <v>#REF!</v>
      </c>
      <c r="U230" s="65">
        <v>220</v>
      </c>
      <c r="V230" s="60">
        <v>42429</v>
      </c>
      <c r="W230" s="60"/>
      <c r="X230" s="61" t="s">
        <v>225</v>
      </c>
      <c r="Y230" s="62"/>
      <c r="Z230" s="62"/>
      <c r="AA230" s="63">
        <v>70</v>
      </c>
      <c r="AB230" s="64" t="s">
        <v>212</v>
      </c>
      <c r="AC230" s="60">
        <v>42429</v>
      </c>
      <c r="AD230" s="65">
        <v>831</v>
      </c>
      <c r="AE230" s="65">
        <v>12</v>
      </c>
      <c r="AF230" s="66">
        <v>8007.99</v>
      </c>
    </row>
    <row r="231" spans="1:32" x14ac:dyDescent="0.25">
      <c r="A231" s="40">
        <v>226</v>
      </c>
      <c r="B231" s="32">
        <v>42429</v>
      </c>
      <c r="C231" s="33"/>
      <c r="D231" s="31">
        <v>5</v>
      </c>
      <c r="E231" s="34" t="s">
        <v>26</v>
      </c>
      <c r="F231" s="34" t="s">
        <v>227</v>
      </c>
      <c r="G231" s="35" t="s">
        <v>255</v>
      </c>
      <c r="H231" s="36"/>
      <c r="I231" s="30">
        <v>386.61</v>
      </c>
      <c r="J231" s="32">
        <v>42429</v>
      </c>
      <c r="K231" s="37">
        <v>426</v>
      </c>
      <c r="L231" s="37">
        <v>12</v>
      </c>
      <c r="M231" s="38" t="s">
        <v>264</v>
      </c>
      <c r="N231" s="39">
        <v>2016</v>
      </c>
      <c r="O231" s="42"/>
      <c r="P231" s="30">
        <v>8300.0499999999993</v>
      </c>
      <c r="Q231" s="67"/>
      <c r="R231" s="67"/>
      <c r="S231" s="56" t="e">
        <f>IF(#REF!=3,S230-TblDadosCX[[#This Row],[Valor R$]],IF(#REF!=2,S230+TblDadosCX[[#This Row],[Valor R$]],TblDadosCX[[#This Row],[Valor R$]]))</f>
        <v>#REF!</v>
      </c>
      <c r="U231" s="59">
        <v>221</v>
      </c>
      <c r="V231" s="60">
        <v>42429</v>
      </c>
      <c r="W231" s="60"/>
      <c r="X231" s="61" t="s">
        <v>245</v>
      </c>
      <c r="Y231" s="62"/>
      <c r="Z231" s="62"/>
      <c r="AA231" s="63">
        <v>70</v>
      </c>
      <c r="AB231" s="64" t="s">
        <v>196</v>
      </c>
      <c r="AC231" s="60">
        <v>42429</v>
      </c>
      <c r="AD231" s="65">
        <v>869</v>
      </c>
      <c r="AE231" s="65">
        <v>12</v>
      </c>
      <c r="AF231" s="66">
        <v>7937.99</v>
      </c>
    </row>
    <row r="232" spans="1:32" x14ac:dyDescent="0.25">
      <c r="A232" s="40">
        <v>227</v>
      </c>
      <c r="B232" s="32">
        <v>42429</v>
      </c>
      <c r="C232" s="33"/>
      <c r="D232" s="31">
        <v>5</v>
      </c>
      <c r="E232" s="34" t="s">
        <v>38</v>
      </c>
      <c r="F232" s="34" t="s">
        <v>86</v>
      </c>
      <c r="G232" s="35" t="s">
        <v>245</v>
      </c>
      <c r="H232" s="36"/>
      <c r="I232" s="30">
        <v>100</v>
      </c>
      <c r="J232" s="32">
        <v>42429</v>
      </c>
      <c r="K232" s="37">
        <v>869</v>
      </c>
      <c r="L232" s="37">
        <v>12</v>
      </c>
      <c r="M232" s="38" t="s">
        <v>264</v>
      </c>
      <c r="N232" s="39">
        <v>2016</v>
      </c>
      <c r="O232" s="42"/>
      <c r="P232" s="30">
        <v>8200.0499999999993</v>
      </c>
      <c r="Q232" s="67"/>
      <c r="R232" s="67"/>
      <c r="S232" s="56" t="e">
        <f>IF(#REF!=3,S231-TblDadosCX[[#This Row],[Valor R$]],IF(#REF!=2,S231+TblDadosCX[[#This Row],[Valor R$]],TblDadosCX[[#This Row],[Valor R$]]))</f>
        <v>#REF!</v>
      </c>
      <c r="U232" s="65">
        <v>222</v>
      </c>
      <c r="V232" s="60">
        <v>42429</v>
      </c>
      <c r="W232" s="60"/>
      <c r="X232" s="61" t="s">
        <v>225</v>
      </c>
      <c r="Y232" s="62"/>
      <c r="Z232" s="62"/>
      <c r="AA232" s="63">
        <v>57.21</v>
      </c>
      <c r="AB232" s="64" t="s">
        <v>212</v>
      </c>
      <c r="AC232" s="60">
        <v>42429</v>
      </c>
      <c r="AD232" s="65">
        <v>831</v>
      </c>
      <c r="AE232" s="65">
        <v>12</v>
      </c>
      <c r="AF232" s="66">
        <v>7880.78</v>
      </c>
    </row>
    <row r="233" spans="1:32" x14ac:dyDescent="0.25">
      <c r="A233" s="40">
        <v>228</v>
      </c>
      <c r="B233" s="32">
        <v>42429</v>
      </c>
      <c r="C233" s="33"/>
      <c r="D233" s="31">
        <v>5</v>
      </c>
      <c r="E233" s="34" t="s">
        <v>38</v>
      </c>
      <c r="F233" s="34" t="s">
        <v>18</v>
      </c>
      <c r="G233" s="35" t="s">
        <v>225</v>
      </c>
      <c r="H233" s="36"/>
      <c r="I233" s="30">
        <v>70</v>
      </c>
      <c r="J233" s="32">
        <v>42429</v>
      </c>
      <c r="K233" s="37">
        <v>831</v>
      </c>
      <c r="L233" s="37">
        <v>12</v>
      </c>
      <c r="M233" s="38" t="s">
        <v>264</v>
      </c>
      <c r="N233" s="39">
        <v>2016</v>
      </c>
      <c r="O233" s="42"/>
      <c r="P233" s="30">
        <v>8130.05</v>
      </c>
      <c r="Q233" s="67"/>
      <c r="R233" s="67"/>
      <c r="S233" s="56" t="e">
        <f>IF(#REF!=3,S232-TblDadosCX[[#This Row],[Valor R$]],IF(#REF!=2,S232+TblDadosCX[[#This Row],[Valor R$]],TblDadosCX[[#This Row],[Valor R$]]))</f>
        <v>#REF!</v>
      </c>
      <c r="U233" s="59">
        <v>223</v>
      </c>
      <c r="V233" s="60">
        <v>42429</v>
      </c>
      <c r="W233" s="60"/>
      <c r="X233" s="61" t="s">
        <v>276</v>
      </c>
      <c r="Y233" s="62"/>
      <c r="Z233" s="62"/>
      <c r="AA233" s="63">
        <v>6569.5</v>
      </c>
      <c r="AB233" s="64" t="s">
        <v>277</v>
      </c>
      <c r="AC233" s="60">
        <v>42429</v>
      </c>
      <c r="AD233" s="65">
        <v>402</v>
      </c>
      <c r="AE233" s="65">
        <v>12</v>
      </c>
      <c r="AF233" s="66">
        <v>1311.28</v>
      </c>
    </row>
    <row r="234" spans="1:32" x14ac:dyDescent="0.25">
      <c r="A234" s="40">
        <v>229</v>
      </c>
      <c r="B234" s="32">
        <v>42429</v>
      </c>
      <c r="C234" s="33"/>
      <c r="D234" s="31">
        <v>5</v>
      </c>
      <c r="E234" s="34" t="s">
        <v>38</v>
      </c>
      <c r="F234" s="34" t="s">
        <v>86</v>
      </c>
      <c r="G234" s="35" t="s">
        <v>245</v>
      </c>
      <c r="H234" s="36"/>
      <c r="I234" s="30">
        <v>70</v>
      </c>
      <c r="J234" s="32">
        <v>42429</v>
      </c>
      <c r="K234" s="37">
        <v>869</v>
      </c>
      <c r="L234" s="37">
        <v>12</v>
      </c>
      <c r="M234" s="38" t="s">
        <v>264</v>
      </c>
      <c r="N234" s="39">
        <v>2016</v>
      </c>
      <c r="O234" s="42"/>
      <c r="P234" s="30">
        <v>8060.05</v>
      </c>
      <c r="Q234" s="67"/>
      <c r="R234" s="67"/>
      <c r="S234" s="56" t="e">
        <f>IF(#REF!=3,S233-TblDadosCX[[#This Row],[Valor R$]],IF(#REF!=2,S233+TblDadosCX[[#This Row],[Valor R$]],TblDadosCX[[#This Row],[Valor R$]]))</f>
        <v>#REF!</v>
      </c>
      <c r="U234" s="65">
        <v>224</v>
      </c>
      <c r="V234" s="60">
        <v>42429</v>
      </c>
      <c r="W234" s="60"/>
      <c r="X234" s="61" t="s">
        <v>256</v>
      </c>
      <c r="Y234" s="62"/>
      <c r="Z234" s="62"/>
      <c r="AA234" s="63">
        <v>88.4</v>
      </c>
      <c r="AB234" s="64" t="s">
        <v>283</v>
      </c>
      <c r="AC234" s="60">
        <v>42429</v>
      </c>
      <c r="AD234" s="65">
        <v>867</v>
      </c>
      <c r="AE234" s="65">
        <v>12</v>
      </c>
      <c r="AF234" s="66">
        <v>1222.8800000000001</v>
      </c>
    </row>
    <row r="235" spans="1:32" x14ac:dyDescent="0.25">
      <c r="A235" s="40">
        <v>230</v>
      </c>
      <c r="B235" s="32">
        <v>42429</v>
      </c>
      <c r="C235" s="33"/>
      <c r="D235" s="31">
        <v>5</v>
      </c>
      <c r="E235" s="34" t="s">
        <v>38</v>
      </c>
      <c r="F235" s="34" t="s">
        <v>18</v>
      </c>
      <c r="G235" s="35" t="s">
        <v>225</v>
      </c>
      <c r="H235" s="36"/>
      <c r="I235" s="30">
        <v>57.21</v>
      </c>
      <c r="J235" s="32">
        <v>42429</v>
      </c>
      <c r="K235" s="37">
        <v>831</v>
      </c>
      <c r="L235" s="37">
        <v>12</v>
      </c>
      <c r="M235" s="38" t="s">
        <v>264</v>
      </c>
      <c r="N235" s="39">
        <v>2016</v>
      </c>
      <c r="O235" s="42"/>
      <c r="P235" s="30">
        <v>8002.84</v>
      </c>
      <c r="Q235" s="67"/>
      <c r="R235" s="67"/>
      <c r="S235" s="56" t="e">
        <f>IF(#REF!=3,S234-TblDadosCX[[#This Row],[Valor R$]],IF(#REF!=2,S234+TblDadosCX[[#This Row],[Valor R$]],TblDadosCX[[#This Row],[Valor R$]]))</f>
        <v>#REF!</v>
      </c>
      <c r="U235" s="59">
        <v>225</v>
      </c>
      <c r="V235" s="60">
        <v>42430</v>
      </c>
      <c r="W235" s="60"/>
      <c r="X235" s="61" t="s">
        <v>197</v>
      </c>
      <c r="Y235" s="62">
        <v>854250</v>
      </c>
      <c r="Z235" s="62"/>
      <c r="AA235" s="63">
        <v>800</v>
      </c>
      <c r="AB235" s="64" t="s">
        <v>9</v>
      </c>
      <c r="AC235" s="60">
        <v>42430</v>
      </c>
      <c r="AD235" s="65">
        <v>12</v>
      </c>
      <c r="AE235" s="65">
        <v>34</v>
      </c>
      <c r="AF235" s="66">
        <v>2022.88</v>
      </c>
    </row>
    <row r="236" spans="1:32" x14ac:dyDescent="0.25">
      <c r="A236" s="40">
        <v>231</v>
      </c>
      <c r="B236" s="32">
        <v>42429</v>
      </c>
      <c r="C236" s="33"/>
      <c r="D236" s="31">
        <v>5</v>
      </c>
      <c r="E236" s="34" t="s">
        <v>24</v>
      </c>
      <c r="F236" s="34" t="s">
        <v>277</v>
      </c>
      <c r="G236" s="35" t="s">
        <v>276</v>
      </c>
      <c r="H236" s="36"/>
      <c r="I236" s="30">
        <v>6569.5</v>
      </c>
      <c r="J236" s="32">
        <v>42429</v>
      </c>
      <c r="K236" s="37">
        <v>402</v>
      </c>
      <c r="L236" s="37">
        <v>12</v>
      </c>
      <c r="M236" s="38" t="s">
        <v>264</v>
      </c>
      <c r="N236" s="39">
        <v>2016</v>
      </c>
      <c r="O236" s="42"/>
      <c r="P236" s="30">
        <v>1433.34</v>
      </c>
      <c r="Q236" s="67"/>
      <c r="R236" s="67"/>
      <c r="S236" s="56" t="e">
        <f>IF(#REF!=3,S235-TblDadosCX[[#This Row],[Valor R$]],IF(#REF!=2,S235+TblDadosCX[[#This Row],[Valor R$]],TblDadosCX[[#This Row],[Valor R$]]))</f>
        <v>#REF!</v>
      </c>
      <c r="U236" s="65">
        <v>226</v>
      </c>
      <c r="V236" s="60">
        <v>42430</v>
      </c>
      <c r="W236" s="60"/>
      <c r="X236" s="61" t="s">
        <v>191</v>
      </c>
      <c r="Y236" s="62"/>
      <c r="Z236" s="62"/>
      <c r="AA236" s="63">
        <v>93.8</v>
      </c>
      <c r="AB236" s="64" t="s">
        <v>186</v>
      </c>
      <c r="AC236" s="60">
        <v>42430</v>
      </c>
      <c r="AD236" s="65">
        <v>863</v>
      </c>
      <c r="AE236" s="65">
        <v>12</v>
      </c>
      <c r="AF236" s="66">
        <v>1929.08</v>
      </c>
    </row>
    <row r="237" spans="1:32" x14ac:dyDescent="0.25">
      <c r="A237" s="40">
        <v>232</v>
      </c>
      <c r="B237" s="32">
        <v>42429</v>
      </c>
      <c r="C237" s="33"/>
      <c r="D237" s="31">
        <v>5</v>
      </c>
      <c r="E237" s="34" t="s">
        <v>38</v>
      </c>
      <c r="F237" s="34" t="s">
        <v>85</v>
      </c>
      <c r="G237" s="35" t="s">
        <v>256</v>
      </c>
      <c r="H237" s="36"/>
      <c r="I237" s="30">
        <v>88.4</v>
      </c>
      <c r="J237" s="32">
        <v>42429</v>
      </c>
      <c r="K237" s="37">
        <v>867</v>
      </c>
      <c r="L237" s="37">
        <v>12</v>
      </c>
      <c r="M237" s="38" t="s">
        <v>264</v>
      </c>
      <c r="N237" s="39">
        <v>2016</v>
      </c>
      <c r="O237" s="42"/>
      <c r="P237" s="30">
        <v>1344.94</v>
      </c>
      <c r="Q237" s="67"/>
      <c r="R237" s="67"/>
      <c r="S237" s="56" t="e">
        <f>IF(#REF!=3,S236-TblDadosCX[[#This Row],[Valor R$]],IF(#REF!=2,S236+TblDadosCX[[#This Row],[Valor R$]],TblDadosCX[[#This Row],[Valor R$]]))</f>
        <v>#REF!</v>
      </c>
      <c r="U237" s="59">
        <v>227</v>
      </c>
      <c r="V237" s="60">
        <v>42430</v>
      </c>
      <c r="W237" s="60"/>
      <c r="X237" s="61" t="s">
        <v>309</v>
      </c>
      <c r="Y237" s="62"/>
      <c r="Z237" s="62"/>
      <c r="AA237" s="63">
        <v>22</v>
      </c>
      <c r="AB237" s="64" t="s">
        <v>186</v>
      </c>
      <c r="AC237" s="60">
        <v>42430</v>
      </c>
      <c r="AD237" s="65">
        <v>863</v>
      </c>
      <c r="AE237" s="65">
        <v>12</v>
      </c>
      <c r="AF237" s="66">
        <v>1907.08</v>
      </c>
    </row>
    <row r="238" spans="1:32" x14ac:dyDescent="0.25">
      <c r="A238" s="40">
        <v>233</v>
      </c>
      <c r="B238" s="32">
        <v>42429</v>
      </c>
      <c r="C238" s="33"/>
      <c r="D238" s="31">
        <v>10</v>
      </c>
      <c r="E238" s="34"/>
      <c r="F238" s="34"/>
      <c r="G238" s="35" t="s">
        <v>640</v>
      </c>
      <c r="H238" s="36"/>
      <c r="I238" s="30">
        <v>1344.94</v>
      </c>
      <c r="J238" s="32">
        <v>42429</v>
      </c>
      <c r="K238" s="37"/>
      <c r="L238" s="37"/>
      <c r="M238" s="38" t="s">
        <v>264</v>
      </c>
      <c r="N238" s="39">
        <v>2016</v>
      </c>
      <c r="O238" s="42"/>
      <c r="P238" s="30">
        <v>1344.94</v>
      </c>
      <c r="Q238" s="67"/>
      <c r="R238" s="67"/>
      <c r="S238" s="56" t="e">
        <f>IF(#REF!=3,S237-TblDadosCX[[#This Row],[Valor R$]],IF(#REF!=2,S237+TblDadosCX[[#This Row],[Valor R$]],TblDadosCX[[#This Row],[Valor R$]]))</f>
        <v>#REF!</v>
      </c>
      <c r="U238" s="65">
        <v>228</v>
      </c>
      <c r="V238" s="60">
        <v>42430</v>
      </c>
      <c r="W238" s="60"/>
      <c r="X238" s="61" t="s">
        <v>193</v>
      </c>
      <c r="Y238" s="62"/>
      <c r="Z238" s="62"/>
      <c r="AA238" s="63">
        <v>30</v>
      </c>
      <c r="AB238" s="64" t="s">
        <v>186</v>
      </c>
      <c r="AC238" s="60">
        <v>42430</v>
      </c>
      <c r="AD238" s="65">
        <v>863</v>
      </c>
      <c r="AE238" s="65">
        <v>12</v>
      </c>
      <c r="AF238" s="66">
        <v>1877.08</v>
      </c>
    </row>
    <row r="239" spans="1:32" x14ac:dyDescent="0.25">
      <c r="A239" s="40">
        <v>234</v>
      </c>
      <c r="B239" s="32">
        <v>42429</v>
      </c>
      <c r="C239" s="33"/>
      <c r="D239" s="31">
        <v>11</v>
      </c>
      <c r="E239" s="34"/>
      <c r="F239" s="34"/>
      <c r="G239" s="35" t="s">
        <v>640</v>
      </c>
      <c r="H239" s="36"/>
      <c r="I239" s="30">
        <v>1000</v>
      </c>
      <c r="J239" s="32">
        <v>42429</v>
      </c>
      <c r="K239" s="37"/>
      <c r="L239" s="37"/>
      <c r="M239" s="38" t="s">
        <v>264</v>
      </c>
      <c r="N239" s="39">
        <v>2016</v>
      </c>
      <c r="O239" s="42"/>
      <c r="P239" s="30">
        <v>1000</v>
      </c>
      <c r="Q239" s="67"/>
      <c r="R239" s="67"/>
      <c r="S239" s="56" t="e">
        <f>IF(#REF!=3,S238-TblDadosCX[[#This Row],[Valor R$]],IF(#REF!=2,S238+TblDadosCX[[#This Row],[Valor R$]],TblDadosCX[[#This Row],[Valor R$]]))</f>
        <v>#REF!</v>
      </c>
      <c r="U239" s="59">
        <v>229</v>
      </c>
      <c r="V239" s="60">
        <v>42430</v>
      </c>
      <c r="W239" s="60"/>
      <c r="X239" s="61" t="s">
        <v>265</v>
      </c>
      <c r="Y239" s="62"/>
      <c r="Z239" s="62"/>
      <c r="AA239" s="63">
        <v>126.5</v>
      </c>
      <c r="AB239" s="64" t="s">
        <v>266</v>
      </c>
      <c r="AC239" s="60">
        <v>42430</v>
      </c>
      <c r="AD239" s="65">
        <v>480</v>
      </c>
      <c r="AE239" s="65">
        <v>12</v>
      </c>
      <c r="AF239" s="66">
        <v>1750.58</v>
      </c>
    </row>
    <row r="240" spans="1:32" x14ac:dyDescent="0.25">
      <c r="A240" s="40">
        <v>235</v>
      </c>
      <c r="B240" s="32">
        <v>42429</v>
      </c>
      <c r="C240" s="33"/>
      <c r="D240" s="31">
        <v>12</v>
      </c>
      <c r="E240" s="34"/>
      <c r="F240" s="34"/>
      <c r="G240" s="35" t="s">
        <v>640</v>
      </c>
      <c r="H240" s="36"/>
      <c r="I240" s="30">
        <v>2000</v>
      </c>
      <c r="J240" s="32">
        <v>42429</v>
      </c>
      <c r="K240" s="37"/>
      <c r="L240" s="37"/>
      <c r="M240" s="38" t="s">
        <v>264</v>
      </c>
      <c r="N240" s="39">
        <v>2016</v>
      </c>
      <c r="O240" s="42"/>
      <c r="P240" s="30">
        <v>2000</v>
      </c>
      <c r="Q240" s="67"/>
      <c r="R240" s="67"/>
      <c r="S240" s="56" t="e">
        <f>IF(#REF!=3,S239-TblDadosCX[[#This Row],[Valor R$]],IF(#REF!=2,S239+TblDadosCX[[#This Row],[Valor R$]],TblDadosCX[[#This Row],[Valor R$]]))</f>
        <v>#REF!</v>
      </c>
      <c r="U240" s="65">
        <v>230</v>
      </c>
      <c r="V240" s="60">
        <v>42430</v>
      </c>
      <c r="W240" s="60"/>
      <c r="X240" s="61" t="s">
        <v>220</v>
      </c>
      <c r="Y240" s="62"/>
      <c r="Z240" s="62"/>
      <c r="AA240" s="63">
        <v>95</v>
      </c>
      <c r="AB240" s="64" t="s">
        <v>199</v>
      </c>
      <c r="AC240" s="60">
        <v>42430</v>
      </c>
      <c r="AD240" s="65">
        <v>845</v>
      </c>
      <c r="AE240" s="65">
        <v>12</v>
      </c>
      <c r="AF240" s="66">
        <v>1655.58</v>
      </c>
    </row>
    <row r="241" spans="1:32" x14ac:dyDescent="0.25">
      <c r="A241" s="40">
        <v>236</v>
      </c>
      <c r="B241" s="32">
        <v>42430</v>
      </c>
      <c r="C241" s="33"/>
      <c r="D241" s="31">
        <v>1</v>
      </c>
      <c r="E241" s="34"/>
      <c r="F241" s="34"/>
      <c r="G241" s="35" t="s">
        <v>632</v>
      </c>
      <c r="H241" s="36"/>
      <c r="I241" s="30">
        <v>1344.94</v>
      </c>
      <c r="J241" s="32">
        <v>42430</v>
      </c>
      <c r="K241" s="37"/>
      <c r="L241" s="37"/>
      <c r="M241" s="38" t="s">
        <v>308</v>
      </c>
      <c r="N241" s="39">
        <v>2016</v>
      </c>
      <c r="O241" s="42"/>
      <c r="P241" s="30">
        <v>1344.94</v>
      </c>
      <c r="Q241" s="67"/>
      <c r="R241" s="67"/>
      <c r="S241" s="56" t="e">
        <f>IF(#REF!=3,S240-TblDadosCX[[#This Row],[Valor R$]],IF(#REF!=2,S240+TblDadosCX[[#This Row],[Valor R$]],TblDadosCX[[#This Row],[Valor R$]]))</f>
        <v>#REF!</v>
      </c>
      <c r="U241" s="59">
        <v>231</v>
      </c>
      <c r="V241" s="60">
        <v>42431</v>
      </c>
      <c r="W241" s="60"/>
      <c r="X241" s="61" t="s">
        <v>187</v>
      </c>
      <c r="Y241" s="62"/>
      <c r="Z241" s="62"/>
      <c r="AA241" s="63">
        <v>18.600000000000001</v>
      </c>
      <c r="AB241" s="64" t="s">
        <v>186</v>
      </c>
      <c r="AC241" s="60">
        <v>42431</v>
      </c>
      <c r="AD241" s="65">
        <v>863</v>
      </c>
      <c r="AE241" s="65">
        <v>12</v>
      </c>
      <c r="AF241" s="66">
        <v>1636.98</v>
      </c>
    </row>
    <row r="242" spans="1:32" x14ac:dyDescent="0.25">
      <c r="A242" s="40">
        <v>237</v>
      </c>
      <c r="B242" s="32">
        <v>42430</v>
      </c>
      <c r="C242" s="33"/>
      <c r="D242" s="31">
        <v>2</v>
      </c>
      <c r="E242" s="34"/>
      <c r="F242" s="34"/>
      <c r="G242" s="35" t="s">
        <v>632</v>
      </c>
      <c r="H242" s="36"/>
      <c r="I242" s="30">
        <v>1000</v>
      </c>
      <c r="J242" s="32">
        <v>42430</v>
      </c>
      <c r="K242" s="37"/>
      <c r="L242" s="37"/>
      <c r="M242" s="38" t="s">
        <v>308</v>
      </c>
      <c r="N242" s="39">
        <v>2016</v>
      </c>
      <c r="O242" s="42"/>
      <c r="P242" s="30">
        <v>1000</v>
      </c>
      <c r="Q242" s="67"/>
      <c r="R242" s="67"/>
      <c r="S242" s="56" t="e">
        <f>IF(#REF!=3,S241-TblDadosCX[[#This Row],[Valor R$]],IF(#REF!=2,S241+TblDadosCX[[#This Row],[Valor R$]],TblDadosCX[[#This Row],[Valor R$]]))</f>
        <v>#REF!</v>
      </c>
      <c r="U242" s="59">
        <v>232</v>
      </c>
      <c r="V242" s="60">
        <v>42431</v>
      </c>
      <c r="W242" s="60"/>
      <c r="X242" s="61" t="s">
        <v>245</v>
      </c>
      <c r="Y242" s="62"/>
      <c r="Z242" s="62"/>
      <c r="AA242" s="63">
        <v>60</v>
      </c>
      <c r="AB242" s="64" t="s">
        <v>196</v>
      </c>
      <c r="AC242" s="60">
        <v>42431</v>
      </c>
      <c r="AD242" s="65">
        <v>869</v>
      </c>
      <c r="AE242" s="65">
        <v>12</v>
      </c>
      <c r="AF242" s="66">
        <v>1576.98</v>
      </c>
    </row>
    <row r="243" spans="1:32" x14ac:dyDescent="0.25">
      <c r="A243" s="40">
        <v>238</v>
      </c>
      <c r="B243" s="32">
        <v>42430</v>
      </c>
      <c r="C243" s="33"/>
      <c r="D243" s="31">
        <v>3</v>
      </c>
      <c r="E243" s="34"/>
      <c r="F243" s="34"/>
      <c r="G243" s="35" t="s">
        <v>632</v>
      </c>
      <c r="H243" s="36"/>
      <c r="I243" s="30">
        <v>2000</v>
      </c>
      <c r="J243" s="32">
        <v>42430</v>
      </c>
      <c r="K243" s="37"/>
      <c r="L243" s="37"/>
      <c r="M243" s="38" t="s">
        <v>308</v>
      </c>
      <c r="N243" s="39">
        <v>2016</v>
      </c>
      <c r="O243" s="42"/>
      <c r="P243" s="30">
        <v>2000</v>
      </c>
      <c r="Q243" s="67"/>
      <c r="R243" s="67"/>
      <c r="S243" s="56" t="e">
        <f>IF(#REF!=3,S242-TblDadosCX[[#This Row],[Valor R$]],IF(#REF!=2,S242+TblDadosCX[[#This Row],[Valor R$]],TblDadosCX[[#This Row],[Valor R$]]))</f>
        <v>#REF!</v>
      </c>
      <c r="U243" s="65">
        <v>233</v>
      </c>
      <c r="V243" s="60">
        <v>42432</v>
      </c>
      <c r="W243" s="60"/>
      <c r="X243" s="61" t="s">
        <v>197</v>
      </c>
      <c r="Y243" s="62">
        <v>854251</v>
      </c>
      <c r="Z243" s="62"/>
      <c r="AA243" s="63">
        <v>2500</v>
      </c>
      <c r="AB243" s="64" t="s">
        <v>9</v>
      </c>
      <c r="AC243" s="60">
        <v>42432</v>
      </c>
      <c r="AD243" s="65">
        <v>12</v>
      </c>
      <c r="AE243" s="65">
        <v>34</v>
      </c>
      <c r="AF243" s="66">
        <v>4076.98</v>
      </c>
    </row>
    <row r="244" spans="1:32" x14ac:dyDescent="0.25">
      <c r="A244" s="40">
        <v>239</v>
      </c>
      <c r="B244" s="32">
        <v>42430</v>
      </c>
      <c r="C244" s="33"/>
      <c r="D244" s="31">
        <v>4</v>
      </c>
      <c r="E244" s="34" t="s">
        <v>6</v>
      </c>
      <c r="F244" s="34" t="s">
        <v>9</v>
      </c>
      <c r="G244" s="35" t="s">
        <v>197</v>
      </c>
      <c r="H244" s="36">
        <v>854250</v>
      </c>
      <c r="I244" s="30">
        <v>800</v>
      </c>
      <c r="J244" s="32">
        <v>42430</v>
      </c>
      <c r="K244" s="37">
        <v>12</v>
      </c>
      <c r="L244" s="37">
        <v>34</v>
      </c>
      <c r="M244" s="38" t="s">
        <v>308</v>
      </c>
      <c r="N244" s="39">
        <v>2016</v>
      </c>
      <c r="O244" s="42"/>
      <c r="P244" s="30">
        <v>2144.94</v>
      </c>
      <c r="Q244" s="67"/>
      <c r="R244" s="67"/>
      <c r="S244" s="56" t="e">
        <f>IF(#REF!=3,S243-TblDadosCX[[#This Row],[Valor R$]],IF(#REF!=2,S243+TblDadosCX[[#This Row],[Valor R$]],TblDadosCX[[#This Row],[Valor R$]]))</f>
        <v>#REF!</v>
      </c>
      <c r="U244" s="65">
        <v>228</v>
      </c>
      <c r="V244" s="60">
        <v>42430</v>
      </c>
      <c r="W244" s="60"/>
      <c r="X244" s="61" t="s">
        <v>193</v>
      </c>
      <c r="Y244" s="62"/>
      <c r="Z244" s="62"/>
      <c r="AA244" s="63">
        <v>30</v>
      </c>
      <c r="AB244" s="64" t="s">
        <v>186</v>
      </c>
      <c r="AC244" s="60">
        <v>42430</v>
      </c>
      <c r="AD244" s="65">
        <v>863</v>
      </c>
      <c r="AE244" s="65">
        <v>12</v>
      </c>
      <c r="AF244" s="66">
        <v>1877.08</v>
      </c>
    </row>
    <row r="245" spans="1:32" x14ac:dyDescent="0.25">
      <c r="A245" s="40">
        <v>240</v>
      </c>
      <c r="B245" s="32">
        <v>42430</v>
      </c>
      <c r="C245" s="33"/>
      <c r="D245" s="31">
        <v>5</v>
      </c>
      <c r="E245" s="34" t="s">
        <v>38</v>
      </c>
      <c r="F245" s="34" t="s">
        <v>83</v>
      </c>
      <c r="G245" s="35" t="s">
        <v>191</v>
      </c>
      <c r="H245" s="36"/>
      <c r="I245" s="30">
        <v>93.8</v>
      </c>
      <c r="J245" s="32">
        <v>42430</v>
      </c>
      <c r="K245" s="37">
        <v>863</v>
      </c>
      <c r="L245" s="37">
        <v>12</v>
      </c>
      <c r="M245" s="38" t="s">
        <v>308</v>
      </c>
      <c r="N245" s="39">
        <v>2016</v>
      </c>
      <c r="O245" s="42"/>
      <c r="P245" s="30">
        <v>2051.14</v>
      </c>
      <c r="Q245" s="67"/>
      <c r="R245" s="67"/>
      <c r="S245" s="56" t="e">
        <f>IF(#REF!=3,S244-TblDadosCX[[#This Row],[Valor R$]],IF(#REF!=2,S244+TblDadosCX[[#This Row],[Valor R$]],TblDadosCX[[#This Row],[Valor R$]]))</f>
        <v>#REF!</v>
      </c>
      <c r="U245" s="59">
        <v>229</v>
      </c>
      <c r="V245" s="60">
        <v>42430</v>
      </c>
      <c r="W245" s="60"/>
      <c r="X245" s="61" t="s">
        <v>265</v>
      </c>
      <c r="Y245" s="62"/>
      <c r="Z245" s="62"/>
      <c r="AA245" s="63">
        <v>126.5</v>
      </c>
      <c r="AB245" s="64" t="s">
        <v>266</v>
      </c>
      <c r="AC245" s="60">
        <v>42430</v>
      </c>
      <c r="AD245" s="65">
        <v>480</v>
      </c>
      <c r="AE245" s="65">
        <v>12</v>
      </c>
      <c r="AF245" s="66">
        <v>1750.58</v>
      </c>
    </row>
    <row r="246" spans="1:32" x14ac:dyDescent="0.25">
      <c r="A246" s="40">
        <v>241</v>
      </c>
      <c r="B246" s="32">
        <v>42430</v>
      </c>
      <c r="C246" s="33"/>
      <c r="D246" s="31">
        <v>5</v>
      </c>
      <c r="E246" s="34" t="s">
        <v>38</v>
      </c>
      <c r="F246" s="34" t="s">
        <v>83</v>
      </c>
      <c r="G246" s="35" t="s">
        <v>309</v>
      </c>
      <c r="H246" s="36"/>
      <c r="I246" s="30">
        <v>22</v>
      </c>
      <c r="J246" s="32">
        <v>42430</v>
      </c>
      <c r="K246" s="37">
        <v>863</v>
      </c>
      <c r="L246" s="37">
        <v>12</v>
      </c>
      <c r="M246" s="38" t="s">
        <v>308</v>
      </c>
      <c r="N246" s="39">
        <v>2016</v>
      </c>
      <c r="O246" s="42"/>
      <c r="P246" s="30">
        <v>2029.14</v>
      </c>
      <c r="Q246" s="67"/>
      <c r="R246" s="67"/>
      <c r="S246" s="56" t="e">
        <f>IF(#REF!=3,S245-TblDadosCX[[#This Row],[Valor R$]],IF(#REF!=2,S245+TblDadosCX[[#This Row],[Valor R$]],TblDadosCX[[#This Row],[Valor R$]]))</f>
        <v>#REF!</v>
      </c>
      <c r="U246" s="65">
        <v>230</v>
      </c>
      <c r="V246" s="60">
        <v>42430</v>
      </c>
      <c r="W246" s="60"/>
      <c r="X246" s="61" t="s">
        <v>220</v>
      </c>
      <c r="Y246" s="62"/>
      <c r="Z246" s="62"/>
      <c r="AA246" s="63">
        <v>95</v>
      </c>
      <c r="AB246" s="64" t="s">
        <v>199</v>
      </c>
      <c r="AC246" s="60">
        <v>42430</v>
      </c>
      <c r="AD246" s="65">
        <v>845</v>
      </c>
      <c r="AE246" s="65">
        <v>12</v>
      </c>
      <c r="AF246" s="66">
        <v>1655.58</v>
      </c>
    </row>
    <row r="247" spans="1:32" x14ac:dyDescent="0.25">
      <c r="A247" s="40">
        <v>242</v>
      </c>
      <c r="B247" s="32">
        <v>42430</v>
      </c>
      <c r="C247" s="33"/>
      <c r="D247" s="31">
        <v>5</v>
      </c>
      <c r="E247" s="34" t="s">
        <v>38</v>
      </c>
      <c r="F247" s="34" t="s">
        <v>83</v>
      </c>
      <c r="G247" s="35" t="s">
        <v>193</v>
      </c>
      <c r="H247" s="36"/>
      <c r="I247" s="30">
        <v>30</v>
      </c>
      <c r="J247" s="32">
        <v>42430</v>
      </c>
      <c r="K247" s="37">
        <v>863</v>
      </c>
      <c r="L247" s="37">
        <v>12</v>
      </c>
      <c r="M247" s="38" t="s">
        <v>308</v>
      </c>
      <c r="N247" s="39">
        <v>2016</v>
      </c>
      <c r="O247" s="42"/>
      <c r="P247" s="30">
        <v>1999.14</v>
      </c>
      <c r="Q247" s="67"/>
      <c r="R247" s="67"/>
      <c r="S247" s="56" t="e">
        <f>IF(#REF!=3,S246-TblDadosCX[[#This Row],[Valor R$]],IF(#REF!=2,S246+TblDadosCX[[#This Row],[Valor R$]],TblDadosCX[[#This Row],[Valor R$]]))</f>
        <v>#REF!</v>
      </c>
      <c r="U247" s="59">
        <v>231</v>
      </c>
      <c r="V247" s="60">
        <v>42431</v>
      </c>
      <c r="W247" s="60"/>
      <c r="X247" s="61" t="s">
        <v>187</v>
      </c>
      <c r="Y247" s="62"/>
      <c r="Z247" s="62"/>
      <c r="AA247" s="63">
        <v>18.600000000000001</v>
      </c>
      <c r="AB247" s="64" t="s">
        <v>186</v>
      </c>
      <c r="AC247" s="60">
        <v>42431</v>
      </c>
      <c r="AD247" s="65">
        <v>863</v>
      </c>
      <c r="AE247" s="65">
        <v>12</v>
      </c>
      <c r="AF247" s="66">
        <v>1636.98</v>
      </c>
    </row>
    <row r="248" spans="1:32" x14ac:dyDescent="0.25">
      <c r="A248" s="40">
        <v>243</v>
      </c>
      <c r="B248" s="32">
        <v>42430</v>
      </c>
      <c r="C248" s="33"/>
      <c r="D248" s="31">
        <v>5</v>
      </c>
      <c r="E248" s="34" t="s">
        <v>30</v>
      </c>
      <c r="F248" s="34" t="s">
        <v>59</v>
      </c>
      <c r="G248" s="35" t="s">
        <v>265</v>
      </c>
      <c r="H248" s="36"/>
      <c r="I248" s="30">
        <v>126.5</v>
      </c>
      <c r="J248" s="32">
        <v>42430</v>
      </c>
      <c r="K248" s="37">
        <v>480</v>
      </c>
      <c r="L248" s="37">
        <v>12</v>
      </c>
      <c r="M248" s="38" t="s">
        <v>308</v>
      </c>
      <c r="N248" s="39">
        <v>2016</v>
      </c>
      <c r="O248" s="42"/>
      <c r="P248" s="30">
        <v>1872.64</v>
      </c>
      <c r="Q248" s="67"/>
      <c r="R248" s="67"/>
      <c r="S248" s="56" t="e">
        <f>IF(#REF!=3,S247-TblDadosCX[[#This Row],[Valor R$]],IF(#REF!=2,S247+TblDadosCX[[#This Row],[Valor R$]],TblDadosCX[[#This Row],[Valor R$]]))</f>
        <v>#REF!</v>
      </c>
      <c r="U248" s="59">
        <v>232</v>
      </c>
      <c r="V248" s="60">
        <v>42431</v>
      </c>
      <c r="W248" s="60"/>
      <c r="X248" s="61" t="s">
        <v>245</v>
      </c>
      <c r="Y248" s="62"/>
      <c r="Z248" s="62"/>
      <c r="AA248" s="63">
        <v>60</v>
      </c>
      <c r="AB248" s="64" t="s">
        <v>196</v>
      </c>
      <c r="AC248" s="60">
        <v>42431</v>
      </c>
      <c r="AD248" s="65">
        <v>869</v>
      </c>
      <c r="AE248" s="65">
        <v>12</v>
      </c>
      <c r="AF248" s="66">
        <v>1576.98</v>
      </c>
    </row>
    <row r="249" spans="1:32" x14ac:dyDescent="0.25">
      <c r="A249" s="40">
        <v>244</v>
      </c>
      <c r="B249" s="32">
        <v>42430</v>
      </c>
      <c r="C249" s="33"/>
      <c r="D249" s="31">
        <v>5</v>
      </c>
      <c r="E249" s="34" t="s">
        <v>38</v>
      </c>
      <c r="F249" s="34" t="s">
        <v>75</v>
      </c>
      <c r="G249" s="35" t="s">
        <v>220</v>
      </c>
      <c r="H249" s="36"/>
      <c r="I249" s="30">
        <v>95</v>
      </c>
      <c r="J249" s="32">
        <v>42430</v>
      </c>
      <c r="K249" s="37">
        <v>845</v>
      </c>
      <c r="L249" s="37">
        <v>12</v>
      </c>
      <c r="M249" s="38" t="s">
        <v>308</v>
      </c>
      <c r="N249" s="39">
        <v>2016</v>
      </c>
      <c r="O249" s="42"/>
      <c r="P249" s="30">
        <v>1777.64</v>
      </c>
      <c r="Q249" s="67"/>
      <c r="R249" s="67"/>
      <c r="S249" s="56" t="e">
        <f>IF(#REF!=3,S248-TblDadosCX[[#This Row],[Valor R$]],IF(#REF!=2,S248+TblDadosCX[[#This Row],[Valor R$]],TblDadosCX[[#This Row],[Valor R$]]))</f>
        <v>#REF!</v>
      </c>
      <c r="U249" s="65">
        <v>233</v>
      </c>
      <c r="V249" s="60">
        <v>42432</v>
      </c>
      <c r="W249" s="60"/>
      <c r="X249" s="61" t="s">
        <v>197</v>
      </c>
      <c r="Y249" s="62">
        <v>854251</v>
      </c>
      <c r="Z249" s="62"/>
      <c r="AA249" s="63">
        <v>2500</v>
      </c>
      <c r="AB249" s="64" t="s">
        <v>9</v>
      </c>
      <c r="AC249" s="60">
        <v>42432</v>
      </c>
      <c r="AD249" s="65">
        <v>12</v>
      </c>
      <c r="AE249" s="65">
        <v>34</v>
      </c>
      <c r="AF249" s="66">
        <v>4076.98</v>
      </c>
    </row>
    <row r="250" spans="1:32" x14ac:dyDescent="0.25">
      <c r="A250" s="40">
        <v>245</v>
      </c>
      <c r="B250" s="32">
        <v>42431</v>
      </c>
      <c r="C250" s="33"/>
      <c r="D250" s="31">
        <v>5</v>
      </c>
      <c r="E250" s="34" t="s">
        <v>38</v>
      </c>
      <c r="F250" s="34" t="s">
        <v>83</v>
      </c>
      <c r="G250" s="35" t="s">
        <v>187</v>
      </c>
      <c r="H250" s="36"/>
      <c r="I250" s="30">
        <v>18.600000000000001</v>
      </c>
      <c r="J250" s="32">
        <v>42431</v>
      </c>
      <c r="K250" s="37">
        <v>863</v>
      </c>
      <c r="L250" s="37">
        <v>12</v>
      </c>
      <c r="M250" s="38" t="s">
        <v>308</v>
      </c>
      <c r="N250" s="39">
        <v>2016</v>
      </c>
      <c r="O250" s="42"/>
      <c r="P250" s="30">
        <v>1759.04</v>
      </c>
      <c r="Q250" s="67"/>
      <c r="R250" s="67"/>
      <c r="S250" s="56" t="e">
        <f>IF(#REF!=3,S249-TblDadosCX[[#This Row],[Valor R$]],IF(#REF!=2,S249+TblDadosCX[[#This Row],[Valor R$]],TblDadosCX[[#This Row],[Valor R$]]))</f>
        <v>#REF!</v>
      </c>
      <c r="U250" s="59">
        <v>234</v>
      </c>
      <c r="V250" s="60">
        <v>42432</v>
      </c>
      <c r="W250" s="60"/>
      <c r="X250" s="61" t="s">
        <v>197</v>
      </c>
      <c r="Y250" s="62">
        <v>854252</v>
      </c>
      <c r="Z250" s="62"/>
      <c r="AA250" s="63">
        <v>1000</v>
      </c>
      <c r="AB250" s="64" t="s">
        <v>9</v>
      </c>
      <c r="AC250" s="60">
        <v>42432</v>
      </c>
      <c r="AD250" s="65">
        <v>12</v>
      </c>
      <c r="AE250" s="65">
        <v>34</v>
      </c>
      <c r="AF250" s="66">
        <v>5076.9799999999996</v>
      </c>
    </row>
    <row r="251" spans="1:32" x14ac:dyDescent="0.25">
      <c r="A251" s="40">
        <v>246</v>
      </c>
      <c r="B251" s="32">
        <v>42431</v>
      </c>
      <c r="C251" s="33"/>
      <c r="D251" s="31">
        <v>5</v>
      </c>
      <c r="E251" s="34" t="s">
        <v>38</v>
      </c>
      <c r="F251" s="34" t="s">
        <v>86</v>
      </c>
      <c r="G251" s="35" t="s">
        <v>245</v>
      </c>
      <c r="H251" s="36"/>
      <c r="I251" s="30">
        <v>60</v>
      </c>
      <c r="J251" s="32">
        <v>42431</v>
      </c>
      <c r="K251" s="37">
        <v>869</v>
      </c>
      <c r="L251" s="37">
        <v>12</v>
      </c>
      <c r="M251" s="38" t="s">
        <v>308</v>
      </c>
      <c r="N251" s="39">
        <v>2016</v>
      </c>
      <c r="O251" s="42"/>
      <c r="P251" s="30">
        <v>1699.04</v>
      </c>
      <c r="Q251" s="67"/>
      <c r="R251" s="67"/>
      <c r="S251" s="56" t="e">
        <f>IF(#REF!=3,S250-TblDadosCX[[#This Row],[Valor R$]],IF(#REF!=2,S250+TblDadosCX[[#This Row],[Valor R$]],TblDadosCX[[#This Row],[Valor R$]]))</f>
        <v>#REF!</v>
      </c>
      <c r="U251" s="65">
        <v>235</v>
      </c>
      <c r="V251" s="60">
        <v>42432</v>
      </c>
      <c r="W251" s="60"/>
      <c r="X251" s="61" t="s">
        <v>191</v>
      </c>
      <c r="Y251" s="62"/>
      <c r="Z251" s="62"/>
      <c r="AA251" s="63">
        <v>127.49</v>
      </c>
      <c r="AB251" s="64" t="s">
        <v>186</v>
      </c>
      <c r="AC251" s="60">
        <v>42432</v>
      </c>
      <c r="AD251" s="65">
        <v>863</v>
      </c>
      <c r="AE251" s="65">
        <v>12</v>
      </c>
      <c r="AF251" s="66">
        <v>4949.49</v>
      </c>
    </row>
    <row r="252" spans="1:32" x14ac:dyDescent="0.25">
      <c r="A252" s="40">
        <v>247</v>
      </c>
      <c r="B252" s="32">
        <v>42432</v>
      </c>
      <c r="C252" s="33"/>
      <c r="D252" s="31">
        <v>4</v>
      </c>
      <c r="E252" s="34" t="s">
        <v>6</v>
      </c>
      <c r="F252" s="34" t="s">
        <v>9</v>
      </c>
      <c r="G252" s="35" t="s">
        <v>197</v>
      </c>
      <c r="H252" s="36">
        <v>854251</v>
      </c>
      <c r="I252" s="30">
        <v>2500</v>
      </c>
      <c r="J252" s="32">
        <v>42432</v>
      </c>
      <c r="K252" s="37">
        <v>12</v>
      </c>
      <c r="L252" s="37">
        <v>34</v>
      </c>
      <c r="M252" s="38" t="s">
        <v>308</v>
      </c>
      <c r="N252" s="39">
        <v>2016</v>
      </c>
      <c r="O252" s="42"/>
      <c r="P252" s="30">
        <v>4199.04</v>
      </c>
      <c r="Q252" s="67"/>
      <c r="R252" s="67"/>
      <c r="S252" s="56" t="e">
        <f>IF(#REF!=3,S251-TblDadosCX[[#This Row],[Valor R$]],IF(#REF!=2,S251+TblDadosCX[[#This Row],[Valor R$]],TblDadosCX[[#This Row],[Valor R$]]))</f>
        <v>#REF!</v>
      </c>
      <c r="U252" s="59">
        <v>236</v>
      </c>
      <c r="V252" s="60">
        <v>42432</v>
      </c>
      <c r="W252" s="60"/>
      <c r="X252" s="61" t="s">
        <v>187</v>
      </c>
      <c r="Y252" s="62"/>
      <c r="Z252" s="62"/>
      <c r="AA252" s="63">
        <v>4.45</v>
      </c>
      <c r="AB252" s="64" t="s">
        <v>186</v>
      </c>
      <c r="AC252" s="60">
        <v>42432</v>
      </c>
      <c r="AD252" s="65">
        <v>863</v>
      </c>
      <c r="AE252" s="65">
        <v>12</v>
      </c>
      <c r="AF252" s="66">
        <v>4945.04</v>
      </c>
    </row>
    <row r="253" spans="1:32" x14ac:dyDescent="0.25">
      <c r="A253" s="40">
        <v>248</v>
      </c>
      <c r="B253" s="32">
        <v>42432</v>
      </c>
      <c r="C253" s="33"/>
      <c r="D253" s="31">
        <v>4</v>
      </c>
      <c r="E253" s="34" t="s">
        <v>6</v>
      </c>
      <c r="F253" s="34" t="s">
        <v>9</v>
      </c>
      <c r="G253" s="35" t="s">
        <v>197</v>
      </c>
      <c r="H253" s="36">
        <v>854252</v>
      </c>
      <c r="I253" s="30">
        <v>1000</v>
      </c>
      <c r="J253" s="32">
        <v>42432</v>
      </c>
      <c r="K253" s="37">
        <v>12</v>
      </c>
      <c r="L253" s="37">
        <v>34</v>
      </c>
      <c r="M253" s="38" t="s">
        <v>308</v>
      </c>
      <c r="N253" s="39">
        <v>2016</v>
      </c>
      <c r="O253" s="42"/>
      <c r="P253" s="30">
        <v>5199.04</v>
      </c>
      <c r="Q253" s="67"/>
      <c r="R253" s="67"/>
      <c r="S253" s="56" t="e">
        <f>IF(#REF!=3,S252-TblDadosCX[[#This Row],[Valor R$]],IF(#REF!=2,S252+TblDadosCX[[#This Row],[Valor R$]],TblDadosCX[[#This Row],[Valor R$]]))</f>
        <v>#REF!</v>
      </c>
      <c r="U253" s="65">
        <v>237</v>
      </c>
      <c r="V253" s="60">
        <v>42432</v>
      </c>
      <c r="W253" s="60"/>
      <c r="X253" s="61" t="s">
        <v>187</v>
      </c>
      <c r="Y253" s="62"/>
      <c r="Z253" s="62"/>
      <c r="AA253" s="63">
        <v>74.290000000000006</v>
      </c>
      <c r="AB253" s="64" t="s">
        <v>186</v>
      </c>
      <c r="AC253" s="60">
        <v>42432</v>
      </c>
      <c r="AD253" s="65">
        <v>863</v>
      </c>
      <c r="AE253" s="65">
        <v>12</v>
      </c>
      <c r="AF253" s="66">
        <v>4870.75</v>
      </c>
    </row>
    <row r="254" spans="1:32" x14ac:dyDescent="0.25">
      <c r="A254" s="40">
        <v>249</v>
      </c>
      <c r="B254" s="32">
        <v>42432</v>
      </c>
      <c r="C254" s="33"/>
      <c r="D254" s="31">
        <v>5</v>
      </c>
      <c r="E254" s="34" t="s">
        <v>38</v>
      </c>
      <c r="F254" s="34" t="s">
        <v>83</v>
      </c>
      <c r="G254" s="35" t="s">
        <v>191</v>
      </c>
      <c r="H254" s="36"/>
      <c r="I254" s="30">
        <v>127.49</v>
      </c>
      <c r="J254" s="32">
        <v>42432</v>
      </c>
      <c r="K254" s="37">
        <v>863</v>
      </c>
      <c r="L254" s="37">
        <v>12</v>
      </c>
      <c r="M254" s="38" t="s">
        <v>308</v>
      </c>
      <c r="N254" s="39">
        <v>2016</v>
      </c>
      <c r="O254" s="42"/>
      <c r="P254" s="30">
        <v>5071.55</v>
      </c>
      <c r="Q254" s="67"/>
      <c r="R254" s="67"/>
      <c r="S254" s="56" t="e">
        <f>IF(#REF!=3,S253-TblDadosCX[[#This Row],[Valor R$]],IF(#REF!=2,S253+TblDadosCX[[#This Row],[Valor R$]],TblDadosCX[[#This Row],[Valor R$]]))</f>
        <v>#REF!</v>
      </c>
      <c r="U254" s="59">
        <v>238</v>
      </c>
      <c r="V254" s="60">
        <v>42432</v>
      </c>
      <c r="W254" s="60"/>
      <c r="X254" s="61" t="s">
        <v>193</v>
      </c>
      <c r="Y254" s="62"/>
      <c r="Z254" s="62"/>
      <c r="AA254" s="63">
        <v>30</v>
      </c>
      <c r="AB254" s="64" t="s">
        <v>186</v>
      </c>
      <c r="AC254" s="60">
        <v>42432</v>
      </c>
      <c r="AD254" s="65">
        <v>863</v>
      </c>
      <c r="AE254" s="65">
        <v>12</v>
      </c>
      <c r="AF254" s="66">
        <v>4840.75</v>
      </c>
    </row>
    <row r="255" spans="1:32" x14ac:dyDescent="0.25">
      <c r="A255" s="40">
        <v>250</v>
      </c>
      <c r="B255" s="32">
        <v>42432</v>
      </c>
      <c r="C255" s="33"/>
      <c r="D255" s="31">
        <v>5</v>
      </c>
      <c r="E255" s="34" t="s">
        <v>38</v>
      </c>
      <c r="F255" s="34" t="s">
        <v>83</v>
      </c>
      <c r="G255" s="35" t="s">
        <v>187</v>
      </c>
      <c r="H255" s="36"/>
      <c r="I255" s="30">
        <v>4.45</v>
      </c>
      <c r="J255" s="32">
        <v>42432</v>
      </c>
      <c r="K255" s="37">
        <v>863</v>
      </c>
      <c r="L255" s="37">
        <v>12</v>
      </c>
      <c r="M255" s="38" t="s">
        <v>308</v>
      </c>
      <c r="N255" s="39">
        <v>2016</v>
      </c>
      <c r="O255" s="42"/>
      <c r="P255" s="30">
        <v>5067.1000000000004</v>
      </c>
      <c r="Q255" s="67"/>
      <c r="R255" s="67"/>
      <c r="S255" s="56" t="e">
        <f>IF(#REF!=3,S254-TblDadosCX[[#This Row],[Valor R$]],IF(#REF!=2,S254+TblDadosCX[[#This Row],[Valor R$]],TblDadosCX[[#This Row],[Valor R$]]))</f>
        <v>#REF!</v>
      </c>
      <c r="U255" s="65">
        <v>239</v>
      </c>
      <c r="V255" s="60">
        <v>42432</v>
      </c>
      <c r="W255" s="60"/>
      <c r="X255" s="61" t="s">
        <v>310</v>
      </c>
      <c r="Y255" s="62"/>
      <c r="Z255" s="62"/>
      <c r="AA255" s="63">
        <v>400</v>
      </c>
      <c r="AB255" s="64" t="s">
        <v>186</v>
      </c>
      <c r="AC255" s="60">
        <v>42432</v>
      </c>
      <c r="AD255" s="65">
        <v>863</v>
      </c>
      <c r="AE255" s="65">
        <v>12</v>
      </c>
      <c r="AF255" s="66">
        <v>4440.75</v>
      </c>
    </row>
    <row r="256" spans="1:32" x14ac:dyDescent="0.25">
      <c r="A256" s="40">
        <v>251</v>
      </c>
      <c r="B256" s="32">
        <v>42432</v>
      </c>
      <c r="C256" s="33"/>
      <c r="D256" s="31">
        <v>5</v>
      </c>
      <c r="E256" s="34" t="s">
        <v>38</v>
      </c>
      <c r="F256" s="34" t="s">
        <v>83</v>
      </c>
      <c r="G256" s="35" t="s">
        <v>187</v>
      </c>
      <c r="H256" s="36"/>
      <c r="I256" s="30">
        <v>74.290000000000006</v>
      </c>
      <c r="J256" s="32">
        <v>42432</v>
      </c>
      <c r="K256" s="37">
        <v>863</v>
      </c>
      <c r="L256" s="37">
        <v>12</v>
      </c>
      <c r="M256" s="38" t="s">
        <v>308</v>
      </c>
      <c r="N256" s="39">
        <v>2016</v>
      </c>
      <c r="O256" s="42"/>
      <c r="P256" s="30">
        <v>4992.8100000000004</v>
      </c>
      <c r="Q256" s="67"/>
      <c r="R256" s="67"/>
      <c r="S256" s="56" t="e">
        <f>IF(#REF!=3,S255-TblDadosCX[[#This Row],[Valor R$]],IF(#REF!=2,S255+TblDadosCX[[#This Row],[Valor R$]],TblDadosCX[[#This Row],[Valor R$]]))</f>
        <v>#REF!</v>
      </c>
      <c r="U256" s="59">
        <v>240</v>
      </c>
      <c r="V256" s="72">
        <v>42433</v>
      </c>
      <c r="W256" s="72"/>
      <c r="X256" s="61" t="s">
        <v>311</v>
      </c>
      <c r="Y256" s="62"/>
      <c r="Z256" s="62"/>
      <c r="AA256" s="63">
        <v>30</v>
      </c>
      <c r="AB256" s="64" t="s">
        <v>186</v>
      </c>
      <c r="AC256" s="72">
        <v>42433</v>
      </c>
      <c r="AD256" s="65">
        <v>863</v>
      </c>
      <c r="AE256" s="65">
        <v>12</v>
      </c>
      <c r="AF256" s="66">
        <v>4410.75</v>
      </c>
    </row>
    <row r="257" spans="1:32" x14ac:dyDescent="0.25">
      <c r="A257" s="40">
        <v>252</v>
      </c>
      <c r="B257" s="32">
        <v>42432</v>
      </c>
      <c r="C257" s="33"/>
      <c r="D257" s="31">
        <v>5</v>
      </c>
      <c r="E257" s="34" t="s">
        <v>38</v>
      </c>
      <c r="F257" s="34" t="s">
        <v>83</v>
      </c>
      <c r="G257" s="35" t="s">
        <v>193</v>
      </c>
      <c r="H257" s="36"/>
      <c r="I257" s="30">
        <v>30</v>
      </c>
      <c r="J257" s="32">
        <v>42432</v>
      </c>
      <c r="K257" s="37">
        <v>863</v>
      </c>
      <c r="L257" s="37">
        <v>12</v>
      </c>
      <c r="M257" s="38" t="s">
        <v>308</v>
      </c>
      <c r="N257" s="39">
        <v>2016</v>
      </c>
      <c r="O257" s="42"/>
      <c r="P257" s="30">
        <v>4962.8100000000004</v>
      </c>
      <c r="Q257" s="67"/>
      <c r="R257" s="67"/>
      <c r="S257" s="56" t="e">
        <f>IF(#REF!=3,S256-TblDadosCX[[#This Row],[Valor R$]],IF(#REF!=2,S256+TblDadosCX[[#This Row],[Valor R$]],TblDadosCX[[#This Row],[Valor R$]]))</f>
        <v>#REF!</v>
      </c>
      <c r="U257" s="65">
        <v>241</v>
      </c>
      <c r="V257" s="72">
        <v>42433</v>
      </c>
      <c r="W257" s="72"/>
      <c r="X257" s="61" t="s">
        <v>312</v>
      </c>
      <c r="Y257" s="62"/>
      <c r="Z257" s="62"/>
      <c r="AA257" s="63">
        <v>160</v>
      </c>
      <c r="AB257" s="64" t="s">
        <v>313</v>
      </c>
      <c r="AC257" s="72">
        <v>42433</v>
      </c>
      <c r="AD257" s="65">
        <v>859</v>
      </c>
      <c r="AE257" s="65">
        <v>12</v>
      </c>
      <c r="AF257" s="66">
        <v>4250.75</v>
      </c>
    </row>
    <row r="258" spans="1:32" x14ac:dyDescent="0.25">
      <c r="A258" s="40">
        <v>253</v>
      </c>
      <c r="B258" s="32">
        <v>42432</v>
      </c>
      <c r="C258" s="33"/>
      <c r="D258" s="31">
        <v>5</v>
      </c>
      <c r="E258" s="34" t="s">
        <v>38</v>
      </c>
      <c r="F258" s="34" t="s">
        <v>83</v>
      </c>
      <c r="G258" s="35" t="s">
        <v>310</v>
      </c>
      <c r="H258" s="36"/>
      <c r="I258" s="30">
        <v>400</v>
      </c>
      <c r="J258" s="32">
        <v>42432</v>
      </c>
      <c r="K258" s="37">
        <v>863</v>
      </c>
      <c r="L258" s="37">
        <v>12</v>
      </c>
      <c r="M258" s="38" t="s">
        <v>308</v>
      </c>
      <c r="N258" s="39">
        <v>2016</v>
      </c>
      <c r="O258" s="42"/>
      <c r="P258" s="30">
        <v>4562.8100000000004</v>
      </c>
      <c r="Q258" s="67"/>
      <c r="R258" s="67"/>
      <c r="S258" s="56" t="e">
        <f>IF(#REF!=3,S257-TblDadosCX[[#This Row],[Valor R$]],IF(#REF!=2,S257+TblDadosCX[[#This Row],[Valor R$]],TblDadosCX[[#This Row],[Valor R$]]))</f>
        <v>#REF!</v>
      </c>
      <c r="U258" s="59">
        <v>242</v>
      </c>
      <c r="V258" s="72">
        <v>42433</v>
      </c>
      <c r="W258" s="72"/>
      <c r="X258" s="61" t="s">
        <v>314</v>
      </c>
      <c r="Y258" s="62"/>
      <c r="Z258" s="62"/>
      <c r="AA258" s="63">
        <v>30</v>
      </c>
      <c r="AB258" s="64" t="s">
        <v>186</v>
      </c>
      <c r="AC258" s="72">
        <v>42433</v>
      </c>
      <c r="AD258" s="65">
        <v>863</v>
      </c>
      <c r="AE258" s="65">
        <v>12</v>
      </c>
      <c r="AF258" s="66">
        <v>4220.75</v>
      </c>
    </row>
    <row r="259" spans="1:32" x14ac:dyDescent="0.25">
      <c r="A259" s="40">
        <v>254</v>
      </c>
      <c r="B259" s="32">
        <v>42433</v>
      </c>
      <c r="C259" s="33"/>
      <c r="D259" s="31">
        <v>5</v>
      </c>
      <c r="E259" s="34" t="s">
        <v>38</v>
      </c>
      <c r="F259" s="34" t="s">
        <v>83</v>
      </c>
      <c r="G259" s="35" t="s">
        <v>311</v>
      </c>
      <c r="H259" s="36"/>
      <c r="I259" s="30">
        <v>30</v>
      </c>
      <c r="J259" s="32">
        <v>42433</v>
      </c>
      <c r="K259" s="37">
        <v>863</v>
      </c>
      <c r="L259" s="37">
        <v>12</v>
      </c>
      <c r="M259" s="38" t="s">
        <v>308</v>
      </c>
      <c r="N259" s="39">
        <v>2016</v>
      </c>
      <c r="O259" s="42"/>
      <c r="P259" s="30">
        <v>4532.8100000000004</v>
      </c>
      <c r="Q259" s="67"/>
      <c r="R259" s="67"/>
      <c r="S259" s="56" t="e">
        <f>IF(#REF!=3,S258-TblDadosCX[[#This Row],[Valor R$]],IF(#REF!=2,S258+TblDadosCX[[#This Row],[Valor R$]],TblDadosCX[[#This Row],[Valor R$]]))</f>
        <v>#REF!</v>
      </c>
      <c r="U259" s="65">
        <v>243</v>
      </c>
      <c r="V259" s="72">
        <v>42433</v>
      </c>
      <c r="W259" s="72"/>
      <c r="X259" s="61" t="s">
        <v>315</v>
      </c>
      <c r="Y259" s="62"/>
      <c r="Z259" s="62"/>
      <c r="AA259" s="63">
        <v>150</v>
      </c>
      <c r="AB259" s="64" t="s">
        <v>204</v>
      </c>
      <c r="AC259" s="72">
        <v>42433</v>
      </c>
      <c r="AD259" s="65">
        <v>856</v>
      </c>
      <c r="AE259" s="65">
        <v>12</v>
      </c>
      <c r="AF259" s="66">
        <v>4070.75</v>
      </c>
    </row>
    <row r="260" spans="1:32" x14ac:dyDescent="0.25">
      <c r="A260" s="40">
        <v>255</v>
      </c>
      <c r="B260" s="32">
        <v>42433</v>
      </c>
      <c r="C260" s="33"/>
      <c r="D260" s="31">
        <v>5</v>
      </c>
      <c r="E260" s="34" t="s">
        <v>38</v>
      </c>
      <c r="F260" s="34" t="s">
        <v>81</v>
      </c>
      <c r="G260" s="35" t="s">
        <v>312</v>
      </c>
      <c r="H260" s="36"/>
      <c r="I260" s="30">
        <v>160</v>
      </c>
      <c r="J260" s="32">
        <v>42433</v>
      </c>
      <c r="K260" s="37">
        <v>859</v>
      </c>
      <c r="L260" s="37">
        <v>12</v>
      </c>
      <c r="M260" s="38" t="s">
        <v>308</v>
      </c>
      <c r="N260" s="39">
        <v>2016</v>
      </c>
      <c r="O260" s="42"/>
      <c r="P260" s="30">
        <v>4372.8100000000004</v>
      </c>
      <c r="Q260" s="67"/>
      <c r="R260" s="67"/>
      <c r="S260" s="56" t="e">
        <f>IF(#REF!=3,S259-TblDadosCX[[#This Row],[Valor R$]],IF(#REF!=2,S259+TblDadosCX[[#This Row],[Valor R$]],TblDadosCX[[#This Row],[Valor R$]]))</f>
        <v>#REF!</v>
      </c>
      <c r="U260" s="59">
        <v>244</v>
      </c>
      <c r="V260" s="60">
        <v>42436</v>
      </c>
      <c r="W260" s="60"/>
      <c r="X260" s="61" t="s">
        <v>197</v>
      </c>
      <c r="Y260" s="62">
        <v>854255</v>
      </c>
      <c r="Z260" s="62"/>
      <c r="AA260" s="63">
        <v>1600</v>
      </c>
      <c r="AB260" s="64" t="s">
        <v>9</v>
      </c>
      <c r="AC260" s="60">
        <v>42436</v>
      </c>
      <c r="AD260" s="65">
        <v>12</v>
      </c>
      <c r="AE260" s="65">
        <v>34</v>
      </c>
      <c r="AF260" s="66">
        <v>5670.75</v>
      </c>
    </row>
    <row r="261" spans="1:32" x14ac:dyDescent="0.25">
      <c r="A261" s="40">
        <v>256</v>
      </c>
      <c r="B261" s="32">
        <v>42433</v>
      </c>
      <c r="C261" s="33"/>
      <c r="D261" s="31">
        <v>5</v>
      </c>
      <c r="E261" s="34" t="s">
        <v>38</v>
      </c>
      <c r="F261" s="34" t="s">
        <v>83</v>
      </c>
      <c r="G261" s="35" t="s">
        <v>314</v>
      </c>
      <c r="H261" s="36"/>
      <c r="I261" s="30">
        <v>30</v>
      </c>
      <c r="J261" s="32">
        <v>42433</v>
      </c>
      <c r="K261" s="37">
        <v>863</v>
      </c>
      <c r="L261" s="37">
        <v>12</v>
      </c>
      <c r="M261" s="38" t="s">
        <v>308</v>
      </c>
      <c r="N261" s="39">
        <v>2016</v>
      </c>
      <c r="O261" s="42"/>
      <c r="P261" s="30">
        <v>4342.8100000000004</v>
      </c>
      <c r="Q261" s="67"/>
      <c r="R261" s="67"/>
      <c r="S261" s="56" t="e">
        <f>IF(#REF!=3,S260-TblDadosCX[[#This Row],[Valor R$]],IF(#REF!=2,S260+TblDadosCX[[#This Row],[Valor R$]],TblDadosCX[[#This Row],[Valor R$]]))</f>
        <v>#REF!</v>
      </c>
      <c r="U261" s="65">
        <v>245</v>
      </c>
      <c r="V261" s="60">
        <v>42436</v>
      </c>
      <c r="W261" s="60"/>
      <c r="X261" s="61" t="s">
        <v>187</v>
      </c>
      <c r="Y261" s="62"/>
      <c r="Z261" s="62"/>
      <c r="AA261" s="63">
        <v>8.68</v>
      </c>
      <c r="AB261" s="64" t="s">
        <v>186</v>
      </c>
      <c r="AC261" s="60">
        <v>42436</v>
      </c>
      <c r="AD261" s="65">
        <v>863</v>
      </c>
      <c r="AE261" s="65">
        <v>12</v>
      </c>
      <c r="AF261" s="66">
        <v>5662.07</v>
      </c>
    </row>
    <row r="262" spans="1:32" x14ac:dyDescent="0.25">
      <c r="A262" s="40">
        <v>257</v>
      </c>
      <c r="B262" s="32">
        <v>42433</v>
      </c>
      <c r="C262" s="33"/>
      <c r="D262" s="31">
        <v>5</v>
      </c>
      <c r="E262" s="34" t="s">
        <v>38</v>
      </c>
      <c r="F262" s="34" t="s">
        <v>79</v>
      </c>
      <c r="G262" s="35" t="s">
        <v>315</v>
      </c>
      <c r="H262" s="36"/>
      <c r="I262" s="30">
        <v>150</v>
      </c>
      <c r="J262" s="32">
        <v>42433</v>
      </c>
      <c r="K262" s="37">
        <v>856</v>
      </c>
      <c r="L262" s="37">
        <v>12</v>
      </c>
      <c r="M262" s="38" t="s">
        <v>308</v>
      </c>
      <c r="N262" s="39">
        <v>2016</v>
      </c>
      <c r="O262" s="42"/>
      <c r="P262" s="30">
        <v>4192.8100000000004</v>
      </c>
      <c r="Q262" s="67"/>
      <c r="R262" s="67"/>
      <c r="S262" s="56" t="e">
        <f>IF(#REF!=3,S261-TblDadosCX[[#This Row],[Valor R$]],IF(#REF!=2,S261+TblDadosCX[[#This Row],[Valor R$]],TblDadosCX[[#This Row],[Valor R$]]))</f>
        <v>#REF!</v>
      </c>
      <c r="U262" s="59">
        <v>246</v>
      </c>
      <c r="V262" s="60">
        <v>42436</v>
      </c>
      <c r="W262" s="60"/>
      <c r="X262" s="61" t="s">
        <v>311</v>
      </c>
      <c r="Y262" s="62"/>
      <c r="Z262" s="62"/>
      <c r="AA262" s="63">
        <v>20</v>
      </c>
      <c r="AB262" s="64" t="s">
        <v>186</v>
      </c>
      <c r="AC262" s="60">
        <v>42436</v>
      </c>
      <c r="AD262" s="65">
        <v>863</v>
      </c>
      <c r="AE262" s="65">
        <v>12</v>
      </c>
      <c r="AF262" s="66">
        <v>5642.07</v>
      </c>
    </row>
    <row r="263" spans="1:32" x14ac:dyDescent="0.25">
      <c r="A263" s="40">
        <v>258</v>
      </c>
      <c r="B263" s="32">
        <v>42436</v>
      </c>
      <c r="C263" s="33"/>
      <c r="D263" s="31">
        <v>4</v>
      </c>
      <c r="E263" s="34" t="s">
        <v>6</v>
      </c>
      <c r="F263" s="34" t="s">
        <v>9</v>
      </c>
      <c r="G263" s="35" t="s">
        <v>197</v>
      </c>
      <c r="H263" s="36">
        <v>854255</v>
      </c>
      <c r="I263" s="30">
        <v>1600</v>
      </c>
      <c r="J263" s="32">
        <v>42436</v>
      </c>
      <c r="K263" s="37">
        <v>12</v>
      </c>
      <c r="L263" s="37">
        <v>34</v>
      </c>
      <c r="M263" s="38" t="s">
        <v>308</v>
      </c>
      <c r="N263" s="39">
        <v>2016</v>
      </c>
      <c r="O263" s="42"/>
      <c r="P263" s="30">
        <v>5792.81</v>
      </c>
      <c r="Q263" s="67"/>
      <c r="R263" s="67"/>
      <c r="S263" s="56" t="e">
        <f>IF(#REF!=3,S262-TblDadosCX[[#This Row],[Valor R$]],IF(#REF!=2,S262+TblDadosCX[[#This Row],[Valor R$]],TblDadosCX[[#This Row],[Valor R$]]))</f>
        <v>#REF!</v>
      </c>
      <c r="U263" s="65">
        <v>247</v>
      </c>
      <c r="V263" s="60">
        <v>42436</v>
      </c>
      <c r="W263" s="60"/>
      <c r="X263" s="61" t="s">
        <v>316</v>
      </c>
      <c r="Y263" s="62"/>
      <c r="Z263" s="62"/>
      <c r="AA263" s="63">
        <v>7.5</v>
      </c>
      <c r="AB263" s="64" t="s">
        <v>186</v>
      </c>
      <c r="AC263" s="60">
        <v>42436</v>
      </c>
      <c r="AD263" s="65">
        <v>863</v>
      </c>
      <c r="AE263" s="65">
        <v>12</v>
      </c>
      <c r="AF263" s="66">
        <v>5634.57</v>
      </c>
    </row>
    <row r="264" spans="1:32" x14ac:dyDescent="0.25">
      <c r="A264" s="40">
        <v>259</v>
      </c>
      <c r="B264" s="32">
        <v>42436</v>
      </c>
      <c r="C264" s="33"/>
      <c r="D264" s="31">
        <v>5</v>
      </c>
      <c r="E264" s="34" t="s">
        <v>38</v>
      </c>
      <c r="F264" s="34" t="s">
        <v>83</v>
      </c>
      <c r="G264" s="35" t="s">
        <v>187</v>
      </c>
      <c r="H264" s="36"/>
      <c r="I264" s="30">
        <v>8.68</v>
      </c>
      <c r="J264" s="32">
        <v>42436</v>
      </c>
      <c r="K264" s="37">
        <v>863</v>
      </c>
      <c r="L264" s="37">
        <v>12</v>
      </c>
      <c r="M264" s="38" t="s">
        <v>308</v>
      </c>
      <c r="N264" s="39">
        <v>2016</v>
      </c>
      <c r="O264" s="42"/>
      <c r="P264" s="30">
        <v>5784.13</v>
      </c>
      <c r="Q264" s="67"/>
      <c r="R264" s="67"/>
      <c r="S264" s="56" t="e">
        <f>IF(#REF!=3,S263-TblDadosCX[[#This Row],[Valor R$]],IF(#REF!=2,S263+TblDadosCX[[#This Row],[Valor R$]],TblDadosCX[[#This Row],[Valor R$]]))</f>
        <v>#REF!</v>
      </c>
      <c r="U264" s="59">
        <v>248</v>
      </c>
      <c r="V264" s="60">
        <v>42436</v>
      </c>
      <c r="W264" s="60"/>
      <c r="X264" s="61" t="s">
        <v>317</v>
      </c>
      <c r="Y264" s="62"/>
      <c r="Z264" s="62"/>
      <c r="AA264" s="63">
        <v>52</v>
      </c>
      <c r="AB264" s="64" t="s">
        <v>186</v>
      </c>
      <c r="AC264" s="60">
        <v>42436</v>
      </c>
      <c r="AD264" s="65">
        <v>863</v>
      </c>
      <c r="AE264" s="65">
        <v>12</v>
      </c>
      <c r="AF264" s="66">
        <v>5582.57</v>
      </c>
    </row>
    <row r="265" spans="1:32" x14ac:dyDescent="0.25">
      <c r="A265" s="40">
        <v>260</v>
      </c>
      <c r="B265" s="32">
        <v>42436</v>
      </c>
      <c r="C265" s="33"/>
      <c r="D265" s="31">
        <v>5</v>
      </c>
      <c r="E265" s="34" t="s">
        <v>38</v>
      </c>
      <c r="F265" s="34" t="s">
        <v>83</v>
      </c>
      <c r="G265" s="35" t="s">
        <v>311</v>
      </c>
      <c r="H265" s="36"/>
      <c r="I265" s="30">
        <v>20</v>
      </c>
      <c r="J265" s="32">
        <v>42436</v>
      </c>
      <c r="K265" s="37">
        <v>863</v>
      </c>
      <c r="L265" s="37">
        <v>12</v>
      </c>
      <c r="M265" s="38" t="s">
        <v>308</v>
      </c>
      <c r="N265" s="39">
        <v>2016</v>
      </c>
      <c r="O265" s="42"/>
      <c r="P265" s="30">
        <v>5764.13</v>
      </c>
      <c r="Q265" s="67"/>
      <c r="R265" s="67"/>
      <c r="S265" s="56" t="e">
        <f>IF(#REF!=3,S264-TblDadosCX[[#This Row],[Valor R$]],IF(#REF!=2,S264+TblDadosCX[[#This Row],[Valor R$]],TblDadosCX[[#This Row],[Valor R$]]))</f>
        <v>#REF!</v>
      </c>
      <c r="U265" s="65">
        <v>249</v>
      </c>
      <c r="V265" s="60">
        <v>42436</v>
      </c>
      <c r="W265" s="60"/>
      <c r="X265" s="61" t="s">
        <v>318</v>
      </c>
      <c r="Y265" s="62"/>
      <c r="Z265" s="62"/>
      <c r="AA265" s="63">
        <v>1600</v>
      </c>
      <c r="AB265" s="64" t="s">
        <v>261</v>
      </c>
      <c r="AC265" s="60">
        <v>42436</v>
      </c>
      <c r="AD265" s="65">
        <v>839</v>
      </c>
      <c r="AE265" s="65">
        <v>12</v>
      </c>
      <c r="AF265" s="66">
        <v>3982.57</v>
      </c>
    </row>
    <row r="266" spans="1:32" x14ac:dyDescent="0.25">
      <c r="A266" s="40">
        <v>261</v>
      </c>
      <c r="B266" s="32">
        <v>42436</v>
      </c>
      <c r="C266" s="33"/>
      <c r="D266" s="31">
        <v>5</v>
      </c>
      <c r="E266" s="34" t="s">
        <v>38</v>
      </c>
      <c r="F266" s="34" t="s">
        <v>83</v>
      </c>
      <c r="G266" s="35" t="s">
        <v>316</v>
      </c>
      <c r="H266" s="36"/>
      <c r="I266" s="30">
        <v>7.5</v>
      </c>
      <c r="J266" s="32">
        <v>42436</v>
      </c>
      <c r="K266" s="37">
        <v>863</v>
      </c>
      <c r="L266" s="37">
        <v>12</v>
      </c>
      <c r="M266" s="38" t="s">
        <v>308</v>
      </c>
      <c r="N266" s="39">
        <v>2016</v>
      </c>
      <c r="O266" s="42"/>
      <c r="P266" s="30">
        <v>5756.63</v>
      </c>
      <c r="Q266" s="67"/>
      <c r="R266" s="67"/>
      <c r="S266" s="56" t="e">
        <f>IF(#REF!=3,S265-TblDadosCX[[#This Row],[Valor R$]],IF(#REF!=2,S265+TblDadosCX[[#This Row],[Valor R$]],TblDadosCX[[#This Row],[Valor R$]]))</f>
        <v>#REF!</v>
      </c>
      <c r="U266" s="59">
        <v>250</v>
      </c>
      <c r="V266" s="60">
        <v>42437</v>
      </c>
      <c r="W266" s="60"/>
      <c r="X266" s="61" t="s">
        <v>197</v>
      </c>
      <c r="Y266" s="62">
        <v>854254</v>
      </c>
      <c r="Z266" s="62"/>
      <c r="AA266" s="63">
        <v>10012.870000000001</v>
      </c>
      <c r="AB266" s="64" t="s">
        <v>9</v>
      </c>
      <c r="AC266" s="60">
        <v>42437</v>
      </c>
      <c r="AD266" s="65">
        <v>12</v>
      </c>
      <c r="AE266" s="65">
        <v>34</v>
      </c>
      <c r="AF266" s="66">
        <v>13995.44</v>
      </c>
    </row>
    <row r="267" spans="1:32" x14ac:dyDescent="0.25">
      <c r="A267" s="40">
        <v>262</v>
      </c>
      <c r="B267" s="32">
        <v>42436</v>
      </c>
      <c r="C267" s="33"/>
      <c r="D267" s="31">
        <v>5</v>
      </c>
      <c r="E267" s="34" t="s">
        <v>38</v>
      </c>
      <c r="F267" s="34" t="s">
        <v>83</v>
      </c>
      <c r="G267" s="35" t="s">
        <v>317</v>
      </c>
      <c r="H267" s="36"/>
      <c r="I267" s="30">
        <v>52</v>
      </c>
      <c r="J267" s="32">
        <v>42436</v>
      </c>
      <c r="K267" s="37">
        <v>863</v>
      </c>
      <c r="L267" s="37">
        <v>12</v>
      </c>
      <c r="M267" s="38" t="s">
        <v>308</v>
      </c>
      <c r="N267" s="39">
        <v>2016</v>
      </c>
      <c r="O267" s="42"/>
      <c r="P267" s="30">
        <v>5704.63</v>
      </c>
      <c r="Q267" s="67"/>
      <c r="R267" s="67"/>
      <c r="S267" s="56" t="e">
        <f>IF(#REF!=3,S266-TblDadosCX[[#This Row],[Valor R$]],IF(#REF!=2,S266+TblDadosCX[[#This Row],[Valor R$]],TblDadosCX[[#This Row],[Valor R$]]))</f>
        <v>#REF!</v>
      </c>
      <c r="U267" s="65">
        <v>251</v>
      </c>
      <c r="V267" s="60">
        <v>42437</v>
      </c>
      <c r="W267" s="60"/>
      <c r="X267" s="61" t="s">
        <v>197</v>
      </c>
      <c r="Y267" s="62">
        <v>854256</v>
      </c>
      <c r="Z267" s="62"/>
      <c r="AA267" s="63">
        <v>3621.25</v>
      </c>
      <c r="AB267" s="64" t="s">
        <v>9</v>
      </c>
      <c r="AC267" s="60">
        <v>42437</v>
      </c>
      <c r="AD267" s="65">
        <v>12</v>
      </c>
      <c r="AE267" s="65">
        <v>34</v>
      </c>
      <c r="AF267" s="66">
        <v>17616.689999999999</v>
      </c>
    </row>
    <row r="268" spans="1:32" x14ac:dyDescent="0.25">
      <c r="A268" s="40">
        <v>263</v>
      </c>
      <c r="B268" s="32">
        <v>42436</v>
      </c>
      <c r="C268" s="33"/>
      <c r="D268" s="31">
        <v>5</v>
      </c>
      <c r="E268" s="34" t="s">
        <v>38</v>
      </c>
      <c r="F268" s="34" t="s">
        <v>73</v>
      </c>
      <c r="G268" s="35" t="s">
        <v>318</v>
      </c>
      <c r="H268" s="36"/>
      <c r="I268" s="30">
        <v>1600</v>
      </c>
      <c r="J268" s="32">
        <v>42436</v>
      </c>
      <c r="K268" s="37">
        <v>839</v>
      </c>
      <c r="L268" s="37">
        <v>12</v>
      </c>
      <c r="M268" s="38" t="s">
        <v>308</v>
      </c>
      <c r="N268" s="39">
        <v>2016</v>
      </c>
      <c r="O268" s="42"/>
      <c r="P268" s="30">
        <v>4104.63</v>
      </c>
      <c r="Q268" s="67"/>
      <c r="R268" s="67"/>
      <c r="S268" s="56" t="e">
        <f>IF(#REF!=3,S267-TblDadosCX[[#This Row],[Valor R$]],IF(#REF!=2,S267+TblDadosCX[[#This Row],[Valor R$]],TblDadosCX[[#This Row],[Valor R$]]))</f>
        <v>#REF!</v>
      </c>
      <c r="U268" s="59">
        <v>252</v>
      </c>
      <c r="V268" s="60">
        <v>42437</v>
      </c>
      <c r="W268" s="60"/>
      <c r="X268" s="61" t="s">
        <v>319</v>
      </c>
      <c r="Y268" s="62"/>
      <c r="Z268" s="62"/>
      <c r="AA268" s="63">
        <v>500</v>
      </c>
      <c r="AB268" s="64" t="s">
        <v>196</v>
      </c>
      <c r="AC268" s="60">
        <v>42437</v>
      </c>
      <c r="AD268" s="65">
        <v>869</v>
      </c>
      <c r="AE268" s="65">
        <v>12</v>
      </c>
      <c r="AF268" s="66">
        <v>17116.689999999999</v>
      </c>
    </row>
    <row r="269" spans="1:32" x14ac:dyDescent="0.25">
      <c r="A269" s="40">
        <v>264</v>
      </c>
      <c r="B269" s="32">
        <v>42437</v>
      </c>
      <c r="C269" s="33"/>
      <c r="D269" s="31">
        <v>4</v>
      </c>
      <c r="E269" s="34" t="s">
        <v>6</v>
      </c>
      <c r="F269" s="34" t="s">
        <v>9</v>
      </c>
      <c r="G269" s="35" t="s">
        <v>197</v>
      </c>
      <c r="H269" s="36">
        <v>854254</v>
      </c>
      <c r="I269" s="30">
        <v>10012.870000000001</v>
      </c>
      <c r="J269" s="32">
        <v>42437</v>
      </c>
      <c r="K269" s="37">
        <v>12</v>
      </c>
      <c r="L269" s="37">
        <v>34</v>
      </c>
      <c r="M269" s="38" t="s">
        <v>308</v>
      </c>
      <c r="N269" s="39">
        <v>2016</v>
      </c>
      <c r="O269" s="42"/>
      <c r="P269" s="30">
        <v>14117.5</v>
      </c>
      <c r="Q269" s="67"/>
      <c r="R269" s="67"/>
      <c r="S269" s="56" t="e">
        <f>IF(#REF!=3,S268-TblDadosCX[[#This Row],[Valor R$]],IF(#REF!=2,S268+TblDadosCX[[#This Row],[Valor R$]],TblDadosCX[[#This Row],[Valor R$]]))</f>
        <v>#REF!</v>
      </c>
      <c r="U269" s="65">
        <v>253</v>
      </c>
      <c r="V269" s="60">
        <v>42437</v>
      </c>
      <c r="W269" s="60"/>
      <c r="X269" s="61" t="s">
        <v>320</v>
      </c>
      <c r="Y269" s="62"/>
      <c r="Z269" s="62"/>
      <c r="AA269" s="63">
        <v>89</v>
      </c>
      <c r="AB269" s="64" t="s">
        <v>212</v>
      </c>
      <c r="AC269" s="60">
        <v>42437</v>
      </c>
      <c r="AD269" s="65">
        <v>831</v>
      </c>
      <c r="AE269" s="65">
        <v>12</v>
      </c>
      <c r="AF269" s="66">
        <v>17027.689999999999</v>
      </c>
    </row>
    <row r="270" spans="1:32" x14ac:dyDescent="0.25">
      <c r="A270" s="40">
        <v>265</v>
      </c>
      <c r="B270" s="32">
        <v>42437</v>
      </c>
      <c r="C270" s="33"/>
      <c r="D270" s="31">
        <v>4</v>
      </c>
      <c r="E270" s="34" t="s">
        <v>6</v>
      </c>
      <c r="F270" s="34" t="s">
        <v>9</v>
      </c>
      <c r="G270" s="35" t="s">
        <v>197</v>
      </c>
      <c r="H270" s="36">
        <v>854256</v>
      </c>
      <c r="I270" s="30">
        <v>3621.25</v>
      </c>
      <c r="J270" s="32">
        <v>42437</v>
      </c>
      <c r="K270" s="37">
        <v>12</v>
      </c>
      <c r="L270" s="37">
        <v>34</v>
      </c>
      <c r="M270" s="38" t="s">
        <v>308</v>
      </c>
      <c r="N270" s="39">
        <v>2016</v>
      </c>
      <c r="O270" s="42"/>
      <c r="P270" s="30">
        <v>17738.75</v>
      </c>
      <c r="Q270" s="67"/>
      <c r="R270" s="67"/>
      <c r="S270" s="56" t="e">
        <f>IF(#REF!=3,S269-TblDadosCX[[#This Row],[Valor R$]],IF(#REF!=2,S269+TblDadosCX[[#This Row],[Valor R$]],TblDadosCX[[#This Row],[Valor R$]]))</f>
        <v>#REF!</v>
      </c>
      <c r="U270" s="59">
        <v>254</v>
      </c>
      <c r="V270" s="60">
        <v>42437</v>
      </c>
      <c r="W270" s="60"/>
      <c r="X270" s="61" t="s">
        <v>187</v>
      </c>
      <c r="Y270" s="62"/>
      <c r="Z270" s="62"/>
      <c r="AA270" s="63">
        <v>12.76</v>
      </c>
      <c r="AB270" s="64" t="s">
        <v>186</v>
      </c>
      <c r="AC270" s="60">
        <v>42437</v>
      </c>
      <c r="AD270" s="65">
        <v>863</v>
      </c>
      <c r="AE270" s="65">
        <v>12</v>
      </c>
      <c r="AF270" s="66">
        <v>17014.93</v>
      </c>
    </row>
    <row r="271" spans="1:32" x14ac:dyDescent="0.25">
      <c r="A271" s="40">
        <v>266</v>
      </c>
      <c r="B271" s="32">
        <v>42437</v>
      </c>
      <c r="C271" s="33"/>
      <c r="D271" s="31">
        <v>5</v>
      </c>
      <c r="E271" s="34" t="s">
        <v>38</v>
      </c>
      <c r="F271" s="34" t="s">
        <v>86</v>
      </c>
      <c r="G271" s="35" t="s">
        <v>319</v>
      </c>
      <c r="H271" s="36"/>
      <c r="I271" s="30">
        <v>500</v>
      </c>
      <c r="J271" s="32">
        <v>42437</v>
      </c>
      <c r="K271" s="37">
        <v>869</v>
      </c>
      <c r="L271" s="37">
        <v>12</v>
      </c>
      <c r="M271" s="38" t="s">
        <v>308</v>
      </c>
      <c r="N271" s="39">
        <v>2016</v>
      </c>
      <c r="O271" s="42"/>
      <c r="P271" s="30">
        <v>17238.75</v>
      </c>
      <c r="Q271" s="67"/>
      <c r="R271" s="67"/>
      <c r="S271" s="56" t="e">
        <f>IF(#REF!=3,S270-TblDadosCX[[#This Row],[Valor R$]],IF(#REF!=2,S270+TblDadosCX[[#This Row],[Valor R$]],TblDadosCX[[#This Row],[Valor R$]]))</f>
        <v>#REF!</v>
      </c>
      <c r="U271" s="65">
        <v>255</v>
      </c>
      <c r="V271" s="60">
        <v>42437</v>
      </c>
      <c r="W271" s="60"/>
      <c r="X271" s="61" t="s">
        <v>195</v>
      </c>
      <c r="Y271" s="62"/>
      <c r="Z271" s="62"/>
      <c r="AA271" s="63">
        <v>5.5</v>
      </c>
      <c r="AB271" s="64" t="s">
        <v>196</v>
      </c>
      <c r="AC271" s="60">
        <v>42437</v>
      </c>
      <c r="AD271" s="65">
        <v>869</v>
      </c>
      <c r="AE271" s="65">
        <v>12</v>
      </c>
      <c r="AF271" s="66">
        <v>17009.43</v>
      </c>
    </row>
    <row r="272" spans="1:32" x14ac:dyDescent="0.25">
      <c r="A272" s="40">
        <v>267</v>
      </c>
      <c r="B272" s="32">
        <v>42437</v>
      </c>
      <c r="C272" s="33"/>
      <c r="D272" s="31">
        <v>5</v>
      </c>
      <c r="E272" s="34" t="s">
        <v>38</v>
      </c>
      <c r="F272" s="34" t="s">
        <v>18</v>
      </c>
      <c r="G272" s="35" t="s">
        <v>320</v>
      </c>
      <c r="H272" s="36"/>
      <c r="I272" s="30">
        <v>89</v>
      </c>
      <c r="J272" s="32">
        <v>42437</v>
      </c>
      <c r="K272" s="37">
        <v>831</v>
      </c>
      <c r="L272" s="37">
        <v>12</v>
      </c>
      <c r="M272" s="38" t="s">
        <v>308</v>
      </c>
      <c r="N272" s="39">
        <v>2016</v>
      </c>
      <c r="O272" s="42"/>
      <c r="P272" s="30">
        <v>17149.75</v>
      </c>
      <c r="Q272" s="67"/>
      <c r="R272" s="67"/>
      <c r="S272" s="56" t="e">
        <f>IF(#REF!=3,S271-TblDadosCX[[#This Row],[Valor R$]],IF(#REF!=2,S271+TblDadosCX[[#This Row],[Valor R$]],TblDadosCX[[#This Row],[Valor R$]]))</f>
        <v>#REF!</v>
      </c>
      <c r="U272" s="59">
        <v>256</v>
      </c>
      <c r="V272" s="60">
        <v>42437</v>
      </c>
      <c r="W272" s="60"/>
      <c r="X272" s="61" t="s">
        <v>274</v>
      </c>
      <c r="Y272" s="62"/>
      <c r="Z272" s="62"/>
      <c r="AA272" s="63">
        <v>1763.06</v>
      </c>
      <c r="AB272" s="64" t="s">
        <v>275</v>
      </c>
      <c r="AC272" s="60">
        <v>42437</v>
      </c>
      <c r="AD272" s="65">
        <v>842</v>
      </c>
      <c r="AE272" s="65">
        <v>12</v>
      </c>
      <c r="AF272" s="66">
        <v>15246.37</v>
      </c>
    </row>
    <row r="273" spans="1:32" x14ac:dyDescent="0.25">
      <c r="A273" s="40">
        <v>268</v>
      </c>
      <c r="B273" s="32">
        <v>42437</v>
      </c>
      <c r="C273" s="33"/>
      <c r="D273" s="31">
        <v>5</v>
      </c>
      <c r="E273" s="34" t="s">
        <v>38</v>
      </c>
      <c r="F273" s="34" t="s">
        <v>83</v>
      </c>
      <c r="G273" s="35" t="s">
        <v>187</v>
      </c>
      <c r="H273" s="36"/>
      <c r="I273" s="30">
        <v>12.76</v>
      </c>
      <c r="J273" s="32">
        <v>42437</v>
      </c>
      <c r="K273" s="37">
        <v>863</v>
      </c>
      <c r="L273" s="37">
        <v>12</v>
      </c>
      <c r="M273" s="38" t="s">
        <v>308</v>
      </c>
      <c r="N273" s="39">
        <v>2016</v>
      </c>
      <c r="O273" s="42"/>
      <c r="P273" s="30">
        <v>17136.990000000002</v>
      </c>
      <c r="Q273" s="67"/>
      <c r="R273" s="67"/>
      <c r="S273" s="56" t="e">
        <f>IF(#REF!=3,S272-TblDadosCX[[#This Row],[Valor R$]],IF(#REF!=2,S272+TblDadosCX[[#This Row],[Valor R$]],TblDadosCX[[#This Row],[Valor R$]]))</f>
        <v>#REF!</v>
      </c>
      <c r="U273" s="65">
        <v>257</v>
      </c>
      <c r="V273" s="60">
        <v>42437</v>
      </c>
      <c r="W273" s="60"/>
      <c r="X273" s="61" t="s">
        <v>270</v>
      </c>
      <c r="Y273" s="62"/>
      <c r="Z273" s="62"/>
      <c r="AA273" s="63">
        <v>4817.29</v>
      </c>
      <c r="AB273" s="64" t="s">
        <v>271</v>
      </c>
      <c r="AC273" s="60">
        <v>42437</v>
      </c>
      <c r="AD273" s="65">
        <v>476</v>
      </c>
      <c r="AE273" s="65">
        <v>12</v>
      </c>
      <c r="AF273" s="66">
        <v>10429.08</v>
      </c>
    </row>
    <row r="274" spans="1:32" x14ac:dyDescent="0.25">
      <c r="A274" s="40">
        <v>269</v>
      </c>
      <c r="B274" s="32">
        <v>42437</v>
      </c>
      <c r="C274" s="33"/>
      <c r="D274" s="31">
        <v>5</v>
      </c>
      <c r="E274" s="34" t="s">
        <v>38</v>
      </c>
      <c r="F274" s="34" t="s">
        <v>86</v>
      </c>
      <c r="G274" s="35" t="s">
        <v>195</v>
      </c>
      <c r="H274" s="36"/>
      <c r="I274" s="30">
        <v>5.5</v>
      </c>
      <c r="J274" s="32">
        <v>42437</v>
      </c>
      <c r="K274" s="37">
        <v>869</v>
      </c>
      <c r="L274" s="37">
        <v>12</v>
      </c>
      <c r="M274" s="38" t="s">
        <v>308</v>
      </c>
      <c r="N274" s="39">
        <v>2016</v>
      </c>
      <c r="O274" s="42"/>
      <c r="P274" s="30">
        <v>17131.490000000002</v>
      </c>
      <c r="Q274" s="67"/>
      <c r="R274" s="67"/>
      <c r="S274" s="56" t="e">
        <f>IF(#REF!=3,S273-TblDadosCX[[#This Row],[Valor R$]],IF(#REF!=2,S273+TblDadosCX[[#This Row],[Valor R$]],TblDadosCX[[#This Row],[Valor R$]]))</f>
        <v>#REF!</v>
      </c>
      <c r="U274" s="59">
        <v>258</v>
      </c>
      <c r="V274" s="60">
        <v>42437</v>
      </c>
      <c r="W274" s="60"/>
      <c r="X274" s="61" t="s">
        <v>272</v>
      </c>
      <c r="Y274" s="62"/>
      <c r="Z274" s="62"/>
      <c r="AA274" s="63">
        <v>920.51</v>
      </c>
      <c r="AB274" s="64" t="s">
        <v>273</v>
      </c>
      <c r="AC274" s="60">
        <v>42437</v>
      </c>
      <c r="AD274" s="65">
        <v>475</v>
      </c>
      <c r="AE274" s="65">
        <v>12</v>
      </c>
      <c r="AF274" s="66">
        <v>9508.57</v>
      </c>
    </row>
    <row r="275" spans="1:32" x14ac:dyDescent="0.25">
      <c r="A275" s="40">
        <v>270</v>
      </c>
      <c r="B275" s="32">
        <v>42437</v>
      </c>
      <c r="C275" s="33"/>
      <c r="D275" s="31">
        <v>5</v>
      </c>
      <c r="E275" s="34" t="s">
        <v>24</v>
      </c>
      <c r="F275" s="34" t="s">
        <v>43</v>
      </c>
      <c r="G275" s="35" t="s">
        <v>274</v>
      </c>
      <c r="H275" s="36"/>
      <c r="I275" s="30">
        <v>1763.06</v>
      </c>
      <c r="J275" s="32">
        <v>42437</v>
      </c>
      <c r="K275" s="37">
        <v>842</v>
      </c>
      <c r="L275" s="37">
        <v>12</v>
      </c>
      <c r="M275" s="38" t="s">
        <v>308</v>
      </c>
      <c r="N275" s="39">
        <v>2016</v>
      </c>
      <c r="O275" s="42"/>
      <c r="P275" s="30">
        <v>15368.43</v>
      </c>
      <c r="Q275" s="67"/>
      <c r="R275" s="67"/>
      <c r="S275" s="56" t="e">
        <f>IF(#REF!=3,S274-TblDadosCX[[#This Row],[Valor R$]],IF(#REF!=2,S274+TblDadosCX[[#This Row],[Valor R$]],TblDadosCX[[#This Row],[Valor R$]]))</f>
        <v>#REF!</v>
      </c>
      <c r="U275" s="65">
        <v>259</v>
      </c>
      <c r="V275" s="60">
        <v>42437</v>
      </c>
      <c r="W275" s="60"/>
      <c r="X275" s="61" t="s">
        <v>268</v>
      </c>
      <c r="Y275" s="62"/>
      <c r="Z275" s="62"/>
      <c r="AA275" s="63">
        <v>2512.0100000000002</v>
      </c>
      <c r="AB275" s="64" t="s">
        <v>269</v>
      </c>
      <c r="AC275" s="60">
        <v>42437</v>
      </c>
      <c r="AD275" s="65">
        <v>870</v>
      </c>
      <c r="AE275" s="65">
        <v>12</v>
      </c>
      <c r="AF275" s="66">
        <v>6996.56</v>
      </c>
    </row>
    <row r="276" spans="1:32" x14ac:dyDescent="0.25">
      <c r="A276" s="40">
        <v>271</v>
      </c>
      <c r="B276" s="32">
        <v>42437</v>
      </c>
      <c r="C276" s="33"/>
      <c r="D276" s="31">
        <v>5</v>
      </c>
      <c r="E276" s="34" t="s">
        <v>28</v>
      </c>
      <c r="F276" s="34" t="s">
        <v>271</v>
      </c>
      <c r="G276" s="35" t="s">
        <v>270</v>
      </c>
      <c r="H276" s="36"/>
      <c r="I276" s="30">
        <v>4817.29</v>
      </c>
      <c r="J276" s="32">
        <v>42437</v>
      </c>
      <c r="K276" s="37">
        <v>476</v>
      </c>
      <c r="L276" s="37">
        <v>12</v>
      </c>
      <c r="M276" s="38" t="s">
        <v>308</v>
      </c>
      <c r="N276" s="39">
        <v>2016</v>
      </c>
      <c r="O276" s="42"/>
      <c r="P276" s="30">
        <v>10551.14</v>
      </c>
      <c r="Q276" s="67"/>
      <c r="R276" s="67"/>
      <c r="S276" s="56" t="e">
        <f>IF(#REF!=3,S275-TblDadosCX[[#This Row],[Valor R$]],IF(#REF!=2,S275+TblDadosCX[[#This Row],[Valor R$]],TblDadosCX[[#This Row],[Valor R$]]))</f>
        <v>#REF!</v>
      </c>
      <c r="U276" s="59">
        <v>260</v>
      </c>
      <c r="V276" s="60">
        <v>42437</v>
      </c>
      <c r="W276" s="60"/>
      <c r="X276" s="61" t="s">
        <v>321</v>
      </c>
      <c r="Y276" s="62"/>
      <c r="Z276" s="62"/>
      <c r="AA276" s="63">
        <v>65</v>
      </c>
      <c r="AB276" s="64" t="s">
        <v>186</v>
      </c>
      <c r="AC276" s="60">
        <v>42437</v>
      </c>
      <c r="AD276" s="65">
        <v>863</v>
      </c>
      <c r="AE276" s="65">
        <v>12</v>
      </c>
      <c r="AF276" s="66">
        <v>6931.56</v>
      </c>
    </row>
    <row r="277" spans="1:32" x14ac:dyDescent="0.25">
      <c r="A277" s="40">
        <v>272</v>
      </c>
      <c r="B277" s="32">
        <v>42437</v>
      </c>
      <c r="C277" s="33"/>
      <c r="D277" s="31">
        <v>5</v>
      </c>
      <c r="E277" s="34" t="s">
        <v>28</v>
      </c>
      <c r="F277" s="34" t="s">
        <v>53</v>
      </c>
      <c r="G277" s="35" t="s">
        <v>272</v>
      </c>
      <c r="H277" s="36"/>
      <c r="I277" s="30">
        <v>920.51</v>
      </c>
      <c r="J277" s="32">
        <v>42437</v>
      </c>
      <c r="K277" s="37">
        <v>475</v>
      </c>
      <c r="L277" s="37">
        <v>12</v>
      </c>
      <c r="M277" s="38" t="s">
        <v>308</v>
      </c>
      <c r="N277" s="39">
        <v>2016</v>
      </c>
      <c r="O277" s="42"/>
      <c r="P277" s="30">
        <v>9630.6299999999992</v>
      </c>
      <c r="Q277" s="67"/>
      <c r="R277" s="67"/>
      <c r="S277" s="56" t="e">
        <f>IF(#REF!=3,S276-TblDadosCX[[#This Row],[Valor R$]],IF(#REF!=2,S276+TblDadosCX[[#This Row],[Valor R$]],TblDadosCX[[#This Row],[Valor R$]]))</f>
        <v>#REF!</v>
      </c>
      <c r="U277" s="65">
        <v>261</v>
      </c>
      <c r="V277" s="60">
        <v>42437</v>
      </c>
      <c r="W277" s="60"/>
      <c r="X277" s="61" t="s">
        <v>322</v>
      </c>
      <c r="Y277" s="62"/>
      <c r="Z277" s="62"/>
      <c r="AA277" s="63">
        <v>2500</v>
      </c>
      <c r="AB277" s="64" t="s">
        <v>186</v>
      </c>
      <c r="AC277" s="60">
        <v>42437</v>
      </c>
      <c r="AD277" s="65">
        <v>863</v>
      </c>
      <c r="AE277" s="65">
        <v>12</v>
      </c>
      <c r="AF277" s="66">
        <v>4431.5600000000004</v>
      </c>
    </row>
    <row r="278" spans="1:32" x14ac:dyDescent="0.25">
      <c r="A278" s="40">
        <v>273</v>
      </c>
      <c r="B278" s="32">
        <v>42437</v>
      </c>
      <c r="C278" s="33"/>
      <c r="D278" s="31">
        <v>5</v>
      </c>
      <c r="E278" s="34" t="s">
        <v>38</v>
      </c>
      <c r="F278" s="34" t="s">
        <v>87</v>
      </c>
      <c r="G278" s="35" t="s">
        <v>268</v>
      </c>
      <c r="H278" s="36"/>
      <c r="I278" s="30">
        <v>2512.0100000000002</v>
      </c>
      <c r="J278" s="32">
        <v>42437</v>
      </c>
      <c r="K278" s="37">
        <v>870</v>
      </c>
      <c r="L278" s="37">
        <v>12</v>
      </c>
      <c r="M278" s="38" t="s">
        <v>308</v>
      </c>
      <c r="N278" s="39">
        <v>2016</v>
      </c>
      <c r="O278" s="42"/>
      <c r="P278" s="30">
        <v>7118.62</v>
      </c>
      <c r="Q278" s="67"/>
      <c r="R278" s="67"/>
      <c r="S278" s="56" t="e">
        <f>IF(#REF!=3,S277-TblDadosCX[[#This Row],[Valor R$]],IF(#REF!=2,S277+TblDadosCX[[#This Row],[Valor R$]],TblDadosCX[[#This Row],[Valor R$]]))</f>
        <v>#REF!</v>
      </c>
      <c r="U278" s="59">
        <v>262</v>
      </c>
      <c r="V278" s="60">
        <v>42438</v>
      </c>
      <c r="W278" s="60"/>
      <c r="X278" s="61" t="s">
        <v>220</v>
      </c>
      <c r="Y278" s="62"/>
      <c r="Z278" s="62"/>
      <c r="AA278" s="63">
        <v>8</v>
      </c>
      <c r="AB278" s="64" t="s">
        <v>199</v>
      </c>
      <c r="AC278" s="60">
        <v>42438</v>
      </c>
      <c r="AD278" s="65">
        <v>845</v>
      </c>
      <c r="AE278" s="65">
        <v>12</v>
      </c>
      <c r="AF278" s="66">
        <v>4423.5600000000004</v>
      </c>
    </row>
    <row r="279" spans="1:32" x14ac:dyDescent="0.25">
      <c r="A279" s="40">
        <v>274</v>
      </c>
      <c r="B279" s="32">
        <v>42437</v>
      </c>
      <c r="C279" s="33"/>
      <c r="D279" s="31">
        <v>5</v>
      </c>
      <c r="E279" s="34" t="s">
        <v>38</v>
      </c>
      <c r="F279" s="34" t="s">
        <v>83</v>
      </c>
      <c r="G279" s="35" t="s">
        <v>321</v>
      </c>
      <c r="H279" s="36"/>
      <c r="I279" s="30">
        <v>65</v>
      </c>
      <c r="J279" s="32">
        <v>42437</v>
      </c>
      <c r="K279" s="37">
        <v>863</v>
      </c>
      <c r="L279" s="37">
        <v>12</v>
      </c>
      <c r="M279" s="38" t="s">
        <v>308</v>
      </c>
      <c r="N279" s="39">
        <v>2016</v>
      </c>
      <c r="O279" s="42"/>
      <c r="P279" s="30">
        <v>7053.62</v>
      </c>
      <c r="Q279" s="67"/>
      <c r="R279" s="67"/>
      <c r="S279" s="56" t="e">
        <f>IF(#REF!=3,S278-TblDadosCX[[#This Row],[Valor R$]],IF(#REF!=2,S278+TblDadosCX[[#This Row],[Valor R$]],TblDadosCX[[#This Row],[Valor R$]]))</f>
        <v>#REF!</v>
      </c>
      <c r="U279" s="65">
        <v>263</v>
      </c>
      <c r="V279" s="60">
        <v>42438</v>
      </c>
      <c r="W279" s="60"/>
      <c r="X279" s="61" t="s">
        <v>323</v>
      </c>
      <c r="Y279" s="62"/>
      <c r="Z279" s="62"/>
      <c r="AA279" s="63">
        <v>10.28</v>
      </c>
      <c r="AB279" s="64" t="s">
        <v>186</v>
      </c>
      <c r="AC279" s="60">
        <v>42438</v>
      </c>
      <c r="AD279" s="65">
        <v>863</v>
      </c>
      <c r="AE279" s="65">
        <v>12</v>
      </c>
      <c r="AF279" s="66">
        <v>4413.28</v>
      </c>
    </row>
    <row r="280" spans="1:32" x14ac:dyDescent="0.25">
      <c r="A280" s="40">
        <v>275</v>
      </c>
      <c r="B280" s="32">
        <v>42437</v>
      </c>
      <c r="C280" s="33"/>
      <c r="D280" s="31">
        <v>5</v>
      </c>
      <c r="E280" s="34" t="s">
        <v>38</v>
      </c>
      <c r="F280" s="34" t="s">
        <v>83</v>
      </c>
      <c r="G280" s="35" t="s">
        <v>322</v>
      </c>
      <c r="H280" s="36"/>
      <c r="I280" s="30">
        <v>2500</v>
      </c>
      <c r="J280" s="32">
        <v>42437</v>
      </c>
      <c r="K280" s="37">
        <v>863</v>
      </c>
      <c r="L280" s="37">
        <v>12</v>
      </c>
      <c r="M280" s="38" t="s">
        <v>308</v>
      </c>
      <c r="N280" s="39">
        <v>2016</v>
      </c>
      <c r="O280" s="42"/>
      <c r="P280" s="30">
        <v>4553.62</v>
      </c>
      <c r="Q280" s="67"/>
      <c r="R280" s="67"/>
      <c r="S280" s="56" t="e">
        <f>IF(#REF!=3,S279-TblDadosCX[[#This Row],[Valor R$]],IF(#REF!=2,S279+TblDadosCX[[#This Row],[Valor R$]],TblDadosCX[[#This Row],[Valor R$]]))</f>
        <v>#REF!</v>
      </c>
      <c r="U280" s="59">
        <v>264</v>
      </c>
      <c r="V280" s="60">
        <v>42438</v>
      </c>
      <c r="W280" s="60"/>
      <c r="X280" s="61" t="s">
        <v>324</v>
      </c>
      <c r="Y280" s="62"/>
      <c r="Z280" s="62"/>
      <c r="AA280" s="63">
        <v>27.98</v>
      </c>
      <c r="AB280" s="64" t="s">
        <v>186</v>
      </c>
      <c r="AC280" s="60">
        <v>42438</v>
      </c>
      <c r="AD280" s="65">
        <v>863</v>
      </c>
      <c r="AE280" s="65">
        <v>12</v>
      </c>
      <c r="AF280" s="66">
        <v>4385.3</v>
      </c>
    </row>
    <row r="281" spans="1:32" x14ac:dyDescent="0.25">
      <c r="A281" s="40">
        <v>276</v>
      </c>
      <c r="B281" s="32">
        <v>42438</v>
      </c>
      <c r="C281" s="33"/>
      <c r="D281" s="31">
        <v>5</v>
      </c>
      <c r="E281" s="34" t="s">
        <v>38</v>
      </c>
      <c r="F281" s="34" t="s">
        <v>75</v>
      </c>
      <c r="G281" s="35" t="s">
        <v>220</v>
      </c>
      <c r="H281" s="36"/>
      <c r="I281" s="30">
        <v>8</v>
      </c>
      <c r="J281" s="32">
        <v>42438</v>
      </c>
      <c r="K281" s="37">
        <v>845</v>
      </c>
      <c r="L281" s="37">
        <v>12</v>
      </c>
      <c r="M281" s="38" t="s">
        <v>308</v>
      </c>
      <c r="N281" s="39">
        <v>2016</v>
      </c>
      <c r="O281" s="42"/>
      <c r="P281" s="30">
        <v>4545.62</v>
      </c>
      <c r="Q281" s="67"/>
      <c r="R281" s="67"/>
      <c r="S281" s="56" t="e">
        <f>IF(#REF!=3,S280-TblDadosCX[[#This Row],[Valor R$]],IF(#REF!=2,S280+TblDadosCX[[#This Row],[Valor R$]],TblDadosCX[[#This Row],[Valor R$]]))</f>
        <v>#REF!</v>
      </c>
      <c r="U281" s="65">
        <v>265</v>
      </c>
      <c r="V281" s="60">
        <v>42438</v>
      </c>
      <c r="W281" s="60"/>
      <c r="X281" s="61" t="s">
        <v>187</v>
      </c>
      <c r="Y281" s="62"/>
      <c r="Z281" s="62"/>
      <c r="AA281" s="63">
        <v>43.28</v>
      </c>
      <c r="AB281" s="64" t="s">
        <v>186</v>
      </c>
      <c r="AC281" s="60">
        <v>42438</v>
      </c>
      <c r="AD281" s="65">
        <v>863</v>
      </c>
      <c r="AE281" s="65">
        <v>12</v>
      </c>
      <c r="AF281" s="66">
        <v>4342.0200000000004</v>
      </c>
    </row>
    <row r="282" spans="1:32" x14ac:dyDescent="0.25">
      <c r="A282" s="40">
        <v>277</v>
      </c>
      <c r="B282" s="32">
        <v>42438</v>
      </c>
      <c r="C282" s="33"/>
      <c r="D282" s="31">
        <v>5</v>
      </c>
      <c r="E282" s="34" t="s">
        <v>38</v>
      </c>
      <c r="F282" s="34" t="s">
        <v>83</v>
      </c>
      <c r="G282" s="35" t="s">
        <v>323</v>
      </c>
      <c r="H282" s="36"/>
      <c r="I282" s="30">
        <v>10.28</v>
      </c>
      <c r="J282" s="32">
        <v>42438</v>
      </c>
      <c r="K282" s="37">
        <v>863</v>
      </c>
      <c r="L282" s="37">
        <v>12</v>
      </c>
      <c r="M282" s="38" t="s">
        <v>308</v>
      </c>
      <c r="N282" s="39">
        <v>2016</v>
      </c>
      <c r="O282" s="42"/>
      <c r="P282" s="30">
        <v>4535.34</v>
      </c>
      <c r="Q282" s="67"/>
      <c r="R282" s="67"/>
      <c r="S282" s="56" t="e">
        <f>IF(#REF!=3,S281-TblDadosCX[[#This Row],[Valor R$]],IF(#REF!=2,S281+TblDadosCX[[#This Row],[Valor R$]],TblDadosCX[[#This Row],[Valor R$]]))</f>
        <v>#REF!</v>
      </c>
      <c r="U282" s="59">
        <v>266</v>
      </c>
      <c r="V282" s="60">
        <v>42438</v>
      </c>
      <c r="W282" s="60"/>
      <c r="X282" s="61" t="s">
        <v>325</v>
      </c>
      <c r="Y282" s="62"/>
      <c r="Z282" s="62"/>
      <c r="AA282" s="63">
        <v>2774.75</v>
      </c>
      <c r="AB282" s="64" t="s">
        <v>214</v>
      </c>
      <c r="AC282" s="60">
        <v>42438</v>
      </c>
      <c r="AD282" s="65">
        <v>402</v>
      </c>
      <c r="AE282" s="65">
        <v>12</v>
      </c>
      <c r="AF282" s="66">
        <v>1567.27</v>
      </c>
    </row>
    <row r="283" spans="1:32" x14ac:dyDescent="0.25">
      <c r="A283" s="40">
        <v>278</v>
      </c>
      <c r="B283" s="32">
        <v>42438</v>
      </c>
      <c r="C283" s="33"/>
      <c r="D283" s="31">
        <v>5</v>
      </c>
      <c r="E283" s="34" t="s">
        <v>38</v>
      </c>
      <c r="F283" s="34" t="s">
        <v>83</v>
      </c>
      <c r="G283" s="35" t="s">
        <v>324</v>
      </c>
      <c r="H283" s="36"/>
      <c r="I283" s="30">
        <v>27.98</v>
      </c>
      <c r="J283" s="32">
        <v>42438</v>
      </c>
      <c r="K283" s="37">
        <v>863</v>
      </c>
      <c r="L283" s="37">
        <v>12</v>
      </c>
      <c r="M283" s="38" t="s">
        <v>308</v>
      </c>
      <c r="N283" s="39">
        <v>2016</v>
      </c>
      <c r="O283" s="42"/>
      <c r="P283" s="30">
        <v>4507.3599999999997</v>
      </c>
      <c r="Q283" s="67"/>
      <c r="R283" s="67"/>
      <c r="S283" s="56" t="e">
        <f>IF(#REF!=3,S282-TblDadosCX[[#This Row],[Valor R$]],IF(#REF!=2,S282+TblDadosCX[[#This Row],[Valor R$]],TblDadosCX[[#This Row],[Valor R$]]))</f>
        <v>#REF!</v>
      </c>
      <c r="U283" s="65">
        <v>267</v>
      </c>
      <c r="V283" s="60">
        <v>42438</v>
      </c>
      <c r="W283" s="60"/>
      <c r="X283" s="61" t="s">
        <v>218</v>
      </c>
      <c r="Y283" s="62"/>
      <c r="Z283" s="62"/>
      <c r="AA283" s="63">
        <v>346.5</v>
      </c>
      <c r="AB283" s="64" t="s">
        <v>219</v>
      </c>
      <c r="AC283" s="60">
        <v>42438</v>
      </c>
      <c r="AD283" s="65">
        <v>864</v>
      </c>
      <c r="AE283" s="65">
        <v>12</v>
      </c>
      <c r="AF283" s="66">
        <v>1220.77</v>
      </c>
    </row>
    <row r="284" spans="1:32" x14ac:dyDescent="0.25">
      <c r="A284" s="40">
        <v>279</v>
      </c>
      <c r="B284" s="32">
        <v>42438</v>
      </c>
      <c r="C284" s="33"/>
      <c r="D284" s="31">
        <v>5</v>
      </c>
      <c r="E284" s="34" t="s">
        <v>38</v>
      </c>
      <c r="F284" s="34" t="s">
        <v>83</v>
      </c>
      <c r="G284" s="35" t="s">
        <v>187</v>
      </c>
      <c r="H284" s="36"/>
      <c r="I284" s="30">
        <v>43.28</v>
      </c>
      <c r="J284" s="32">
        <v>42438</v>
      </c>
      <c r="K284" s="37">
        <v>863</v>
      </c>
      <c r="L284" s="37">
        <v>12</v>
      </c>
      <c r="M284" s="38" t="s">
        <v>308</v>
      </c>
      <c r="N284" s="39">
        <v>2016</v>
      </c>
      <c r="O284" s="42"/>
      <c r="P284" s="30">
        <v>4464.08</v>
      </c>
      <c r="Q284" s="67"/>
      <c r="R284" s="67"/>
      <c r="S284" s="56" t="e">
        <f>IF(#REF!=3,S283-TblDadosCX[[#This Row],[Valor R$]],IF(#REF!=2,S283+TblDadosCX[[#This Row],[Valor R$]],TblDadosCX[[#This Row],[Valor R$]]))</f>
        <v>#REF!</v>
      </c>
      <c r="U284" s="59">
        <v>268</v>
      </c>
      <c r="V284" s="60">
        <v>42439</v>
      </c>
      <c r="W284" s="60"/>
      <c r="X284" s="61" t="s">
        <v>197</v>
      </c>
      <c r="Y284" s="62">
        <v>854261</v>
      </c>
      <c r="Z284" s="62"/>
      <c r="AA284" s="63">
        <v>1200</v>
      </c>
      <c r="AB284" s="64" t="s">
        <v>9</v>
      </c>
      <c r="AC284" s="60">
        <v>42439</v>
      </c>
      <c r="AD284" s="65">
        <v>12</v>
      </c>
      <c r="AE284" s="65">
        <v>34</v>
      </c>
      <c r="AF284" s="66">
        <v>2420.77</v>
      </c>
    </row>
    <row r="285" spans="1:32" x14ac:dyDescent="0.25">
      <c r="A285" s="40">
        <v>280</v>
      </c>
      <c r="B285" s="32">
        <v>42438</v>
      </c>
      <c r="C285" s="33"/>
      <c r="D285" s="31">
        <v>5</v>
      </c>
      <c r="E285" s="34" t="s">
        <v>215</v>
      </c>
      <c r="F285" s="34" t="s">
        <v>214</v>
      </c>
      <c r="G285" s="35" t="s">
        <v>325</v>
      </c>
      <c r="H285" s="36"/>
      <c r="I285" s="30">
        <v>2774.75</v>
      </c>
      <c r="J285" s="32">
        <v>42438</v>
      </c>
      <c r="K285" s="37">
        <v>402</v>
      </c>
      <c r="L285" s="37">
        <v>12</v>
      </c>
      <c r="M285" s="38" t="s">
        <v>308</v>
      </c>
      <c r="N285" s="39">
        <v>2016</v>
      </c>
      <c r="O285" s="42"/>
      <c r="P285" s="30">
        <v>1689.33</v>
      </c>
      <c r="Q285" s="67"/>
      <c r="R285" s="67"/>
      <c r="S285" s="56" t="e">
        <f>IF(#REF!=3,S284-TblDadosCX[[#This Row],[Valor R$]],IF(#REF!=2,S284+TblDadosCX[[#This Row],[Valor R$]],TblDadosCX[[#This Row],[Valor R$]]))</f>
        <v>#REF!</v>
      </c>
      <c r="U285" s="65">
        <v>269</v>
      </c>
      <c r="V285" s="60">
        <v>42443</v>
      </c>
      <c r="W285" s="60"/>
      <c r="X285" s="61" t="s">
        <v>197</v>
      </c>
      <c r="Y285" s="62">
        <v>854258</v>
      </c>
      <c r="Z285" s="62"/>
      <c r="AA285" s="63">
        <v>184.9</v>
      </c>
      <c r="AB285" s="64" t="s">
        <v>9</v>
      </c>
      <c r="AC285" s="60">
        <v>42443</v>
      </c>
      <c r="AD285" s="65">
        <v>12</v>
      </c>
      <c r="AE285" s="65">
        <v>34</v>
      </c>
      <c r="AF285" s="66">
        <v>2605.67</v>
      </c>
    </row>
    <row r="286" spans="1:32" x14ac:dyDescent="0.25">
      <c r="A286" s="40">
        <v>281</v>
      </c>
      <c r="B286" s="32">
        <v>42438</v>
      </c>
      <c r="C286" s="33"/>
      <c r="D286" s="31">
        <v>5</v>
      </c>
      <c r="E286" s="34" t="s">
        <v>38</v>
      </c>
      <c r="F286" s="34" t="s">
        <v>84</v>
      </c>
      <c r="G286" s="35" t="s">
        <v>218</v>
      </c>
      <c r="H286" s="36"/>
      <c r="I286" s="30">
        <v>346.5</v>
      </c>
      <c r="J286" s="32">
        <v>42438</v>
      </c>
      <c r="K286" s="37">
        <v>864</v>
      </c>
      <c r="L286" s="37">
        <v>12</v>
      </c>
      <c r="M286" s="38" t="s">
        <v>308</v>
      </c>
      <c r="N286" s="39">
        <v>2016</v>
      </c>
      <c r="O286" s="42"/>
      <c r="P286" s="30">
        <v>1342.83</v>
      </c>
      <c r="Q286" s="67"/>
      <c r="R286" s="67"/>
      <c r="S286" s="56" t="e">
        <f>IF(#REF!=3,S285-TblDadosCX[[#This Row],[Valor R$]],IF(#REF!=2,S285+TblDadosCX[[#This Row],[Valor R$]],TblDadosCX[[#This Row],[Valor R$]]))</f>
        <v>#REF!</v>
      </c>
      <c r="U286" s="59">
        <v>270</v>
      </c>
      <c r="V286" s="60">
        <v>42443</v>
      </c>
      <c r="W286" s="60"/>
      <c r="X286" s="61" t="s">
        <v>197</v>
      </c>
      <c r="Y286" s="62">
        <v>854259</v>
      </c>
      <c r="Z286" s="62"/>
      <c r="AA286" s="63">
        <v>4431</v>
      </c>
      <c r="AB286" s="64" t="s">
        <v>9</v>
      </c>
      <c r="AC286" s="60">
        <v>42443</v>
      </c>
      <c r="AD286" s="65">
        <v>12</v>
      </c>
      <c r="AE286" s="65">
        <v>34</v>
      </c>
      <c r="AF286" s="66">
        <v>7036.67</v>
      </c>
    </row>
    <row r="287" spans="1:32" x14ac:dyDescent="0.25">
      <c r="A287" s="40">
        <v>282</v>
      </c>
      <c r="B287" s="32">
        <v>42439</v>
      </c>
      <c r="C287" s="33"/>
      <c r="D287" s="31">
        <v>4</v>
      </c>
      <c r="E287" s="34" t="s">
        <v>6</v>
      </c>
      <c r="F287" s="34" t="s">
        <v>9</v>
      </c>
      <c r="G287" s="35" t="s">
        <v>197</v>
      </c>
      <c r="H287" s="36">
        <v>854261</v>
      </c>
      <c r="I287" s="30">
        <v>1200</v>
      </c>
      <c r="J287" s="32">
        <v>42439</v>
      </c>
      <c r="K287" s="37">
        <v>12</v>
      </c>
      <c r="L287" s="37">
        <v>34</v>
      </c>
      <c r="M287" s="38" t="s">
        <v>308</v>
      </c>
      <c r="N287" s="39">
        <v>2016</v>
      </c>
      <c r="O287" s="42"/>
      <c r="P287" s="30">
        <v>2542.83</v>
      </c>
      <c r="Q287" s="67"/>
      <c r="R287" s="67"/>
      <c r="S287" s="56" t="e">
        <f>IF(#REF!=3,S286-TblDadosCX[[#This Row],[Valor R$]],IF(#REF!=2,S286+TblDadosCX[[#This Row],[Valor R$]],TblDadosCX[[#This Row],[Valor R$]]))</f>
        <v>#REF!</v>
      </c>
      <c r="U287" s="65">
        <v>271</v>
      </c>
      <c r="V287" s="60">
        <v>42443</v>
      </c>
      <c r="W287" s="60"/>
      <c r="X287" s="61" t="s">
        <v>197</v>
      </c>
      <c r="Y287" s="62">
        <v>854261</v>
      </c>
      <c r="Z287" s="62"/>
      <c r="AA287" s="63">
        <v>74345.78</v>
      </c>
      <c r="AB287" s="64" t="s">
        <v>9</v>
      </c>
      <c r="AC287" s="60">
        <v>42443</v>
      </c>
      <c r="AD287" s="65">
        <v>12</v>
      </c>
      <c r="AE287" s="65">
        <v>34</v>
      </c>
      <c r="AF287" s="66">
        <v>81382.45</v>
      </c>
    </row>
    <row r="288" spans="1:32" x14ac:dyDescent="0.25">
      <c r="A288" s="40">
        <v>283</v>
      </c>
      <c r="B288" s="32">
        <v>42443</v>
      </c>
      <c r="C288" s="33"/>
      <c r="D288" s="31">
        <v>4</v>
      </c>
      <c r="E288" s="34" t="s">
        <v>6</v>
      </c>
      <c r="F288" s="34" t="s">
        <v>9</v>
      </c>
      <c r="G288" s="35" t="s">
        <v>197</v>
      </c>
      <c r="H288" s="36">
        <v>854258</v>
      </c>
      <c r="I288" s="30">
        <v>184.9</v>
      </c>
      <c r="J288" s="32">
        <v>42443</v>
      </c>
      <c r="K288" s="37">
        <v>12</v>
      </c>
      <c r="L288" s="37">
        <v>34</v>
      </c>
      <c r="M288" s="38" t="s">
        <v>308</v>
      </c>
      <c r="N288" s="39">
        <v>2016</v>
      </c>
      <c r="O288" s="42"/>
      <c r="P288" s="30">
        <v>2727.73</v>
      </c>
      <c r="Q288" s="67"/>
      <c r="R288" s="67"/>
      <c r="S288" s="56" t="e">
        <f>IF(#REF!=3,S287-TblDadosCX[[#This Row],[Valor R$]],IF(#REF!=2,S287+TblDadosCX[[#This Row],[Valor R$]],TblDadosCX[[#This Row],[Valor R$]]))</f>
        <v>#REF!</v>
      </c>
      <c r="U288" s="59">
        <v>272</v>
      </c>
      <c r="V288" s="60">
        <v>42443</v>
      </c>
      <c r="W288" s="60"/>
      <c r="X288" s="61" t="s">
        <v>187</v>
      </c>
      <c r="Y288" s="62"/>
      <c r="Z288" s="62"/>
      <c r="AA288" s="63">
        <v>7.18</v>
      </c>
      <c r="AB288" s="64" t="s">
        <v>186</v>
      </c>
      <c r="AC288" s="60">
        <v>42443</v>
      </c>
      <c r="AD288" s="65">
        <v>863</v>
      </c>
      <c r="AE288" s="65">
        <v>12</v>
      </c>
      <c r="AF288" s="66">
        <v>81375.27</v>
      </c>
    </row>
    <row r="289" spans="1:32" x14ac:dyDescent="0.25">
      <c r="A289" s="40">
        <v>284</v>
      </c>
      <c r="B289" s="32">
        <v>42443</v>
      </c>
      <c r="C289" s="33"/>
      <c r="D289" s="31">
        <v>4</v>
      </c>
      <c r="E289" s="34" t="s">
        <v>6</v>
      </c>
      <c r="F289" s="34" t="s">
        <v>9</v>
      </c>
      <c r="G289" s="35" t="s">
        <v>197</v>
      </c>
      <c r="H289" s="36">
        <v>854259</v>
      </c>
      <c r="I289" s="30">
        <v>4431</v>
      </c>
      <c r="J289" s="32">
        <v>42443</v>
      </c>
      <c r="K289" s="37">
        <v>12</v>
      </c>
      <c r="L289" s="37">
        <v>34</v>
      </c>
      <c r="M289" s="38" t="s">
        <v>308</v>
      </c>
      <c r="N289" s="39">
        <v>2016</v>
      </c>
      <c r="O289" s="42"/>
      <c r="P289" s="30">
        <v>7158.73</v>
      </c>
      <c r="Q289" s="67"/>
      <c r="R289" s="67"/>
      <c r="S289" s="56" t="e">
        <f>IF(#REF!=3,S288-TblDadosCX[[#This Row],[Valor R$]],IF(#REF!=2,S288+TblDadosCX[[#This Row],[Valor R$]],TblDadosCX[[#This Row],[Valor R$]]))</f>
        <v>#REF!</v>
      </c>
      <c r="U289" s="65">
        <v>273</v>
      </c>
      <c r="V289" s="60">
        <v>42443</v>
      </c>
      <c r="W289" s="60"/>
      <c r="X289" s="61" t="s">
        <v>187</v>
      </c>
      <c r="Y289" s="62"/>
      <c r="Z289" s="62"/>
      <c r="AA289" s="63">
        <v>64</v>
      </c>
      <c r="AB289" s="64" t="s">
        <v>186</v>
      </c>
      <c r="AC289" s="60">
        <v>42443</v>
      </c>
      <c r="AD289" s="65">
        <v>863</v>
      </c>
      <c r="AE289" s="65">
        <v>12</v>
      </c>
      <c r="AF289" s="66">
        <v>81311.27</v>
      </c>
    </row>
    <row r="290" spans="1:32" x14ac:dyDescent="0.25">
      <c r="A290" s="40">
        <v>285</v>
      </c>
      <c r="B290" s="32">
        <v>42443</v>
      </c>
      <c r="C290" s="33"/>
      <c r="D290" s="31">
        <v>4</v>
      </c>
      <c r="E290" s="34" t="s">
        <v>6</v>
      </c>
      <c r="F290" s="34" t="s">
        <v>9</v>
      </c>
      <c r="G290" s="35" t="s">
        <v>197</v>
      </c>
      <c r="H290" s="36">
        <v>854261</v>
      </c>
      <c r="I290" s="30">
        <v>74345.78</v>
      </c>
      <c r="J290" s="32">
        <v>42443</v>
      </c>
      <c r="K290" s="37">
        <v>12</v>
      </c>
      <c r="L290" s="37">
        <v>34</v>
      </c>
      <c r="M290" s="38" t="s">
        <v>308</v>
      </c>
      <c r="N290" s="39">
        <v>2016</v>
      </c>
      <c r="O290" s="42"/>
      <c r="P290" s="30">
        <v>81504.509999999995</v>
      </c>
      <c r="Q290" s="67"/>
      <c r="R290" s="67"/>
      <c r="S290" s="56" t="e">
        <f>IF(#REF!=3,S289-TblDadosCX[[#This Row],[Valor R$]],IF(#REF!=2,S289+TblDadosCX[[#This Row],[Valor R$]],TblDadosCX[[#This Row],[Valor R$]]))</f>
        <v>#REF!</v>
      </c>
      <c r="U290" s="59">
        <v>274</v>
      </c>
      <c r="V290" s="60">
        <v>42443</v>
      </c>
      <c r="W290" s="60"/>
      <c r="X290" s="61" t="s">
        <v>326</v>
      </c>
      <c r="Y290" s="62"/>
      <c r="Z290" s="62"/>
      <c r="AA290" s="63">
        <v>164.9</v>
      </c>
      <c r="AB290" s="64" t="s">
        <v>186</v>
      </c>
      <c r="AC290" s="60">
        <v>42443</v>
      </c>
      <c r="AD290" s="65">
        <v>863</v>
      </c>
      <c r="AE290" s="65">
        <v>12</v>
      </c>
      <c r="AF290" s="66">
        <v>81146.37</v>
      </c>
    </row>
    <row r="291" spans="1:32" x14ac:dyDescent="0.25">
      <c r="A291" s="40">
        <v>286</v>
      </c>
      <c r="B291" s="32">
        <v>42443</v>
      </c>
      <c r="C291" s="33"/>
      <c r="D291" s="31">
        <v>5</v>
      </c>
      <c r="E291" s="34" t="s">
        <v>38</v>
      </c>
      <c r="F291" s="34" t="s">
        <v>83</v>
      </c>
      <c r="G291" s="35" t="s">
        <v>187</v>
      </c>
      <c r="H291" s="36"/>
      <c r="I291" s="30">
        <v>7.18</v>
      </c>
      <c r="J291" s="32">
        <v>42443</v>
      </c>
      <c r="K291" s="37">
        <v>863</v>
      </c>
      <c r="L291" s="37">
        <v>12</v>
      </c>
      <c r="M291" s="38" t="s">
        <v>308</v>
      </c>
      <c r="N291" s="39">
        <v>2016</v>
      </c>
      <c r="O291" s="42"/>
      <c r="P291" s="30">
        <v>81497.33</v>
      </c>
      <c r="Q291" s="67"/>
      <c r="R291" s="67"/>
      <c r="S291" s="56" t="e">
        <f>IF(#REF!=3,S290-TblDadosCX[[#This Row],[Valor R$]],IF(#REF!=2,S290+TblDadosCX[[#This Row],[Valor R$]],TblDadosCX[[#This Row],[Valor R$]]))</f>
        <v>#REF!</v>
      </c>
      <c r="U291" s="65">
        <v>275</v>
      </c>
      <c r="V291" s="60">
        <v>42443</v>
      </c>
      <c r="W291" s="60"/>
      <c r="X291" s="61" t="s">
        <v>256</v>
      </c>
      <c r="Y291" s="62"/>
      <c r="Z291" s="62"/>
      <c r="AA291" s="63">
        <v>20</v>
      </c>
      <c r="AB291" s="64" t="s">
        <v>283</v>
      </c>
      <c r="AC291" s="60">
        <v>42443</v>
      </c>
      <c r="AD291" s="65">
        <v>867</v>
      </c>
      <c r="AE291" s="65">
        <v>12</v>
      </c>
      <c r="AF291" s="66">
        <v>81126.37</v>
      </c>
    </row>
    <row r="292" spans="1:32" x14ac:dyDescent="0.25">
      <c r="A292" s="40">
        <v>287</v>
      </c>
      <c r="B292" s="32">
        <v>42443</v>
      </c>
      <c r="C292" s="33"/>
      <c r="D292" s="31">
        <v>5</v>
      </c>
      <c r="E292" s="34" t="s">
        <v>38</v>
      </c>
      <c r="F292" s="34" t="s">
        <v>83</v>
      </c>
      <c r="G292" s="35" t="s">
        <v>187</v>
      </c>
      <c r="H292" s="36"/>
      <c r="I292" s="30">
        <v>64</v>
      </c>
      <c r="J292" s="32">
        <v>42443</v>
      </c>
      <c r="K292" s="37">
        <v>863</v>
      </c>
      <c r="L292" s="37">
        <v>12</v>
      </c>
      <c r="M292" s="38" t="s">
        <v>308</v>
      </c>
      <c r="N292" s="39">
        <v>2016</v>
      </c>
      <c r="O292" s="42"/>
      <c r="P292" s="30">
        <v>81433.33</v>
      </c>
      <c r="Q292" s="67"/>
      <c r="R292" s="67"/>
      <c r="S292" s="56" t="e">
        <f>IF(#REF!=3,S291-TblDadosCX[[#This Row],[Valor R$]],IF(#REF!=2,S291+TblDadosCX[[#This Row],[Valor R$]],TblDadosCX[[#This Row],[Valor R$]]))</f>
        <v>#REF!</v>
      </c>
      <c r="U292" s="59">
        <v>276</v>
      </c>
      <c r="V292" s="60">
        <v>42443</v>
      </c>
      <c r="W292" s="60"/>
      <c r="X292" s="61" t="s">
        <v>327</v>
      </c>
      <c r="Y292" s="62"/>
      <c r="Z292" s="62"/>
      <c r="AA292" s="63">
        <v>74345.78</v>
      </c>
      <c r="AB292" s="64" t="s">
        <v>224</v>
      </c>
      <c r="AC292" s="60">
        <v>42443</v>
      </c>
      <c r="AD292" s="65">
        <v>402</v>
      </c>
      <c r="AE292" s="65">
        <v>12</v>
      </c>
      <c r="AF292" s="66">
        <v>6780.59</v>
      </c>
    </row>
    <row r="293" spans="1:32" x14ac:dyDescent="0.25">
      <c r="A293" s="40">
        <v>288</v>
      </c>
      <c r="B293" s="32">
        <v>42443</v>
      </c>
      <c r="C293" s="33"/>
      <c r="D293" s="31">
        <v>5</v>
      </c>
      <c r="E293" s="34" t="s">
        <v>38</v>
      </c>
      <c r="F293" s="34" t="s">
        <v>83</v>
      </c>
      <c r="G293" s="35" t="s">
        <v>326</v>
      </c>
      <c r="H293" s="36"/>
      <c r="I293" s="30">
        <v>164.9</v>
      </c>
      <c r="J293" s="32">
        <v>42443</v>
      </c>
      <c r="K293" s="37">
        <v>863</v>
      </c>
      <c r="L293" s="37">
        <v>12</v>
      </c>
      <c r="M293" s="38" t="s">
        <v>308</v>
      </c>
      <c r="N293" s="39">
        <v>2016</v>
      </c>
      <c r="O293" s="42"/>
      <c r="P293" s="30">
        <v>81268.429999999993</v>
      </c>
      <c r="Q293" s="67"/>
      <c r="R293" s="67"/>
      <c r="S293" s="56" t="e">
        <f>IF(#REF!=3,S292-TblDadosCX[[#This Row],[Valor R$]],IF(#REF!=2,S292+TblDadosCX[[#This Row],[Valor R$]],TblDadosCX[[#This Row],[Valor R$]]))</f>
        <v>#REF!</v>
      </c>
      <c r="U293" s="65">
        <v>277</v>
      </c>
      <c r="V293" s="60">
        <v>42443</v>
      </c>
      <c r="W293" s="60"/>
      <c r="X293" s="61" t="s">
        <v>328</v>
      </c>
      <c r="Y293" s="62"/>
      <c r="Z293" s="62"/>
      <c r="AA293" s="63">
        <v>4431</v>
      </c>
      <c r="AB293" s="64" t="s">
        <v>227</v>
      </c>
      <c r="AC293" s="60">
        <v>42443</v>
      </c>
      <c r="AD293" s="65">
        <v>426</v>
      </c>
      <c r="AE293" s="65">
        <v>12</v>
      </c>
      <c r="AF293" s="66">
        <v>2349.59</v>
      </c>
    </row>
    <row r="294" spans="1:32" x14ac:dyDescent="0.25">
      <c r="A294" s="40">
        <v>289</v>
      </c>
      <c r="B294" s="32">
        <v>42443</v>
      </c>
      <c r="C294" s="33"/>
      <c r="D294" s="31">
        <v>5</v>
      </c>
      <c r="E294" s="34" t="s">
        <v>38</v>
      </c>
      <c r="F294" s="34" t="s">
        <v>85</v>
      </c>
      <c r="G294" s="35" t="s">
        <v>256</v>
      </c>
      <c r="H294" s="36"/>
      <c r="I294" s="30">
        <v>20</v>
      </c>
      <c r="J294" s="32">
        <v>42443</v>
      </c>
      <c r="K294" s="37">
        <v>867</v>
      </c>
      <c r="L294" s="37">
        <v>12</v>
      </c>
      <c r="M294" s="38" t="s">
        <v>308</v>
      </c>
      <c r="N294" s="39">
        <v>2016</v>
      </c>
      <c r="O294" s="42"/>
      <c r="P294" s="30">
        <v>81248.429999999993</v>
      </c>
      <c r="Q294" s="67"/>
      <c r="R294" s="67"/>
      <c r="S294" s="56" t="e">
        <f>IF(#REF!=3,S293-TblDadosCX[[#This Row],[Valor R$]],IF(#REF!=2,S293+TblDadosCX[[#This Row],[Valor R$]],TblDadosCX[[#This Row],[Valor R$]]))</f>
        <v>#REF!</v>
      </c>
      <c r="U294" s="59">
        <v>278</v>
      </c>
      <c r="V294" s="60">
        <v>42443</v>
      </c>
      <c r="W294" s="60"/>
      <c r="X294" s="61" t="s">
        <v>311</v>
      </c>
      <c r="Y294" s="62"/>
      <c r="Z294" s="62"/>
      <c r="AA294" s="63">
        <v>20</v>
      </c>
      <c r="AB294" s="64" t="s">
        <v>186</v>
      </c>
      <c r="AC294" s="60">
        <v>42443</v>
      </c>
      <c r="AD294" s="65">
        <v>863</v>
      </c>
      <c r="AE294" s="65">
        <v>12</v>
      </c>
      <c r="AF294" s="66">
        <v>2329.59</v>
      </c>
    </row>
    <row r="295" spans="1:32" x14ac:dyDescent="0.25">
      <c r="A295" s="40">
        <v>290</v>
      </c>
      <c r="B295" s="32">
        <v>42443</v>
      </c>
      <c r="C295" s="33"/>
      <c r="D295" s="31">
        <v>5</v>
      </c>
      <c r="E295" s="34" t="s">
        <v>215</v>
      </c>
      <c r="F295" s="34" t="s">
        <v>224</v>
      </c>
      <c r="G295" s="35" t="s">
        <v>327</v>
      </c>
      <c r="H295" s="36"/>
      <c r="I295" s="30">
        <v>74345.78</v>
      </c>
      <c r="J295" s="32">
        <v>42443</v>
      </c>
      <c r="K295" s="37">
        <v>402</v>
      </c>
      <c r="L295" s="37">
        <v>12</v>
      </c>
      <c r="M295" s="38" t="s">
        <v>308</v>
      </c>
      <c r="N295" s="39">
        <v>2016</v>
      </c>
      <c r="O295" s="42"/>
      <c r="P295" s="30">
        <v>6902.65</v>
      </c>
      <c r="Q295" s="67"/>
      <c r="R295" s="67"/>
      <c r="S295" s="56" t="e">
        <f>IF(#REF!=3,S294-TblDadosCX[[#This Row],[Valor R$]],IF(#REF!=2,S294+TblDadosCX[[#This Row],[Valor R$]],TblDadosCX[[#This Row],[Valor R$]]))</f>
        <v>#REF!</v>
      </c>
      <c r="U295" s="65">
        <v>279</v>
      </c>
      <c r="V295" s="60">
        <v>42443</v>
      </c>
      <c r="W295" s="60"/>
      <c r="X295" s="61" t="s">
        <v>191</v>
      </c>
      <c r="Y295" s="62"/>
      <c r="Z295" s="62"/>
      <c r="AA295" s="63">
        <v>167.6</v>
      </c>
      <c r="AB295" s="64" t="s">
        <v>186</v>
      </c>
      <c r="AC295" s="60">
        <v>42443</v>
      </c>
      <c r="AD295" s="65">
        <v>863</v>
      </c>
      <c r="AE295" s="65">
        <v>12</v>
      </c>
      <c r="AF295" s="66">
        <v>2161.9899999999998</v>
      </c>
    </row>
    <row r="296" spans="1:32" x14ac:dyDescent="0.25">
      <c r="A296" s="40">
        <v>291</v>
      </c>
      <c r="B296" s="32">
        <v>42443</v>
      </c>
      <c r="C296" s="33"/>
      <c r="D296" s="31">
        <v>5</v>
      </c>
      <c r="E296" s="34" t="s">
        <v>26</v>
      </c>
      <c r="F296" s="34" t="s">
        <v>227</v>
      </c>
      <c r="G296" s="35" t="s">
        <v>328</v>
      </c>
      <c r="H296" s="36"/>
      <c r="I296" s="30">
        <v>4431</v>
      </c>
      <c r="J296" s="32">
        <v>42443</v>
      </c>
      <c r="K296" s="37">
        <v>426</v>
      </c>
      <c r="L296" s="37">
        <v>12</v>
      </c>
      <c r="M296" s="38" t="s">
        <v>308</v>
      </c>
      <c r="N296" s="39">
        <v>2016</v>
      </c>
      <c r="O296" s="42"/>
      <c r="P296" s="30">
        <v>2471.65</v>
      </c>
      <c r="Q296" s="67"/>
      <c r="R296" s="67"/>
      <c r="S296" s="56" t="e">
        <f>IF(#REF!=3,S295-TblDadosCX[[#This Row],[Valor R$]],IF(#REF!=2,S295+TblDadosCX[[#This Row],[Valor R$]],TblDadosCX[[#This Row],[Valor R$]]))</f>
        <v>#REF!</v>
      </c>
      <c r="U296" s="59">
        <v>280</v>
      </c>
      <c r="V296" s="60">
        <v>42443</v>
      </c>
      <c r="W296" s="60"/>
      <c r="X296" s="61" t="s">
        <v>193</v>
      </c>
      <c r="Y296" s="62"/>
      <c r="Z296" s="62"/>
      <c r="AA296" s="63">
        <v>50</v>
      </c>
      <c r="AB296" s="64" t="s">
        <v>186</v>
      </c>
      <c r="AC296" s="60">
        <v>42443</v>
      </c>
      <c r="AD296" s="65">
        <v>863</v>
      </c>
      <c r="AE296" s="65">
        <v>12</v>
      </c>
      <c r="AF296" s="66">
        <v>2111.9899999999998</v>
      </c>
    </row>
    <row r="297" spans="1:32" x14ac:dyDescent="0.25">
      <c r="A297" s="40">
        <v>292</v>
      </c>
      <c r="B297" s="32">
        <v>42443</v>
      </c>
      <c r="C297" s="33"/>
      <c r="D297" s="31">
        <v>5</v>
      </c>
      <c r="E297" s="34" t="s">
        <v>38</v>
      </c>
      <c r="F297" s="34" t="s">
        <v>83</v>
      </c>
      <c r="G297" s="35" t="s">
        <v>311</v>
      </c>
      <c r="H297" s="36"/>
      <c r="I297" s="30">
        <v>20</v>
      </c>
      <c r="J297" s="32">
        <v>42443</v>
      </c>
      <c r="K297" s="37">
        <v>863</v>
      </c>
      <c r="L297" s="37">
        <v>12</v>
      </c>
      <c r="M297" s="38" t="s">
        <v>308</v>
      </c>
      <c r="N297" s="39">
        <v>2016</v>
      </c>
      <c r="O297" s="42"/>
      <c r="P297" s="30">
        <v>2451.65</v>
      </c>
      <c r="Q297" s="67"/>
      <c r="R297" s="67"/>
      <c r="S297" s="56" t="e">
        <f>IF(#REF!=3,S296-TblDadosCX[[#This Row],[Valor R$]],IF(#REF!=2,S296+TblDadosCX[[#This Row],[Valor R$]],TblDadosCX[[#This Row],[Valor R$]]))</f>
        <v>#REF!</v>
      </c>
      <c r="U297" s="65">
        <v>281</v>
      </c>
      <c r="V297" s="60">
        <v>42443</v>
      </c>
      <c r="W297" s="60"/>
      <c r="X297" s="61" t="s">
        <v>220</v>
      </c>
      <c r="Y297" s="62"/>
      <c r="Z297" s="62"/>
      <c r="AA297" s="63">
        <v>160</v>
      </c>
      <c r="AB297" s="64" t="s">
        <v>199</v>
      </c>
      <c r="AC297" s="60">
        <v>42443</v>
      </c>
      <c r="AD297" s="65">
        <v>845</v>
      </c>
      <c r="AE297" s="65">
        <v>12</v>
      </c>
      <c r="AF297" s="66">
        <v>1951.99</v>
      </c>
    </row>
    <row r="298" spans="1:32" x14ac:dyDescent="0.25">
      <c r="A298" s="40">
        <v>293</v>
      </c>
      <c r="B298" s="32">
        <v>42443</v>
      </c>
      <c r="C298" s="33"/>
      <c r="D298" s="31">
        <v>5</v>
      </c>
      <c r="E298" s="34" t="s">
        <v>38</v>
      </c>
      <c r="F298" s="34" t="s">
        <v>83</v>
      </c>
      <c r="G298" s="35" t="s">
        <v>191</v>
      </c>
      <c r="H298" s="36"/>
      <c r="I298" s="30">
        <v>167.6</v>
      </c>
      <c r="J298" s="32">
        <v>42443</v>
      </c>
      <c r="K298" s="37">
        <v>863</v>
      </c>
      <c r="L298" s="37">
        <v>12</v>
      </c>
      <c r="M298" s="38" t="s">
        <v>308</v>
      </c>
      <c r="N298" s="39">
        <v>2016</v>
      </c>
      <c r="O298" s="42"/>
      <c r="P298" s="30">
        <v>2284.0500000000002</v>
      </c>
      <c r="Q298" s="67"/>
      <c r="R298" s="67"/>
      <c r="S298" s="56" t="e">
        <f>IF(#REF!=3,S297-TblDadosCX[[#This Row],[Valor R$]],IF(#REF!=2,S297+TblDadosCX[[#This Row],[Valor R$]],TblDadosCX[[#This Row],[Valor R$]]))</f>
        <v>#REF!</v>
      </c>
      <c r="U298" s="59">
        <v>282</v>
      </c>
      <c r="V298" s="60">
        <v>42444</v>
      </c>
      <c r="W298" s="60"/>
      <c r="X298" s="61" t="s">
        <v>191</v>
      </c>
      <c r="Y298" s="62"/>
      <c r="Z298" s="62"/>
      <c r="AA298" s="63">
        <v>91.54</v>
      </c>
      <c r="AB298" s="64" t="s">
        <v>186</v>
      </c>
      <c r="AC298" s="60">
        <v>42444</v>
      </c>
      <c r="AD298" s="65">
        <v>863</v>
      </c>
      <c r="AE298" s="65">
        <v>12</v>
      </c>
      <c r="AF298" s="66">
        <v>1860.45</v>
      </c>
    </row>
    <row r="299" spans="1:32" x14ac:dyDescent="0.25">
      <c r="A299" s="40">
        <v>294</v>
      </c>
      <c r="B299" s="32">
        <v>42443</v>
      </c>
      <c r="C299" s="33"/>
      <c r="D299" s="31">
        <v>5</v>
      </c>
      <c r="E299" s="34" t="s">
        <v>38</v>
      </c>
      <c r="F299" s="34" t="s">
        <v>83</v>
      </c>
      <c r="G299" s="35" t="s">
        <v>193</v>
      </c>
      <c r="H299" s="36"/>
      <c r="I299" s="30">
        <v>50</v>
      </c>
      <c r="J299" s="32">
        <v>42443</v>
      </c>
      <c r="K299" s="37">
        <v>863</v>
      </c>
      <c r="L299" s="37">
        <v>12</v>
      </c>
      <c r="M299" s="38" t="s">
        <v>308</v>
      </c>
      <c r="N299" s="39">
        <v>2016</v>
      </c>
      <c r="O299" s="42"/>
      <c r="P299" s="30">
        <v>2234.0500000000002</v>
      </c>
      <c r="Q299" s="67"/>
      <c r="R299" s="67"/>
      <c r="S299" s="56" t="e">
        <f>IF(#REF!=3,S298-TblDadosCX[[#This Row],[Valor R$]],IF(#REF!=2,S298+TblDadosCX[[#This Row],[Valor R$]],TblDadosCX[[#This Row],[Valor R$]]))</f>
        <v>#REF!</v>
      </c>
      <c r="U299" s="65">
        <v>283</v>
      </c>
      <c r="V299" s="60">
        <v>42444</v>
      </c>
      <c r="W299" s="60"/>
      <c r="X299" s="61" t="s">
        <v>193</v>
      </c>
      <c r="Y299" s="62"/>
      <c r="Z299" s="62"/>
      <c r="AA299" s="63">
        <v>35</v>
      </c>
      <c r="AB299" s="64" t="s">
        <v>186</v>
      </c>
      <c r="AC299" s="60">
        <v>42444</v>
      </c>
      <c r="AD299" s="65">
        <v>863</v>
      </c>
      <c r="AE299" s="65">
        <v>12</v>
      </c>
      <c r="AF299" s="66">
        <v>1825.45</v>
      </c>
    </row>
    <row r="300" spans="1:32" x14ac:dyDescent="0.25">
      <c r="A300" s="40">
        <v>295</v>
      </c>
      <c r="B300" s="32">
        <v>42443</v>
      </c>
      <c r="C300" s="33"/>
      <c r="D300" s="31">
        <v>5</v>
      </c>
      <c r="E300" s="34" t="s">
        <v>38</v>
      </c>
      <c r="F300" s="34" t="s">
        <v>75</v>
      </c>
      <c r="G300" s="35" t="s">
        <v>220</v>
      </c>
      <c r="H300" s="36"/>
      <c r="I300" s="30">
        <v>160</v>
      </c>
      <c r="J300" s="32">
        <v>42443</v>
      </c>
      <c r="K300" s="37">
        <v>845</v>
      </c>
      <c r="L300" s="37">
        <v>12</v>
      </c>
      <c r="M300" s="38" t="s">
        <v>308</v>
      </c>
      <c r="N300" s="39">
        <v>2016</v>
      </c>
      <c r="O300" s="42"/>
      <c r="P300" s="30">
        <v>2074.0500000000002</v>
      </c>
      <c r="Q300" s="67"/>
      <c r="R300" s="67"/>
      <c r="S300" s="56" t="e">
        <f>IF(#REF!=3,S299-TblDadosCX[[#This Row],[Valor R$]],IF(#REF!=2,S299+TblDadosCX[[#This Row],[Valor R$]],TblDadosCX[[#This Row],[Valor R$]]))</f>
        <v>#REF!</v>
      </c>
      <c r="U300" s="59">
        <v>284</v>
      </c>
      <c r="V300" s="60">
        <v>42444</v>
      </c>
      <c r="W300" s="60"/>
      <c r="X300" s="61" t="s">
        <v>329</v>
      </c>
      <c r="Y300" s="62"/>
      <c r="Z300" s="62"/>
      <c r="AA300" s="63">
        <v>60</v>
      </c>
      <c r="AB300" s="64" t="s">
        <v>186</v>
      </c>
      <c r="AC300" s="60">
        <v>42444</v>
      </c>
      <c r="AD300" s="65">
        <v>863</v>
      </c>
      <c r="AE300" s="65">
        <v>12</v>
      </c>
      <c r="AF300" s="66">
        <v>1765.45</v>
      </c>
    </row>
    <row r="301" spans="1:32" x14ac:dyDescent="0.25">
      <c r="A301" s="40">
        <v>296</v>
      </c>
      <c r="B301" s="32">
        <v>42444</v>
      </c>
      <c r="C301" s="33"/>
      <c r="D301" s="31">
        <v>5</v>
      </c>
      <c r="E301" s="34" t="s">
        <v>38</v>
      </c>
      <c r="F301" s="34" t="s">
        <v>83</v>
      </c>
      <c r="G301" s="35" t="s">
        <v>191</v>
      </c>
      <c r="H301" s="36"/>
      <c r="I301" s="30">
        <v>91.54</v>
      </c>
      <c r="J301" s="32">
        <v>42444</v>
      </c>
      <c r="K301" s="37">
        <v>863</v>
      </c>
      <c r="L301" s="37">
        <v>12</v>
      </c>
      <c r="M301" s="38" t="s">
        <v>308</v>
      </c>
      <c r="N301" s="39">
        <v>2016</v>
      </c>
      <c r="O301" s="42"/>
      <c r="P301" s="30">
        <v>1982.51</v>
      </c>
      <c r="Q301" s="67"/>
      <c r="R301" s="67"/>
      <c r="S301" s="56" t="e">
        <f>IF(#REF!=3,S300-TblDadosCX[[#This Row],[Valor R$]],IF(#REF!=2,S300+TblDadosCX[[#This Row],[Valor R$]],TblDadosCX[[#This Row],[Valor R$]]))</f>
        <v>#REF!</v>
      </c>
      <c r="U301" s="59">
        <v>285</v>
      </c>
      <c r="V301" s="60">
        <v>42445</v>
      </c>
      <c r="W301" s="60"/>
      <c r="X301" s="61" t="s">
        <v>187</v>
      </c>
      <c r="Y301" s="62"/>
      <c r="Z301" s="62"/>
      <c r="AA301" s="63">
        <v>46.59</v>
      </c>
      <c r="AB301" s="64" t="s">
        <v>186</v>
      </c>
      <c r="AC301" s="60">
        <v>42445</v>
      </c>
      <c r="AD301" s="65">
        <v>863</v>
      </c>
      <c r="AE301" s="65">
        <v>12</v>
      </c>
      <c r="AF301" s="66">
        <v>1718.86</v>
      </c>
    </row>
    <row r="302" spans="1:32" x14ac:dyDescent="0.25">
      <c r="A302" s="40">
        <v>297</v>
      </c>
      <c r="B302" s="32">
        <v>42444</v>
      </c>
      <c r="C302" s="33"/>
      <c r="D302" s="31">
        <v>5</v>
      </c>
      <c r="E302" s="34" t="s">
        <v>38</v>
      </c>
      <c r="F302" s="34" t="s">
        <v>83</v>
      </c>
      <c r="G302" s="35" t="s">
        <v>193</v>
      </c>
      <c r="H302" s="36"/>
      <c r="I302" s="30">
        <v>35</v>
      </c>
      <c r="J302" s="32">
        <v>42444</v>
      </c>
      <c r="K302" s="37">
        <v>863</v>
      </c>
      <c r="L302" s="37">
        <v>12</v>
      </c>
      <c r="M302" s="38" t="s">
        <v>308</v>
      </c>
      <c r="N302" s="39">
        <v>2016</v>
      </c>
      <c r="O302" s="42"/>
      <c r="P302" s="30">
        <v>1947.51</v>
      </c>
      <c r="Q302" s="67"/>
      <c r="R302" s="67"/>
      <c r="S302" s="56" t="e">
        <f>IF(#REF!=3,S301-TblDadosCX[[#This Row],[Valor R$]],IF(#REF!=2,S301+TblDadosCX[[#This Row],[Valor R$]],TblDadosCX[[#This Row],[Valor R$]]))</f>
        <v>#REF!</v>
      </c>
      <c r="U302" s="65">
        <v>286</v>
      </c>
      <c r="V302" s="60">
        <v>42446</v>
      </c>
      <c r="W302" s="60"/>
      <c r="X302" s="61" t="s">
        <v>197</v>
      </c>
      <c r="Y302" s="62">
        <v>854262</v>
      </c>
      <c r="Z302" s="62"/>
      <c r="AA302" s="63">
        <v>1000</v>
      </c>
      <c r="AB302" s="64" t="s">
        <v>9</v>
      </c>
      <c r="AC302" s="60">
        <v>42446</v>
      </c>
      <c r="AD302" s="65">
        <v>12</v>
      </c>
      <c r="AE302" s="65">
        <v>34</v>
      </c>
      <c r="AF302" s="66">
        <v>2718.86</v>
      </c>
    </row>
    <row r="303" spans="1:32" x14ac:dyDescent="0.25">
      <c r="A303" s="40">
        <v>298</v>
      </c>
      <c r="B303" s="32">
        <v>42444</v>
      </c>
      <c r="C303" s="33"/>
      <c r="D303" s="31">
        <v>5</v>
      </c>
      <c r="E303" s="34" t="s">
        <v>38</v>
      </c>
      <c r="F303" s="34" t="s">
        <v>83</v>
      </c>
      <c r="G303" s="35" t="s">
        <v>329</v>
      </c>
      <c r="H303" s="36"/>
      <c r="I303" s="30">
        <v>60</v>
      </c>
      <c r="J303" s="32">
        <v>42444</v>
      </c>
      <c r="K303" s="37">
        <v>863</v>
      </c>
      <c r="L303" s="37">
        <v>12</v>
      </c>
      <c r="M303" s="38" t="s">
        <v>308</v>
      </c>
      <c r="N303" s="39">
        <v>2016</v>
      </c>
      <c r="O303" s="42"/>
      <c r="P303" s="30">
        <v>1887.51</v>
      </c>
      <c r="Q303" s="67"/>
      <c r="R303" s="67"/>
      <c r="S303" s="56" t="e">
        <f>IF(#REF!=3,S302-TblDadosCX[[#This Row],[Valor R$]],IF(#REF!=2,S302+TblDadosCX[[#This Row],[Valor R$]],TblDadosCX[[#This Row],[Valor R$]]))</f>
        <v>#REF!</v>
      </c>
      <c r="U303" s="59">
        <v>287</v>
      </c>
      <c r="V303" s="60">
        <v>42446</v>
      </c>
      <c r="W303" s="60"/>
      <c r="X303" s="61" t="s">
        <v>330</v>
      </c>
      <c r="Y303" s="62"/>
      <c r="Z303" s="62"/>
      <c r="AA303" s="63">
        <v>160</v>
      </c>
      <c r="AB303" s="64" t="s">
        <v>186</v>
      </c>
      <c r="AC303" s="60">
        <v>42446</v>
      </c>
      <c r="AD303" s="65">
        <v>863</v>
      </c>
      <c r="AE303" s="65">
        <v>12</v>
      </c>
      <c r="AF303" s="66">
        <v>2558.86</v>
      </c>
    </row>
    <row r="304" spans="1:32" x14ac:dyDescent="0.25">
      <c r="A304" s="40">
        <v>299</v>
      </c>
      <c r="B304" s="32">
        <v>42445</v>
      </c>
      <c r="C304" s="33"/>
      <c r="D304" s="31">
        <v>5</v>
      </c>
      <c r="E304" s="34" t="s">
        <v>38</v>
      </c>
      <c r="F304" s="34" t="s">
        <v>83</v>
      </c>
      <c r="G304" s="35" t="s">
        <v>187</v>
      </c>
      <c r="H304" s="36"/>
      <c r="I304" s="30">
        <v>46.59</v>
      </c>
      <c r="J304" s="32">
        <v>42445</v>
      </c>
      <c r="K304" s="37">
        <v>863</v>
      </c>
      <c r="L304" s="37">
        <v>12</v>
      </c>
      <c r="M304" s="38" t="s">
        <v>308</v>
      </c>
      <c r="N304" s="39">
        <v>2016</v>
      </c>
      <c r="O304" s="42"/>
      <c r="P304" s="30">
        <v>1840.92</v>
      </c>
      <c r="Q304" s="67"/>
      <c r="R304" s="67"/>
      <c r="S304" s="56" t="e">
        <f>IF(#REF!=3,S303-TblDadosCX[[#This Row],[Valor R$]],IF(#REF!=2,S303+TblDadosCX[[#This Row],[Valor R$]],TblDadosCX[[#This Row],[Valor R$]]))</f>
        <v>#REF!</v>
      </c>
      <c r="U304" s="65">
        <v>288</v>
      </c>
      <c r="V304" s="60">
        <v>42446</v>
      </c>
      <c r="W304" s="60"/>
      <c r="X304" s="61" t="s">
        <v>191</v>
      </c>
      <c r="Y304" s="62"/>
      <c r="Z304" s="62"/>
      <c r="AA304" s="63">
        <v>159.5</v>
      </c>
      <c r="AB304" s="64" t="s">
        <v>186</v>
      </c>
      <c r="AC304" s="60">
        <v>42446</v>
      </c>
      <c r="AD304" s="65">
        <v>863</v>
      </c>
      <c r="AE304" s="65">
        <v>12</v>
      </c>
      <c r="AF304" s="66">
        <v>2399.36</v>
      </c>
    </row>
    <row r="305" spans="1:32" x14ac:dyDescent="0.25">
      <c r="A305" s="40">
        <v>300</v>
      </c>
      <c r="B305" s="32">
        <v>42446</v>
      </c>
      <c r="C305" s="33"/>
      <c r="D305" s="31">
        <v>4</v>
      </c>
      <c r="E305" s="34" t="s">
        <v>6</v>
      </c>
      <c r="F305" s="34" t="s">
        <v>9</v>
      </c>
      <c r="G305" s="35" t="s">
        <v>197</v>
      </c>
      <c r="H305" s="36">
        <v>854262</v>
      </c>
      <c r="I305" s="30">
        <v>1000</v>
      </c>
      <c r="J305" s="32">
        <v>42446</v>
      </c>
      <c r="K305" s="37">
        <v>12</v>
      </c>
      <c r="L305" s="37">
        <v>34</v>
      </c>
      <c r="M305" s="38" t="s">
        <v>308</v>
      </c>
      <c r="N305" s="39">
        <v>2016</v>
      </c>
      <c r="O305" s="42"/>
      <c r="P305" s="30">
        <v>2840.92</v>
      </c>
      <c r="Q305" s="67"/>
      <c r="R305" s="67"/>
      <c r="S305" s="56" t="e">
        <f>IF(#REF!=3,S304-TblDadosCX[[#This Row],[Valor R$]],IF(#REF!=2,S304+TblDadosCX[[#This Row],[Valor R$]],TblDadosCX[[#This Row],[Valor R$]]))</f>
        <v>#REF!</v>
      </c>
      <c r="U305" s="59">
        <v>289</v>
      </c>
      <c r="V305" s="60">
        <v>42446</v>
      </c>
      <c r="W305" s="60"/>
      <c r="X305" s="61" t="s">
        <v>193</v>
      </c>
      <c r="Y305" s="62"/>
      <c r="Z305" s="62"/>
      <c r="AA305" s="63">
        <v>65</v>
      </c>
      <c r="AB305" s="64" t="s">
        <v>186</v>
      </c>
      <c r="AC305" s="60">
        <v>42446</v>
      </c>
      <c r="AD305" s="65">
        <v>863</v>
      </c>
      <c r="AE305" s="65">
        <v>12</v>
      </c>
      <c r="AF305" s="66">
        <v>2334.36</v>
      </c>
    </row>
    <row r="306" spans="1:32" x14ac:dyDescent="0.25">
      <c r="A306" s="40">
        <v>301</v>
      </c>
      <c r="B306" s="32">
        <v>42446</v>
      </c>
      <c r="C306" s="33"/>
      <c r="D306" s="31">
        <v>5</v>
      </c>
      <c r="E306" s="34" t="s">
        <v>38</v>
      </c>
      <c r="F306" s="34" t="s">
        <v>83</v>
      </c>
      <c r="G306" s="35" t="s">
        <v>330</v>
      </c>
      <c r="H306" s="36"/>
      <c r="I306" s="30">
        <v>160</v>
      </c>
      <c r="J306" s="32">
        <v>42446</v>
      </c>
      <c r="K306" s="37">
        <v>863</v>
      </c>
      <c r="L306" s="37">
        <v>12</v>
      </c>
      <c r="M306" s="38" t="s">
        <v>308</v>
      </c>
      <c r="N306" s="39">
        <v>2016</v>
      </c>
      <c r="O306" s="42"/>
      <c r="P306" s="30">
        <v>2680.92</v>
      </c>
      <c r="Q306" s="67"/>
      <c r="R306" s="67"/>
      <c r="S306" s="56" t="e">
        <f>IF(#REF!=3,S305-TblDadosCX[[#This Row],[Valor R$]],IF(#REF!=2,S305+TblDadosCX[[#This Row],[Valor R$]],TblDadosCX[[#This Row],[Valor R$]]))</f>
        <v>#REF!</v>
      </c>
      <c r="U306" s="65">
        <v>290</v>
      </c>
      <c r="V306" s="60">
        <v>42446</v>
      </c>
      <c r="W306" s="60"/>
      <c r="X306" s="61" t="s">
        <v>331</v>
      </c>
      <c r="Y306" s="62"/>
      <c r="Z306" s="62"/>
      <c r="AA306" s="63">
        <v>60</v>
      </c>
      <c r="AB306" s="64" t="s">
        <v>186</v>
      </c>
      <c r="AC306" s="60">
        <v>42446</v>
      </c>
      <c r="AD306" s="65">
        <v>863</v>
      </c>
      <c r="AE306" s="65">
        <v>12</v>
      </c>
      <c r="AF306" s="66">
        <v>2274.36</v>
      </c>
    </row>
    <row r="307" spans="1:32" x14ac:dyDescent="0.25">
      <c r="A307" s="40">
        <v>302</v>
      </c>
      <c r="B307" s="32">
        <v>42446</v>
      </c>
      <c r="C307" s="33"/>
      <c r="D307" s="31">
        <v>5</v>
      </c>
      <c r="E307" s="34" t="s">
        <v>38</v>
      </c>
      <c r="F307" s="34" t="s">
        <v>83</v>
      </c>
      <c r="G307" s="35" t="s">
        <v>191</v>
      </c>
      <c r="H307" s="36"/>
      <c r="I307" s="30">
        <v>159.5</v>
      </c>
      <c r="J307" s="32">
        <v>42446</v>
      </c>
      <c r="K307" s="37">
        <v>863</v>
      </c>
      <c r="L307" s="37">
        <v>12</v>
      </c>
      <c r="M307" s="38" t="s">
        <v>308</v>
      </c>
      <c r="N307" s="39">
        <v>2016</v>
      </c>
      <c r="O307" s="42"/>
      <c r="P307" s="30">
        <v>2521.42</v>
      </c>
      <c r="Q307" s="67"/>
      <c r="R307" s="67"/>
      <c r="S307" s="56" t="e">
        <f>IF(#REF!=3,S306-TblDadosCX[[#This Row],[Valor R$]],IF(#REF!=2,S306+TblDadosCX[[#This Row],[Valor R$]],TblDadosCX[[#This Row],[Valor R$]]))</f>
        <v>#REF!</v>
      </c>
      <c r="U307" s="59">
        <v>291</v>
      </c>
      <c r="V307" s="60">
        <v>42446</v>
      </c>
      <c r="W307" s="60"/>
      <c r="X307" s="61" t="s">
        <v>256</v>
      </c>
      <c r="Y307" s="62"/>
      <c r="Z307" s="62"/>
      <c r="AA307" s="63">
        <v>112</v>
      </c>
      <c r="AB307" s="64" t="s">
        <v>283</v>
      </c>
      <c r="AC307" s="60">
        <v>42446</v>
      </c>
      <c r="AD307" s="65">
        <v>867</v>
      </c>
      <c r="AE307" s="65">
        <v>12</v>
      </c>
      <c r="AF307" s="66">
        <v>2162.36</v>
      </c>
    </row>
    <row r="308" spans="1:32" x14ac:dyDescent="0.25">
      <c r="A308" s="40">
        <v>303</v>
      </c>
      <c r="B308" s="32">
        <v>42446</v>
      </c>
      <c r="C308" s="33"/>
      <c r="D308" s="31">
        <v>5</v>
      </c>
      <c r="E308" s="34" t="s">
        <v>38</v>
      </c>
      <c r="F308" s="34" t="s">
        <v>83</v>
      </c>
      <c r="G308" s="35" t="s">
        <v>193</v>
      </c>
      <c r="H308" s="36"/>
      <c r="I308" s="30">
        <v>65</v>
      </c>
      <c r="J308" s="32">
        <v>42446</v>
      </c>
      <c r="K308" s="37">
        <v>863</v>
      </c>
      <c r="L308" s="37">
        <v>12</v>
      </c>
      <c r="M308" s="38" t="s">
        <v>308</v>
      </c>
      <c r="N308" s="39">
        <v>2016</v>
      </c>
      <c r="O308" s="42"/>
      <c r="P308" s="30">
        <v>2456.42</v>
      </c>
      <c r="Q308" s="67"/>
      <c r="R308" s="67"/>
      <c r="S308" s="56" t="e">
        <f>IF(#REF!=3,S307-TblDadosCX[[#This Row],[Valor R$]],IF(#REF!=2,S307+TblDadosCX[[#This Row],[Valor R$]],TblDadosCX[[#This Row],[Valor R$]]))</f>
        <v>#REF!</v>
      </c>
      <c r="U308" s="65">
        <v>292</v>
      </c>
      <c r="V308" s="60">
        <v>42450</v>
      </c>
      <c r="W308" s="60"/>
      <c r="X308" s="61" t="s">
        <v>332</v>
      </c>
      <c r="Y308" s="62">
        <v>854264</v>
      </c>
      <c r="Z308" s="62"/>
      <c r="AA308" s="63">
        <v>812.86</v>
      </c>
      <c r="AB308" s="64" t="s">
        <v>9</v>
      </c>
      <c r="AC308" s="60">
        <v>42450</v>
      </c>
      <c r="AD308" s="65">
        <v>12</v>
      </c>
      <c r="AE308" s="65">
        <v>34</v>
      </c>
      <c r="AF308" s="66">
        <v>2975.22</v>
      </c>
    </row>
    <row r="309" spans="1:32" x14ac:dyDescent="0.25">
      <c r="A309" s="40">
        <v>304</v>
      </c>
      <c r="B309" s="32">
        <v>42446</v>
      </c>
      <c r="C309" s="33"/>
      <c r="D309" s="31">
        <v>5</v>
      </c>
      <c r="E309" s="34" t="s">
        <v>38</v>
      </c>
      <c r="F309" s="34" t="s">
        <v>83</v>
      </c>
      <c r="G309" s="35" t="s">
        <v>331</v>
      </c>
      <c r="H309" s="36"/>
      <c r="I309" s="30">
        <v>60</v>
      </c>
      <c r="J309" s="32">
        <v>42446</v>
      </c>
      <c r="K309" s="37">
        <v>863</v>
      </c>
      <c r="L309" s="37">
        <v>12</v>
      </c>
      <c r="M309" s="38" t="s">
        <v>308</v>
      </c>
      <c r="N309" s="39">
        <v>2016</v>
      </c>
      <c r="O309" s="42"/>
      <c r="P309" s="30">
        <v>2396.42</v>
      </c>
      <c r="Q309" s="67"/>
      <c r="R309" s="67"/>
      <c r="S309" s="56" t="e">
        <f>IF(#REF!=3,S308-TblDadosCX[[#This Row],[Valor R$]],IF(#REF!=2,S308+TblDadosCX[[#This Row],[Valor R$]],TblDadosCX[[#This Row],[Valor R$]]))</f>
        <v>#REF!</v>
      </c>
      <c r="U309" s="59">
        <v>293</v>
      </c>
      <c r="V309" s="60">
        <v>42450</v>
      </c>
      <c r="W309" s="60"/>
      <c r="X309" s="61" t="s">
        <v>197</v>
      </c>
      <c r="Y309" s="62">
        <v>854265</v>
      </c>
      <c r="Z309" s="62"/>
      <c r="AA309" s="63">
        <v>23558.93</v>
      </c>
      <c r="AB309" s="64" t="s">
        <v>9</v>
      </c>
      <c r="AC309" s="60">
        <v>42450</v>
      </c>
      <c r="AD309" s="65">
        <v>12</v>
      </c>
      <c r="AE309" s="65">
        <v>34</v>
      </c>
      <c r="AF309" s="66">
        <v>26534.15</v>
      </c>
    </row>
    <row r="310" spans="1:32" x14ac:dyDescent="0.25">
      <c r="A310" s="40">
        <v>305</v>
      </c>
      <c r="B310" s="32">
        <v>42446</v>
      </c>
      <c r="C310" s="33"/>
      <c r="D310" s="31">
        <v>5</v>
      </c>
      <c r="E310" s="34" t="s">
        <v>38</v>
      </c>
      <c r="F310" s="34" t="s">
        <v>85</v>
      </c>
      <c r="G310" s="35" t="s">
        <v>256</v>
      </c>
      <c r="H310" s="36"/>
      <c r="I310" s="30">
        <v>112</v>
      </c>
      <c r="J310" s="32">
        <v>42446</v>
      </c>
      <c r="K310" s="37">
        <v>867</v>
      </c>
      <c r="L310" s="37">
        <v>12</v>
      </c>
      <c r="M310" s="38" t="s">
        <v>308</v>
      </c>
      <c r="N310" s="39">
        <v>2016</v>
      </c>
      <c r="O310" s="42"/>
      <c r="P310" s="30">
        <v>2284.42</v>
      </c>
      <c r="Q310" s="67"/>
      <c r="R310" s="67"/>
      <c r="S310" s="56" t="e">
        <f>IF(#REF!=3,S309-TblDadosCX[[#This Row],[Valor R$]],IF(#REF!=2,S309+TblDadosCX[[#This Row],[Valor R$]],TblDadosCX[[#This Row],[Valor R$]]))</f>
        <v>#REF!</v>
      </c>
      <c r="U310" s="65">
        <v>294</v>
      </c>
      <c r="V310" s="60">
        <v>42450</v>
      </c>
      <c r="W310" s="60"/>
      <c r="X310" s="61" t="s">
        <v>187</v>
      </c>
      <c r="Y310" s="62"/>
      <c r="Z310" s="62"/>
      <c r="AA310" s="63">
        <v>67.709999999999994</v>
      </c>
      <c r="AB310" s="64" t="s">
        <v>186</v>
      </c>
      <c r="AC310" s="60">
        <v>42450</v>
      </c>
      <c r="AD310" s="65">
        <v>863</v>
      </c>
      <c r="AE310" s="65">
        <v>12</v>
      </c>
      <c r="AF310" s="66">
        <v>26466.44</v>
      </c>
    </row>
    <row r="311" spans="1:32" x14ac:dyDescent="0.25">
      <c r="A311" s="40">
        <v>306</v>
      </c>
      <c r="B311" s="32">
        <v>42450</v>
      </c>
      <c r="C311" s="33"/>
      <c r="D311" s="31">
        <v>4</v>
      </c>
      <c r="E311" s="34" t="s">
        <v>6</v>
      </c>
      <c r="F311" s="34" t="s">
        <v>9</v>
      </c>
      <c r="G311" s="35" t="s">
        <v>332</v>
      </c>
      <c r="H311" s="36">
        <v>854264</v>
      </c>
      <c r="I311" s="30">
        <v>812.86</v>
      </c>
      <c r="J311" s="32">
        <v>42450</v>
      </c>
      <c r="K311" s="37">
        <v>12</v>
      </c>
      <c r="L311" s="37">
        <v>34</v>
      </c>
      <c r="M311" s="38" t="s">
        <v>308</v>
      </c>
      <c r="N311" s="39">
        <v>2016</v>
      </c>
      <c r="O311" s="42"/>
      <c r="P311" s="30">
        <v>3097.28</v>
      </c>
      <c r="Q311" s="67"/>
      <c r="R311" s="67"/>
      <c r="S311" s="56" t="e">
        <f>IF(#REF!=3,S310-TblDadosCX[[#This Row],[Valor R$]],IF(#REF!=2,S310+TblDadosCX[[#This Row],[Valor R$]],TblDadosCX[[#This Row],[Valor R$]]))</f>
        <v>#REF!</v>
      </c>
      <c r="U311" s="59">
        <v>295</v>
      </c>
      <c r="V311" s="60">
        <v>42450</v>
      </c>
      <c r="W311" s="60"/>
      <c r="X311" s="61" t="s">
        <v>333</v>
      </c>
      <c r="Y311" s="62"/>
      <c r="Z311" s="62"/>
      <c r="AA311" s="63">
        <v>513.29</v>
      </c>
      <c r="AB311" s="64" t="s">
        <v>186</v>
      </c>
      <c r="AC311" s="60">
        <v>42450</v>
      </c>
      <c r="AD311" s="65">
        <v>863</v>
      </c>
      <c r="AE311" s="65">
        <v>12</v>
      </c>
      <c r="AF311" s="66">
        <v>25953.15</v>
      </c>
    </row>
    <row r="312" spans="1:32" x14ac:dyDescent="0.25">
      <c r="A312" s="40">
        <v>307</v>
      </c>
      <c r="B312" s="32">
        <v>42450</v>
      </c>
      <c r="C312" s="33"/>
      <c r="D312" s="31">
        <v>4</v>
      </c>
      <c r="E312" s="34" t="s">
        <v>6</v>
      </c>
      <c r="F312" s="34" t="s">
        <v>9</v>
      </c>
      <c r="G312" s="35" t="s">
        <v>197</v>
      </c>
      <c r="H312" s="36">
        <v>854265</v>
      </c>
      <c r="I312" s="30">
        <v>23558.93</v>
      </c>
      <c r="J312" s="32">
        <v>42450</v>
      </c>
      <c r="K312" s="37">
        <v>12</v>
      </c>
      <c r="L312" s="37">
        <v>34</v>
      </c>
      <c r="M312" s="38" t="s">
        <v>308</v>
      </c>
      <c r="N312" s="39">
        <v>2016</v>
      </c>
      <c r="O312" s="42"/>
      <c r="P312" s="30">
        <v>26656.21</v>
      </c>
      <c r="Q312" s="67"/>
      <c r="R312" s="67"/>
      <c r="S312" s="56" t="e">
        <f>IF(#REF!=3,S311-TblDadosCX[[#This Row],[Valor R$]],IF(#REF!=2,S311+TblDadosCX[[#This Row],[Valor R$]],TblDadosCX[[#This Row],[Valor R$]]))</f>
        <v>#REF!</v>
      </c>
      <c r="U312" s="65">
        <v>296</v>
      </c>
      <c r="V312" s="60">
        <v>42450</v>
      </c>
      <c r="W312" s="60"/>
      <c r="X312" s="61" t="s">
        <v>225</v>
      </c>
      <c r="Y312" s="62"/>
      <c r="Z312" s="62"/>
      <c r="AA312" s="63">
        <v>551.57000000000005</v>
      </c>
      <c r="AB312" s="64" t="s">
        <v>212</v>
      </c>
      <c r="AC312" s="60">
        <v>42450</v>
      </c>
      <c r="AD312" s="65">
        <v>831</v>
      </c>
      <c r="AE312" s="65">
        <v>12</v>
      </c>
      <c r="AF312" s="66">
        <v>25401.58</v>
      </c>
    </row>
    <row r="313" spans="1:32" x14ac:dyDescent="0.25">
      <c r="A313" s="40">
        <v>308</v>
      </c>
      <c r="B313" s="32">
        <v>42450</v>
      </c>
      <c r="C313" s="33"/>
      <c r="D313" s="31">
        <v>5</v>
      </c>
      <c r="E313" s="34" t="s">
        <v>38</v>
      </c>
      <c r="F313" s="34" t="s">
        <v>83</v>
      </c>
      <c r="G313" s="35" t="s">
        <v>187</v>
      </c>
      <c r="H313" s="36"/>
      <c r="I313" s="30">
        <v>67.709999999999994</v>
      </c>
      <c r="J313" s="32">
        <v>42450</v>
      </c>
      <c r="K313" s="37">
        <v>863</v>
      </c>
      <c r="L313" s="37">
        <v>12</v>
      </c>
      <c r="M313" s="38" t="s">
        <v>308</v>
      </c>
      <c r="N313" s="39">
        <v>2016</v>
      </c>
      <c r="O313" s="42"/>
      <c r="P313" s="30">
        <v>26588.5</v>
      </c>
      <c r="Q313" s="67"/>
      <c r="R313" s="67"/>
      <c r="S313" s="56" t="e">
        <f>IF(#REF!=3,S312-TblDadosCX[[#This Row],[Valor R$]],IF(#REF!=2,S312+TblDadosCX[[#This Row],[Valor R$]],TblDadosCX[[#This Row],[Valor R$]]))</f>
        <v>#REF!</v>
      </c>
      <c r="U313" s="59">
        <v>297</v>
      </c>
      <c r="V313" s="60">
        <v>42450</v>
      </c>
      <c r="W313" s="60"/>
      <c r="X313" s="61" t="s">
        <v>245</v>
      </c>
      <c r="Y313" s="62"/>
      <c r="Z313" s="62"/>
      <c r="AA313" s="63">
        <v>148</v>
      </c>
      <c r="AB313" s="64" t="s">
        <v>196</v>
      </c>
      <c r="AC313" s="60">
        <v>42450</v>
      </c>
      <c r="AD313" s="65">
        <v>869</v>
      </c>
      <c r="AE313" s="65">
        <v>12</v>
      </c>
      <c r="AF313" s="66">
        <v>25253.58</v>
      </c>
    </row>
    <row r="314" spans="1:32" x14ac:dyDescent="0.25">
      <c r="A314" s="40">
        <v>309</v>
      </c>
      <c r="B314" s="32">
        <v>42450</v>
      </c>
      <c r="C314" s="33"/>
      <c r="D314" s="31">
        <v>5</v>
      </c>
      <c r="E314" s="34" t="s">
        <v>38</v>
      </c>
      <c r="F314" s="34" t="s">
        <v>83</v>
      </c>
      <c r="G314" s="35" t="s">
        <v>333</v>
      </c>
      <c r="H314" s="36"/>
      <c r="I314" s="30">
        <v>513.29</v>
      </c>
      <c r="J314" s="32">
        <v>42450</v>
      </c>
      <c r="K314" s="37">
        <v>863</v>
      </c>
      <c r="L314" s="37">
        <v>12</v>
      </c>
      <c r="M314" s="38" t="s">
        <v>308</v>
      </c>
      <c r="N314" s="39">
        <v>2016</v>
      </c>
      <c r="O314" s="42"/>
      <c r="P314" s="30">
        <v>26075.21</v>
      </c>
      <c r="Q314" s="67"/>
      <c r="R314" s="67"/>
      <c r="S314" s="56" t="e">
        <f>IF(#REF!=3,S313-TblDadosCX[[#This Row],[Valor R$]],IF(#REF!=2,S313+TblDadosCX[[#This Row],[Valor R$]],TblDadosCX[[#This Row],[Valor R$]]))</f>
        <v>#REF!</v>
      </c>
      <c r="U314" s="65">
        <v>298</v>
      </c>
      <c r="V314" s="60">
        <v>42450</v>
      </c>
      <c r="W314" s="60"/>
      <c r="X314" s="61" t="s">
        <v>334</v>
      </c>
      <c r="Y314" s="62"/>
      <c r="Z314" s="62"/>
      <c r="AA314" s="63">
        <v>161.4</v>
      </c>
      <c r="AB314" s="64" t="s">
        <v>289</v>
      </c>
      <c r="AC314" s="60">
        <v>42450</v>
      </c>
      <c r="AD314" s="65">
        <v>860</v>
      </c>
      <c r="AE314" s="65">
        <v>12</v>
      </c>
      <c r="AF314" s="66">
        <v>25092.18</v>
      </c>
    </row>
    <row r="315" spans="1:32" x14ac:dyDescent="0.25">
      <c r="A315" s="40">
        <v>310</v>
      </c>
      <c r="B315" s="32">
        <v>42450</v>
      </c>
      <c r="C315" s="33"/>
      <c r="D315" s="31">
        <v>5</v>
      </c>
      <c r="E315" s="34" t="s">
        <v>38</v>
      </c>
      <c r="F315" s="34" t="s">
        <v>18</v>
      </c>
      <c r="G315" s="35" t="s">
        <v>225</v>
      </c>
      <c r="H315" s="36"/>
      <c r="I315" s="30">
        <v>551.57000000000005</v>
      </c>
      <c r="J315" s="32">
        <v>42450</v>
      </c>
      <c r="K315" s="37">
        <v>831</v>
      </c>
      <c r="L315" s="37">
        <v>12</v>
      </c>
      <c r="M315" s="38" t="s">
        <v>308</v>
      </c>
      <c r="N315" s="39">
        <v>2016</v>
      </c>
      <c r="O315" s="42"/>
      <c r="P315" s="30">
        <v>25523.64</v>
      </c>
      <c r="Q315" s="67"/>
      <c r="R315" s="67"/>
      <c r="S315" s="56" t="e">
        <f>IF(#REF!=3,S314-TblDadosCX[[#This Row],[Valor R$]],IF(#REF!=2,S314+TblDadosCX[[#This Row],[Valor R$]],TblDadosCX[[#This Row],[Valor R$]]))</f>
        <v>#REF!</v>
      </c>
      <c r="U315" s="59">
        <v>299</v>
      </c>
      <c r="V315" s="60">
        <v>42450</v>
      </c>
      <c r="W315" s="60"/>
      <c r="X315" s="61" t="s">
        <v>335</v>
      </c>
      <c r="Y315" s="62"/>
      <c r="Z315" s="62"/>
      <c r="AA315" s="63">
        <v>120</v>
      </c>
      <c r="AB315" s="64" t="s">
        <v>204</v>
      </c>
      <c r="AC315" s="60">
        <v>42450</v>
      </c>
      <c r="AD315" s="65">
        <v>856</v>
      </c>
      <c r="AE315" s="65">
        <v>12</v>
      </c>
      <c r="AF315" s="66">
        <v>24972.18</v>
      </c>
    </row>
    <row r="316" spans="1:32" x14ac:dyDescent="0.25">
      <c r="A316" s="40">
        <v>311</v>
      </c>
      <c r="B316" s="32">
        <v>42450</v>
      </c>
      <c r="C316" s="33"/>
      <c r="D316" s="31">
        <v>5</v>
      </c>
      <c r="E316" s="34" t="s">
        <v>38</v>
      </c>
      <c r="F316" s="34" t="s">
        <v>86</v>
      </c>
      <c r="G316" s="35" t="s">
        <v>245</v>
      </c>
      <c r="H316" s="36"/>
      <c r="I316" s="30">
        <v>148</v>
      </c>
      <c r="J316" s="32">
        <v>42450</v>
      </c>
      <c r="K316" s="37">
        <v>869</v>
      </c>
      <c r="L316" s="37">
        <v>12</v>
      </c>
      <c r="M316" s="38" t="s">
        <v>308</v>
      </c>
      <c r="N316" s="39">
        <v>2016</v>
      </c>
      <c r="O316" s="42"/>
      <c r="P316" s="30">
        <v>25375.64</v>
      </c>
      <c r="Q316" s="67"/>
      <c r="R316" s="67"/>
      <c r="S316" s="56" t="e">
        <f>IF(#REF!=3,S315-TblDadosCX[[#This Row],[Valor R$]],IF(#REF!=2,S315+TblDadosCX[[#This Row],[Valor R$]],TblDadosCX[[#This Row],[Valor R$]]))</f>
        <v>#REF!</v>
      </c>
      <c r="U316" s="65">
        <v>300</v>
      </c>
      <c r="V316" s="60">
        <v>42450</v>
      </c>
      <c r="W316" s="60"/>
      <c r="X316" s="61" t="s">
        <v>218</v>
      </c>
      <c r="Y316" s="62"/>
      <c r="Z316" s="62"/>
      <c r="AA316" s="63">
        <v>2892.84</v>
      </c>
      <c r="AB316" s="64" t="s">
        <v>219</v>
      </c>
      <c r="AC316" s="60">
        <v>42450</v>
      </c>
      <c r="AD316" s="65">
        <v>864</v>
      </c>
      <c r="AE316" s="65">
        <v>12</v>
      </c>
      <c r="AF316" s="66">
        <v>22079.34</v>
      </c>
    </row>
    <row r="317" spans="1:32" x14ac:dyDescent="0.25">
      <c r="A317" s="40">
        <v>312</v>
      </c>
      <c r="B317" s="32">
        <v>42450</v>
      </c>
      <c r="C317" s="33"/>
      <c r="D317" s="31">
        <v>5</v>
      </c>
      <c r="E317" s="34" t="s">
        <v>38</v>
      </c>
      <c r="F317" s="34" t="s">
        <v>82</v>
      </c>
      <c r="G317" s="35" t="s">
        <v>334</v>
      </c>
      <c r="H317" s="36"/>
      <c r="I317" s="30">
        <v>161.4</v>
      </c>
      <c r="J317" s="32">
        <v>42450</v>
      </c>
      <c r="K317" s="37">
        <v>860</v>
      </c>
      <c r="L317" s="37">
        <v>12</v>
      </c>
      <c r="M317" s="38" t="s">
        <v>308</v>
      </c>
      <c r="N317" s="39">
        <v>2016</v>
      </c>
      <c r="O317" s="42"/>
      <c r="P317" s="30">
        <v>25214.240000000002</v>
      </c>
      <c r="Q317" s="67"/>
      <c r="R317" s="67"/>
      <c r="S317" s="56" t="e">
        <f>IF(#REF!=3,S316-TblDadosCX[[#This Row],[Valor R$]],IF(#REF!=2,S316+TblDadosCX[[#This Row],[Valor R$]],TblDadosCX[[#This Row],[Valor R$]]))</f>
        <v>#REF!</v>
      </c>
      <c r="U317" s="59">
        <v>301</v>
      </c>
      <c r="V317" s="60">
        <v>42450</v>
      </c>
      <c r="W317" s="60"/>
      <c r="X317" s="61" t="s">
        <v>336</v>
      </c>
      <c r="Y317" s="62"/>
      <c r="Z317" s="62"/>
      <c r="AA317" s="63">
        <v>1126.08</v>
      </c>
      <c r="AB317" s="64" t="s">
        <v>233</v>
      </c>
      <c r="AC317" s="60">
        <v>42450</v>
      </c>
      <c r="AD317" s="65">
        <v>1113</v>
      </c>
      <c r="AE317" s="65">
        <v>12</v>
      </c>
      <c r="AF317" s="66">
        <v>20953.259999999998</v>
      </c>
    </row>
    <row r="318" spans="1:32" x14ac:dyDescent="0.25">
      <c r="A318" s="40">
        <v>313</v>
      </c>
      <c r="B318" s="32">
        <v>42450</v>
      </c>
      <c r="C318" s="33"/>
      <c r="D318" s="31">
        <v>5</v>
      </c>
      <c r="E318" s="34" t="s">
        <v>38</v>
      </c>
      <c r="F318" s="34" t="s">
        <v>79</v>
      </c>
      <c r="G318" s="35" t="s">
        <v>335</v>
      </c>
      <c r="H318" s="36"/>
      <c r="I318" s="30">
        <v>120</v>
      </c>
      <c r="J318" s="32">
        <v>42450</v>
      </c>
      <c r="K318" s="37">
        <v>856</v>
      </c>
      <c r="L318" s="37">
        <v>12</v>
      </c>
      <c r="M318" s="38" t="s">
        <v>308</v>
      </c>
      <c r="N318" s="39">
        <v>2016</v>
      </c>
      <c r="O318" s="42"/>
      <c r="P318" s="30">
        <v>25094.240000000002</v>
      </c>
      <c r="Q318" s="67"/>
      <c r="R318" s="67"/>
      <c r="S318" s="56" t="e">
        <f>IF(#REF!=3,S317-TblDadosCX[[#This Row],[Valor R$]],IF(#REF!=2,S317+TblDadosCX[[#This Row],[Valor R$]],TblDadosCX[[#This Row],[Valor R$]]))</f>
        <v>#REF!</v>
      </c>
      <c r="U318" s="65">
        <v>302</v>
      </c>
      <c r="V318" s="60">
        <v>42450</v>
      </c>
      <c r="W318" s="60"/>
      <c r="X318" s="61" t="s">
        <v>337</v>
      </c>
      <c r="Y318" s="62"/>
      <c r="Z318" s="62"/>
      <c r="AA318" s="63">
        <v>521.5</v>
      </c>
      <c r="AB318" s="64" t="s">
        <v>235</v>
      </c>
      <c r="AC318" s="60">
        <v>42450</v>
      </c>
      <c r="AD318" s="65">
        <v>841</v>
      </c>
      <c r="AE318" s="65">
        <v>12</v>
      </c>
      <c r="AF318" s="66">
        <v>20431.759999999998</v>
      </c>
    </row>
    <row r="319" spans="1:32" x14ac:dyDescent="0.25">
      <c r="A319" s="40">
        <v>314</v>
      </c>
      <c r="B319" s="32">
        <v>42450</v>
      </c>
      <c r="C319" s="33"/>
      <c r="D319" s="31">
        <v>5</v>
      </c>
      <c r="E319" s="34" t="s">
        <v>38</v>
      </c>
      <c r="F319" s="34" t="s">
        <v>84</v>
      </c>
      <c r="G319" s="35" t="s">
        <v>218</v>
      </c>
      <c r="H319" s="36"/>
      <c r="I319" s="30">
        <v>2892.84</v>
      </c>
      <c r="J319" s="32">
        <v>42450</v>
      </c>
      <c r="K319" s="37">
        <v>864</v>
      </c>
      <c r="L319" s="37">
        <v>12</v>
      </c>
      <c r="M319" s="38" t="s">
        <v>308</v>
      </c>
      <c r="N319" s="39">
        <v>2016</v>
      </c>
      <c r="O319" s="42"/>
      <c r="P319" s="30">
        <v>22201.4</v>
      </c>
      <c r="Q319" s="67"/>
      <c r="R319" s="67"/>
      <c r="S319" s="56" t="e">
        <f>IF(#REF!=3,S318-TblDadosCX[[#This Row],[Valor R$]],IF(#REF!=2,S318+TblDadosCX[[#This Row],[Valor R$]],TblDadosCX[[#This Row],[Valor R$]]))</f>
        <v>#REF!</v>
      </c>
      <c r="U319" s="59">
        <v>303</v>
      </c>
      <c r="V319" s="60">
        <v>42450</v>
      </c>
      <c r="W319" s="60"/>
      <c r="X319" s="61" t="s">
        <v>230</v>
      </c>
      <c r="Y319" s="62"/>
      <c r="Z319" s="62"/>
      <c r="AA319" s="63">
        <v>363.83</v>
      </c>
      <c r="AB319" s="64" t="s">
        <v>231</v>
      </c>
      <c r="AC319" s="60">
        <v>42450</v>
      </c>
      <c r="AD319" s="65">
        <v>806</v>
      </c>
      <c r="AE319" s="65">
        <v>12</v>
      </c>
      <c r="AF319" s="66">
        <v>20067.93</v>
      </c>
    </row>
    <row r="320" spans="1:32" x14ac:dyDescent="0.25">
      <c r="A320" s="40">
        <v>315</v>
      </c>
      <c r="B320" s="32">
        <v>42450</v>
      </c>
      <c r="C320" s="33"/>
      <c r="D320" s="31">
        <v>5</v>
      </c>
      <c r="E320" s="34" t="s">
        <v>26</v>
      </c>
      <c r="F320" s="34" t="s">
        <v>233</v>
      </c>
      <c r="G320" s="35" t="s">
        <v>336</v>
      </c>
      <c r="H320" s="36"/>
      <c r="I320" s="30">
        <v>1126.08</v>
      </c>
      <c r="J320" s="32">
        <v>42450</v>
      </c>
      <c r="K320" s="37">
        <v>1113</v>
      </c>
      <c r="L320" s="37">
        <v>12</v>
      </c>
      <c r="M320" s="38" t="s">
        <v>308</v>
      </c>
      <c r="N320" s="39">
        <v>2016</v>
      </c>
      <c r="O320" s="42"/>
      <c r="P320" s="30">
        <v>21075.32</v>
      </c>
      <c r="Q320" s="67"/>
      <c r="R320" s="67"/>
      <c r="S320" s="56" t="e">
        <f>IF(#REF!=3,S319-TblDadosCX[[#This Row],[Valor R$]],IF(#REF!=2,S319+TblDadosCX[[#This Row],[Valor R$]],TblDadosCX[[#This Row],[Valor R$]]))</f>
        <v>#REF!</v>
      </c>
      <c r="U320" s="65">
        <v>304</v>
      </c>
      <c r="V320" s="60">
        <v>42450</v>
      </c>
      <c r="W320" s="60"/>
      <c r="X320" s="61" t="s">
        <v>322</v>
      </c>
      <c r="Y320" s="62"/>
      <c r="Z320" s="62"/>
      <c r="AA320" s="63">
        <v>2500</v>
      </c>
      <c r="AB320" s="64" t="s">
        <v>186</v>
      </c>
      <c r="AC320" s="60">
        <v>42450</v>
      </c>
      <c r="AD320" s="65">
        <v>863</v>
      </c>
      <c r="AE320" s="65">
        <v>12</v>
      </c>
      <c r="AF320" s="66">
        <v>17567.93</v>
      </c>
    </row>
    <row r="321" spans="1:32" x14ac:dyDescent="0.25">
      <c r="A321" s="40">
        <v>316</v>
      </c>
      <c r="B321" s="32">
        <v>42450</v>
      </c>
      <c r="C321" s="33"/>
      <c r="D321" s="31">
        <v>5</v>
      </c>
      <c r="E321" s="34" t="s">
        <v>38</v>
      </c>
      <c r="F321" s="34" t="s">
        <v>74</v>
      </c>
      <c r="G321" s="35" t="s">
        <v>337</v>
      </c>
      <c r="H321" s="36"/>
      <c r="I321" s="30">
        <v>521.5</v>
      </c>
      <c r="J321" s="32">
        <v>42450</v>
      </c>
      <c r="K321" s="37">
        <v>841</v>
      </c>
      <c r="L321" s="37">
        <v>12</v>
      </c>
      <c r="M321" s="38" t="s">
        <v>308</v>
      </c>
      <c r="N321" s="39">
        <v>2016</v>
      </c>
      <c r="O321" s="42"/>
      <c r="P321" s="30">
        <v>20553.82</v>
      </c>
      <c r="Q321" s="67"/>
      <c r="R321" s="67"/>
      <c r="S321" s="56" t="e">
        <f>IF(#REF!=3,S320-TblDadosCX[[#This Row],[Valor R$]],IF(#REF!=2,S320+TblDadosCX[[#This Row],[Valor R$]],TblDadosCX[[#This Row],[Valor R$]]))</f>
        <v>#REF!</v>
      </c>
      <c r="U321" s="59">
        <v>305</v>
      </c>
      <c r="V321" s="60">
        <v>42450</v>
      </c>
      <c r="W321" s="60"/>
      <c r="X321" s="61" t="s">
        <v>236</v>
      </c>
      <c r="Y321" s="62"/>
      <c r="Z321" s="62"/>
      <c r="AA321" s="63">
        <v>3002.07</v>
      </c>
      <c r="AB321" s="64" t="s">
        <v>237</v>
      </c>
      <c r="AC321" s="60">
        <v>42450</v>
      </c>
      <c r="AD321" s="65">
        <v>516</v>
      </c>
      <c r="AE321" s="65">
        <v>12</v>
      </c>
      <c r="AF321" s="66">
        <v>14565.86</v>
      </c>
    </row>
    <row r="322" spans="1:32" x14ac:dyDescent="0.25">
      <c r="A322" s="40">
        <v>317</v>
      </c>
      <c r="B322" s="32">
        <v>42450</v>
      </c>
      <c r="C322" s="33"/>
      <c r="D322" s="31">
        <v>5</v>
      </c>
      <c r="E322" s="34" t="s">
        <v>34</v>
      </c>
      <c r="F322" s="34" t="s">
        <v>63</v>
      </c>
      <c r="G322" s="35" t="s">
        <v>230</v>
      </c>
      <c r="H322" s="36"/>
      <c r="I322" s="30">
        <v>363.83</v>
      </c>
      <c r="J322" s="32">
        <v>42450</v>
      </c>
      <c r="K322" s="37">
        <v>806</v>
      </c>
      <c r="L322" s="37">
        <v>12</v>
      </c>
      <c r="M322" s="38" t="s">
        <v>308</v>
      </c>
      <c r="N322" s="39">
        <v>2016</v>
      </c>
      <c r="O322" s="42"/>
      <c r="P322" s="30">
        <v>20189.990000000002</v>
      </c>
      <c r="Q322" s="67"/>
      <c r="R322" s="67"/>
      <c r="S322" s="56" t="e">
        <f>IF(#REF!=3,S321-TblDadosCX[[#This Row],[Valor R$]],IF(#REF!=2,S321+TblDadosCX[[#This Row],[Valor R$]],TblDadosCX[[#This Row],[Valor R$]]))</f>
        <v>#REF!</v>
      </c>
      <c r="U322" s="65">
        <v>306</v>
      </c>
      <c r="V322" s="60">
        <v>42450</v>
      </c>
      <c r="W322" s="60"/>
      <c r="X322" s="61" t="s">
        <v>338</v>
      </c>
      <c r="Y322" s="62"/>
      <c r="Z322" s="62"/>
      <c r="AA322" s="63">
        <v>12871.21</v>
      </c>
      <c r="AB322" s="64" t="s">
        <v>214</v>
      </c>
      <c r="AC322" s="60">
        <v>42450</v>
      </c>
      <c r="AD322" s="65">
        <v>402</v>
      </c>
      <c r="AE322" s="65">
        <v>12</v>
      </c>
      <c r="AF322" s="66">
        <v>1694.65</v>
      </c>
    </row>
    <row r="323" spans="1:32" x14ac:dyDescent="0.25">
      <c r="A323" s="40">
        <v>318</v>
      </c>
      <c r="B323" s="32">
        <v>42450</v>
      </c>
      <c r="C323" s="33"/>
      <c r="D323" s="31">
        <v>5</v>
      </c>
      <c r="E323" s="34" t="s">
        <v>38</v>
      </c>
      <c r="F323" s="34" t="s">
        <v>83</v>
      </c>
      <c r="G323" s="35" t="s">
        <v>322</v>
      </c>
      <c r="H323" s="36"/>
      <c r="I323" s="30">
        <v>2500</v>
      </c>
      <c r="J323" s="32">
        <v>42450</v>
      </c>
      <c r="K323" s="37">
        <v>863</v>
      </c>
      <c r="L323" s="37">
        <v>12</v>
      </c>
      <c r="M323" s="38" t="s">
        <v>308</v>
      </c>
      <c r="N323" s="39">
        <v>2016</v>
      </c>
      <c r="O323" s="42"/>
      <c r="P323" s="30">
        <v>17689.990000000002</v>
      </c>
      <c r="Q323" s="67"/>
      <c r="R323" s="67"/>
      <c r="S323" s="56" t="e">
        <f>IF(#REF!=3,S322-TblDadosCX[[#This Row],[Valor R$]],IF(#REF!=2,S322+TblDadosCX[[#This Row],[Valor R$]],TblDadosCX[[#This Row],[Valor R$]]))</f>
        <v>#REF!</v>
      </c>
      <c r="U323" s="59">
        <v>307</v>
      </c>
      <c r="V323" s="60">
        <v>42451</v>
      </c>
      <c r="W323" s="60"/>
      <c r="X323" s="61" t="s">
        <v>191</v>
      </c>
      <c r="Y323" s="62"/>
      <c r="Z323" s="62"/>
      <c r="AA323" s="63">
        <v>127.5</v>
      </c>
      <c r="AB323" s="64" t="s">
        <v>186</v>
      </c>
      <c r="AC323" s="60">
        <v>42451</v>
      </c>
      <c r="AD323" s="65">
        <v>863</v>
      </c>
      <c r="AE323" s="65">
        <v>12</v>
      </c>
      <c r="AF323" s="66">
        <v>1567.15</v>
      </c>
    </row>
    <row r="324" spans="1:32" x14ac:dyDescent="0.25">
      <c r="A324" s="40">
        <v>319</v>
      </c>
      <c r="B324" s="32">
        <v>42450</v>
      </c>
      <c r="C324" s="33"/>
      <c r="D324" s="31">
        <v>5</v>
      </c>
      <c r="E324" s="34" t="s">
        <v>30</v>
      </c>
      <c r="F324" s="34" t="s">
        <v>60</v>
      </c>
      <c r="G324" s="35" t="s">
        <v>236</v>
      </c>
      <c r="H324" s="36"/>
      <c r="I324" s="30">
        <v>3002.07</v>
      </c>
      <c r="J324" s="32">
        <v>42450</v>
      </c>
      <c r="K324" s="37">
        <v>516</v>
      </c>
      <c r="L324" s="37">
        <v>12</v>
      </c>
      <c r="M324" s="38" t="s">
        <v>308</v>
      </c>
      <c r="N324" s="39">
        <v>2016</v>
      </c>
      <c r="O324" s="42"/>
      <c r="P324" s="30">
        <v>14687.92</v>
      </c>
      <c r="Q324" s="67"/>
      <c r="R324" s="67"/>
      <c r="S324" s="56" t="e">
        <f>IF(#REF!=3,S323-TblDadosCX[[#This Row],[Valor R$]],IF(#REF!=2,S323+TblDadosCX[[#This Row],[Valor R$]],TblDadosCX[[#This Row],[Valor R$]]))</f>
        <v>#REF!</v>
      </c>
      <c r="U324" s="65">
        <v>308</v>
      </c>
      <c r="V324" s="60">
        <v>42451</v>
      </c>
      <c r="W324" s="60"/>
      <c r="X324" s="61" t="s">
        <v>311</v>
      </c>
      <c r="Y324" s="62"/>
      <c r="Z324" s="62"/>
      <c r="AA324" s="63">
        <v>20</v>
      </c>
      <c r="AB324" s="64" t="s">
        <v>186</v>
      </c>
      <c r="AC324" s="60">
        <v>42451</v>
      </c>
      <c r="AD324" s="65">
        <v>863</v>
      </c>
      <c r="AE324" s="65">
        <v>12</v>
      </c>
      <c r="AF324" s="66">
        <v>1547.15</v>
      </c>
    </row>
    <row r="325" spans="1:32" x14ac:dyDescent="0.25">
      <c r="A325" s="40">
        <v>320</v>
      </c>
      <c r="B325" s="32">
        <v>42450</v>
      </c>
      <c r="C325" s="33"/>
      <c r="D325" s="31">
        <v>5</v>
      </c>
      <c r="E325" s="34" t="s">
        <v>215</v>
      </c>
      <c r="F325" s="34" t="s">
        <v>214</v>
      </c>
      <c r="G325" s="35" t="s">
        <v>338</v>
      </c>
      <c r="H325" s="36"/>
      <c r="I325" s="30">
        <v>12871.21</v>
      </c>
      <c r="J325" s="32">
        <v>42450</v>
      </c>
      <c r="K325" s="37">
        <v>402</v>
      </c>
      <c r="L325" s="37">
        <v>12</v>
      </c>
      <c r="M325" s="38" t="s">
        <v>308</v>
      </c>
      <c r="N325" s="39">
        <v>2016</v>
      </c>
      <c r="O325" s="42"/>
      <c r="P325" s="30">
        <v>1816.71</v>
      </c>
      <c r="Q325" s="67"/>
      <c r="R325" s="67"/>
      <c r="S325" s="56" t="e">
        <f>IF(#REF!=3,S324-TblDadosCX[[#This Row],[Valor R$]],IF(#REF!=2,S324+TblDadosCX[[#This Row],[Valor R$]],TblDadosCX[[#This Row],[Valor R$]]))</f>
        <v>#REF!</v>
      </c>
      <c r="U325" s="59">
        <v>309</v>
      </c>
      <c r="V325" s="60">
        <v>42451</v>
      </c>
      <c r="W325" s="60"/>
      <c r="X325" s="61" t="s">
        <v>193</v>
      </c>
      <c r="Y325" s="62"/>
      <c r="Z325" s="62"/>
      <c r="AA325" s="63">
        <v>35</v>
      </c>
      <c r="AB325" s="64" t="s">
        <v>186</v>
      </c>
      <c r="AC325" s="60">
        <v>42451</v>
      </c>
      <c r="AD325" s="65">
        <v>863</v>
      </c>
      <c r="AE325" s="65">
        <v>12</v>
      </c>
      <c r="AF325" s="66">
        <v>1512.15</v>
      </c>
    </row>
    <row r="326" spans="1:32" x14ac:dyDescent="0.25">
      <c r="A326" s="40">
        <v>321</v>
      </c>
      <c r="B326" s="32">
        <v>42451</v>
      </c>
      <c r="C326" s="33"/>
      <c r="D326" s="31">
        <v>5</v>
      </c>
      <c r="E326" s="34" t="s">
        <v>38</v>
      </c>
      <c r="F326" s="34" t="s">
        <v>83</v>
      </c>
      <c r="G326" s="35" t="s">
        <v>191</v>
      </c>
      <c r="H326" s="36"/>
      <c r="I326" s="30">
        <v>127.5</v>
      </c>
      <c r="J326" s="32">
        <v>42451</v>
      </c>
      <c r="K326" s="37">
        <v>863</v>
      </c>
      <c r="L326" s="37">
        <v>12</v>
      </c>
      <c r="M326" s="38" t="s">
        <v>308</v>
      </c>
      <c r="N326" s="39">
        <v>2016</v>
      </c>
      <c r="O326" s="42"/>
      <c r="P326" s="30">
        <v>1689.21</v>
      </c>
      <c r="Q326" s="67"/>
      <c r="R326" s="67"/>
      <c r="S326" s="56" t="e">
        <f>IF(#REF!=3,S325-TblDadosCX[[#This Row],[Valor R$]],IF(#REF!=2,S325+TblDadosCX[[#This Row],[Valor R$]],TblDadosCX[[#This Row],[Valor R$]]))</f>
        <v>#REF!</v>
      </c>
      <c r="U326" s="65">
        <v>310</v>
      </c>
      <c r="V326" s="60">
        <v>42451</v>
      </c>
      <c r="W326" s="60"/>
      <c r="X326" s="61" t="s">
        <v>329</v>
      </c>
      <c r="Y326" s="62"/>
      <c r="Z326" s="62"/>
      <c r="AA326" s="63">
        <v>36</v>
      </c>
      <c r="AB326" s="64" t="s">
        <v>186</v>
      </c>
      <c r="AC326" s="60">
        <v>42451</v>
      </c>
      <c r="AD326" s="65">
        <v>863</v>
      </c>
      <c r="AE326" s="65">
        <v>12</v>
      </c>
      <c r="AF326" s="66">
        <v>1476.15</v>
      </c>
    </row>
    <row r="327" spans="1:32" x14ac:dyDescent="0.25">
      <c r="A327" s="40">
        <v>322</v>
      </c>
      <c r="B327" s="32">
        <v>42451</v>
      </c>
      <c r="C327" s="33"/>
      <c r="D327" s="31">
        <v>5</v>
      </c>
      <c r="E327" s="34" t="s">
        <v>38</v>
      </c>
      <c r="F327" s="34" t="s">
        <v>83</v>
      </c>
      <c r="G327" s="35" t="s">
        <v>311</v>
      </c>
      <c r="H327" s="36"/>
      <c r="I327" s="30">
        <v>20</v>
      </c>
      <c r="J327" s="32">
        <v>42451</v>
      </c>
      <c r="K327" s="37">
        <v>863</v>
      </c>
      <c r="L327" s="37">
        <v>12</v>
      </c>
      <c r="M327" s="38" t="s">
        <v>308</v>
      </c>
      <c r="N327" s="39">
        <v>2016</v>
      </c>
      <c r="O327" s="42"/>
      <c r="P327" s="30">
        <v>1669.21</v>
      </c>
      <c r="Q327" s="67"/>
      <c r="R327" s="67"/>
      <c r="S327" s="56" t="e">
        <f>IF(#REF!=3,S326-TblDadosCX[[#This Row],[Valor R$]],IF(#REF!=2,S326+TblDadosCX[[#This Row],[Valor R$]],TblDadosCX[[#This Row],[Valor R$]]))</f>
        <v>#REF!</v>
      </c>
      <c r="U327" s="59">
        <v>311</v>
      </c>
      <c r="V327" s="60">
        <v>42452</v>
      </c>
      <c r="W327" s="60"/>
      <c r="X327" s="61" t="s">
        <v>339</v>
      </c>
      <c r="Y327" s="62"/>
      <c r="Z327" s="62"/>
      <c r="AA327" s="63">
        <v>16.7</v>
      </c>
      <c r="AB327" s="64" t="s">
        <v>186</v>
      </c>
      <c r="AC327" s="60">
        <v>42452</v>
      </c>
      <c r="AD327" s="65">
        <v>863</v>
      </c>
      <c r="AE327" s="65">
        <v>12</v>
      </c>
      <c r="AF327" s="66">
        <v>1459.45</v>
      </c>
    </row>
    <row r="328" spans="1:32" x14ac:dyDescent="0.25">
      <c r="A328" s="40">
        <v>323</v>
      </c>
      <c r="B328" s="32">
        <v>42451</v>
      </c>
      <c r="C328" s="33"/>
      <c r="D328" s="31">
        <v>5</v>
      </c>
      <c r="E328" s="34" t="s">
        <v>38</v>
      </c>
      <c r="F328" s="34" t="s">
        <v>83</v>
      </c>
      <c r="G328" s="35" t="s">
        <v>193</v>
      </c>
      <c r="H328" s="36"/>
      <c r="I328" s="30">
        <v>35</v>
      </c>
      <c r="J328" s="32">
        <v>42451</v>
      </c>
      <c r="K328" s="37">
        <v>863</v>
      </c>
      <c r="L328" s="37">
        <v>12</v>
      </c>
      <c r="M328" s="38" t="s">
        <v>308</v>
      </c>
      <c r="N328" s="39">
        <v>2016</v>
      </c>
      <c r="O328" s="42"/>
      <c r="P328" s="30">
        <v>1634.21</v>
      </c>
      <c r="Q328" s="67"/>
      <c r="R328" s="67"/>
      <c r="S328" s="56" t="e">
        <f>IF(#REF!=3,S327-TblDadosCX[[#This Row],[Valor R$]],IF(#REF!=2,S327+TblDadosCX[[#This Row],[Valor R$]],TblDadosCX[[#This Row],[Valor R$]]))</f>
        <v>#REF!</v>
      </c>
      <c r="U328" s="65">
        <v>312</v>
      </c>
      <c r="V328" s="60">
        <v>42452</v>
      </c>
      <c r="W328" s="60"/>
      <c r="X328" s="61" t="s">
        <v>197</v>
      </c>
      <c r="Y328" s="62">
        <v>854267</v>
      </c>
      <c r="Z328" s="62"/>
      <c r="AA328" s="63">
        <v>350</v>
      </c>
      <c r="AB328" s="64" t="s">
        <v>9</v>
      </c>
      <c r="AC328" s="60">
        <v>42452</v>
      </c>
      <c r="AD328" s="65">
        <v>12</v>
      </c>
      <c r="AE328" s="65">
        <v>34</v>
      </c>
      <c r="AF328" s="66">
        <v>1809.45</v>
      </c>
    </row>
    <row r="329" spans="1:32" x14ac:dyDescent="0.25">
      <c r="A329" s="40">
        <v>324</v>
      </c>
      <c r="B329" s="32">
        <v>42451</v>
      </c>
      <c r="C329" s="33"/>
      <c r="D329" s="31">
        <v>5</v>
      </c>
      <c r="E329" s="34" t="s">
        <v>38</v>
      </c>
      <c r="F329" s="34" t="s">
        <v>83</v>
      </c>
      <c r="G329" s="35" t="s">
        <v>329</v>
      </c>
      <c r="H329" s="36"/>
      <c r="I329" s="30">
        <v>36</v>
      </c>
      <c r="J329" s="32">
        <v>42451</v>
      </c>
      <c r="K329" s="37">
        <v>863</v>
      </c>
      <c r="L329" s="37">
        <v>12</v>
      </c>
      <c r="M329" s="38" t="s">
        <v>308</v>
      </c>
      <c r="N329" s="39">
        <v>2016</v>
      </c>
      <c r="O329" s="42"/>
      <c r="P329" s="30">
        <v>1598.21</v>
      </c>
      <c r="Q329" s="67"/>
      <c r="R329" s="67"/>
      <c r="S329" s="56" t="e">
        <f>IF(#REF!=3,S328-TblDadosCX[[#This Row],[Valor R$]],IF(#REF!=2,S328+TblDadosCX[[#This Row],[Valor R$]],TblDadosCX[[#This Row],[Valor R$]]))</f>
        <v>#REF!</v>
      </c>
      <c r="U329" s="59">
        <v>313</v>
      </c>
      <c r="V329" s="60">
        <v>42452</v>
      </c>
      <c r="W329" s="60"/>
      <c r="X329" s="61" t="s">
        <v>197</v>
      </c>
      <c r="Y329" s="62">
        <v>854266</v>
      </c>
      <c r="Z329" s="62"/>
      <c r="AA329" s="63">
        <v>1056.23</v>
      </c>
      <c r="AB329" s="64" t="s">
        <v>9</v>
      </c>
      <c r="AC329" s="60">
        <v>42452</v>
      </c>
      <c r="AD329" s="65">
        <v>12</v>
      </c>
      <c r="AE329" s="65">
        <v>34</v>
      </c>
      <c r="AF329" s="66">
        <v>2865.68</v>
      </c>
    </row>
    <row r="330" spans="1:32" x14ac:dyDescent="0.25">
      <c r="A330" s="40">
        <v>325</v>
      </c>
      <c r="B330" s="32">
        <v>42452</v>
      </c>
      <c r="C330" s="33"/>
      <c r="D330" s="31">
        <v>4</v>
      </c>
      <c r="E330" s="34" t="s">
        <v>6</v>
      </c>
      <c r="F330" s="34" t="s">
        <v>9</v>
      </c>
      <c r="G330" s="35" t="s">
        <v>197</v>
      </c>
      <c r="H330" s="36">
        <v>854267</v>
      </c>
      <c r="I330" s="30">
        <v>350</v>
      </c>
      <c r="J330" s="32">
        <v>42452</v>
      </c>
      <c r="K330" s="37">
        <v>12</v>
      </c>
      <c r="L330" s="37">
        <v>34</v>
      </c>
      <c r="M330" s="38" t="s">
        <v>308</v>
      </c>
      <c r="N330" s="39">
        <v>2016</v>
      </c>
      <c r="O330" s="42"/>
      <c r="P330" s="30">
        <v>1948.21</v>
      </c>
      <c r="Q330" s="67"/>
      <c r="R330" s="67"/>
      <c r="S330" s="56" t="e">
        <f>IF(#REF!=3,S329-TblDadosCX[[#This Row],[Valor R$]],IF(#REF!=2,S329+TblDadosCX[[#This Row],[Valor R$]],TblDadosCX[[#This Row],[Valor R$]]))</f>
        <v>#REF!</v>
      </c>
      <c r="U330" s="65">
        <v>314</v>
      </c>
      <c r="V330" s="60">
        <v>42452</v>
      </c>
      <c r="W330" s="60"/>
      <c r="X330" s="61" t="s">
        <v>340</v>
      </c>
      <c r="Y330" s="62"/>
      <c r="Z330" s="62"/>
      <c r="AA330" s="63">
        <v>300</v>
      </c>
      <c r="AB330" s="64" t="s">
        <v>186</v>
      </c>
      <c r="AC330" s="60">
        <v>42452</v>
      </c>
      <c r="AD330" s="65">
        <v>863</v>
      </c>
      <c r="AE330" s="65">
        <v>12</v>
      </c>
      <c r="AF330" s="66">
        <v>2565.6799999999998</v>
      </c>
    </row>
    <row r="331" spans="1:32" x14ac:dyDescent="0.25">
      <c r="A331" s="40">
        <v>326</v>
      </c>
      <c r="B331" s="32">
        <v>42452</v>
      </c>
      <c r="C331" s="33"/>
      <c r="D331" s="31">
        <v>4</v>
      </c>
      <c r="E331" s="34" t="s">
        <v>6</v>
      </c>
      <c r="F331" s="34" t="s">
        <v>9</v>
      </c>
      <c r="G331" s="35" t="s">
        <v>197</v>
      </c>
      <c r="H331" s="36">
        <v>854266</v>
      </c>
      <c r="I331" s="30">
        <v>1056.23</v>
      </c>
      <c r="J331" s="32">
        <v>42452</v>
      </c>
      <c r="K331" s="37">
        <v>12</v>
      </c>
      <c r="L331" s="37">
        <v>34</v>
      </c>
      <c r="M331" s="38" t="s">
        <v>308</v>
      </c>
      <c r="N331" s="39">
        <v>2016</v>
      </c>
      <c r="O331" s="42"/>
      <c r="P331" s="30">
        <v>3004.44</v>
      </c>
      <c r="Q331" s="67"/>
      <c r="R331" s="67"/>
      <c r="S331" s="56" t="e">
        <f>IF(#REF!=3,S330-TblDadosCX[[#This Row],[Valor R$]],IF(#REF!=2,S330+TblDadosCX[[#This Row],[Valor R$]],TblDadosCX[[#This Row],[Valor R$]]))</f>
        <v>#REF!</v>
      </c>
      <c r="U331" s="59">
        <v>315</v>
      </c>
      <c r="V331" s="60">
        <v>42457</v>
      </c>
      <c r="W331" s="60"/>
      <c r="X331" s="61" t="s">
        <v>197</v>
      </c>
      <c r="Y331" s="62">
        <v>854268</v>
      </c>
      <c r="Z331" s="62"/>
      <c r="AA331" s="63">
        <v>425.71</v>
      </c>
      <c r="AB331" s="64" t="s">
        <v>9</v>
      </c>
      <c r="AC331" s="60">
        <v>42457</v>
      </c>
      <c r="AD331" s="65">
        <v>12</v>
      </c>
      <c r="AE331" s="65">
        <v>34</v>
      </c>
      <c r="AF331" s="66">
        <v>2991.39</v>
      </c>
    </row>
    <row r="332" spans="1:32" x14ac:dyDescent="0.25">
      <c r="A332" s="40">
        <v>327</v>
      </c>
      <c r="B332" s="32">
        <v>42452</v>
      </c>
      <c r="C332" s="33"/>
      <c r="D332" s="31">
        <v>5</v>
      </c>
      <c r="E332" s="34" t="s">
        <v>38</v>
      </c>
      <c r="F332" s="34" t="s">
        <v>83</v>
      </c>
      <c r="G332" s="35" t="s">
        <v>339</v>
      </c>
      <c r="H332" s="36"/>
      <c r="I332" s="30">
        <v>16.7</v>
      </c>
      <c r="J332" s="32">
        <v>42452</v>
      </c>
      <c r="K332" s="37">
        <v>863</v>
      </c>
      <c r="L332" s="37">
        <v>12</v>
      </c>
      <c r="M332" s="38" t="s">
        <v>308</v>
      </c>
      <c r="N332" s="39">
        <v>2016</v>
      </c>
      <c r="O332" s="42"/>
      <c r="P332" s="30">
        <v>2987.74</v>
      </c>
      <c r="Q332" s="67"/>
      <c r="R332" s="67"/>
      <c r="S332" s="56" t="e">
        <f>IF(#REF!=3,S331-TblDadosCX[[#This Row],[Valor R$]],IF(#REF!=2,S331+TblDadosCX[[#This Row],[Valor R$]],TblDadosCX[[#This Row],[Valor R$]]))</f>
        <v>#REF!</v>
      </c>
      <c r="U332" s="65">
        <v>316</v>
      </c>
      <c r="V332" s="60">
        <v>42457</v>
      </c>
      <c r="W332" s="60"/>
      <c r="X332" s="61" t="s">
        <v>341</v>
      </c>
      <c r="Y332" s="62"/>
      <c r="Z332" s="62"/>
      <c r="AA332" s="63">
        <v>397</v>
      </c>
      <c r="AB332" s="64" t="s">
        <v>186</v>
      </c>
      <c r="AC332" s="60">
        <v>42457</v>
      </c>
      <c r="AD332" s="65">
        <v>863</v>
      </c>
      <c r="AE332" s="65">
        <v>12</v>
      </c>
      <c r="AF332" s="66">
        <v>2594.39</v>
      </c>
    </row>
    <row r="333" spans="1:32" x14ac:dyDescent="0.25">
      <c r="A333" s="40">
        <v>328</v>
      </c>
      <c r="B333" s="32">
        <v>42452</v>
      </c>
      <c r="C333" s="33"/>
      <c r="D333" s="31">
        <v>5</v>
      </c>
      <c r="E333" s="34" t="s">
        <v>38</v>
      </c>
      <c r="F333" s="34" t="s">
        <v>83</v>
      </c>
      <c r="G333" s="35" t="s">
        <v>340</v>
      </c>
      <c r="H333" s="36"/>
      <c r="I333" s="30">
        <v>300</v>
      </c>
      <c r="J333" s="32">
        <v>42452</v>
      </c>
      <c r="K333" s="37">
        <v>863</v>
      </c>
      <c r="L333" s="37">
        <v>12</v>
      </c>
      <c r="M333" s="38" t="s">
        <v>308</v>
      </c>
      <c r="N333" s="39">
        <v>2016</v>
      </c>
      <c r="O333" s="42"/>
      <c r="P333" s="30">
        <v>2687.74</v>
      </c>
      <c r="Q333" s="67"/>
      <c r="R333" s="67"/>
      <c r="S333" s="56" t="e">
        <f>IF(#REF!=3,S332-TblDadosCX[[#This Row],[Valor R$]],IF(#REF!=2,S332+TblDadosCX[[#This Row],[Valor R$]],TblDadosCX[[#This Row],[Valor R$]]))</f>
        <v>#REF!</v>
      </c>
      <c r="U333" s="59">
        <v>317</v>
      </c>
      <c r="V333" s="60">
        <v>42457</v>
      </c>
      <c r="W333" s="60"/>
      <c r="X333" s="61" t="s">
        <v>272</v>
      </c>
      <c r="Y333" s="62"/>
      <c r="Z333" s="62"/>
      <c r="AA333" s="63">
        <v>28.71</v>
      </c>
      <c r="AB333" s="64" t="s">
        <v>273</v>
      </c>
      <c r="AC333" s="60">
        <v>42457</v>
      </c>
      <c r="AD333" s="65">
        <v>475</v>
      </c>
      <c r="AE333" s="65">
        <v>12</v>
      </c>
      <c r="AF333" s="66">
        <v>2565.6799999999998</v>
      </c>
    </row>
    <row r="334" spans="1:32" x14ac:dyDescent="0.25">
      <c r="A334" s="40">
        <v>329</v>
      </c>
      <c r="B334" s="32">
        <v>42457</v>
      </c>
      <c r="C334" s="33"/>
      <c r="D334" s="31">
        <v>4</v>
      </c>
      <c r="E334" s="34" t="s">
        <v>6</v>
      </c>
      <c r="F334" s="34" t="s">
        <v>9</v>
      </c>
      <c r="G334" s="35" t="s">
        <v>197</v>
      </c>
      <c r="H334" s="36">
        <v>854268</v>
      </c>
      <c r="I334" s="30">
        <v>425.71</v>
      </c>
      <c r="J334" s="32">
        <v>42457</v>
      </c>
      <c r="K334" s="37">
        <v>12</v>
      </c>
      <c r="L334" s="37">
        <v>34</v>
      </c>
      <c r="M334" s="38" t="s">
        <v>308</v>
      </c>
      <c r="N334" s="39">
        <v>2016</v>
      </c>
      <c r="O334" s="42"/>
      <c r="P334" s="30">
        <v>3113.45</v>
      </c>
      <c r="Q334" s="67"/>
      <c r="R334" s="67"/>
      <c r="S334" s="56" t="e">
        <f>IF(#REF!=3,S333-TblDadosCX[[#This Row],[Valor R$]],IF(#REF!=2,S333+TblDadosCX[[#This Row],[Valor R$]],TblDadosCX[[#This Row],[Valor R$]]))</f>
        <v>#REF!</v>
      </c>
      <c r="U334" s="65">
        <v>318</v>
      </c>
      <c r="V334" s="60">
        <v>42457</v>
      </c>
      <c r="W334" s="60"/>
      <c r="X334" s="61" t="s">
        <v>342</v>
      </c>
      <c r="Y334" s="62" t="s">
        <v>253</v>
      </c>
      <c r="Z334" s="62"/>
      <c r="AA334" s="63">
        <v>350</v>
      </c>
      <c r="AB334" s="64" t="s">
        <v>247</v>
      </c>
      <c r="AC334" s="60">
        <v>42457</v>
      </c>
      <c r="AD334" s="65">
        <v>818</v>
      </c>
      <c r="AE334" s="65">
        <v>12</v>
      </c>
      <c r="AF334" s="66">
        <v>2215.6799999999998</v>
      </c>
    </row>
    <row r="335" spans="1:32" x14ac:dyDescent="0.25">
      <c r="A335" s="40">
        <v>330</v>
      </c>
      <c r="B335" s="32">
        <v>42457</v>
      </c>
      <c r="C335" s="33"/>
      <c r="D335" s="31">
        <v>5</v>
      </c>
      <c r="E335" s="34" t="s">
        <v>38</v>
      </c>
      <c r="F335" s="34" t="s">
        <v>83</v>
      </c>
      <c r="G335" s="35" t="s">
        <v>341</v>
      </c>
      <c r="H335" s="36"/>
      <c r="I335" s="30">
        <v>397</v>
      </c>
      <c r="J335" s="32">
        <v>42457</v>
      </c>
      <c r="K335" s="37">
        <v>863</v>
      </c>
      <c r="L335" s="37">
        <v>12</v>
      </c>
      <c r="M335" s="38" t="s">
        <v>308</v>
      </c>
      <c r="N335" s="39">
        <v>2016</v>
      </c>
      <c r="O335" s="42"/>
      <c r="P335" s="30">
        <v>2716.45</v>
      </c>
      <c r="Q335" s="67"/>
      <c r="R335" s="67"/>
      <c r="S335" s="56" t="e">
        <f>IF(#REF!=3,S334-TblDadosCX[[#This Row],[Valor R$]],IF(#REF!=2,S334+TblDadosCX[[#This Row],[Valor R$]],TblDadosCX[[#This Row],[Valor R$]]))</f>
        <v>#REF!</v>
      </c>
      <c r="U335" s="59">
        <v>319</v>
      </c>
      <c r="V335" s="60">
        <v>42457</v>
      </c>
      <c r="W335" s="60"/>
      <c r="X335" s="61" t="s">
        <v>225</v>
      </c>
      <c r="Y335" s="62"/>
      <c r="Z335" s="62"/>
      <c r="AA335" s="63">
        <v>357.78</v>
      </c>
      <c r="AB335" s="64" t="s">
        <v>212</v>
      </c>
      <c r="AC335" s="60">
        <v>42457</v>
      </c>
      <c r="AD335" s="65">
        <v>831</v>
      </c>
      <c r="AE335" s="65">
        <v>12</v>
      </c>
      <c r="AF335" s="66">
        <v>1857.9</v>
      </c>
    </row>
    <row r="336" spans="1:32" x14ac:dyDescent="0.25">
      <c r="A336" s="40">
        <v>331</v>
      </c>
      <c r="B336" s="32">
        <v>42457</v>
      </c>
      <c r="C336" s="33"/>
      <c r="D336" s="31">
        <v>5</v>
      </c>
      <c r="E336" s="34" t="s">
        <v>28</v>
      </c>
      <c r="F336" s="34" t="s">
        <v>53</v>
      </c>
      <c r="G336" s="35" t="s">
        <v>272</v>
      </c>
      <c r="H336" s="36"/>
      <c r="I336" s="30">
        <v>28.71</v>
      </c>
      <c r="J336" s="32">
        <v>42457</v>
      </c>
      <c r="K336" s="37">
        <v>475</v>
      </c>
      <c r="L336" s="37">
        <v>12</v>
      </c>
      <c r="M336" s="38" t="s">
        <v>308</v>
      </c>
      <c r="N336" s="39">
        <v>2016</v>
      </c>
      <c r="O336" s="42"/>
      <c r="P336" s="30">
        <v>2687.74</v>
      </c>
      <c r="Q336" s="67"/>
      <c r="R336" s="67"/>
      <c r="S336" s="56" t="e">
        <f>IF(#REF!=3,S335-TblDadosCX[[#This Row],[Valor R$]],IF(#REF!=2,S335+TblDadosCX[[#This Row],[Valor R$]],TblDadosCX[[#This Row],[Valor R$]]))</f>
        <v>#REF!</v>
      </c>
      <c r="U336" s="65">
        <v>320</v>
      </c>
      <c r="V336" s="60">
        <v>42457</v>
      </c>
      <c r="W336" s="60"/>
      <c r="X336" s="61" t="s">
        <v>228</v>
      </c>
      <c r="Y336" s="62"/>
      <c r="Z336" s="62"/>
      <c r="AA336" s="63">
        <v>189</v>
      </c>
      <c r="AB336" s="64" t="s">
        <v>196</v>
      </c>
      <c r="AC336" s="60">
        <v>42457</v>
      </c>
      <c r="AD336" s="65">
        <v>869</v>
      </c>
      <c r="AE336" s="65">
        <v>12</v>
      </c>
      <c r="AF336" s="66">
        <v>1668.9</v>
      </c>
    </row>
    <row r="337" spans="1:32" x14ac:dyDescent="0.25">
      <c r="A337" s="40">
        <v>332</v>
      </c>
      <c r="B337" s="32">
        <v>42457</v>
      </c>
      <c r="C337" s="33"/>
      <c r="D337" s="31">
        <v>5</v>
      </c>
      <c r="E337" s="34" t="s">
        <v>34</v>
      </c>
      <c r="F337" s="34" t="s">
        <v>64</v>
      </c>
      <c r="G337" s="35" t="s">
        <v>342</v>
      </c>
      <c r="H337" s="36" t="s">
        <v>253</v>
      </c>
      <c r="I337" s="30">
        <v>350</v>
      </c>
      <c r="J337" s="32">
        <v>42457</v>
      </c>
      <c r="K337" s="37">
        <v>818</v>
      </c>
      <c r="L337" s="37">
        <v>12</v>
      </c>
      <c r="M337" s="38" t="s">
        <v>308</v>
      </c>
      <c r="N337" s="39">
        <v>2016</v>
      </c>
      <c r="O337" s="42"/>
      <c r="P337" s="30">
        <v>2337.7399999999998</v>
      </c>
      <c r="Q337" s="67"/>
      <c r="R337" s="67"/>
      <c r="S337" s="56" t="e">
        <f>IF(#REF!=3,S336-TblDadosCX[[#This Row],[Valor R$]],IF(#REF!=2,S336+TblDadosCX[[#This Row],[Valor R$]],TblDadosCX[[#This Row],[Valor R$]]))</f>
        <v>#REF!</v>
      </c>
      <c r="U337" s="59">
        <v>321</v>
      </c>
      <c r="V337" s="60">
        <v>42457</v>
      </c>
      <c r="W337" s="60"/>
      <c r="X337" s="61" t="s">
        <v>225</v>
      </c>
      <c r="Y337" s="62"/>
      <c r="Z337" s="62"/>
      <c r="AA337" s="63">
        <v>474.45</v>
      </c>
      <c r="AB337" s="64" t="s">
        <v>212</v>
      </c>
      <c r="AC337" s="60">
        <v>42457</v>
      </c>
      <c r="AD337" s="65">
        <v>831</v>
      </c>
      <c r="AE337" s="65">
        <v>12</v>
      </c>
      <c r="AF337" s="66">
        <v>1194.45</v>
      </c>
    </row>
    <row r="338" spans="1:32" x14ac:dyDescent="0.25">
      <c r="A338" s="40">
        <v>333</v>
      </c>
      <c r="B338" s="32">
        <v>42457</v>
      </c>
      <c r="C338" s="33"/>
      <c r="D338" s="31">
        <v>5</v>
      </c>
      <c r="E338" s="34" t="s">
        <v>38</v>
      </c>
      <c r="F338" s="34" t="s">
        <v>18</v>
      </c>
      <c r="G338" s="35" t="s">
        <v>225</v>
      </c>
      <c r="H338" s="36"/>
      <c r="I338" s="30">
        <v>357.78</v>
      </c>
      <c r="J338" s="32">
        <v>42457</v>
      </c>
      <c r="K338" s="37">
        <v>831</v>
      </c>
      <c r="L338" s="37">
        <v>12</v>
      </c>
      <c r="M338" s="38" t="s">
        <v>308</v>
      </c>
      <c r="N338" s="39">
        <v>2016</v>
      </c>
      <c r="O338" s="42"/>
      <c r="P338" s="30">
        <v>1979.96</v>
      </c>
      <c r="Q338" s="67"/>
      <c r="R338" s="67"/>
      <c r="S338" s="56" t="e">
        <f>IF(#REF!=3,S337-TblDadosCX[[#This Row],[Valor R$]],IF(#REF!=2,S337+TblDadosCX[[#This Row],[Valor R$]],TblDadosCX[[#This Row],[Valor R$]]))</f>
        <v>#REF!</v>
      </c>
      <c r="U338" s="65">
        <v>322</v>
      </c>
      <c r="V338" s="60">
        <v>42457</v>
      </c>
      <c r="W338" s="60"/>
      <c r="X338" s="61" t="s">
        <v>245</v>
      </c>
      <c r="Y338" s="62"/>
      <c r="Z338" s="62"/>
      <c r="AA338" s="63">
        <v>35</v>
      </c>
      <c r="AB338" s="64" t="s">
        <v>196</v>
      </c>
      <c r="AC338" s="60">
        <v>42457</v>
      </c>
      <c r="AD338" s="65">
        <v>869</v>
      </c>
      <c r="AE338" s="65">
        <v>12</v>
      </c>
      <c r="AF338" s="66">
        <v>1159.45</v>
      </c>
    </row>
    <row r="339" spans="1:32" x14ac:dyDescent="0.25">
      <c r="A339" s="40">
        <v>334</v>
      </c>
      <c r="B339" s="32">
        <v>42457</v>
      </c>
      <c r="C339" s="33"/>
      <c r="D339" s="31">
        <v>5</v>
      </c>
      <c r="E339" s="34" t="s">
        <v>38</v>
      </c>
      <c r="F339" s="34" t="s">
        <v>86</v>
      </c>
      <c r="G339" s="35" t="s">
        <v>228</v>
      </c>
      <c r="H339" s="36"/>
      <c r="I339" s="30">
        <v>189</v>
      </c>
      <c r="J339" s="32">
        <v>42457</v>
      </c>
      <c r="K339" s="37">
        <v>869</v>
      </c>
      <c r="L339" s="37">
        <v>12</v>
      </c>
      <c r="M339" s="38" t="s">
        <v>308</v>
      </c>
      <c r="N339" s="39">
        <v>2016</v>
      </c>
      <c r="O339" s="42"/>
      <c r="P339" s="30">
        <v>1790.96</v>
      </c>
      <c r="Q339" s="67"/>
      <c r="R339" s="67"/>
      <c r="S339" s="56" t="e">
        <f>IF(#REF!=3,S338-TblDadosCX[[#This Row],[Valor R$]],IF(#REF!=2,S338+TblDadosCX[[#This Row],[Valor R$]],TblDadosCX[[#This Row],[Valor R$]]))</f>
        <v>#REF!</v>
      </c>
      <c r="U339" s="59">
        <v>323</v>
      </c>
      <c r="V339" s="60">
        <v>42458</v>
      </c>
      <c r="W339" s="60"/>
      <c r="X339" s="61" t="s">
        <v>197</v>
      </c>
      <c r="Y339" s="62">
        <v>854269</v>
      </c>
      <c r="Z339" s="62"/>
      <c r="AA339" s="63">
        <v>636.70000000000005</v>
      </c>
      <c r="AB339" s="64" t="s">
        <v>9</v>
      </c>
      <c r="AC339" s="60">
        <v>42458</v>
      </c>
      <c r="AD339" s="65">
        <v>12</v>
      </c>
      <c r="AE339" s="65">
        <v>34</v>
      </c>
      <c r="AF339" s="66">
        <v>1796.15</v>
      </c>
    </row>
    <row r="340" spans="1:32" x14ac:dyDescent="0.25">
      <c r="A340" s="40">
        <v>335</v>
      </c>
      <c r="B340" s="32">
        <v>42457</v>
      </c>
      <c r="C340" s="33"/>
      <c r="D340" s="31">
        <v>5</v>
      </c>
      <c r="E340" s="34" t="s">
        <v>38</v>
      </c>
      <c r="F340" s="34" t="s">
        <v>18</v>
      </c>
      <c r="G340" s="35" t="s">
        <v>225</v>
      </c>
      <c r="H340" s="36"/>
      <c r="I340" s="30">
        <v>474.45</v>
      </c>
      <c r="J340" s="32">
        <v>42457</v>
      </c>
      <c r="K340" s="37">
        <v>831</v>
      </c>
      <c r="L340" s="37">
        <v>12</v>
      </c>
      <c r="M340" s="38" t="s">
        <v>308</v>
      </c>
      <c r="N340" s="39">
        <v>2016</v>
      </c>
      <c r="O340" s="42"/>
      <c r="P340" s="30">
        <v>1316.51</v>
      </c>
      <c r="Q340" s="67"/>
      <c r="R340" s="67"/>
      <c r="S340" s="56" t="e">
        <f>IF(#REF!=3,S339-TblDadosCX[[#This Row],[Valor R$]],IF(#REF!=2,S339+TblDadosCX[[#This Row],[Valor R$]],TblDadosCX[[#This Row],[Valor R$]]))</f>
        <v>#REF!</v>
      </c>
      <c r="U340" s="65">
        <v>324</v>
      </c>
      <c r="V340" s="60">
        <v>42458</v>
      </c>
      <c r="W340" s="60"/>
      <c r="X340" s="61" t="s">
        <v>197</v>
      </c>
      <c r="Y340" s="62">
        <v>854272</v>
      </c>
      <c r="Z340" s="62"/>
      <c r="AA340" s="63">
        <v>700</v>
      </c>
      <c r="AB340" s="64" t="s">
        <v>9</v>
      </c>
      <c r="AC340" s="60">
        <v>42458</v>
      </c>
      <c r="AD340" s="65">
        <v>12</v>
      </c>
      <c r="AE340" s="65">
        <v>34</v>
      </c>
      <c r="AF340" s="66">
        <v>2496.15</v>
      </c>
    </row>
    <row r="341" spans="1:32" x14ac:dyDescent="0.25">
      <c r="A341" s="40">
        <v>336</v>
      </c>
      <c r="B341" s="32">
        <v>42457</v>
      </c>
      <c r="C341" s="33"/>
      <c r="D341" s="31">
        <v>5</v>
      </c>
      <c r="E341" s="34" t="s">
        <v>38</v>
      </c>
      <c r="F341" s="34" t="s">
        <v>86</v>
      </c>
      <c r="G341" s="35" t="s">
        <v>245</v>
      </c>
      <c r="H341" s="36"/>
      <c r="I341" s="30">
        <v>35</v>
      </c>
      <c r="J341" s="32">
        <v>42457</v>
      </c>
      <c r="K341" s="37">
        <v>869</v>
      </c>
      <c r="L341" s="37">
        <v>12</v>
      </c>
      <c r="M341" s="38" t="s">
        <v>308</v>
      </c>
      <c r="N341" s="39">
        <v>2016</v>
      </c>
      <c r="O341" s="42"/>
      <c r="P341" s="30">
        <v>1281.51</v>
      </c>
      <c r="Q341" s="67"/>
      <c r="R341" s="67"/>
      <c r="S341" s="56" t="e">
        <f>IF(#REF!=3,S340-TblDadosCX[[#This Row],[Valor R$]],IF(#REF!=2,S340+TblDadosCX[[#This Row],[Valor R$]],TblDadosCX[[#This Row],[Valor R$]]))</f>
        <v>#REF!</v>
      </c>
      <c r="U341" s="59">
        <v>325</v>
      </c>
      <c r="V341" s="60">
        <v>42458</v>
      </c>
      <c r="W341" s="60"/>
      <c r="X341" s="61" t="s">
        <v>343</v>
      </c>
      <c r="Y341" s="62"/>
      <c r="Z341" s="62"/>
      <c r="AA341" s="63">
        <v>636.70000000000005</v>
      </c>
      <c r="AB341" s="64" t="s">
        <v>186</v>
      </c>
      <c r="AC341" s="60">
        <v>42458</v>
      </c>
      <c r="AD341" s="65">
        <v>863</v>
      </c>
      <c r="AE341" s="65">
        <v>12</v>
      </c>
      <c r="AF341" s="66">
        <v>1859.45</v>
      </c>
    </row>
    <row r="342" spans="1:32" x14ac:dyDescent="0.25">
      <c r="A342" s="40">
        <v>337</v>
      </c>
      <c r="B342" s="32">
        <v>42458</v>
      </c>
      <c r="C342" s="33"/>
      <c r="D342" s="31">
        <v>4</v>
      </c>
      <c r="E342" s="34" t="s">
        <v>6</v>
      </c>
      <c r="F342" s="34" t="s">
        <v>9</v>
      </c>
      <c r="G342" s="35" t="s">
        <v>197</v>
      </c>
      <c r="H342" s="36">
        <v>854269</v>
      </c>
      <c r="I342" s="30">
        <v>636.70000000000005</v>
      </c>
      <c r="J342" s="32">
        <v>42458</v>
      </c>
      <c r="K342" s="37">
        <v>12</v>
      </c>
      <c r="L342" s="37">
        <v>34</v>
      </c>
      <c r="M342" s="38" t="s">
        <v>308</v>
      </c>
      <c r="N342" s="39">
        <v>2016</v>
      </c>
      <c r="O342" s="42"/>
      <c r="P342" s="30">
        <v>1918.21</v>
      </c>
      <c r="Q342" s="67"/>
      <c r="R342" s="67"/>
      <c r="S342" s="56" t="e">
        <f>IF(#REF!=3,S341-TblDadosCX[[#This Row],[Valor R$]],IF(#REF!=2,S341+TblDadosCX[[#This Row],[Valor R$]],TblDadosCX[[#This Row],[Valor R$]]))</f>
        <v>#REF!</v>
      </c>
      <c r="U342" s="65">
        <v>326</v>
      </c>
      <c r="V342" s="60">
        <v>42458</v>
      </c>
      <c r="W342" s="60"/>
      <c r="X342" s="61" t="s">
        <v>344</v>
      </c>
      <c r="Y342" s="62"/>
      <c r="Z342" s="62"/>
      <c r="AA342" s="63">
        <v>36</v>
      </c>
      <c r="AB342" s="64" t="s">
        <v>186</v>
      </c>
      <c r="AC342" s="60">
        <v>42458</v>
      </c>
      <c r="AD342" s="65">
        <v>863</v>
      </c>
      <c r="AE342" s="65">
        <v>12</v>
      </c>
      <c r="AF342" s="66">
        <v>1823.45</v>
      </c>
    </row>
    <row r="343" spans="1:32" x14ac:dyDescent="0.25">
      <c r="A343" s="40">
        <v>338</v>
      </c>
      <c r="B343" s="32">
        <v>42458</v>
      </c>
      <c r="C343" s="33"/>
      <c r="D343" s="31">
        <v>4</v>
      </c>
      <c r="E343" s="34" t="s">
        <v>6</v>
      </c>
      <c r="F343" s="34" t="s">
        <v>9</v>
      </c>
      <c r="G343" s="35" t="s">
        <v>197</v>
      </c>
      <c r="H343" s="36">
        <v>854272</v>
      </c>
      <c r="I343" s="30">
        <v>700</v>
      </c>
      <c r="J343" s="32">
        <v>42458</v>
      </c>
      <c r="K343" s="37">
        <v>12</v>
      </c>
      <c r="L343" s="37">
        <v>34</v>
      </c>
      <c r="M343" s="38" t="s">
        <v>308</v>
      </c>
      <c r="N343" s="39">
        <v>2016</v>
      </c>
      <c r="O343" s="42"/>
      <c r="P343" s="30">
        <v>2618.21</v>
      </c>
      <c r="Q343" s="67"/>
      <c r="R343" s="67"/>
      <c r="S343" s="56" t="e">
        <f>IF(#REF!=3,S342-TblDadosCX[[#This Row],[Valor R$]],IF(#REF!=2,S342+TblDadosCX[[#This Row],[Valor R$]],TblDadosCX[[#This Row],[Valor R$]]))</f>
        <v>#REF!</v>
      </c>
      <c r="U343" s="59">
        <v>327</v>
      </c>
      <c r="V343" s="60">
        <v>42458</v>
      </c>
      <c r="W343" s="60"/>
      <c r="X343" s="61" t="s">
        <v>187</v>
      </c>
      <c r="Y343" s="62"/>
      <c r="Z343" s="62"/>
      <c r="AA343" s="63">
        <v>8.7799999999999994</v>
      </c>
      <c r="AB343" s="64" t="s">
        <v>186</v>
      </c>
      <c r="AC343" s="60">
        <v>42458</v>
      </c>
      <c r="AD343" s="65">
        <v>863</v>
      </c>
      <c r="AE343" s="65">
        <v>12</v>
      </c>
      <c r="AF343" s="66">
        <v>1814.67</v>
      </c>
    </row>
    <row r="344" spans="1:32" x14ac:dyDescent="0.25">
      <c r="A344" s="40">
        <v>339</v>
      </c>
      <c r="B344" s="32">
        <v>42458</v>
      </c>
      <c r="C344" s="33"/>
      <c r="D344" s="31">
        <v>5</v>
      </c>
      <c r="E344" s="34" t="s">
        <v>38</v>
      </c>
      <c r="F344" s="34" t="s">
        <v>83</v>
      </c>
      <c r="G344" s="35" t="s">
        <v>343</v>
      </c>
      <c r="H344" s="36"/>
      <c r="I344" s="30">
        <v>636.70000000000005</v>
      </c>
      <c r="J344" s="32">
        <v>42458</v>
      </c>
      <c r="K344" s="37">
        <v>863</v>
      </c>
      <c r="L344" s="37">
        <v>12</v>
      </c>
      <c r="M344" s="38" t="s">
        <v>308</v>
      </c>
      <c r="N344" s="39">
        <v>2016</v>
      </c>
      <c r="O344" s="42"/>
      <c r="P344" s="30">
        <v>1981.51</v>
      </c>
      <c r="Q344" s="67"/>
      <c r="R344" s="67"/>
      <c r="S344" s="56" t="e">
        <f>IF(#REF!=3,S343-TblDadosCX[[#This Row],[Valor R$]],IF(#REF!=2,S343+TblDadosCX[[#This Row],[Valor R$]],TblDadosCX[[#This Row],[Valor R$]]))</f>
        <v>#REF!</v>
      </c>
      <c r="U344" s="65">
        <v>328</v>
      </c>
      <c r="V344" s="60">
        <v>42458</v>
      </c>
      <c r="W344" s="60"/>
      <c r="X344" s="61" t="s">
        <v>345</v>
      </c>
      <c r="Y344" s="62"/>
      <c r="Z344" s="62"/>
      <c r="AA344" s="63">
        <v>40</v>
      </c>
      <c r="AB344" s="64" t="s">
        <v>186</v>
      </c>
      <c r="AC344" s="60">
        <v>42458</v>
      </c>
      <c r="AD344" s="65">
        <v>863</v>
      </c>
      <c r="AE344" s="65">
        <v>12</v>
      </c>
      <c r="AF344" s="66">
        <v>1774.67</v>
      </c>
    </row>
    <row r="345" spans="1:32" x14ac:dyDescent="0.25">
      <c r="A345" s="40">
        <v>340</v>
      </c>
      <c r="B345" s="32">
        <v>42458</v>
      </c>
      <c r="C345" s="33"/>
      <c r="D345" s="31">
        <v>5</v>
      </c>
      <c r="E345" s="34" t="s">
        <v>38</v>
      </c>
      <c r="F345" s="34" t="s">
        <v>83</v>
      </c>
      <c r="G345" s="35" t="s">
        <v>344</v>
      </c>
      <c r="H345" s="36"/>
      <c r="I345" s="30">
        <v>36</v>
      </c>
      <c r="J345" s="32">
        <v>42458</v>
      </c>
      <c r="K345" s="37">
        <v>863</v>
      </c>
      <c r="L345" s="37">
        <v>12</v>
      </c>
      <c r="M345" s="38" t="s">
        <v>308</v>
      </c>
      <c r="N345" s="39">
        <v>2016</v>
      </c>
      <c r="O345" s="42"/>
      <c r="P345" s="30">
        <v>1945.51</v>
      </c>
      <c r="Q345" s="67"/>
      <c r="R345" s="67"/>
      <c r="S345" s="56" t="e">
        <f>IF(#REF!=3,S344-TblDadosCX[[#This Row],[Valor R$]],IF(#REF!=2,S344+TblDadosCX[[#This Row],[Valor R$]],TblDadosCX[[#This Row],[Valor R$]]))</f>
        <v>#REF!</v>
      </c>
      <c r="U345" s="59">
        <v>329</v>
      </c>
      <c r="V345" s="60">
        <v>42458</v>
      </c>
      <c r="W345" s="60"/>
      <c r="X345" s="61" t="s">
        <v>245</v>
      </c>
      <c r="Y345" s="62"/>
      <c r="Z345" s="62"/>
      <c r="AA345" s="63">
        <v>30</v>
      </c>
      <c r="AB345" s="64" t="s">
        <v>196</v>
      </c>
      <c r="AC345" s="60">
        <v>42458</v>
      </c>
      <c r="AD345" s="65">
        <v>869</v>
      </c>
      <c r="AE345" s="65">
        <v>12</v>
      </c>
      <c r="AF345" s="66">
        <v>1744.67</v>
      </c>
    </row>
    <row r="346" spans="1:32" x14ac:dyDescent="0.25">
      <c r="A346" s="40">
        <v>341</v>
      </c>
      <c r="B346" s="32">
        <v>42458</v>
      </c>
      <c r="C346" s="33"/>
      <c r="D346" s="31">
        <v>5</v>
      </c>
      <c r="E346" s="34" t="s">
        <v>38</v>
      </c>
      <c r="F346" s="34" t="s">
        <v>83</v>
      </c>
      <c r="G346" s="35" t="s">
        <v>187</v>
      </c>
      <c r="H346" s="36"/>
      <c r="I346" s="30">
        <v>8.7799999999999994</v>
      </c>
      <c r="J346" s="32">
        <v>42458</v>
      </c>
      <c r="K346" s="37">
        <v>863</v>
      </c>
      <c r="L346" s="37">
        <v>12</v>
      </c>
      <c r="M346" s="38" t="s">
        <v>308</v>
      </c>
      <c r="N346" s="39">
        <v>2016</v>
      </c>
      <c r="O346" s="42"/>
      <c r="P346" s="30">
        <v>1936.73</v>
      </c>
      <c r="Q346" s="67"/>
      <c r="R346" s="67"/>
      <c r="S346" s="56" t="e">
        <f>IF(#REF!=3,S345-TblDadosCX[[#This Row],[Valor R$]],IF(#REF!=2,S345+TblDadosCX[[#This Row],[Valor R$]],TblDadosCX[[#This Row],[Valor R$]]))</f>
        <v>#REF!</v>
      </c>
      <c r="U346" s="65">
        <v>330</v>
      </c>
      <c r="V346" s="60">
        <v>42459</v>
      </c>
      <c r="W346" s="60"/>
      <c r="X346" s="61" t="s">
        <v>197</v>
      </c>
      <c r="Y346" s="62">
        <v>854270</v>
      </c>
      <c r="Z346" s="62"/>
      <c r="AA346" s="63">
        <v>6894.12</v>
      </c>
      <c r="AB346" s="64" t="s">
        <v>9</v>
      </c>
      <c r="AC346" s="60">
        <v>42459</v>
      </c>
      <c r="AD346" s="65">
        <v>12</v>
      </c>
      <c r="AE346" s="65">
        <v>34</v>
      </c>
      <c r="AF346" s="66">
        <v>8638.7900000000009</v>
      </c>
    </row>
    <row r="347" spans="1:32" x14ac:dyDescent="0.25">
      <c r="A347" s="40">
        <v>342</v>
      </c>
      <c r="B347" s="32">
        <v>42458</v>
      </c>
      <c r="C347" s="33"/>
      <c r="D347" s="31">
        <v>5</v>
      </c>
      <c r="E347" s="34" t="s">
        <v>38</v>
      </c>
      <c r="F347" s="34" t="s">
        <v>83</v>
      </c>
      <c r="G347" s="35" t="s">
        <v>345</v>
      </c>
      <c r="H347" s="36"/>
      <c r="I347" s="30">
        <v>40</v>
      </c>
      <c r="J347" s="32">
        <v>42458</v>
      </c>
      <c r="K347" s="37">
        <v>863</v>
      </c>
      <c r="L347" s="37">
        <v>12</v>
      </c>
      <c r="M347" s="38" t="s">
        <v>308</v>
      </c>
      <c r="N347" s="39">
        <v>2016</v>
      </c>
      <c r="O347" s="42"/>
      <c r="P347" s="30">
        <v>1896.73</v>
      </c>
      <c r="Q347" s="67"/>
      <c r="R347" s="67"/>
      <c r="S347" s="56" t="e">
        <f>IF(#REF!=3,S346-TblDadosCX[[#This Row],[Valor R$]],IF(#REF!=2,S346+TblDadosCX[[#This Row],[Valor R$]],TblDadosCX[[#This Row],[Valor R$]]))</f>
        <v>#REF!</v>
      </c>
      <c r="U347" s="59">
        <v>331</v>
      </c>
      <c r="V347" s="60">
        <v>42459</v>
      </c>
      <c r="W347" s="60"/>
      <c r="X347" s="61" t="s">
        <v>257</v>
      </c>
      <c r="Y347" s="62"/>
      <c r="Z347" s="62"/>
      <c r="AA347" s="63">
        <v>324.62</v>
      </c>
      <c r="AB347" s="64" t="s">
        <v>346</v>
      </c>
      <c r="AC347" s="60">
        <v>42459</v>
      </c>
      <c r="AD347" s="65">
        <v>809</v>
      </c>
      <c r="AE347" s="65">
        <v>12</v>
      </c>
      <c r="AF347" s="66">
        <v>8314.17</v>
      </c>
    </row>
    <row r="348" spans="1:32" x14ac:dyDescent="0.25">
      <c r="A348" s="40">
        <v>343</v>
      </c>
      <c r="B348" s="32">
        <v>42458</v>
      </c>
      <c r="C348" s="33"/>
      <c r="D348" s="31">
        <v>5</v>
      </c>
      <c r="E348" s="34" t="s">
        <v>38</v>
      </c>
      <c r="F348" s="34" t="s">
        <v>86</v>
      </c>
      <c r="G348" s="35" t="s">
        <v>245</v>
      </c>
      <c r="H348" s="36"/>
      <c r="I348" s="30">
        <v>30</v>
      </c>
      <c r="J348" s="32">
        <v>42458</v>
      </c>
      <c r="K348" s="37">
        <v>869</v>
      </c>
      <c r="L348" s="37">
        <v>12</v>
      </c>
      <c r="M348" s="38" t="s">
        <v>308</v>
      </c>
      <c r="N348" s="39">
        <v>2016</v>
      </c>
      <c r="O348" s="42"/>
      <c r="P348" s="30">
        <v>1866.73</v>
      </c>
      <c r="Q348" s="67"/>
      <c r="R348" s="67"/>
      <c r="S348" s="56" t="e">
        <f>IF(#REF!=3,S347-TblDadosCX[[#This Row],[Valor R$]],IF(#REF!=2,S347+TblDadosCX[[#This Row],[Valor R$]],TblDadosCX[[#This Row],[Valor R$]]))</f>
        <v>#REF!</v>
      </c>
      <c r="U348" s="65">
        <v>332</v>
      </c>
      <c r="V348" s="60">
        <v>42459</v>
      </c>
      <c r="W348" s="60"/>
      <c r="X348" s="61" t="s">
        <v>276</v>
      </c>
      <c r="Y348" s="62"/>
      <c r="Z348" s="62"/>
      <c r="AA348" s="63">
        <v>6569.5</v>
      </c>
      <c r="AB348" s="64" t="s">
        <v>277</v>
      </c>
      <c r="AC348" s="60">
        <v>42459</v>
      </c>
      <c r="AD348" s="65">
        <v>402</v>
      </c>
      <c r="AE348" s="65">
        <v>12</v>
      </c>
      <c r="AF348" s="66">
        <v>1744.67</v>
      </c>
    </row>
    <row r="349" spans="1:32" x14ac:dyDescent="0.25">
      <c r="A349" s="40">
        <v>344</v>
      </c>
      <c r="B349" s="32">
        <v>42459</v>
      </c>
      <c r="C349" s="33"/>
      <c r="D349" s="31">
        <v>4</v>
      </c>
      <c r="E349" s="34" t="s">
        <v>6</v>
      </c>
      <c r="F349" s="34" t="s">
        <v>9</v>
      </c>
      <c r="G349" s="35" t="s">
        <v>197</v>
      </c>
      <c r="H349" s="36">
        <v>854270</v>
      </c>
      <c r="I349" s="30">
        <v>6894.12</v>
      </c>
      <c r="J349" s="32">
        <v>42459</v>
      </c>
      <c r="K349" s="37">
        <v>12</v>
      </c>
      <c r="L349" s="37">
        <v>34</v>
      </c>
      <c r="M349" s="38" t="s">
        <v>308</v>
      </c>
      <c r="N349" s="39">
        <v>2016</v>
      </c>
      <c r="O349" s="42"/>
      <c r="P349" s="30">
        <v>8760.85</v>
      </c>
      <c r="Q349" s="67"/>
      <c r="R349" s="67"/>
      <c r="S349" s="56" t="e">
        <f>IF(#REF!=3,S348-TblDadosCX[[#This Row],[Valor R$]],IF(#REF!=2,S348+TblDadosCX[[#This Row],[Valor R$]],TblDadosCX[[#This Row],[Valor R$]]))</f>
        <v>#REF!</v>
      </c>
      <c r="U349" s="59">
        <v>333</v>
      </c>
      <c r="V349" s="60">
        <v>42459</v>
      </c>
      <c r="W349" s="60"/>
      <c r="X349" s="61" t="s">
        <v>220</v>
      </c>
      <c r="Y349" s="62" t="s">
        <v>253</v>
      </c>
      <c r="Z349" s="62"/>
      <c r="AA349" s="63">
        <v>18.75</v>
      </c>
      <c r="AB349" s="64" t="s">
        <v>199</v>
      </c>
      <c r="AC349" s="60">
        <v>42459</v>
      </c>
      <c r="AD349" s="65">
        <v>845</v>
      </c>
      <c r="AE349" s="65">
        <v>12</v>
      </c>
      <c r="AF349" s="66">
        <v>1725.92</v>
      </c>
    </row>
    <row r="350" spans="1:32" x14ac:dyDescent="0.25">
      <c r="A350" s="40">
        <v>345</v>
      </c>
      <c r="B350" s="32">
        <v>42459</v>
      </c>
      <c r="C350" s="33"/>
      <c r="D350" s="31">
        <v>5</v>
      </c>
      <c r="E350" s="34" t="s">
        <v>34</v>
      </c>
      <c r="F350" s="34" t="s">
        <v>66</v>
      </c>
      <c r="G350" s="35" t="s">
        <v>257</v>
      </c>
      <c r="H350" s="36"/>
      <c r="I350" s="30">
        <v>324.62</v>
      </c>
      <c r="J350" s="32">
        <v>42459</v>
      </c>
      <c r="K350" s="37">
        <v>809</v>
      </c>
      <c r="L350" s="37">
        <v>12</v>
      </c>
      <c r="M350" s="38" t="s">
        <v>308</v>
      </c>
      <c r="N350" s="39">
        <v>2016</v>
      </c>
      <c r="O350" s="42"/>
      <c r="P350" s="30">
        <v>8436.23</v>
      </c>
      <c r="Q350" s="67"/>
      <c r="R350" s="67"/>
      <c r="S350" s="56" t="e">
        <f>IF(#REF!=3,S349-TblDadosCX[[#This Row],[Valor R$]],IF(#REF!=2,S349+TblDadosCX[[#This Row],[Valor R$]],TblDadosCX[[#This Row],[Valor R$]]))</f>
        <v>#REF!</v>
      </c>
      <c r="U350" s="65">
        <v>334</v>
      </c>
      <c r="V350" s="60">
        <v>42459</v>
      </c>
      <c r="W350" s="60"/>
      <c r="X350" s="61" t="s">
        <v>347</v>
      </c>
      <c r="Y350" s="62"/>
      <c r="Z350" s="62"/>
      <c r="AA350" s="63">
        <v>34</v>
      </c>
      <c r="AB350" s="64" t="s">
        <v>186</v>
      </c>
      <c r="AC350" s="60">
        <v>42459</v>
      </c>
      <c r="AD350" s="65">
        <v>863</v>
      </c>
      <c r="AE350" s="65">
        <v>12</v>
      </c>
      <c r="AF350" s="66">
        <v>1691.92</v>
      </c>
    </row>
    <row r="351" spans="1:32" x14ac:dyDescent="0.25">
      <c r="A351" s="40">
        <v>346</v>
      </c>
      <c r="B351" s="32">
        <v>42459</v>
      </c>
      <c r="C351" s="33"/>
      <c r="D351" s="31">
        <v>5</v>
      </c>
      <c r="E351" s="34" t="s">
        <v>24</v>
      </c>
      <c r="F351" s="34" t="s">
        <v>277</v>
      </c>
      <c r="G351" s="35" t="s">
        <v>276</v>
      </c>
      <c r="H351" s="36"/>
      <c r="I351" s="30">
        <v>6569.5</v>
      </c>
      <c r="J351" s="32">
        <v>42459</v>
      </c>
      <c r="K351" s="37">
        <v>402</v>
      </c>
      <c r="L351" s="37">
        <v>12</v>
      </c>
      <c r="M351" s="38" t="s">
        <v>308</v>
      </c>
      <c r="N351" s="39">
        <v>2016</v>
      </c>
      <c r="O351" s="42"/>
      <c r="P351" s="30">
        <v>1866.73</v>
      </c>
      <c r="Q351" s="67"/>
      <c r="R351" s="67"/>
      <c r="S351" s="56" t="e">
        <f>IF(#REF!=3,S350-TblDadosCX[[#This Row],[Valor R$]],IF(#REF!=2,S350+TblDadosCX[[#This Row],[Valor R$]],TblDadosCX[[#This Row],[Valor R$]]))</f>
        <v>#REF!</v>
      </c>
      <c r="U351" s="59">
        <v>335</v>
      </c>
      <c r="V351" s="60">
        <v>42459</v>
      </c>
      <c r="W351" s="60"/>
      <c r="X351" s="61" t="s">
        <v>183</v>
      </c>
      <c r="Y351" s="62"/>
      <c r="Z351" s="62"/>
      <c r="AA351" s="63">
        <v>3.6</v>
      </c>
      <c r="AB351" s="64" t="s">
        <v>184</v>
      </c>
      <c r="AC351" s="60">
        <v>42459</v>
      </c>
      <c r="AD351" s="65">
        <v>837</v>
      </c>
      <c r="AE351" s="65">
        <v>12</v>
      </c>
      <c r="AF351" s="66">
        <v>1688.32</v>
      </c>
    </row>
    <row r="352" spans="1:32" x14ac:dyDescent="0.25">
      <c r="A352" s="40">
        <v>347</v>
      </c>
      <c r="B352" s="32">
        <v>42459</v>
      </c>
      <c r="C352" s="33"/>
      <c r="D352" s="31">
        <v>5</v>
      </c>
      <c r="E352" s="34" t="s">
        <v>38</v>
      </c>
      <c r="F352" s="34" t="s">
        <v>75</v>
      </c>
      <c r="G352" s="35" t="s">
        <v>220</v>
      </c>
      <c r="H352" s="36" t="s">
        <v>253</v>
      </c>
      <c r="I352" s="30">
        <v>18.75</v>
      </c>
      <c r="J352" s="32">
        <v>42459</v>
      </c>
      <c r="K352" s="37">
        <v>845</v>
      </c>
      <c r="L352" s="37">
        <v>12</v>
      </c>
      <c r="M352" s="38" t="s">
        <v>308</v>
      </c>
      <c r="N352" s="39">
        <v>2016</v>
      </c>
      <c r="O352" s="42"/>
      <c r="P352" s="30">
        <v>1847.98</v>
      </c>
      <c r="Q352" s="67"/>
      <c r="R352" s="67"/>
      <c r="S352" s="56" t="e">
        <f>IF(#REF!=3,S351-TblDadosCX[[#This Row],[Valor R$]],IF(#REF!=2,S351+TblDadosCX[[#This Row],[Valor R$]],TblDadosCX[[#This Row],[Valor R$]]))</f>
        <v>#REF!</v>
      </c>
      <c r="U352" s="65">
        <v>336</v>
      </c>
      <c r="V352" s="60">
        <v>42459</v>
      </c>
      <c r="W352" s="60"/>
      <c r="X352" s="61" t="s">
        <v>195</v>
      </c>
      <c r="Y352" s="62"/>
      <c r="Z352" s="62"/>
      <c r="AA352" s="63">
        <v>5.5</v>
      </c>
      <c r="AB352" s="64" t="s">
        <v>196</v>
      </c>
      <c r="AC352" s="60">
        <v>42459</v>
      </c>
      <c r="AD352" s="65">
        <v>869</v>
      </c>
      <c r="AE352" s="65">
        <v>12</v>
      </c>
      <c r="AF352" s="66">
        <v>1682.82</v>
      </c>
    </row>
    <row r="353" spans="1:32" x14ac:dyDescent="0.25">
      <c r="A353" s="40">
        <v>348</v>
      </c>
      <c r="B353" s="32">
        <v>42459</v>
      </c>
      <c r="C353" s="33"/>
      <c r="D353" s="31">
        <v>5</v>
      </c>
      <c r="E353" s="34" t="s">
        <v>38</v>
      </c>
      <c r="F353" s="34" t="s">
        <v>83</v>
      </c>
      <c r="G353" s="35" t="s">
        <v>347</v>
      </c>
      <c r="H353" s="36"/>
      <c r="I353" s="30">
        <v>34</v>
      </c>
      <c r="J353" s="32">
        <v>42459</v>
      </c>
      <c r="K353" s="37">
        <v>863</v>
      </c>
      <c r="L353" s="37">
        <v>12</v>
      </c>
      <c r="M353" s="38" t="s">
        <v>308</v>
      </c>
      <c r="N353" s="39">
        <v>2016</v>
      </c>
      <c r="O353" s="42"/>
      <c r="P353" s="30">
        <v>1813.98</v>
      </c>
      <c r="Q353" s="67"/>
      <c r="R353" s="67"/>
      <c r="S353" s="56" t="e">
        <f>IF(#REF!=3,S352-TblDadosCX[[#This Row],[Valor R$]],IF(#REF!=2,S352+TblDadosCX[[#This Row],[Valor R$]],TblDadosCX[[#This Row],[Valor R$]]))</f>
        <v>#REF!</v>
      </c>
      <c r="U353" s="59">
        <v>337</v>
      </c>
      <c r="V353" s="60">
        <v>42460</v>
      </c>
      <c r="W353" s="60"/>
      <c r="X353" s="61" t="s">
        <v>197</v>
      </c>
      <c r="Y353" s="62">
        <v>854271</v>
      </c>
      <c r="Z353" s="62"/>
      <c r="AA353" s="63">
        <v>4549.71</v>
      </c>
      <c r="AB353" s="64" t="s">
        <v>9</v>
      </c>
      <c r="AC353" s="60">
        <v>42460</v>
      </c>
      <c r="AD353" s="65">
        <v>12</v>
      </c>
      <c r="AE353" s="65">
        <v>34</v>
      </c>
      <c r="AF353" s="66">
        <v>6232.53</v>
      </c>
    </row>
    <row r="354" spans="1:32" x14ac:dyDescent="0.25">
      <c r="A354" s="40">
        <v>349</v>
      </c>
      <c r="B354" s="32">
        <v>42459</v>
      </c>
      <c r="C354" s="33"/>
      <c r="D354" s="31">
        <v>5</v>
      </c>
      <c r="E354" s="34" t="s">
        <v>38</v>
      </c>
      <c r="F354" s="34" t="s">
        <v>72</v>
      </c>
      <c r="G354" s="35" t="s">
        <v>183</v>
      </c>
      <c r="H354" s="36"/>
      <c r="I354" s="30">
        <v>3.6</v>
      </c>
      <c r="J354" s="32">
        <v>42459</v>
      </c>
      <c r="K354" s="37">
        <v>837</v>
      </c>
      <c r="L354" s="37">
        <v>12</v>
      </c>
      <c r="M354" s="38" t="s">
        <v>308</v>
      </c>
      <c r="N354" s="39">
        <v>2016</v>
      </c>
      <c r="O354" s="42"/>
      <c r="P354" s="30">
        <v>1810.38</v>
      </c>
      <c r="Q354" s="67"/>
      <c r="R354" s="67"/>
      <c r="S354" s="56" t="e">
        <f>IF(#REF!=3,S353-TblDadosCX[[#This Row],[Valor R$]],IF(#REF!=2,S353+TblDadosCX[[#This Row],[Valor R$]],TblDadosCX[[#This Row],[Valor R$]]))</f>
        <v>#REF!</v>
      </c>
      <c r="U354" s="65">
        <v>338</v>
      </c>
      <c r="V354" s="60">
        <v>42460</v>
      </c>
      <c r="W354" s="60"/>
      <c r="X354" s="61" t="s">
        <v>226</v>
      </c>
      <c r="Y354" s="62"/>
      <c r="Z354" s="62"/>
      <c r="AA354" s="63">
        <v>4060</v>
      </c>
      <c r="AB354" s="64" t="s">
        <v>227</v>
      </c>
      <c r="AC354" s="60">
        <v>42460</v>
      </c>
      <c r="AD354" s="65">
        <v>426</v>
      </c>
      <c r="AE354" s="65">
        <v>12</v>
      </c>
      <c r="AF354" s="66">
        <v>2172.5300000000002</v>
      </c>
    </row>
    <row r="355" spans="1:32" x14ac:dyDescent="0.25">
      <c r="A355" s="40">
        <v>350</v>
      </c>
      <c r="B355" s="32">
        <v>42459</v>
      </c>
      <c r="C355" s="33"/>
      <c r="D355" s="31">
        <v>5</v>
      </c>
      <c r="E355" s="34" t="s">
        <v>38</v>
      </c>
      <c r="F355" s="34" t="s">
        <v>86</v>
      </c>
      <c r="G355" s="35" t="s">
        <v>195</v>
      </c>
      <c r="H355" s="36"/>
      <c r="I355" s="30">
        <v>5.5</v>
      </c>
      <c r="J355" s="32">
        <v>42459</v>
      </c>
      <c r="K355" s="37">
        <v>869</v>
      </c>
      <c r="L355" s="37">
        <v>12</v>
      </c>
      <c r="M355" s="38" t="s">
        <v>308</v>
      </c>
      <c r="N355" s="39">
        <v>2016</v>
      </c>
      <c r="O355" s="42"/>
      <c r="P355" s="30">
        <v>1804.88</v>
      </c>
      <c r="Q355" s="67"/>
      <c r="R355" s="67"/>
      <c r="S355" s="56" t="e">
        <f>IF(#REF!=3,S354-TblDadosCX[[#This Row],[Valor R$]],IF(#REF!=2,S354+TblDadosCX[[#This Row],[Valor R$]],TblDadosCX[[#This Row],[Valor R$]]))</f>
        <v>#REF!</v>
      </c>
      <c r="U355" s="59">
        <v>339</v>
      </c>
      <c r="V355" s="60">
        <v>42460</v>
      </c>
      <c r="W355" s="60"/>
      <c r="X355" s="61" t="s">
        <v>348</v>
      </c>
      <c r="Y355" s="62"/>
      <c r="Z355" s="62"/>
      <c r="AA355" s="63">
        <v>363.21</v>
      </c>
      <c r="AB355" s="64" t="s">
        <v>227</v>
      </c>
      <c r="AC355" s="60">
        <v>42460</v>
      </c>
      <c r="AD355" s="65">
        <v>426</v>
      </c>
      <c r="AE355" s="65">
        <v>12</v>
      </c>
      <c r="AF355" s="66">
        <v>1809.32</v>
      </c>
    </row>
    <row r="356" spans="1:32" x14ac:dyDescent="0.25">
      <c r="A356" s="40">
        <v>351</v>
      </c>
      <c r="B356" s="32">
        <v>42460</v>
      </c>
      <c r="C356" s="33"/>
      <c r="D356" s="31">
        <v>4</v>
      </c>
      <c r="E356" s="34" t="s">
        <v>6</v>
      </c>
      <c r="F356" s="34" t="s">
        <v>9</v>
      </c>
      <c r="G356" s="35" t="s">
        <v>197</v>
      </c>
      <c r="H356" s="36">
        <v>854271</v>
      </c>
      <c r="I356" s="30">
        <v>4549.71</v>
      </c>
      <c r="J356" s="32">
        <v>42460</v>
      </c>
      <c r="K356" s="37">
        <v>12</v>
      </c>
      <c r="L356" s="37">
        <v>34</v>
      </c>
      <c r="M356" s="38" t="s">
        <v>308</v>
      </c>
      <c r="N356" s="39">
        <v>2016</v>
      </c>
      <c r="O356" s="42"/>
      <c r="P356" s="30">
        <v>6354.59</v>
      </c>
      <c r="Q356" s="67"/>
      <c r="R356" s="67"/>
      <c r="S356" s="56" t="e">
        <f>IF(#REF!=3,S355-TblDadosCX[[#This Row],[Valor R$]],IF(#REF!=2,S355+TblDadosCX[[#This Row],[Valor R$]],TblDadosCX[[#This Row],[Valor R$]]))</f>
        <v>#REF!</v>
      </c>
      <c r="U356" s="65">
        <v>340</v>
      </c>
      <c r="V356" s="60">
        <v>42461</v>
      </c>
      <c r="W356" s="60"/>
      <c r="X356" s="61" t="s">
        <v>197</v>
      </c>
      <c r="Y356" s="62">
        <v>854289</v>
      </c>
      <c r="Z356" s="62"/>
      <c r="AA356" s="63">
        <v>1000</v>
      </c>
      <c r="AB356" s="64" t="s">
        <v>9</v>
      </c>
      <c r="AC356" s="60">
        <v>42461</v>
      </c>
      <c r="AD356" s="65">
        <v>12</v>
      </c>
      <c r="AE356" s="65">
        <v>34</v>
      </c>
      <c r="AF356" s="66">
        <v>2809.32</v>
      </c>
    </row>
    <row r="357" spans="1:32" x14ac:dyDescent="0.25">
      <c r="A357" s="40">
        <v>352</v>
      </c>
      <c r="B357" s="32">
        <v>42460</v>
      </c>
      <c r="C357" s="33"/>
      <c r="D357" s="31">
        <v>5</v>
      </c>
      <c r="E357" s="34" t="s">
        <v>26</v>
      </c>
      <c r="F357" s="34" t="s">
        <v>227</v>
      </c>
      <c r="G357" s="35" t="s">
        <v>226</v>
      </c>
      <c r="H357" s="36"/>
      <c r="I357" s="30">
        <v>4060</v>
      </c>
      <c r="J357" s="32">
        <v>42460</v>
      </c>
      <c r="K357" s="37">
        <v>426</v>
      </c>
      <c r="L357" s="37">
        <v>12</v>
      </c>
      <c r="M357" s="38" t="s">
        <v>308</v>
      </c>
      <c r="N357" s="39">
        <v>2016</v>
      </c>
      <c r="O357" s="42"/>
      <c r="P357" s="30">
        <v>2294.59</v>
      </c>
      <c r="Q357" s="67"/>
      <c r="R357" s="67"/>
      <c r="S357" s="56" t="e">
        <f>IF(#REF!=3,S356-TblDadosCX[[#This Row],[Valor R$]],IF(#REF!=2,S356+TblDadosCX[[#This Row],[Valor R$]],TblDadosCX[[#This Row],[Valor R$]]))</f>
        <v>#REF!</v>
      </c>
      <c r="U357" s="59">
        <v>341</v>
      </c>
      <c r="V357" s="60">
        <v>42461</v>
      </c>
      <c r="W357" s="60"/>
      <c r="X357" s="61" t="s">
        <v>250</v>
      </c>
      <c r="Y357" s="62"/>
      <c r="Z357" s="62"/>
      <c r="AA357" s="63">
        <v>14</v>
      </c>
      <c r="AB357" s="64" t="s">
        <v>186</v>
      </c>
      <c r="AC357" s="60">
        <v>42461</v>
      </c>
      <c r="AD357" s="65">
        <v>863</v>
      </c>
      <c r="AE357" s="65">
        <v>12</v>
      </c>
      <c r="AF357" s="66">
        <v>2795.32</v>
      </c>
    </row>
    <row r="358" spans="1:32" x14ac:dyDescent="0.25">
      <c r="A358" s="40">
        <v>353</v>
      </c>
      <c r="B358" s="32">
        <v>42460</v>
      </c>
      <c r="C358" s="33"/>
      <c r="D358" s="31">
        <v>5</v>
      </c>
      <c r="E358" s="34" t="s">
        <v>26</v>
      </c>
      <c r="F358" s="34" t="s">
        <v>227</v>
      </c>
      <c r="G358" s="35" t="s">
        <v>348</v>
      </c>
      <c r="H358" s="36"/>
      <c r="I358" s="30">
        <v>363.21</v>
      </c>
      <c r="J358" s="32">
        <v>42460</v>
      </c>
      <c r="K358" s="37">
        <v>426</v>
      </c>
      <c r="L358" s="37">
        <v>12</v>
      </c>
      <c r="M358" s="38" t="s">
        <v>308</v>
      </c>
      <c r="N358" s="39">
        <v>2016</v>
      </c>
      <c r="O358" s="42"/>
      <c r="P358" s="30">
        <v>1931.38</v>
      </c>
      <c r="Q358" s="67"/>
      <c r="R358" s="67"/>
      <c r="S358" s="56" t="e">
        <f>IF(#REF!=3,S357-TblDadosCX[[#This Row],[Valor R$]],IF(#REF!=2,S357+TblDadosCX[[#This Row],[Valor R$]],TblDadosCX[[#This Row],[Valor R$]]))</f>
        <v>#REF!</v>
      </c>
      <c r="U358" s="65">
        <v>342</v>
      </c>
      <c r="V358" s="60">
        <v>42461</v>
      </c>
      <c r="W358" s="60"/>
      <c r="X358" s="61" t="s">
        <v>305</v>
      </c>
      <c r="Y358" s="62"/>
      <c r="Z358" s="62"/>
      <c r="AA358" s="63">
        <v>58.4</v>
      </c>
      <c r="AB358" s="64" t="s">
        <v>186</v>
      </c>
      <c r="AC358" s="60">
        <v>42461</v>
      </c>
      <c r="AD358" s="65">
        <v>863</v>
      </c>
      <c r="AE358" s="65">
        <v>12</v>
      </c>
      <c r="AF358" s="66">
        <v>2736.92</v>
      </c>
    </row>
    <row r="359" spans="1:32" x14ac:dyDescent="0.25">
      <c r="A359" s="40">
        <v>354</v>
      </c>
      <c r="B359" s="32">
        <v>42460</v>
      </c>
      <c r="C359" s="33"/>
      <c r="D359" s="31">
        <v>10</v>
      </c>
      <c r="E359" s="34"/>
      <c r="F359" s="34"/>
      <c r="G359" s="35" t="s">
        <v>640</v>
      </c>
      <c r="H359" s="36"/>
      <c r="I359" s="30">
        <v>1931.38</v>
      </c>
      <c r="J359" s="32">
        <v>42460</v>
      </c>
      <c r="K359" s="37"/>
      <c r="L359" s="37"/>
      <c r="M359" s="38" t="s">
        <v>308</v>
      </c>
      <c r="N359" s="39">
        <v>2016</v>
      </c>
      <c r="O359" s="42"/>
      <c r="P359" s="30">
        <v>1931.38</v>
      </c>
      <c r="Q359" s="67"/>
      <c r="R359" s="67"/>
      <c r="S359" s="56" t="e">
        <f>IF(#REF!=3,S358-TblDadosCX[[#This Row],[Valor R$]],IF(#REF!=2,S358+TblDadosCX[[#This Row],[Valor R$]],TblDadosCX[[#This Row],[Valor R$]]))</f>
        <v>#REF!</v>
      </c>
      <c r="U359" s="59">
        <v>343</v>
      </c>
      <c r="V359" s="60">
        <v>42461</v>
      </c>
      <c r="W359" s="60"/>
      <c r="X359" s="61" t="s">
        <v>265</v>
      </c>
      <c r="Y359" s="62"/>
      <c r="Z359" s="62"/>
      <c r="AA359" s="63">
        <v>126.5</v>
      </c>
      <c r="AB359" s="64" t="s">
        <v>266</v>
      </c>
      <c r="AC359" s="60">
        <v>42461</v>
      </c>
      <c r="AD359" s="65">
        <v>480</v>
      </c>
      <c r="AE359" s="65">
        <v>12</v>
      </c>
      <c r="AF359" s="66">
        <v>2610.42</v>
      </c>
    </row>
    <row r="360" spans="1:32" x14ac:dyDescent="0.25">
      <c r="A360" s="40">
        <v>355</v>
      </c>
      <c r="B360" s="32">
        <v>42460</v>
      </c>
      <c r="C360" s="33"/>
      <c r="D360" s="31">
        <v>11</v>
      </c>
      <c r="E360" s="34"/>
      <c r="F360" s="34"/>
      <c r="G360" s="35" t="s">
        <v>640</v>
      </c>
      <c r="H360" s="36"/>
      <c r="I360" s="30">
        <v>1000</v>
      </c>
      <c r="J360" s="32">
        <v>42460</v>
      </c>
      <c r="K360" s="37"/>
      <c r="L360" s="37"/>
      <c r="M360" s="38" t="s">
        <v>308</v>
      </c>
      <c r="N360" s="39">
        <v>2016</v>
      </c>
      <c r="O360" s="42"/>
      <c r="P360" s="30">
        <v>1000</v>
      </c>
      <c r="Q360" s="67"/>
      <c r="R360" s="67"/>
      <c r="S360" s="56" t="e">
        <f>IF(#REF!=3,S359-TblDadosCX[[#This Row],[Valor R$]],IF(#REF!=2,S359+TblDadosCX[[#This Row],[Valor R$]],TblDadosCX[[#This Row],[Valor R$]]))</f>
        <v>#REF!</v>
      </c>
      <c r="U360" s="65">
        <v>344</v>
      </c>
      <c r="V360" s="60">
        <v>42464</v>
      </c>
      <c r="W360" s="60"/>
      <c r="X360" s="61" t="s">
        <v>197</v>
      </c>
      <c r="Y360" s="62">
        <v>854290</v>
      </c>
      <c r="Z360" s="62"/>
      <c r="AA360" s="63">
        <v>2457</v>
      </c>
      <c r="AB360" s="64" t="s">
        <v>9</v>
      </c>
      <c r="AC360" s="60">
        <v>42464</v>
      </c>
      <c r="AD360" s="65">
        <v>12</v>
      </c>
      <c r="AE360" s="65">
        <v>34</v>
      </c>
      <c r="AF360" s="66">
        <v>5067.42</v>
      </c>
    </row>
    <row r="361" spans="1:32" x14ac:dyDescent="0.25">
      <c r="A361" s="40">
        <v>356</v>
      </c>
      <c r="B361" s="32">
        <v>42460</v>
      </c>
      <c r="C361" s="33"/>
      <c r="D361" s="31">
        <v>12</v>
      </c>
      <c r="E361" s="34"/>
      <c r="F361" s="34"/>
      <c r="G361" s="35" t="s">
        <v>640</v>
      </c>
      <c r="H361" s="36"/>
      <c r="I361" s="30">
        <v>2000</v>
      </c>
      <c r="J361" s="32">
        <v>42460</v>
      </c>
      <c r="K361" s="37"/>
      <c r="L361" s="37"/>
      <c r="M361" s="38" t="s">
        <v>308</v>
      </c>
      <c r="N361" s="39">
        <v>2016</v>
      </c>
      <c r="O361" s="42"/>
      <c r="P361" s="30">
        <v>2000</v>
      </c>
      <c r="Q361" s="67"/>
      <c r="R361" s="67"/>
      <c r="S361" s="56" t="e">
        <f>IF(#REF!=3,S360-TblDadosCX[[#This Row],[Valor R$]],IF(#REF!=2,S360+TblDadosCX[[#This Row],[Valor R$]],TblDadosCX[[#This Row],[Valor R$]]))</f>
        <v>#REF!</v>
      </c>
      <c r="U361" s="59">
        <v>345</v>
      </c>
      <c r="V361" s="60">
        <v>42464</v>
      </c>
      <c r="W361" s="60"/>
      <c r="X361" s="61" t="s">
        <v>311</v>
      </c>
      <c r="Y361" s="62"/>
      <c r="Z361" s="62"/>
      <c r="AA361" s="63">
        <v>30</v>
      </c>
      <c r="AB361" s="64" t="s">
        <v>186</v>
      </c>
      <c r="AC361" s="60">
        <v>42464</v>
      </c>
      <c r="AD361" s="65">
        <v>863</v>
      </c>
      <c r="AE361" s="65">
        <v>12</v>
      </c>
      <c r="AF361" s="66">
        <v>5037.42</v>
      </c>
    </row>
    <row r="362" spans="1:32" x14ac:dyDescent="0.25">
      <c r="A362" s="40">
        <v>357</v>
      </c>
      <c r="B362" s="32">
        <v>42461</v>
      </c>
      <c r="C362" s="33"/>
      <c r="D362" s="31">
        <v>1</v>
      </c>
      <c r="E362" s="34"/>
      <c r="F362" s="34"/>
      <c r="G362" s="35" t="s">
        <v>632</v>
      </c>
      <c r="H362" s="36"/>
      <c r="I362" s="30">
        <v>1931.38</v>
      </c>
      <c r="J362" s="32">
        <v>42461</v>
      </c>
      <c r="K362" s="37"/>
      <c r="L362" s="37"/>
      <c r="M362" s="38" t="s">
        <v>349</v>
      </c>
      <c r="N362" s="39">
        <v>2016</v>
      </c>
      <c r="O362" s="42"/>
      <c r="P362" s="30">
        <v>1931.38</v>
      </c>
      <c r="Q362" s="67"/>
      <c r="R362" s="67"/>
      <c r="S362" s="56" t="e">
        <f>IF(#REF!=3,S361-TblDadosCX[[#This Row],[Valor R$]],IF(#REF!=2,S361+TblDadosCX[[#This Row],[Valor R$]],TblDadosCX[[#This Row],[Valor R$]]))</f>
        <v>#REF!</v>
      </c>
      <c r="U362" s="65">
        <v>346</v>
      </c>
      <c r="V362" s="60">
        <v>42464</v>
      </c>
      <c r="W362" s="60"/>
      <c r="X362" s="61" t="s">
        <v>220</v>
      </c>
      <c r="Y362" s="62"/>
      <c r="Z362" s="62"/>
      <c r="AA362" s="63">
        <v>42.75</v>
      </c>
      <c r="AB362" s="64" t="s">
        <v>199</v>
      </c>
      <c r="AC362" s="60">
        <v>42464</v>
      </c>
      <c r="AD362" s="65">
        <v>845</v>
      </c>
      <c r="AE362" s="65">
        <v>12</v>
      </c>
      <c r="AF362" s="66">
        <v>4994.67</v>
      </c>
    </row>
    <row r="363" spans="1:32" x14ac:dyDescent="0.25">
      <c r="A363" s="40">
        <v>358</v>
      </c>
      <c r="B363" s="32">
        <v>42461</v>
      </c>
      <c r="C363" s="33"/>
      <c r="D363" s="31">
        <v>2</v>
      </c>
      <c r="E363" s="34"/>
      <c r="F363" s="34"/>
      <c r="G363" s="35" t="s">
        <v>632</v>
      </c>
      <c r="H363" s="36"/>
      <c r="I363" s="30">
        <v>1000</v>
      </c>
      <c r="J363" s="32">
        <v>42461</v>
      </c>
      <c r="K363" s="37"/>
      <c r="L363" s="37"/>
      <c r="M363" s="38" t="s">
        <v>349</v>
      </c>
      <c r="N363" s="39">
        <v>2016</v>
      </c>
      <c r="O363" s="42"/>
      <c r="P363" s="30">
        <v>1000</v>
      </c>
      <c r="Q363" s="67"/>
      <c r="R363" s="67"/>
      <c r="S363" s="56" t="e">
        <f>IF(#REF!=3,S362-TblDadosCX[[#This Row],[Valor R$]],IF(#REF!=2,S362+TblDadosCX[[#This Row],[Valor R$]],TblDadosCX[[#This Row],[Valor R$]]))</f>
        <v>#REF!</v>
      </c>
      <c r="U363" s="59">
        <v>347</v>
      </c>
      <c r="V363" s="60">
        <v>42464</v>
      </c>
      <c r="W363" s="60"/>
      <c r="X363" s="61" t="s">
        <v>350</v>
      </c>
      <c r="Y363" s="62"/>
      <c r="Z363" s="62"/>
      <c r="AA363" s="63">
        <v>45</v>
      </c>
      <c r="AB363" s="64" t="s">
        <v>199</v>
      </c>
      <c r="AC363" s="60">
        <v>42464</v>
      </c>
      <c r="AD363" s="65">
        <v>845</v>
      </c>
      <c r="AE363" s="65">
        <v>12</v>
      </c>
      <c r="AF363" s="66">
        <v>4949.67</v>
      </c>
    </row>
    <row r="364" spans="1:32" x14ac:dyDescent="0.25">
      <c r="A364" s="40">
        <v>359</v>
      </c>
      <c r="B364" s="32">
        <v>42461</v>
      </c>
      <c r="C364" s="33"/>
      <c r="D364" s="31">
        <v>3</v>
      </c>
      <c r="E364" s="34"/>
      <c r="F364" s="34"/>
      <c r="G364" s="35" t="s">
        <v>632</v>
      </c>
      <c r="H364" s="36"/>
      <c r="I364" s="30">
        <v>2000</v>
      </c>
      <c r="J364" s="32">
        <v>42461</v>
      </c>
      <c r="K364" s="37"/>
      <c r="L364" s="37"/>
      <c r="M364" s="38" t="s">
        <v>349</v>
      </c>
      <c r="N364" s="39">
        <v>2016</v>
      </c>
      <c r="O364" s="42"/>
      <c r="P364" s="30">
        <v>2000</v>
      </c>
      <c r="Q364" s="67"/>
      <c r="R364" s="67"/>
      <c r="S364" s="56" t="e">
        <f>IF(#REF!=3,S363-TblDadosCX[[#This Row],[Valor R$]],IF(#REF!=2,S363+TblDadosCX[[#This Row],[Valor R$]],TblDadosCX[[#This Row],[Valor R$]]))</f>
        <v>#REF!</v>
      </c>
      <c r="U364" s="65">
        <v>348</v>
      </c>
      <c r="V364" s="60">
        <v>42464</v>
      </c>
      <c r="W364" s="60"/>
      <c r="X364" s="61" t="s">
        <v>220</v>
      </c>
      <c r="Y364" s="62"/>
      <c r="Z364" s="62"/>
      <c r="AA364" s="63">
        <v>45</v>
      </c>
      <c r="AB364" s="64" t="s">
        <v>199</v>
      </c>
      <c r="AC364" s="60">
        <v>42464</v>
      </c>
      <c r="AD364" s="65">
        <v>845</v>
      </c>
      <c r="AE364" s="65">
        <v>12</v>
      </c>
      <c r="AF364" s="66">
        <v>4904.67</v>
      </c>
    </row>
    <row r="365" spans="1:32" x14ac:dyDescent="0.25">
      <c r="A365" s="40">
        <v>360</v>
      </c>
      <c r="B365" s="32">
        <v>42461</v>
      </c>
      <c r="C365" s="33"/>
      <c r="D365" s="31">
        <v>4</v>
      </c>
      <c r="E365" s="34" t="s">
        <v>6</v>
      </c>
      <c r="F365" s="34" t="s">
        <v>9</v>
      </c>
      <c r="G365" s="35" t="s">
        <v>197</v>
      </c>
      <c r="H365" s="36">
        <v>854289</v>
      </c>
      <c r="I365" s="30">
        <v>1000</v>
      </c>
      <c r="J365" s="32">
        <v>42461</v>
      </c>
      <c r="K365" s="37">
        <v>12</v>
      </c>
      <c r="L365" s="37">
        <v>34</v>
      </c>
      <c r="M365" s="38" t="s">
        <v>349</v>
      </c>
      <c r="N365" s="39">
        <v>2016</v>
      </c>
      <c r="O365" s="42"/>
      <c r="P365" s="30">
        <v>2931.38</v>
      </c>
      <c r="Q365" s="67"/>
      <c r="R365" s="67"/>
      <c r="S365" s="56" t="e">
        <f>IF(#REF!=3,S364-TblDadosCX[[#This Row],[Valor R$]],IF(#REF!=2,S364+TblDadosCX[[#This Row],[Valor R$]],TblDadosCX[[#This Row],[Valor R$]]))</f>
        <v>#REF!</v>
      </c>
      <c r="U365" s="59">
        <v>349</v>
      </c>
      <c r="V365" s="60">
        <v>42464</v>
      </c>
      <c r="W365" s="60"/>
      <c r="X365" s="61" t="s">
        <v>351</v>
      </c>
      <c r="Y365" s="62"/>
      <c r="Z365" s="62"/>
      <c r="AA365" s="63">
        <v>18</v>
      </c>
      <c r="AB365" s="64" t="s">
        <v>186</v>
      </c>
      <c r="AC365" s="60">
        <v>42464</v>
      </c>
      <c r="AD365" s="65">
        <v>863</v>
      </c>
      <c r="AE365" s="65">
        <v>12</v>
      </c>
      <c r="AF365" s="66">
        <v>4886.67</v>
      </c>
    </row>
    <row r="366" spans="1:32" x14ac:dyDescent="0.25">
      <c r="A366" s="40">
        <v>361</v>
      </c>
      <c r="B366" s="32">
        <v>42461</v>
      </c>
      <c r="C366" s="33"/>
      <c r="D366" s="31">
        <v>5</v>
      </c>
      <c r="E366" s="34" t="s">
        <v>38</v>
      </c>
      <c r="F366" s="34" t="s">
        <v>83</v>
      </c>
      <c r="G366" s="35" t="s">
        <v>250</v>
      </c>
      <c r="H366" s="36"/>
      <c r="I366" s="30">
        <v>14</v>
      </c>
      <c r="J366" s="32">
        <v>42461</v>
      </c>
      <c r="K366" s="37">
        <v>863</v>
      </c>
      <c r="L366" s="37">
        <v>12</v>
      </c>
      <c r="M366" s="38" t="s">
        <v>349</v>
      </c>
      <c r="N366" s="39">
        <v>2016</v>
      </c>
      <c r="O366" s="42"/>
      <c r="P366" s="30">
        <v>2917.38</v>
      </c>
      <c r="Q366" s="67"/>
      <c r="R366" s="67"/>
      <c r="S366" s="56" t="e">
        <f>IF(#REF!=3,S365-TblDadosCX[[#This Row],[Valor R$]],IF(#REF!=2,S365+TblDadosCX[[#This Row],[Valor R$]],TblDadosCX[[#This Row],[Valor R$]]))</f>
        <v>#REF!</v>
      </c>
      <c r="U366" s="59">
        <v>350</v>
      </c>
      <c r="V366" s="60">
        <v>42464</v>
      </c>
      <c r="W366" s="60"/>
      <c r="X366" s="61" t="s">
        <v>352</v>
      </c>
      <c r="Y366" s="62"/>
      <c r="Z366" s="62"/>
      <c r="AA366" s="63">
        <v>15.9</v>
      </c>
      <c r="AB366" s="64" t="s">
        <v>186</v>
      </c>
      <c r="AC366" s="60">
        <v>42464</v>
      </c>
      <c r="AD366" s="65">
        <v>863</v>
      </c>
      <c r="AE366" s="65">
        <v>12</v>
      </c>
      <c r="AF366" s="66">
        <v>4870.7700000000004</v>
      </c>
    </row>
    <row r="367" spans="1:32" x14ac:dyDescent="0.25">
      <c r="A367" s="40">
        <v>362</v>
      </c>
      <c r="B367" s="32">
        <v>42461</v>
      </c>
      <c r="C367" s="33"/>
      <c r="D367" s="31">
        <v>5</v>
      </c>
      <c r="E367" s="34" t="s">
        <v>38</v>
      </c>
      <c r="F367" s="34" t="s">
        <v>83</v>
      </c>
      <c r="G367" s="35" t="s">
        <v>305</v>
      </c>
      <c r="H367" s="36"/>
      <c r="I367" s="30">
        <v>58.4</v>
      </c>
      <c r="J367" s="32">
        <v>42461</v>
      </c>
      <c r="K367" s="37">
        <v>863</v>
      </c>
      <c r="L367" s="37">
        <v>12</v>
      </c>
      <c r="M367" s="38" t="s">
        <v>349</v>
      </c>
      <c r="N367" s="39">
        <v>2016</v>
      </c>
      <c r="O367" s="42"/>
      <c r="P367" s="30">
        <v>2858.98</v>
      </c>
      <c r="Q367" s="67"/>
      <c r="R367" s="67"/>
      <c r="S367" s="56" t="e">
        <f>IF(#REF!=3,S366-TblDadosCX[[#This Row],[Valor R$]],IF(#REF!=2,S366+TblDadosCX[[#This Row],[Valor R$]],TblDadosCX[[#This Row],[Valor R$]]))</f>
        <v>#REF!</v>
      </c>
      <c r="U367" s="65">
        <v>351</v>
      </c>
      <c r="V367" s="60">
        <v>42464</v>
      </c>
      <c r="W367" s="60"/>
      <c r="X367" s="61" t="s">
        <v>353</v>
      </c>
      <c r="Y367" s="62"/>
      <c r="Z367" s="62"/>
      <c r="AA367" s="63">
        <v>3</v>
      </c>
      <c r="AB367" s="64" t="s">
        <v>186</v>
      </c>
      <c r="AC367" s="60">
        <v>42464</v>
      </c>
      <c r="AD367" s="65">
        <v>863</v>
      </c>
      <c r="AE367" s="65">
        <v>12</v>
      </c>
      <c r="AF367" s="66">
        <v>4867.7700000000004</v>
      </c>
    </row>
    <row r="368" spans="1:32" x14ac:dyDescent="0.25">
      <c r="A368" s="40">
        <v>363</v>
      </c>
      <c r="B368" s="32">
        <v>42461</v>
      </c>
      <c r="C368" s="33"/>
      <c r="D368" s="31">
        <v>5</v>
      </c>
      <c r="E368" s="34" t="s">
        <v>30</v>
      </c>
      <c r="F368" s="34" t="s">
        <v>59</v>
      </c>
      <c r="G368" s="35" t="s">
        <v>265</v>
      </c>
      <c r="H368" s="36"/>
      <c r="I368" s="30">
        <v>126.5</v>
      </c>
      <c r="J368" s="32">
        <v>42461</v>
      </c>
      <c r="K368" s="37">
        <v>480</v>
      </c>
      <c r="L368" s="37">
        <v>12</v>
      </c>
      <c r="M368" s="38" t="s">
        <v>349</v>
      </c>
      <c r="N368" s="39">
        <v>2016</v>
      </c>
      <c r="O368" s="42"/>
      <c r="P368" s="30">
        <v>2732.48</v>
      </c>
      <c r="Q368" s="67"/>
      <c r="R368" s="67"/>
      <c r="S368" s="56" t="e">
        <f>IF(#REF!=3,S367-TblDadosCX[[#This Row],[Valor R$]],IF(#REF!=2,S367+TblDadosCX[[#This Row],[Valor R$]],TblDadosCX[[#This Row],[Valor R$]]))</f>
        <v>#REF!</v>
      </c>
      <c r="U368" s="59">
        <v>352</v>
      </c>
      <c r="V368" s="60">
        <v>42464</v>
      </c>
      <c r="W368" s="60"/>
      <c r="X368" s="61" t="s">
        <v>354</v>
      </c>
      <c r="Y368" s="62"/>
      <c r="Z368" s="62"/>
      <c r="AA368" s="63">
        <v>18</v>
      </c>
      <c r="AB368" s="64" t="s">
        <v>186</v>
      </c>
      <c r="AC368" s="60">
        <v>42464</v>
      </c>
      <c r="AD368" s="65">
        <v>863</v>
      </c>
      <c r="AE368" s="65">
        <v>12</v>
      </c>
      <c r="AF368" s="66">
        <v>4849.7700000000004</v>
      </c>
    </row>
    <row r="369" spans="1:32" x14ac:dyDescent="0.25">
      <c r="A369" s="40">
        <v>364</v>
      </c>
      <c r="B369" s="32">
        <v>42464</v>
      </c>
      <c r="C369" s="33"/>
      <c r="D369" s="31">
        <v>4</v>
      </c>
      <c r="E369" s="34" t="s">
        <v>6</v>
      </c>
      <c r="F369" s="34" t="s">
        <v>9</v>
      </c>
      <c r="G369" s="35" t="s">
        <v>197</v>
      </c>
      <c r="H369" s="36">
        <v>854290</v>
      </c>
      <c r="I369" s="30">
        <v>2457</v>
      </c>
      <c r="J369" s="32">
        <v>42464</v>
      </c>
      <c r="K369" s="37">
        <v>12</v>
      </c>
      <c r="L369" s="37">
        <v>34</v>
      </c>
      <c r="M369" s="38" t="s">
        <v>349</v>
      </c>
      <c r="N369" s="39">
        <v>2016</v>
      </c>
      <c r="O369" s="42"/>
      <c r="P369" s="30">
        <v>5189.4799999999996</v>
      </c>
      <c r="Q369" s="67"/>
      <c r="R369" s="67"/>
      <c r="S369" s="56" t="e">
        <f>IF(#REF!=3,S368-TblDadosCX[[#This Row],[Valor R$]],IF(#REF!=2,S368+TblDadosCX[[#This Row],[Valor R$]],TblDadosCX[[#This Row],[Valor R$]]))</f>
        <v>#REF!</v>
      </c>
      <c r="U369" s="65">
        <v>353</v>
      </c>
      <c r="V369" s="60">
        <v>42464</v>
      </c>
      <c r="W369" s="60"/>
      <c r="X369" s="68" t="s">
        <v>228</v>
      </c>
      <c r="Y369" s="62"/>
      <c r="Z369" s="62"/>
      <c r="AA369" s="63">
        <v>40</v>
      </c>
      <c r="AB369" s="64" t="s">
        <v>196</v>
      </c>
      <c r="AC369" s="60">
        <v>42464</v>
      </c>
      <c r="AD369" s="65">
        <v>869</v>
      </c>
      <c r="AE369" s="65">
        <v>12</v>
      </c>
      <c r="AF369" s="66">
        <v>4809.7700000000004</v>
      </c>
    </row>
    <row r="370" spans="1:32" x14ac:dyDescent="0.25">
      <c r="A370" s="40">
        <v>365</v>
      </c>
      <c r="B370" s="32">
        <v>42464</v>
      </c>
      <c r="C370" s="33"/>
      <c r="D370" s="31">
        <v>5</v>
      </c>
      <c r="E370" s="34" t="s">
        <v>38</v>
      </c>
      <c r="F370" s="34" t="s">
        <v>83</v>
      </c>
      <c r="G370" s="35" t="s">
        <v>311</v>
      </c>
      <c r="H370" s="36"/>
      <c r="I370" s="30">
        <v>30</v>
      </c>
      <c r="J370" s="32">
        <v>42464</v>
      </c>
      <c r="K370" s="37">
        <v>863</v>
      </c>
      <c r="L370" s="37">
        <v>12</v>
      </c>
      <c r="M370" s="38" t="s">
        <v>349</v>
      </c>
      <c r="N370" s="39">
        <v>2016</v>
      </c>
      <c r="O370" s="42"/>
      <c r="P370" s="30">
        <v>5159.4799999999996</v>
      </c>
      <c r="Q370" s="67"/>
      <c r="R370" s="67"/>
      <c r="S370" s="56" t="e">
        <f>IF(#REF!=3,S369-TblDadosCX[[#This Row],[Valor R$]],IF(#REF!=2,S369+TblDadosCX[[#This Row],[Valor R$]],TblDadosCX[[#This Row],[Valor R$]]))</f>
        <v>#REF!</v>
      </c>
      <c r="U370" s="59">
        <v>354</v>
      </c>
      <c r="V370" s="60">
        <v>42464</v>
      </c>
      <c r="W370" s="60"/>
      <c r="X370" s="68" t="s">
        <v>355</v>
      </c>
      <c r="Y370" s="62"/>
      <c r="Z370" s="62"/>
      <c r="AA370" s="63">
        <v>4</v>
      </c>
      <c r="AB370" s="64" t="s">
        <v>346</v>
      </c>
      <c r="AC370" s="60">
        <v>42464</v>
      </c>
      <c r="AD370" s="65">
        <v>809</v>
      </c>
      <c r="AE370" s="65">
        <v>12</v>
      </c>
      <c r="AF370" s="66">
        <v>4805.7700000000004</v>
      </c>
    </row>
    <row r="371" spans="1:32" x14ac:dyDescent="0.25">
      <c r="A371" s="40">
        <v>366</v>
      </c>
      <c r="B371" s="32">
        <v>42464</v>
      </c>
      <c r="C371" s="33"/>
      <c r="D371" s="31">
        <v>5</v>
      </c>
      <c r="E371" s="34" t="s">
        <v>38</v>
      </c>
      <c r="F371" s="34" t="s">
        <v>75</v>
      </c>
      <c r="G371" s="35" t="s">
        <v>220</v>
      </c>
      <c r="H371" s="36"/>
      <c r="I371" s="30">
        <v>42.75</v>
      </c>
      <c r="J371" s="32">
        <v>42464</v>
      </c>
      <c r="K371" s="37">
        <v>845</v>
      </c>
      <c r="L371" s="37">
        <v>12</v>
      </c>
      <c r="M371" s="38" t="s">
        <v>349</v>
      </c>
      <c r="N371" s="39">
        <v>2016</v>
      </c>
      <c r="O371" s="42"/>
      <c r="P371" s="30">
        <v>5116.7299999999996</v>
      </c>
      <c r="Q371" s="67"/>
      <c r="R371" s="67"/>
      <c r="S371" s="56" t="e">
        <f>IF(#REF!=3,S370-TblDadosCX[[#This Row],[Valor R$]],IF(#REF!=2,S370+TblDadosCX[[#This Row],[Valor R$]],TblDadosCX[[#This Row],[Valor R$]]))</f>
        <v>#REF!</v>
      </c>
      <c r="U371" s="65">
        <v>355</v>
      </c>
      <c r="V371" s="60">
        <v>42464</v>
      </c>
      <c r="W371" s="60"/>
      <c r="X371" s="68" t="s">
        <v>356</v>
      </c>
      <c r="Y371" s="62"/>
      <c r="Z371" s="62"/>
      <c r="AA371" s="63">
        <v>12</v>
      </c>
      <c r="AB371" s="64" t="s">
        <v>186</v>
      </c>
      <c r="AC371" s="60">
        <v>42464</v>
      </c>
      <c r="AD371" s="65">
        <v>863</v>
      </c>
      <c r="AE371" s="65">
        <v>12</v>
      </c>
      <c r="AF371" s="66">
        <v>4793.7700000000004</v>
      </c>
    </row>
    <row r="372" spans="1:32" x14ac:dyDescent="0.25">
      <c r="A372" s="40">
        <v>367</v>
      </c>
      <c r="B372" s="32">
        <v>42464</v>
      </c>
      <c r="C372" s="33"/>
      <c r="D372" s="31">
        <v>5</v>
      </c>
      <c r="E372" s="34" t="s">
        <v>38</v>
      </c>
      <c r="F372" s="34" t="s">
        <v>75</v>
      </c>
      <c r="G372" s="35" t="s">
        <v>350</v>
      </c>
      <c r="H372" s="36"/>
      <c r="I372" s="30">
        <v>45</v>
      </c>
      <c r="J372" s="32">
        <v>42464</v>
      </c>
      <c r="K372" s="37">
        <v>845</v>
      </c>
      <c r="L372" s="37">
        <v>12</v>
      </c>
      <c r="M372" s="38" t="s">
        <v>349</v>
      </c>
      <c r="N372" s="39">
        <v>2016</v>
      </c>
      <c r="O372" s="42"/>
      <c r="P372" s="30">
        <v>5071.7299999999996</v>
      </c>
      <c r="Q372" s="67"/>
      <c r="R372" s="67"/>
      <c r="S372" s="56" t="e">
        <f>IF(#REF!=3,S371-TblDadosCX[[#This Row],[Valor R$]],IF(#REF!=2,S371+TblDadosCX[[#This Row],[Valor R$]],TblDadosCX[[#This Row],[Valor R$]]))</f>
        <v>#REF!</v>
      </c>
      <c r="U372" s="59">
        <v>356</v>
      </c>
      <c r="V372" s="60">
        <v>42464</v>
      </c>
      <c r="W372" s="60"/>
      <c r="X372" s="68" t="s">
        <v>256</v>
      </c>
      <c r="Y372" s="62"/>
      <c r="Z372" s="62"/>
      <c r="AA372" s="63">
        <v>437.66</v>
      </c>
      <c r="AB372" s="64" t="s">
        <v>283</v>
      </c>
      <c r="AC372" s="60">
        <v>42464</v>
      </c>
      <c r="AD372" s="65">
        <v>867</v>
      </c>
      <c r="AE372" s="65">
        <v>12</v>
      </c>
      <c r="AF372" s="66">
        <v>4356.1099999999997</v>
      </c>
    </row>
    <row r="373" spans="1:32" x14ac:dyDescent="0.25">
      <c r="A373" s="40">
        <v>368</v>
      </c>
      <c r="B373" s="32">
        <v>42464</v>
      </c>
      <c r="C373" s="33"/>
      <c r="D373" s="31">
        <v>5</v>
      </c>
      <c r="E373" s="34" t="s">
        <v>38</v>
      </c>
      <c r="F373" s="34" t="s">
        <v>75</v>
      </c>
      <c r="G373" s="35" t="s">
        <v>220</v>
      </c>
      <c r="H373" s="36"/>
      <c r="I373" s="30">
        <v>45</v>
      </c>
      <c r="J373" s="32">
        <v>42464</v>
      </c>
      <c r="K373" s="37">
        <v>845</v>
      </c>
      <c r="L373" s="37">
        <v>12</v>
      </c>
      <c r="M373" s="38" t="s">
        <v>349</v>
      </c>
      <c r="N373" s="39">
        <v>2016</v>
      </c>
      <c r="O373" s="42"/>
      <c r="P373" s="30">
        <v>5026.7299999999996</v>
      </c>
      <c r="Q373" s="67"/>
      <c r="R373" s="67"/>
      <c r="S373" s="56" t="e">
        <f>IF(#REF!=3,S372-TblDadosCX[[#This Row],[Valor R$]],IF(#REF!=2,S372+TblDadosCX[[#This Row],[Valor R$]],TblDadosCX[[#This Row],[Valor R$]]))</f>
        <v>#REF!</v>
      </c>
      <c r="U373" s="65">
        <v>357</v>
      </c>
      <c r="V373" s="60">
        <v>42464</v>
      </c>
      <c r="W373" s="60"/>
      <c r="X373" s="68" t="s">
        <v>357</v>
      </c>
      <c r="Y373" s="62"/>
      <c r="Z373" s="62"/>
      <c r="AA373" s="63">
        <v>2457</v>
      </c>
      <c r="AB373" s="64" t="s">
        <v>358</v>
      </c>
      <c r="AC373" s="60">
        <v>42464</v>
      </c>
      <c r="AD373" s="65">
        <v>849</v>
      </c>
      <c r="AE373" s="65">
        <v>12</v>
      </c>
      <c r="AF373" s="66">
        <v>1899.11</v>
      </c>
    </row>
    <row r="374" spans="1:32" x14ac:dyDescent="0.25">
      <c r="A374" s="40">
        <v>369</v>
      </c>
      <c r="B374" s="32">
        <v>42464</v>
      </c>
      <c r="C374" s="33"/>
      <c r="D374" s="31">
        <v>5</v>
      </c>
      <c r="E374" s="34" t="s">
        <v>38</v>
      </c>
      <c r="F374" s="34" t="s">
        <v>83</v>
      </c>
      <c r="G374" s="35" t="s">
        <v>351</v>
      </c>
      <c r="H374" s="36"/>
      <c r="I374" s="30">
        <v>18</v>
      </c>
      <c r="J374" s="32">
        <v>42464</v>
      </c>
      <c r="K374" s="37">
        <v>863</v>
      </c>
      <c r="L374" s="37">
        <v>12</v>
      </c>
      <c r="M374" s="38" t="s">
        <v>349</v>
      </c>
      <c r="N374" s="39">
        <v>2016</v>
      </c>
      <c r="O374" s="42"/>
      <c r="P374" s="30">
        <v>5008.7299999999996</v>
      </c>
      <c r="Q374" s="67"/>
      <c r="R374" s="67"/>
      <c r="S374" s="56" t="e">
        <f>IF(#REF!=3,S373-TblDadosCX[[#This Row],[Valor R$]],IF(#REF!=2,S373+TblDadosCX[[#This Row],[Valor R$]],TblDadosCX[[#This Row],[Valor R$]]))</f>
        <v>#REF!</v>
      </c>
      <c r="U374" s="59">
        <v>358</v>
      </c>
      <c r="V374" s="60">
        <v>42465</v>
      </c>
      <c r="W374" s="60"/>
      <c r="X374" s="68" t="s">
        <v>193</v>
      </c>
      <c r="Y374" s="62"/>
      <c r="Z374" s="62"/>
      <c r="AA374" s="63">
        <v>50</v>
      </c>
      <c r="AB374" s="64" t="s">
        <v>186</v>
      </c>
      <c r="AC374" s="60">
        <v>42465</v>
      </c>
      <c r="AD374" s="65">
        <v>863</v>
      </c>
      <c r="AE374" s="65">
        <v>12</v>
      </c>
      <c r="AF374" s="66">
        <v>1849.11</v>
      </c>
    </row>
    <row r="375" spans="1:32" x14ac:dyDescent="0.25">
      <c r="A375" s="40">
        <v>370</v>
      </c>
      <c r="B375" s="32">
        <v>42464</v>
      </c>
      <c r="C375" s="33"/>
      <c r="D375" s="31">
        <v>5</v>
      </c>
      <c r="E375" s="34" t="s">
        <v>38</v>
      </c>
      <c r="F375" s="34" t="s">
        <v>83</v>
      </c>
      <c r="G375" s="35" t="s">
        <v>352</v>
      </c>
      <c r="H375" s="36"/>
      <c r="I375" s="30">
        <v>15.9</v>
      </c>
      <c r="J375" s="32">
        <v>42464</v>
      </c>
      <c r="K375" s="37">
        <v>863</v>
      </c>
      <c r="L375" s="37">
        <v>12</v>
      </c>
      <c r="M375" s="38" t="s">
        <v>349</v>
      </c>
      <c r="N375" s="39">
        <v>2016</v>
      </c>
      <c r="O375" s="42"/>
      <c r="P375" s="30">
        <v>4992.83</v>
      </c>
      <c r="Q375" s="67"/>
      <c r="R375" s="67"/>
      <c r="S375" s="56" t="e">
        <f>IF(#REF!=3,S374-TblDadosCX[[#This Row],[Valor R$]],IF(#REF!=2,S374+TblDadosCX[[#This Row],[Valor R$]],TblDadosCX[[#This Row],[Valor R$]]))</f>
        <v>#REF!</v>
      </c>
      <c r="U375" s="65">
        <v>359</v>
      </c>
      <c r="V375" s="60">
        <v>42465</v>
      </c>
      <c r="W375" s="60"/>
      <c r="X375" s="68" t="s">
        <v>359</v>
      </c>
      <c r="Y375" s="62"/>
      <c r="Z375" s="62"/>
      <c r="AA375" s="63">
        <v>17</v>
      </c>
      <c r="AB375" s="64" t="s">
        <v>186</v>
      </c>
      <c r="AC375" s="60">
        <v>42465</v>
      </c>
      <c r="AD375" s="65">
        <v>863</v>
      </c>
      <c r="AE375" s="65">
        <v>12</v>
      </c>
      <c r="AF375" s="66">
        <v>1832.11</v>
      </c>
    </row>
    <row r="376" spans="1:32" x14ac:dyDescent="0.25">
      <c r="A376" s="40">
        <v>371</v>
      </c>
      <c r="B376" s="32">
        <v>42464</v>
      </c>
      <c r="C376" s="33"/>
      <c r="D376" s="31">
        <v>5</v>
      </c>
      <c r="E376" s="34" t="s">
        <v>38</v>
      </c>
      <c r="F376" s="34" t="s">
        <v>83</v>
      </c>
      <c r="G376" s="35" t="s">
        <v>353</v>
      </c>
      <c r="H376" s="36"/>
      <c r="I376" s="30">
        <v>3</v>
      </c>
      <c r="J376" s="32">
        <v>42464</v>
      </c>
      <c r="K376" s="37">
        <v>863</v>
      </c>
      <c r="L376" s="37">
        <v>12</v>
      </c>
      <c r="M376" s="38" t="s">
        <v>349</v>
      </c>
      <c r="N376" s="39">
        <v>2016</v>
      </c>
      <c r="O376" s="42"/>
      <c r="P376" s="30">
        <v>4989.83</v>
      </c>
      <c r="Q376" s="67"/>
      <c r="R376" s="67"/>
      <c r="S376" s="56" t="e">
        <f>IF(#REF!=3,S375-TblDadosCX[[#This Row],[Valor R$]],IF(#REF!=2,S375+TblDadosCX[[#This Row],[Valor R$]],TblDadosCX[[#This Row],[Valor R$]]))</f>
        <v>#REF!</v>
      </c>
      <c r="U376" s="59">
        <v>360</v>
      </c>
      <c r="V376" s="60">
        <v>42465</v>
      </c>
      <c r="W376" s="60"/>
      <c r="X376" s="68" t="s">
        <v>359</v>
      </c>
      <c r="Y376" s="62"/>
      <c r="Z376" s="62"/>
      <c r="AA376" s="63">
        <v>17</v>
      </c>
      <c r="AB376" s="64" t="s">
        <v>186</v>
      </c>
      <c r="AC376" s="60">
        <v>42465</v>
      </c>
      <c r="AD376" s="65">
        <v>863</v>
      </c>
      <c r="AE376" s="65">
        <v>12</v>
      </c>
      <c r="AF376" s="66">
        <v>1815.11</v>
      </c>
    </row>
    <row r="377" spans="1:32" x14ac:dyDescent="0.25">
      <c r="A377" s="40">
        <v>372</v>
      </c>
      <c r="B377" s="32">
        <v>42464</v>
      </c>
      <c r="C377" s="33"/>
      <c r="D377" s="31">
        <v>5</v>
      </c>
      <c r="E377" s="34" t="s">
        <v>38</v>
      </c>
      <c r="F377" s="34" t="s">
        <v>83</v>
      </c>
      <c r="G377" s="35" t="s">
        <v>354</v>
      </c>
      <c r="H377" s="36"/>
      <c r="I377" s="30">
        <v>18</v>
      </c>
      <c r="J377" s="32">
        <v>42464</v>
      </c>
      <c r="K377" s="37">
        <v>863</v>
      </c>
      <c r="L377" s="37">
        <v>12</v>
      </c>
      <c r="M377" s="38" t="s">
        <v>349</v>
      </c>
      <c r="N377" s="39">
        <v>2016</v>
      </c>
      <c r="O377" s="42"/>
      <c r="P377" s="30">
        <v>4971.83</v>
      </c>
      <c r="Q377" s="67"/>
      <c r="R377" s="67"/>
      <c r="S377" s="56" t="e">
        <f>IF(#REF!=3,S376-TblDadosCX[[#This Row],[Valor R$]],IF(#REF!=2,S376+TblDadosCX[[#This Row],[Valor R$]],TblDadosCX[[#This Row],[Valor R$]]))</f>
        <v>#REF!</v>
      </c>
      <c r="U377" s="65">
        <v>361</v>
      </c>
      <c r="V377" s="60">
        <v>42466</v>
      </c>
      <c r="W377" s="60"/>
      <c r="X377" s="68" t="s">
        <v>351</v>
      </c>
      <c r="Y377" s="62"/>
      <c r="Z377" s="62"/>
      <c r="AA377" s="63">
        <v>5.5</v>
      </c>
      <c r="AB377" s="64" t="s">
        <v>242</v>
      </c>
      <c r="AC377" s="60">
        <v>42466</v>
      </c>
      <c r="AD377" s="65">
        <v>858</v>
      </c>
      <c r="AE377" s="65">
        <v>12</v>
      </c>
      <c r="AF377" s="66">
        <v>1809.61</v>
      </c>
    </row>
    <row r="378" spans="1:32" x14ac:dyDescent="0.25">
      <c r="A378" s="40">
        <v>373</v>
      </c>
      <c r="B378" s="32">
        <v>42464</v>
      </c>
      <c r="C378" s="33"/>
      <c r="D378" s="31">
        <v>5</v>
      </c>
      <c r="E378" s="34" t="s">
        <v>38</v>
      </c>
      <c r="F378" s="34" t="s">
        <v>86</v>
      </c>
      <c r="G378" s="35" t="s">
        <v>228</v>
      </c>
      <c r="H378" s="36"/>
      <c r="I378" s="30">
        <v>40</v>
      </c>
      <c r="J378" s="32">
        <v>42464</v>
      </c>
      <c r="K378" s="37">
        <v>869</v>
      </c>
      <c r="L378" s="37">
        <v>12</v>
      </c>
      <c r="M378" s="38" t="s">
        <v>349</v>
      </c>
      <c r="N378" s="39">
        <v>2016</v>
      </c>
      <c r="O378" s="42"/>
      <c r="P378" s="30">
        <v>4931.83</v>
      </c>
      <c r="Q378" s="67"/>
      <c r="R378" s="67"/>
      <c r="S378" s="56" t="e">
        <f>IF(#REF!=3,S377-TblDadosCX[[#This Row],[Valor R$]],IF(#REF!=2,S377+TblDadosCX[[#This Row],[Valor R$]],TblDadosCX[[#This Row],[Valor R$]]))</f>
        <v>#REF!</v>
      </c>
      <c r="U378" s="59">
        <v>362</v>
      </c>
      <c r="V378" s="60">
        <v>42466</v>
      </c>
      <c r="W378" s="60"/>
      <c r="X378" s="68" t="s">
        <v>311</v>
      </c>
      <c r="Y378" s="62"/>
      <c r="Z378" s="62"/>
      <c r="AA378" s="63">
        <v>20</v>
      </c>
      <c r="AB378" s="64" t="s">
        <v>186</v>
      </c>
      <c r="AC378" s="60">
        <v>42466</v>
      </c>
      <c r="AD378" s="65">
        <v>863</v>
      </c>
      <c r="AE378" s="65">
        <v>12</v>
      </c>
      <c r="AF378" s="66">
        <v>1789.61</v>
      </c>
    </row>
    <row r="379" spans="1:32" x14ac:dyDescent="0.25">
      <c r="A379" s="40">
        <v>374</v>
      </c>
      <c r="B379" s="32">
        <v>42464</v>
      </c>
      <c r="C379" s="33"/>
      <c r="D379" s="31">
        <v>5</v>
      </c>
      <c r="E379" s="34" t="s">
        <v>34</v>
      </c>
      <c r="F379" s="34" t="s">
        <v>66</v>
      </c>
      <c r="G379" s="35" t="s">
        <v>355</v>
      </c>
      <c r="H379" s="36"/>
      <c r="I379" s="30">
        <v>4</v>
      </c>
      <c r="J379" s="32">
        <v>42464</v>
      </c>
      <c r="K379" s="37">
        <v>809</v>
      </c>
      <c r="L379" s="37">
        <v>12</v>
      </c>
      <c r="M379" s="38" t="s">
        <v>349</v>
      </c>
      <c r="N379" s="39">
        <v>2016</v>
      </c>
      <c r="O379" s="42"/>
      <c r="P379" s="30">
        <v>4927.83</v>
      </c>
      <c r="Q379" s="67"/>
      <c r="R379" s="67"/>
      <c r="S379" s="56" t="e">
        <f>IF(#REF!=3,S378-TblDadosCX[[#This Row],[Valor R$]],IF(#REF!=2,S378+TblDadosCX[[#This Row],[Valor R$]],TblDadosCX[[#This Row],[Valor R$]]))</f>
        <v>#REF!</v>
      </c>
      <c r="U379" s="65">
        <v>363</v>
      </c>
      <c r="V379" s="60">
        <v>42467</v>
      </c>
      <c r="W379" s="60"/>
      <c r="X379" s="68" t="s">
        <v>197</v>
      </c>
      <c r="Y379" s="62">
        <v>854291</v>
      </c>
      <c r="Z379" s="62"/>
      <c r="AA379" s="63">
        <v>9533.8700000000008</v>
      </c>
      <c r="AB379" s="64" t="s">
        <v>9</v>
      </c>
      <c r="AC379" s="60">
        <v>42467</v>
      </c>
      <c r="AD379" s="65">
        <v>12</v>
      </c>
      <c r="AE379" s="65">
        <v>34</v>
      </c>
      <c r="AF379" s="66">
        <v>11323.48</v>
      </c>
    </row>
    <row r="380" spans="1:32" x14ac:dyDescent="0.25">
      <c r="A380" s="40">
        <v>375</v>
      </c>
      <c r="B380" s="32">
        <v>42464</v>
      </c>
      <c r="C380" s="33"/>
      <c r="D380" s="31">
        <v>5</v>
      </c>
      <c r="E380" s="34" t="s">
        <v>38</v>
      </c>
      <c r="F380" s="34" t="s">
        <v>83</v>
      </c>
      <c r="G380" s="35" t="s">
        <v>356</v>
      </c>
      <c r="H380" s="36"/>
      <c r="I380" s="30">
        <v>12</v>
      </c>
      <c r="J380" s="32">
        <v>42464</v>
      </c>
      <c r="K380" s="37">
        <v>863</v>
      </c>
      <c r="L380" s="37">
        <v>12</v>
      </c>
      <c r="M380" s="38" t="s">
        <v>349</v>
      </c>
      <c r="N380" s="39">
        <v>2016</v>
      </c>
      <c r="O380" s="42"/>
      <c r="P380" s="30">
        <v>4915.83</v>
      </c>
      <c r="Q380" s="67"/>
      <c r="R380" s="67"/>
      <c r="S380" s="56" t="e">
        <f>IF(#REF!=3,S379-TblDadosCX[[#This Row],[Valor R$]],IF(#REF!=2,S379+TblDadosCX[[#This Row],[Valor R$]],TblDadosCX[[#This Row],[Valor R$]]))</f>
        <v>#REF!</v>
      </c>
      <c r="U380" s="59">
        <v>364</v>
      </c>
      <c r="V380" s="60">
        <v>42467</v>
      </c>
      <c r="W380" s="60"/>
      <c r="X380" s="68" t="s">
        <v>197</v>
      </c>
      <c r="Y380" s="62">
        <v>854292</v>
      </c>
      <c r="Z380" s="62"/>
      <c r="AA380" s="63">
        <v>1581.55</v>
      </c>
      <c r="AB380" s="64" t="s">
        <v>9</v>
      </c>
      <c r="AC380" s="60">
        <v>42467</v>
      </c>
      <c r="AD380" s="65">
        <v>12</v>
      </c>
      <c r="AE380" s="65">
        <v>34</v>
      </c>
      <c r="AF380" s="66">
        <v>12905.03</v>
      </c>
    </row>
    <row r="381" spans="1:32" x14ac:dyDescent="0.25">
      <c r="A381" s="40">
        <v>376</v>
      </c>
      <c r="B381" s="32">
        <v>42464</v>
      </c>
      <c r="C381" s="33"/>
      <c r="D381" s="31">
        <v>5</v>
      </c>
      <c r="E381" s="34" t="s">
        <v>38</v>
      </c>
      <c r="F381" s="34" t="s">
        <v>85</v>
      </c>
      <c r="G381" s="35" t="s">
        <v>256</v>
      </c>
      <c r="H381" s="36"/>
      <c r="I381" s="30">
        <v>437.66</v>
      </c>
      <c r="J381" s="32">
        <v>42464</v>
      </c>
      <c r="K381" s="37">
        <v>867</v>
      </c>
      <c r="L381" s="37">
        <v>12</v>
      </c>
      <c r="M381" s="38" t="s">
        <v>349</v>
      </c>
      <c r="N381" s="39">
        <v>2016</v>
      </c>
      <c r="O381" s="42"/>
      <c r="P381" s="30">
        <v>4478.17</v>
      </c>
      <c r="Q381" s="67"/>
      <c r="R381" s="67"/>
      <c r="S381" s="56" t="e">
        <f>IF(#REF!=3,S380-TblDadosCX[[#This Row],[Valor R$]],IF(#REF!=2,S380+TblDadosCX[[#This Row],[Valor R$]],TblDadosCX[[#This Row],[Valor R$]]))</f>
        <v>#REF!</v>
      </c>
      <c r="U381" s="65">
        <v>365</v>
      </c>
      <c r="V381" s="60">
        <v>42467</v>
      </c>
      <c r="W381" s="60"/>
      <c r="X381" s="68" t="s">
        <v>220</v>
      </c>
      <c r="Y381" s="62"/>
      <c r="Z381" s="62"/>
      <c r="AA381" s="63">
        <v>16.5</v>
      </c>
      <c r="AB381" s="64" t="s">
        <v>199</v>
      </c>
      <c r="AC381" s="60">
        <v>42467</v>
      </c>
      <c r="AD381" s="65">
        <v>845</v>
      </c>
      <c r="AE381" s="65">
        <v>12</v>
      </c>
      <c r="AF381" s="66">
        <v>12888.53</v>
      </c>
    </row>
    <row r="382" spans="1:32" x14ac:dyDescent="0.25">
      <c r="A382" s="40">
        <v>377</v>
      </c>
      <c r="B382" s="32">
        <v>42464</v>
      </c>
      <c r="C382" s="33"/>
      <c r="D382" s="31">
        <v>5</v>
      </c>
      <c r="E382" s="34" t="s">
        <v>38</v>
      </c>
      <c r="F382" s="34" t="s">
        <v>77</v>
      </c>
      <c r="G382" s="35" t="s">
        <v>357</v>
      </c>
      <c r="H382" s="36"/>
      <c r="I382" s="30">
        <v>2457</v>
      </c>
      <c r="J382" s="32">
        <v>42464</v>
      </c>
      <c r="K382" s="37">
        <v>849</v>
      </c>
      <c r="L382" s="37">
        <v>12</v>
      </c>
      <c r="M382" s="38" t="s">
        <v>349</v>
      </c>
      <c r="N382" s="39">
        <v>2016</v>
      </c>
      <c r="O382" s="42"/>
      <c r="P382" s="30">
        <v>2021.17</v>
      </c>
      <c r="Q382" s="67"/>
      <c r="R382" s="67"/>
      <c r="S382" s="56" t="e">
        <f>IF(#REF!=3,S381-TblDadosCX[[#This Row],[Valor R$]],IF(#REF!=2,S381+TblDadosCX[[#This Row],[Valor R$]],TblDadosCX[[#This Row],[Valor R$]]))</f>
        <v>#REF!</v>
      </c>
      <c r="U382" s="59">
        <v>366</v>
      </c>
      <c r="V382" s="60">
        <v>42467</v>
      </c>
      <c r="W382" s="60"/>
      <c r="X382" s="68" t="s">
        <v>220</v>
      </c>
      <c r="Y382" s="62"/>
      <c r="Z382" s="62"/>
      <c r="AA382" s="63">
        <v>11.25</v>
      </c>
      <c r="AB382" s="64" t="s">
        <v>199</v>
      </c>
      <c r="AC382" s="60">
        <v>42467</v>
      </c>
      <c r="AD382" s="65">
        <v>845</v>
      </c>
      <c r="AE382" s="65">
        <v>12</v>
      </c>
      <c r="AF382" s="66">
        <v>12877.28</v>
      </c>
    </row>
    <row r="383" spans="1:32" x14ac:dyDescent="0.25">
      <c r="A383" s="40">
        <v>378</v>
      </c>
      <c r="B383" s="32">
        <v>42465</v>
      </c>
      <c r="C383" s="33"/>
      <c r="D383" s="31">
        <v>5</v>
      </c>
      <c r="E383" s="34" t="s">
        <v>38</v>
      </c>
      <c r="F383" s="34" t="s">
        <v>83</v>
      </c>
      <c r="G383" s="35" t="s">
        <v>193</v>
      </c>
      <c r="H383" s="36"/>
      <c r="I383" s="30">
        <v>50</v>
      </c>
      <c r="J383" s="32">
        <v>42465</v>
      </c>
      <c r="K383" s="37">
        <v>863</v>
      </c>
      <c r="L383" s="37">
        <v>12</v>
      </c>
      <c r="M383" s="38" t="s">
        <v>349</v>
      </c>
      <c r="N383" s="39">
        <v>2016</v>
      </c>
      <c r="O383" s="42"/>
      <c r="P383" s="30">
        <v>1971.17</v>
      </c>
      <c r="Q383" s="67"/>
      <c r="R383" s="67"/>
      <c r="S383" s="56" t="e">
        <f>IF(#REF!=3,S382-TblDadosCX[[#This Row],[Valor R$]],IF(#REF!=2,S382+TblDadosCX[[#This Row],[Valor R$]],TblDadosCX[[#This Row],[Valor R$]]))</f>
        <v>#REF!</v>
      </c>
      <c r="U383" s="65">
        <v>367</v>
      </c>
      <c r="V383" s="60">
        <v>42467</v>
      </c>
      <c r="W383" s="60"/>
      <c r="X383" s="68" t="s">
        <v>360</v>
      </c>
      <c r="Y383" s="62"/>
      <c r="Z383" s="62"/>
      <c r="AA383" s="63">
        <v>301.8</v>
      </c>
      <c r="AB383" s="64" t="s">
        <v>186</v>
      </c>
      <c r="AC383" s="60">
        <v>42467</v>
      </c>
      <c r="AD383" s="65">
        <v>863</v>
      </c>
      <c r="AE383" s="65">
        <v>12</v>
      </c>
      <c r="AF383" s="66">
        <v>12575.48</v>
      </c>
    </row>
    <row r="384" spans="1:32" x14ac:dyDescent="0.25">
      <c r="A384" s="40">
        <v>379</v>
      </c>
      <c r="B384" s="32">
        <v>42465</v>
      </c>
      <c r="C384" s="33"/>
      <c r="D384" s="31">
        <v>5</v>
      </c>
      <c r="E384" s="34" t="s">
        <v>38</v>
      </c>
      <c r="F384" s="34" t="s">
        <v>83</v>
      </c>
      <c r="G384" s="35" t="s">
        <v>359</v>
      </c>
      <c r="H384" s="36"/>
      <c r="I384" s="30">
        <v>17</v>
      </c>
      <c r="J384" s="32">
        <v>42465</v>
      </c>
      <c r="K384" s="37">
        <v>863</v>
      </c>
      <c r="L384" s="37">
        <v>12</v>
      </c>
      <c r="M384" s="38" t="s">
        <v>349</v>
      </c>
      <c r="N384" s="39">
        <v>2016</v>
      </c>
      <c r="O384" s="42"/>
      <c r="P384" s="30">
        <v>1954.17</v>
      </c>
      <c r="Q384" s="67"/>
      <c r="R384" s="67"/>
      <c r="S384" s="56" t="e">
        <f>IF(#REF!=3,S383-TblDadosCX[[#This Row],[Valor R$]],IF(#REF!=2,S383+TblDadosCX[[#This Row],[Valor R$]],TblDadosCX[[#This Row],[Valor R$]]))</f>
        <v>#REF!</v>
      </c>
      <c r="U384" s="59">
        <v>368</v>
      </c>
      <c r="V384" s="60">
        <v>42467</v>
      </c>
      <c r="W384" s="60"/>
      <c r="X384" s="68" t="s">
        <v>268</v>
      </c>
      <c r="Y384" s="62"/>
      <c r="Z384" s="62"/>
      <c r="AA384" s="63">
        <v>1979.64</v>
      </c>
      <c r="AB384" s="64" t="s">
        <v>269</v>
      </c>
      <c r="AC384" s="60">
        <v>42467</v>
      </c>
      <c r="AD384" s="65">
        <v>870</v>
      </c>
      <c r="AE384" s="65">
        <v>12</v>
      </c>
      <c r="AF384" s="66">
        <v>10595.84</v>
      </c>
    </row>
    <row r="385" spans="1:32" x14ac:dyDescent="0.25">
      <c r="A385" s="40">
        <v>380</v>
      </c>
      <c r="B385" s="32">
        <v>42465</v>
      </c>
      <c r="C385" s="33"/>
      <c r="D385" s="31">
        <v>5</v>
      </c>
      <c r="E385" s="34" t="s">
        <v>38</v>
      </c>
      <c r="F385" s="34" t="s">
        <v>83</v>
      </c>
      <c r="G385" s="35" t="s">
        <v>359</v>
      </c>
      <c r="H385" s="36"/>
      <c r="I385" s="30">
        <v>17</v>
      </c>
      <c r="J385" s="32">
        <v>42465</v>
      </c>
      <c r="K385" s="37">
        <v>863</v>
      </c>
      <c r="L385" s="37">
        <v>12</v>
      </c>
      <c r="M385" s="38" t="s">
        <v>349</v>
      </c>
      <c r="N385" s="39">
        <v>2016</v>
      </c>
      <c r="O385" s="42"/>
      <c r="P385" s="30">
        <v>1937.17</v>
      </c>
      <c r="Q385" s="67"/>
      <c r="R385" s="67"/>
      <c r="S385" s="56" t="e">
        <f>IF(#REF!=3,S384-TblDadosCX[[#This Row],[Valor R$]],IF(#REF!=2,S384+TblDadosCX[[#This Row],[Valor R$]],TblDadosCX[[#This Row],[Valor R$]]))</f>
        <v>#REF!</v>
      </c>
      <c r="U385" s="65">
        <v>369</v>
      </c>
      <c r="V385" s="60">
        <v>42467</v>
      </c>
      <c r="W385" s="60"/>
      <c r="X385" s="68" t="s">
        <v>270</v>
      </c>
      <c r="Y385" s="62"/>
      <c r="Z385" s="62"/>
      <c r="AA385" s="63">
        <v>4500.37</v>
      </c>
      <c r="AB385" s="64" t="s">
        <v>271</v>
      </c>
      <c r="AC385" s="60">
        <v>42467</v>
      </c>
      <c r="AD385" s="65">
        <v>476</v>
      </c>
      <c r="AE385" s="65">
        <v>12</v>
      </c>
      <c r="AF385" s="66">
        <v>6095.47</v>
      </c>
    </row>
    <row r="386" spans="1:32" x14ac:dyDescent="0.25">
      <c r="A386" s="40">
        <v>381</v>
      </c>
      <c r="B386" s="32">
        <v>42466</v>
      </c>
      <c r="C386" s="33"/>
      <c r="D386" s="31">
        <v>5</v>
      </c>
      <c r="E386" s="34" t="s">
        <v>38</v>
      </c>
      <c r="F386" s="34" t="s">
        <v>80</v>
      </c>
      <c r="G386" s="35" t="s">
        <v>351</v>
      </c>
      <c r="H386" s="36"/>
      <c r="I386" s="30">
        <v>5.5</v>
      </c>
      <c r="J386" s="32">
        <v>42466</v>
      </c>
      <c r="K386" s="37">
        <v>858</v>
      </c>
      <c r="L386" s="37">
        <v>12</v>
      </c>
      <c r="M386" s="38" t="s">
        <v>349</v>
      </c>
      <c r="N386" s="39">
        <v>2016</v>
      </c>
      <c r="O386" s="42"/>
      <c r="P386" s="30">
        <v>1931.67</v>
      </c>
      <c r="Q386" s="67"/>
      <c r="R386" s="67"/>
      <c r="S386" s="56" t="e">
        <f>IF(#REF!=3,S385-TblDadosCX[[#This Row],[Valor R$]],IF(#REF!=2,S385+TblDadosCX[[#This Row],[Valor R$]],TblDadosCX[[#This Row],[Valor R$]]))</f>
        <v>#REF!</v>
      </c>
      <c r="U386" s="59">
        <v>370</v>
      </c>
      <c r="V386" s="60">
        <v>42467</v>
      </c>
      <c r="W386" s="60"/>
      <c r="X386" s="68" t="s">
        <v>272</v>
      </c>
      <c r="Y386" s="62"/>
      <c r="Z386" s="62"/>
      <c r="AA386" s="63">
        <v>911.15</v>
      </c>
      <c r="AB386" s="64" t="s">
        <v>273</v>
      </c>
      <c r="AC386" s="60">
        <v>42467</v>
      </c>
      <c r="AD386" s="65">
        <v>475</v>
      </c>
      <c r="AE386" s="65">
        <v>12</v>
      </c>
      <c r="AF386" s="66">
        <v>5184.32</v>
      </c>
    </row>
    <row r="387" spans="1:32" x14ac:dyDescent="0.25">
      <c r="A387" s="40">
        <v>382</v>
      </c>
      <c r="B387" s="32">
        <v>42466</v>
      </c>
      <c r="C387" s="33"/>
      <c r="D387" s="31">
        <v>5</v>
      </c>
      <c r="E387" s="34" t="s">
        <v>38</v>
      </c>
      <c r="F387" s="34" t="s">
        <v>83</v>
      </c>
      <c r="G387" s="35" t="s">
        <v>311</v>
      </c>
      <c r="H387" s="36"/>
      <c r="I387" s="30">
        <v>20</v>
      </c>
      <c r="J387" s="32">
        <v>42466</v>
      </c>
      <c r="K387" s="37">
        <v>863</v>
      </c>
      <c r="L387" s="37">
        <v>12</v>
      </c>
      <c r="M387" s="38" t="s">
        <v>349</v>
      </c>
      <c r="N387" s="39">
        <v>2016</v>
      </c>
      <c r="O387" s="42"/>
      <c r="P387" s="30">
        <v>1911.67</v>
      </c>
      <c r="Q387" s="67"/>
      <c r="R387" s="67"/>
      <c r="S387" s="56" t="e">
        <f>IF(#REF!=3,S386-TblDadosCX[[#This Row],[Valor R$]],IF(#REF!=2,S386+TblDadosCX[[#This Row],[Valor R$]],TblDadosCX[[#This Row],[Valor R$]]))</f>
        <v>#REF!</v>
      </c>
      <c r="U387" s="65">
        <v>371</v>
      </c>
      <c r="V387" s="60">
        <v>42467</v>
      </c>
      <c r="W387" s="60"/>
      <c r="X387" s="68" t="s">
        <v>274</v>
      </c>
      <c r="Y387" s="62"/>
      <c r="Z387" s="62"/>
      <c r="AA387" s="63">
        <v>1763.06</v>
      </c>
      <c r="AB387" s="64" t="s">
        <v>275</v>
      </c>
      <c r="AC387" s="60">
        <v>42467</v>
      </c>
      <c r="AD387" s="65">
        <v>842</v>
      </c>
      <c r="AE387" s="65">
        <v>12</v>
      </c>
      <c r="AF387" s="66">
        <v>3421.26</v>
      </c>
    </row>
    <row r="388" spans="1:32" x14ac:dyDescent="0.25">
      <c r="A388" s="40">
        <v>383</v>
      </c>
      <c r="B388" s="32">
        <v>42467</v>
      </c>
      <c r="C388" s="33"/>
      <c r="D388" s="31">
        <v>4</v>
      </c>
      <c r="E388" s="34" t="s">
        <v>6</v>
      </c>
      <c r="F388" s="34" t="s">
        <v>9</v>
      </c>
      <c r="G388" s="35" t="s">
        <v>197</v>
      </c>
      <c r="H388" s="36">
        <v>854291</v>
      </c>
      <c r="I388" s="30">
        <v>9533.8700000000008</v>
      </c>
      <c r="J388" s="32">
        <v>42467</v>
      </c>
      <c r="K388" s="37">
        <v>12</v>
      </c>
      <c r="L388" s="37">
        <v>34</v>
      </c>
      <c r="M388" s="38" t="s">
        <v>349</v>
      </c>
      <c r="N388" s="39">
        <v>2016</v>
      </c>
      <c r="O388" s="42"/>
      <c r="P388" s="30">
        <v>11445.54</v>
      </c>
      <c r="Q388" s="67"/>
      <c r="R388" s="67"/>
      <c r="S388" s="56" t="e">
        <f>IF(#REF!=3,S387-TblDadosCX[[#This Row],[Valor R$]],IF(#REF!=2,S387+TblDadosCX[[#This Row],[Valor R$]],TblDadosCX[[#This Row],[Valor R$]]))</f>
        <v>#REF!</v>
      </c>
      <c r="U388" s="59">
        <v>372</v>
      </c>
      <c r="V388" s="60">
        <v>42467</v>
      </c>
      <c r="W388" s="60"/>
      <c r="X388" s="68" t="s">
        <v>361</v>
      </c>
      <c r="Y388" s="62"/>
      <c r="Z388" s="62"/>
      <c r="AA388" s="63">
        <v>379.65</v>
      </c>
      <c r="AB388" s="64" t="s">
        <v>362</v>
      </c>
      <c r="AC388" s="60">
        <v>42467</v>
      </c>
      <c r="AD388" s="65">
        <v>478</v>
      </c>
      <c r="AE388" s="65">
        <v>12</v>
      </c>
      <c r="AF388" s="66">
        <v>3041.61</v>
      </c>
    </row>
    <row r="389" spans="1:32" x14ac:dyDescent="0.25">
      <c r="A389" s="40">
        <v>384</v>
      </c>
      <c r="B389" s="32">
        <v>42467</v>
      </c>
      <c r="C389" s="33"/>
      <c r="D389" s="31">
        <v>4</v>
      </c>
      <c r="E389" s="34" t="s">
        <v>6</v>
      </c>
      <c r="F389" s="34" t="s">
        <v>9</v>
      </c>
      <c r="G389" s="35" t="s">
        <v>197</v>
      </c>
      <c r="H389" s="36">
        <v>854292</v>
      </c>
      <c r="I389" s="30">
        <v>1581.55</v>
      </c>
      <c r="J389" s="32">
        <v>42467</v>
      </c>
      <c r="K389" s="37">
        <v>12</v>
      </c>
      <c r="L389" s="37">
        <v>34</v>
      </c>
      <c r="M389" s="38" t="s">
        <v>349</v>
      </c>
      <c r="N389" s="39">
        <v>2016</v>
      </c>
      <c r="O389" s="42"/>
      <c r="P389" s="30">
        <v>13027.09</v>
      </c>
      <c r="Q389" s="67"/>
      <c r="R389" s="67"/>
      <c r="S389" s="56" t="e">
        <f>IF(#REF!=3,S388-TblDadosCX[[#This Row],[Valor R$]],IF(#REF!=2,S388+TblDadosCX[[#This Row],[Valor R$]],TblDadosCX[[#This Row],[Valor R$]]))</f>
        <v>#REF!</v>
      </c>
      <c r="U389" s="65">
        <v>373</v>
      </c>
      <c r="V389" s="60">
        <v>42468</v>
      </c>
      <c r="W389" s="60"/>
      <c r="X389" s="68" t="s">
        <v>205</v>
      </c>
      <c r="Y389" s="62"/>
      <c r="Z389" s="62"/>
      <c r="AA389" s="63">
        <v>31.83</v>
      </c>
      <c r="AB389" s="64" t="s">
        <v>212</v>
      </c>
      <c r="AC389" s="60">
        <v>42468</v>
      </c>
      <c r="AD389" s="65">
        <v>831</v>
      </c>
      <c r="AE389" s="65">
        <v>12</v>
      </c>
      <c r="AF389" s="66">
        <v>3009.78</v>
      </c>
    </row>
    <row r="390" spans="1:32" x14ac:dyDescent="0.25">
      <c r="A390" s="40">
        <v>385</v>
      </c>
      <c r="B390" s="32">
        <v>42467</v>
      </c>
      <c r="C390" s="33"/>
      <c r="D390" s="31">
        <v>5</v>
      </c>
      <c r="E390" s="34" t="s">
        <v>38</v>
      </c>
      <c r="F390" s="34" t="s">
        <v>75</v>
      </c>
      <c r="G390" s="35" t="s">
        <v>220</v>
      </c>
      <c r="H390" s="36"/>
      <c r="I390" s="30">
        <v>16.5</v>
      </c>
      <c r="J390" s="32">
        <v>42467</v>
      </c>
      <c r="K390" s="37">
        <v>845</v>
      </c>
      <c r="L390" s="37">
        <v>12</v>
      </c>
      <c r="M390" s="38" t="s">
        <v>349</v>
      </c>
      <c r="N390" s="39">
        <v>2016</v>
      </c>
      <c r="O390" s="42"/>
      <c r="P390" s="30">
        <v>13010.59</v>
      </c>
      <c r="Q390" s="67"/>
      <c r="R390" s="67"/>
      <c r="S390" s="56" t="e">
        <f>IF(#REF!=3,S389-TblDadosCX[[#This Row],[Valor R$]],IF(#REF!=2,S389+TblDadosCX[[#This Row],[Valor R$]],TblDadosCX[[#This Row],[Valor R$]]))</f>
        <v>#REF!</v>
      </c>
      <c r="U390" s="59">
        <v>374</v>
      </c>
      <c r="V390" s="60">
        <v>42468</v>
      </c>
      <c r="W390" s="60"/>
      <c r="X390" s="68" t="s">
        <v>314</v>
      </c>
      <c r="Y390" s="62"/>
      <c r="Z390" s="62"/>
      <c r="AA390" s="63">
        <v>60</v>
      </c>
      <c r="AB390" s="64" t="s">
        <v>186</v>
      </c>
      <c r="AC390" s="60">
        <v>42468</v>
      </c>
      <c r="AD390" s="65">
        <v>863</v>
      </c>
      <c r="AE390" s="65">
        <v>12</v>
      </c>
      <c r="AF390" s="66">
        <v>2949.78</v>
      </c>
    </row>
    <row r="391" spans="1:32" x14ac:dyDescent="0.25">
      <c r="A391" s="40">
        <v>386</v>
      </c>
      <c r="B391" s="32">
        <v>42467</v>
      </c>
      <c r="C391" s="33"/>
      <c r="D391" s="31">
        <v>5</v>
      </c>
      <c r="E391" s="34" t="s">
        <v>38</v>
      </c>
      <c r="F391" s="34" t="s">
        <v>75</v>
      </c>
      <c r="G391" s="35" t="s">
        <v>220</v>
      </c>
      <c r="H391" s="36"/>
      <c r="I391" s="30">
        <v>11.25</v>
      </c>
      <c r="J391" s="32">
        <v>42467</v>
      </c>
      <c r="K391" s="37">
        <v>845</v>
      </c>
      <c r="L391" s="37">
        <v>12</v>
      </c>
      <c r="M391" s="38" t="s">
        <v>349</v>
      </c>
      <c r="N391" s="39">
        <v>2016</v>
      </c>
      <c r="O391" s="42"/>
      <c r="P391" s="30">
        <v>12999.34</v>
      </c>
      <c r="Q391" s="67"/>
      <c r="R391" s="67"/>
      <c r="S391" s="56" t="e">
        <f>IF(#REF!=3,S390-TblDadosCX[[#This Row],[Valor R$]],IF(#REF!=2,S390+TblDadosCX[[#This Row],[Valor R$]],TblDadosCX[[#This Row],[Valor R$]]))</f>
        <v>#REF!</v>
      </c>
      <c r="U391" s="65">
        <v>375</v>
      </c>
      <c r="V391" s="60">
        <v>42468</v>
      </c>
      <c r="W391" s="60"/>
      <c r="X391" s="68" t="s">
        <v>197</v>
      </c>
      <c r="Y391" s="62">
        <v>854285</v>
      </c>
      <c r="Z391" s="62"/>
      <c r="AA391" s="63">
        <v>2774.75</v>
      </c>
      <c r="AB391" s="64" t="s">
        <v>9</v>
      </c>
      <c r="AC391" s="60">
        <v>42468</v>
      </c>
      <c r="AD391" s="65">
        <v>12</v>
      </c>
      <c r="AE391" s="65">
        <v>34</v>
      </c>
      <c r="AF391" s="66">
        <v>5724.53</v>
      </c>
    </row>
    <row r="392" spans="1:32" x14ac:dyDescent="0.25">
      <c r="A392" s="40">
        <v>387</v>
      </c>
      <c r="B392" s="32">
        <v>42467</v>
      </c>
      <c r="C392" s="33"/>
      <c r="D392" s="31">
        <v>5</v>
      </c>
      <c r="E392" s="34" t="s">
        <v>38</v>
      </c>
      <c r="F392" s="34" t="s">
        <v>83</v>
      </c>
      <c r="G392" s="35" t="s">
        <v>360</v>
      </c>
      <c r="H392" s="36"/>
      <c r="I392" s="30">
        <v>301.8</v>
      </c>
      <c r="J392" s="32">
        <v>42467</v>
      </c>
      <c r="K392" s="37">
        <v>863</v>
      </c>
      <c r="L392" s="37">
        <v>12</v>
      </c>
      <c r="M392" s="38" t="s">
        <v>349</v>
      </c>
      <c r="N392" s="39">
        <v>2016</v>
      </c>
      <c r="O392" s="42"/>
      <c r="P392" s="30">
        <v>12697.54</v>
      </c>
      <c r="Q392" s="67"/>
      <c r="R392" s="67"/>
      <c r="S392" s="56" t="e">
        <f>IF(#REF!=3,S391-TblDadosCX[[#This Row],[Valor R$]],IF(#REF!=2,S391+TblDadosCX[[#This Row],[Valor R$]],TblDadosCX[[#This Row],[Valor R$]]))</f>
        <v>#REF!</v>
      </c>
      <c r="U392" s="59">
        <v>376</v>
      </c>
      <c r="V392" s="60">
        <v>42468</v>
      </c>
      <c r="W392" s="60"/>
      <c r="X392" s="68" t="s">
        <v>363</v>
      </c>
      <c r="Y392" s="62"/>
      <c r="Z392" s="62"/>
      <c r="AA392" s="63">
        <v>2774.75</v>
      </c>
      <c r="AB392" s="64" t="s">
        <v>214</v>
      </c>
      <c r="AC392" s="60">
        <v>42468</v>
      </c>
      <c r="AD392" s="65">
        <v>402</v>
      </c>
      <c r="AE392" s="65">
        <v>12</v>
      </c>
      <c r="AF392" s="66">
        <v>2949.78</v>
      </c>
    </row>
    <row r="393" spans="1:32" x14ac:dyDescent="0.25">
      <c r="A393" s="40">
        <v>388</v>
      </c>
      <c r="B393" s="32">
        <v>42467</v>
      </c>
      <c r="C393" s="33"/>
      <c r="D393" s="31">
        <v>5</v>
      </c>
      <c r="E393" s="34" t="s">
        <v>38</v>
      </c>
      <c r="F393" s="34" t="s">
        <v>87</v>
      </c>
      <c r="G393" s="35" t="s">
        <v>268</v>
      </c>
      <c r="H393" s="36"/>
      <c r="I393" s="30">
        <v>1979.64</v>
      </c>
      <c r="J393" s="32">
        <v>42467</v>
      </c>
      <c r="K393" s="37">
        <v>870</v>
      </c>
      <c r="L393" s="37">
        <v>12</v>
      </c>
      <c r="M393" s="38" t="s">
        <v>349</v>
      </c>
      <c r="N393" s="39">
        <v>2016</v>
      </c>
      <c r="O393" s="42"/>
      <c r="P393" s="30">
        <v>10717.9</v>
      </c>
      <c r="Q393" s="67"/>
      <c r="R393" s="67"/>
      <c r="S393" s="56" t="e">
        <f>IF(#REF!=3,S392-TblDadosCX[[#This Row],[Valor R$]],IF(#REF!=2,S392+TblDadosCX[[#This Row],[Valor R$]],TblDadosCX[[#This Row],[Valor R$]]))</f>
        <v>#REF!</v>
      </c>
      <c r="U393" s="65">
        <v>377</v>
      </c>
      <c r="V393" s="60">
        <v>42471</v>
      </c>
      <c r="W393" s="60"/>
      <c r="X393" s="68" t="s">
        <v>364</v>
      </c>
      <c r="Y393" s="62"/>
      <c r="Z393" s="62"/>
      <c r="AA393" s="63">
        <v>80</v>
      </c>
      <c r="AB393" s="64" t="s">
        <v>365</v>
      </c>
      <c r="AC393" s="60">
        <v>42471</v>
      </c>
      <c r="AD393" s="65">
        <v>855</v>
      </c>
      <c r="AE393" s="65">
        <v>12</v>
      </c>
      <c r="AF393" s="66">
        <v>2869.78</v>
      </c>
    </row>
    <row r="394" spans="1:32" x14ac:dyDescent="0.25">
      <c r="A394" s="40">
        <v>389</v>
      </c>
      <c r="B394" s="32">
        <v>42467</v>
      </c>
      <c r="C394" s="33"/>
      <c r="D394" s="31">
        <v>5</v>
      </c>
      <c r="E394" s="34" t="s">
        <v>28</v>
      </c>
      <c r="F394" s="34" t="s">
        <v>271</v>
      </c>
      <c r="G394" s="35" t="s">
        <v>270</v>
      </c>
      <c r="H394" s="36"/>
      <c r="I394" s="30">
        <v>4500.37</v>
      </c>
      <c r="J394" s="32">
        <v>42467</v>
      </c>
      <c r="K394" s="37">
        <v>476</v>
      </c>
      <c r="L394" s="37">
        <v>12</v>
      </c>
      <c r="M394" s="38" t="s">
        <v>349</v>
      </c>
      <c r="N394" s="39">
        <v>2016</v>
      </c>
      <c r="O394" s="42"/>
      <c r="P394" s="30">
        <v>6217.53</v>
      </c>
      <c r="Q394" s="67"/>
      <c r="R394" s="67"/>
      <c r="S394" s="56" t="e">
        <f>IF(#REF!=3,S393-TblDadosCX[[#This Row],[Valor R$]],IF(#REF!=2,S393+TblDadosCX[[#This Row],[Valor R$]],TblDadosCX[[#This Row],[Valor R$]]))</f>
        <v>#REF!</v>
      </c>
      <c r="U394" s="59">
        <v>378</v>
      </c>
      <c r="V394" s="60">
        <v>42471</v>
      </c>
      <c r="W394" s="60"/>
      <c r="X394" s="68" t="s">
        <v>281</v>
      </c>
      <c r="Y394" s="62"/>
      <c r="Z394" s="62"/>
      <c r="AA394" s="63">
        <v>18</v>
      </c>
      <c r="AB394" s="64" t="s">
        <v>242</v>
      </c>
      <c r="AC394" s="60">
        <v>42471</v>
      </c>
      <c r="AD394" s="65">
        <v>858</v>
      </c>
      <c r="AE394" s="65">
        <v>12</v>
      </c>
      <c r="AF394" s="66">
        <v>2851.78</v>
      </c>
    </row>
    <row r="395" spans="1:32" x14ac:dyDescent="0.25">
      <c r="A395" s="40">
        <v>390</v>
      </c>
      <c r="B395" s="32">
        <v>42467</v>
      </c>
      <c r="C395" s="33"/>
      <c r="D395" s="31">
        <v>5</v>
      </c>
      <c r="E395" s="34" t="s">
        <v>28</v>
      </c>
      <c r="F395" s="34" t="s">
        <v>53</v>
      </c>
      <c r="G395" s="35" t="s">
        <v>272</v>
      </c>
      <c r="H395" s="36"/>
      <c r="I395" s="30">
        <v>911.15</v>
      </c>
      <c r="J395" s="32">
        <v>42467</v>
      </c>
      <c r="K395" s="37">
        <v>475</v>
      </c>
      <c r="L395" s="37">
        <v>12</v>
      </c>
      <c r="M395" s="38" t="s">
        <v>349</v>
      </c>
      <c r="N395" s="39">
        <v>2016</v>
      </c>
      <c r="O395" s="42"/>
      <c r="P395" s="30">
        <v>5306.38</v>
      </c>
      <c r="Q395" s="67"/>
      <c r="R395" s="67"/>
      <c r="S395" s="56" t="e">
        <f>IF(#REF!=3,S394-TblDadosCX[[#This Row],[Valor R$]],IF(#REF!=2,S394+TblDadosCX[[#This Row],[Valor R$]],TblDadosCX[[#This Row],[Valor R$]]))</f>
        <v>#REF!</v>
      </c>
      <c r="U395" s="65">
        <v>379</v>
      </c>
      <c r="V395" s="60">
        <v>42471</v>
      </c>
      <c r="W395" s="60"/>
      <c r="X395" s="68" t="s">
        <v>366</v>
      </c>
      <c r="Y395" s="62"/>
      <c r="Z395" s="62"/>
      <c r="AA395" s="63">
        <v>62</v>
      </c>
      <c r="AB395" s="64" t="s">
        <v>186</v>
      </c>
      <c r="AC395" s="60">
        <v>42471</v>
      </c>
      <c r="AD395" s="65">
        <v>863</v>
      </c>
      <c r="AE395" s="65">
        <v>12</v>
      </c>
      <c r="AF395" s="66">
        <v>2789.78</v>
      </c>
    </row>
    <row r="396" spans="1:32" x14ac:dyDescent="0.25">
      <c r="A396" s="40">
        <v>391</v>
      </c>
      <c r="B396" s="32">
        <v>42467</v>
      </c>
      <c r="C396" s="33"/>
      <c r="D396" s="31">
        <v>5</v>
      </c>
      <c r="E396" s="34" t="s">
        <v>24</v>
      </c>
      <c r="F396" s="34" t="s">
        <v>43</v>
      </c>
      <c r="G396" s="35" t="s">
        <v>274</v>
      </c>
      <c r="H396" s="36"/>
      <c r="I396" s="30">
        <v>1763.06</v>
      </c>
      <c r="J396" s="32">
        <v>42467</v>
      </c>
      <c r="K396" s="37">
        <v>842</v>
      </c>
      <c r="L396" s="37">
        <v>12</v>
      </c>
      <c r="M396" s="38" t="s">
        <v>349</v>
      </c>
      <c r="N396" s="39">
        <v>2016</v>
      </c>
      <c r="O396" s="42"/>
      <c r="P396" s="30">
        <v>3543.32</v>
      </c>
      <c r="Q396" s="67"/>
      <c r="R396" s="67"/>
      <c r="S396" s="56" t="e">
        <f>IF(#REF!=3,S395-TblDadosCX[[#This Row],[Valor R$]],IF(#REF!=2,S395+TblDadosCX[[#This Row],[Valor R$]],TblDadosCX[[#This Row],[Valor R$]]))</f>
        <v>#REF!</v>
      </c>
      <c r="U396" s="59">
        <v>380</v>
      </c>
      <c r="V396" s="60">
        <v>42471</v>
      </c>
      <c r="W396" s="60"/>
      <c r="X396" s="68" t="s">
        <v>366</v>
      </c>
      <c r="Y396" s="62"/>
      <c r="Z396" s="62"/>
      <c r="AA396" s="63">
        <v>267</v>
      </c>
      <c r="AB396" s="64" t="s">
        <v>186</v>
      </c>
      <c r="AC396" s="60">
        <v>42471</v>
      </c>
      <c r="AD396" s="65">
        <v>863</v>
      </c>
      <c r="AE396" s="65">
        <v>12</v>
      </c>
      <c r="AF396" s="66">
        <v>2522.7800000000002</v>
      </c>
    </row>
    <row r="397" spans="1:32" x14ac:dyDescent="0.25">
      <c r="A397" s="40">
        <v>392</v>
      </c>
      <c r="B397" s="32">
        <v>42467</v>
      </c>
      <c r="C397" s="33"/>
      <c r="D397" s="31">
        <v>5</v>
      </c>
      <c r="E397" s="34" t="s">
        <v>26</v>
      </c>
      <c r="F397" s="34" t="s">
        <v>51</v>
      </c>
      <c r="G397" s="35" t="s">
        <v>361</v>
      </c>
      <c r="H397" s="36"/>
      <c r="I397" s="30">
        <v>379.65</v>
      </c>
      <c r="J397" s="32">
        <v>42467</v>
      </c>
      <c r="K397" s="37">
        <v>478</v>
      </c>
      <c r="L397" s="37">
        <v>12</v>
      </c>
      <c r="M397" s="38" t="s">
        <v>349</v>
      </c>
      <c r="N397" s="39">
        <v>2016</v>
      </c>
      <c r="O397" s="42"/>
      <c r="P397" s="30">
        <v>3163.67</v>
      </c>
      <c r="Q397" s="67"/>
      <c r="R397" s="67"/>
      <c r="S397" s="56" t="e">
        <f>IF(#REF!=3,S396-TblDadosCX[[#This Row],[Valor R$]],IF(#REF!=2,S396+TblDadosCX[[#This Row],[Valor R$]],TblDadosCX[[#This Row],[Valor R$]]))</f>
        <v>#REF!</v>
      </c>
      <c r="U397" s="65">
        <v>381</v>
      </c>
      <c r="V397" s="60">
        <v>42472</v>
      </c>
      <c r="W397" s="60"/>
      <c r="X397" s="68" t="s">
        <v>197</v>
      </c>
      <c r="Y397" s="62">
        <v>854286</v>
      </c>
      <c r="Z397" s="62"/>
      <c r="AA397" s="63">
        <v>1872</v>
      </c>
      <c r="AB397" s="64" t="s">
        <v>9</v>
      </c>
      <c r="AC397" s="60">
        <v>42472</v>
      </c>
      <c r="AD397" s="65">
        <v>12</v>
      </c>
      <c r="AE397" s="65">
        <v>34</v>
      </c>
      <c r="AF397" s="66">
        <v>4394.78</v>
      </c>
    </row>
    <row r="398" spans="1:32" x14ac:dyDescent="0.25">
      <c r="A398" s="40">
        <v>393</v>
      </c>
      <c r="B398" s="32">
        <v>42468</v>
      </c>
      <c r="C398" s="33"/>
      <c r="D398" s="31">
        <v>4</v>
      </c>
      <c r="E398" s="34" t="s">
        <v>6</v>
      </c>
      <c r="F398" s="34" t="s">
        <v>9</v>
      </c>
      <c r="G398" s="35" t="s">
        <v>197</v>
      </c>
      <c r="H398" s="36">
        <v>854285</v>
      </c>
      <c r="I398" s="30">
        <v>2774.75</v>
      </c>
      <c r="J398" s="32">
        <v>42468</v>
      </c>
      <c r="K398" s="37">
        <v>12</v>
      </c>
      <c r="L398" s="37">
        <v>34</v>
      </c>
      <c r="M398" s="38" t="s">
        <v>349</v>
      </c>
      <c r="N398" s="39">
        <v>2016</v>
      </c>
      <c r="O398" s="42"/>
      <c r="P398" s="30">
        <v>5938.42</v>
      </c>
      <c r="Q398" s="67"/>
      <c r="R398" s="67"/>
      <c r="S398" s="56" t="e">
        <f>IF(#REF!=3,S397-TblDadosCX[[#This Row],[Valor R$]],IF(#REF!=2,S397+TblDadosCX[[#This Row],[Valor R$]],TblDadosCX[[#This Row],[Valor R$]]))</f>
        <v>#REF!</v>
      </c>
      <c r="U398" s="59">
        <v>382</v>
      </c>
      <c r="V398" s="60">
        <v>42472</v>
      </c>
      <c r="W398" s="60"/>
      <c r="X398" s="68" t="s">
        <v>367</v>
      </c>
      <c r="Y398" s="62"/>
      <c r="Z398" s="62"/>
      <c r="AA398" s="63">
        <v>1872</v>
      </c>
      <c r="AB398" s="64" t="s">
        <v>368</v>
      </c>
      <c r="AC398" s="60">
        <v>42472</v>
      </c>
      <c r="AD398" s="65">
        <v>329</v>
      </c>
      <c r="AE398" s="65">
        <v>12</v>
      </c>
      <c r="AF398" s="66">
        <v>2522.7800000000002</v>
      </c>
    </row>
    <row r="399" spans="1:32" x14ac:dyDescent="0.25">
      <c r="A399" s="40">
        <v>394</v>
      </c>
      <c r="B399" s="32">
        <v>42468</v>
      </c>
      <c r="C399" s="33"/>
      <c r="D399" s="31">
        <v>5</v>
      </c>
      <c r="E399" s="34" t="s">
        <v>38</v>
      </c>
      <c r="F399" s="34" t="s">
        <v>18</v>
      </c>
      <c r="G399" s="35" t="s">
        <v>205</v>
      </c>
      <c r="H399" s="36"/>
      <c r="I399" s="30">
        <v>31.83</v>
      </c>
      <c r="J399" s="32">
        <v>42468</v>
      </c>
      <c r="K399" s="37">
        <v>831</v>
      </c>
      <c r="L399" s="37">
        <v>12</v>
      </c>
      <c r="M399" s="38" t="s">
        <v>349</v>
      </c>
      <c r="N399" s="39">
        <v>2016</v>
      </c>
      <c r="O399" s="42"/>
      <c r="P399" s="30">
        <v>5906.59</v>
      </c>
      <c r="Q399" s="67"/>
      <c r="R399" s="67"/>
      <c r="S399" s="56" t="e">
        <f>IF(#REF!=3,S398-TblDadosCX[[#This Row],[Valor R$]],IF(#REF!=2,S398+TblDadosCX[[#This Row],[Valor R$]],TblDadosCX[[#This Row],[Valor R$]]))</f>
        <v>#REF!</v>
      </c>
      <c r="U399" s="65">
        <v>383</v>
      </c>
      <c r="V399" s="60">
        <v>42472</v>
      </c>
      <c r="W399" s="60"/>
      <c r="X399" s="68" t="s">
        <v>369</v>
      </c>
      <c r="Y399" s="62"/>
      <c r="Z399" s="62"/>
      <c r="AA399" s="63">
        <v>300</v>
      </c>
      <c r="AB399" s="64" t="s">
        <v>186</v>
      </c>
      <c r="AC399" s="60">
        <v>42472</v>
      </c>
      <c r="AD399" s="65">
        <v>863</v>
      </c>
      <c r="AE399" s="65">
        <v>12</v>
      </c>
      <c r="AF399" s="66">
        <v>2222.7800000000002</v>
      </c>
    </row>
    <row r="400" spans="1:32" x14ac:dyDescent="0.25">
      <c r="A400" s="40">
        <v>395</v>
      </c>
      <c r="B400" s="32">
        <v>42468</v>
      </c>
      <c r="C400" s="33"/>
      <c r="D400" s="31">
        <v>5</v>
      </c>
      <c r="E400" s="34" t="s">
        <v>38</v>
      </c>
      <c r="F400" s="34" t="s">
        <v>83</v>
      </c>
      <c r="G400" s="35" t="s">
        <v>314</v>
      </c>
      <c r="H400" s="36"/>
      <c r="I400" s="30">
        <v>60</v>
      </c>
      <c r="J400" s="32">
        <v>42468</v>
      </c>
      <c r="K400" s="37">
        <v>863</v>
      </c>
      <c r="L400" s="37">
        <v>12</v>
      </c>
      <c r="M400" s="38" t="s">
        <v>349</v>
      </c>
      <c r="N400" s="39">
        <v>2016</v>
      </c>
      <c r="O400" s="42"/>
      <c r="P400" s="30">
        <v>5846.59</v>
      </c>
      <c r="Q400" s="67"/>
      <c r="R400" s="67"/>
      <c r="S400" s="56" t="e">
        <f>IF(#REF!=3,S399-TblDadosCX[[#This Row],[Valor R$]],IF(#REF!=2,S399+TblDadosCX[[#This Row],[Valor R$]],TblDadosCX[[#This Row],[Valor R$]]))</f>
        <v>#REF!</v>
      </c>
      <c r="U400" s="59">
        <v>384</v>
      </c>
      <c r="V400" s="60">
        <v>42472</v>
      </c>
      <c r="W400" s="60"/>
      <c r="X400" s="68" t="s">
        <v>187</v>
      </c>
      <c r="Y400" s="62"/>
      <c r="Z400" s="62"/>
      <c r="AA400" s="63">
        <v>8.9</v>
      </c>
      <c r="AB400" s="64" t="s">
        <v>186</v>
      </c>
      <c r="AC400" s="60">
        <v>42472</v>
      </c>
      <c r="AD400" s="65">
        <v>863</v>
      </c>
      <c r="AE400" s="65">
        <v>12</v>
      </c>
      <c r="AF400" s="66">
        <v>2213.88</v>
      </c>
    </row>
    <row r="401" spans="1:32" x14ac:dyDescent="0.25">
      <c r="A401" s="40">
        <v>396</v>
      </c>
      <c r="B401" s="32">
        <v>42468</v>
      </c>
      <c r="C401" s="33"/>
      <c r="D401" s="31">
        <v>5</v>
      </c>
      <c r="E401" s="34" t="s">
        <v>215</v>
      </c>
      <c r="F401" s="34" t="s">
        <v>214</v>
      </c>
      <c r="G401" s="35" t="s">
        <v>363</v>
      </c>
      <c r="H401" s="36"/>
      <c r="I401" s="30">
        <v>2774.75</v>
      </c>
      <c r="J401" s="32">
        <v>42468</v>
      </c>
      <c r="K401" s="37">
        <v>402</v>
      </c>
      <c r="L401" s="37">
        <v>12</v>
      </c>
      <c r="M401" s="38" t="s">
        <v>349</v>
      </c>
      <c r="N401" s="39">
        <v>2016</v>
      </c>
      <c r="O401" s="42"/>
      <c r="P401" s="30">
        <v>3071.84</v>
      </c>
      <c r="Q401" s="67"/>
      <c r="R401" s="67"/>
      <c r="S401" s="56" t="e">
        <f>IF(#REF!=3,S400-TblDadosCX[[#This Row],[Valor R$]],IF(#REF!=2,S400+TblDadosCX[[#This Row],[Valor R$]],TblDadosCX[[#This Row],[Valor R$]]))</f>
        <v>#REF!</v>
      </c>
      <c r="U401" s="65">
        <v>385</v>
      </c>
      <c r="V401" s="60">
        <v>42472</v>
      </c>
      <c r="W401" s="60"/>
      <c r="X401" s="68" t="s">
        <v>187</v>
      </c>
      <c r="Y401" s="62"/>
      <c r="Z401" s="62"/>
      <c r="AA401" s="63">
        <v>10.44</v>
      </c>
      <c r="AB401" s="64" t="s">
        <v>186</v>
      </c>
      <c r="AC401" s="60">
        <v>42472</v>
      </c>
      <c r="AD401" s="65">
        <v>863</v>
      </c>
      <c r="AE401" s="65">
        <v>12</v>
      </c>
      <c r="AF401" s="66">
        <v>2203.44</v>
      </c>
    </row>
    <row r="402" spans="1:32" x14ac:dyDescent="0.25">
      <c r="A402" s="40">
        <v>397</v>
      </c>
      <c r="B402" s="32">
        <v>42471</v>
      </c>
      <c r="C402" s="33"/>
      <c r="D402" s="31">
        <v>5</v>
      </c>
      <c r="E402" s="34" t="s">
        <v>38</v>
      </c>
      <c r="F402" s="34" t="s">
        <v>78</v>
      </c>
      <c r="G402" s="35" t="s">
        <v>364</v>
      </c>
      <c r="H402" s="36"/>
      <c r="I402" s="30">
        <v>80</v>
      </c>
      <c r="J402" s="32">
        <v>42471</v>
      </c>
      <c r="K402" s="37">
        <v>855</v>
      </c>
      <c r="L402" s="37">
        <v>12</v>
      </c>
      <c r="M402" s="38" t="s">
        <v>349</v>
      </c>
      <c r="N402" s="39">
        <v>2016</v>
      </c>
      <c r="O402" s="42"/>
      <c r="P402" s="30">
        <v>2991.84</v>
      </c>
      <c r="Q402" s="67"/>
      <c r="R402" s="67"/>
      <c r="S402" s="56" t="e">
        <f>IF(#REF!=3,S401-TblDadosCX[[#This Row],[Valor R$]],IF(#REF!=2,S401+TblDadosCX[[#This Row],[Valor R$]],TblDadosCX[[#This Row],[Valor R$]]))</f>
        <v>#REF!</v>
      </c>
      <c r="U402" s="59">
        <v>386</v>
      </c>
      <c r="V402" s="60">
        <v>42472</v>
      </c>
      <c r="W402" s="60"/>
      <c r="X402" s="68" t="s">
        <v>195</v>
      </c>
      <c r="Y402" s="62"/>
      <c r="Z402" s="62"/>
      <c r="AA402" s="63">
        <v>2.75</v>
      </c>
      <c r="AB402" s="64" t="s">
        <v>196</v>
      </c>
      <c r="AC402" s="60">
        <v>42472</v>
      </c>
      <c r="AD402" s="65">
        <v>869</v>
      </c>
      <c r="AE402" s="65">
        <v>12</v>
      </c>
      <c r="AF402" s="66">
        <v>2200.69</v>
      </c>
    </row>
    <row r="403" spans="1:32" x14ac:dyDescent="0.25">
      <c r="A403" s="40">
        <v>398</v>
      </c>
      <c r="B403" s="32">
        <v>42471</v>
      </c>
      <c r="C403" s="33"/>
      <c r="D403" s="31">
        <v>5</v>
      </c>
      <c r="E403" s="34" t="s">
        <v>38</v>
      </c>
      <c r="F403" s="34" t="s">
        <v>80</v>
      </c>
      <c r="G403" s="35" t="s">
        <v>281</v>
      </c>
      <c r="H403" s="36"/>
      <c r="I403" s="30">
        <v>18</v>
      </c>
      <c r="J403" s="32">
        <v>42471</v>
      </c>
      <c r="K403" s="37">
        <v>858</v>
      </c>
      <c r="L403" s="37">
        <v>12</v>
      </c>
      <c r="M403" s="38" t="s">
        <v>349</v>
      </c>
      <c r="N403" s="39">
        <v>2016</v>
      </c>
      <c r="O403" s="42"/>
      <c r="P403" s="30">
        <v>2973.84</v>
      </c>
      <c r="Q403" s="67"/>
      <c r="R403" s="67"/>
      <c r="S403" s="56" t="e">
        <f>IF(#REF!=3,S402-TblDadosCX[[#This Row],[Valor R$]],IF(#REF!=2,S402+TblDadosCX[[#This Row],[Valor R$]],TblDadosCX[[#This Row],[Valor R$]]))</f>
        <v>#REF!</v>
      </c>
      <c r="U403" s="65">
        <v>387</v>
      </c>
      <c r="V403" s="60">
        <v>42472</v>
      </c>
      <c r="W403" s="60"/>
      <c r="X403" s="68" t="s">
        <v>228</v>
      </c>
      <c r="Y403" s="62"/>
      <c r="Z403" s="62"/>
      <c r="AA403" s="63">
        <v>12</v>
      </c>
      <c r="AB403" s="64" t="s">
        <v>196</v>
      </c>
      <c r="AC403" s="60">
        <v>42472</v>
      </c>
      <c r="AD403" s="65">
        <v>869</v>
      </c>
      <c r="AE403" s="65">
        <v>12</v>
      </c>
      <c r="AF403" s="66">
        <v>2188.69</v>
      </c>
    </row>
    <row r="404" spans="1:32" x14ac:dyDescent="0.25">
      <c r="A404" s="40">
        <v>399</v>
      </c>
      <c r="B404" s="32">
        <v>42471</v>
      </c>
      <c r="C404" s="33"/>
      <c r="D404" s="31">
        <v>5</v>
      </c>
      <c r="E404" s="34" t="s">
        <v>38</v>
      </c>
      <c r="F404" s="34" t="s">
        <v>83</v>
      </c>
      <c r="G404" s="35" t="s">
        <v>366</v>
      </c>
      <c r="H404" s="36"/>
      <c r="I404" s="30">
        <v>62</v>
      </c>
      <c r="J404" s="32">
        <v>42471</v>
      </c>
      <c r="K404" s="37">
        <v>863</v>
      </c>
      <c r="L404" s="37">
        <v>12</v>
      </c>
      <c r="M404" s="38" t="s">
        <v>349</v>
      </c>
      <c r="N404" s="39">
        <v>2016</v>
      </c>
      <c r="O404" s="42"/>
      <c r="P404" s="30">
        <v>2911.84</v>
      </c>
      <c r="Q404" s="67"/>
      <c r="R404" s="67"/>
      <c r="S404" s="56" t="e">
        <f>IF(#REF!=3,S403-TblDadosCX[[#This Row],[Valor R$]],IF(#REF!=2,S403+TblDadosCX[[#This Row],[Valor R$]],TblDadosCX[[#This Row],[Valor R$]]))</f>
        <v>#REF!</v>
      </c>
      <c r="U404" s="59">
        <v>388</v>
      </c>
      <c r="V404" s="60">
        <v>42472</v>
      </c>
      <c r="W404" s="60"/>
      <c r="X404" s="68" t="s">
        <v>241</v>
      </c>
      <c r="Y404" s="62"/>
      <c r="Z404" s="62"/>
      <c r="AA404" s="63">
        <v>383.38</v>
      </c>
      <c r="AB404" s="64" t="s">
        <v>242</v>
      </c>
      <c r="AC404" s="60">
        <v>42472</v>
      </c>
      <c r="AD404" s="65">
        <v>858</v>
      </c>
      <c r="AE404" s="65">
        <v>12</v>
      </c>
      <c r="AF404" s="66">
        <v>1805.31</v>
      </c>
    </row>
    <row r="405" spans="1:32" x14ac:dyDescent="0.25">
      <c r="A405" s="40">
        <v>400</v>
      </c>
      <c r="B405" s="32">
        <v>42471</v>
      </c>
      <c r="C405" s="33"/>
      <c r="D405" s="31">
        <v>5</v>
      </c>
      <c r="E405" s="34" t="s">
        <v>38</v>
      </c>
      <c r="F405" s="34" t="s">
        <v>83</v>
      </c>
      <c r="G405" s="35" t="s">
        <v>366</v>
      </c>
      <c r="H405" s="36"/>
      <c r="I405" s="30">
        <v>267</v>
      </c>
      <c r="J405" s="32">
        <v>42471</v>
      </c>
      <c r="K405" s="37">
        <v>863</v>
      </c>
      <c r="L405" s="37">
        <v>12</v>
      </c>
      <c r="M405" s="38" t="s">
        <v>349</v>
      </c>
      <c r="N405" s="39">
        <v>2016</v>
      </c>
      <c r="O405" s="42"/>
      <c r="P405" s="30">
        <v>2644.84</v>
      </c>
      <c r="Q405" s="67"/>
      <c r="R405" s="67"/>
      <c r="S405" s="56" t="e">
        <f>IF(#REF!=3,S404-TblDadosCX[[#This Row],[Valor R$]],IF(#REF!=2,S404+TblDadosCX[[#This Row],[Valor R$]],TblDadosCX[[#This Row],[Valor R$]]))</f>
        <v>#REF!</v>
      </c>
      <c r="U405" s="65">
        <v>389</v>
      </c>
      <c r="V405" s="60">
        <v>42473</v>
      </c>
      <c r="W405" s="60"/>
      <c r="X405" s="68" t="s">
        <v>197</v>
      </c>
      <c r="Y405" s="62">
        <v>854287</v>
      </c>
      <c r="Z405" s="62"/>
      <c r="AA405" s="63">
        <v>2000</v>
      </c>
      <c r="AB405" s="64" t="s">
        <v>9</v>
      </c>
      <c r="AC405" s="60">
        <v>42473</v>
      </c>
      <c r="AD405" s="65">
        <v>12</v>
      </c>
      <c r="AE405" s="65">
        <v>34</v>
      </c>
      <c r="AF405" s="66">
        <v>3805.31</v>
      </c>
    </row>
    <row r="406" spans="1:32" x14ac:dyDescent="0.25">
      <c r="A406" s="40">
        <v>401</v>
      </c>
      <c r="B406" s="32">
        <v>42472</v>
      </c>
      <c r="C406" s="33"/>
      <c r="D406" s="31">
        <v>4</v>
      </c>
      <c r="E406" s="34" t="s">
        <v>6</v>
      </c>
      <c r="F406" s="34" t="s">
        <v>9</v>
      </c>
      <c r="G406" s="35" t="s">
        <v>197</v>
      </c>
      <c r="H406" s="36">
        <v>854286</v>
      </c>
      <c r="I406" s="30">
        <v>1872</v>
      </c>
      <c r="J406" s="32">
        <v>42472</v>
      </c>
      <c r="K406" s="37">
        <v>12</v>
      </c>
      <c r="L406" s="37">
        <v>34</v>
      </c>
      <c r="M406" s="38" t="s">
        <v>349</v>
      </c>
      <c r="N406" s="39">
        <v>2016</v>
      </c>
      <c r="O406" s="42"/>
      <c r="P406" s="30">
        <v>4516.84</v>
      </c>
      <c r="Q406" s="67"/>
      <c r="R406" s="67"/>
      <c r="S406" s="56" t="e">
        <f>IF(#REF!=3,S405-TblDadosCX[[#This Row],[Valor R$]],IF(#REF!=2,S405+TblDadosCX[[#This Row],[Valor R$]],TblDadosCX[[#This Row],[Valor R$]]))</f>
        <v>#REF!</v>
      </c>
      <c r="U406" s="59">
        <v>390</v>
      </c>
      <c r="V406" s="60">
        <v>42473</v>
      </c>
      <c r="W406" s="60"/>
      <c r="X406" s="68" t="s">
        <v>360</v>
      </c>
      <c r="Y406" s="62"/>
      <c r="Z406" s="62"/>
      <c r="AA406" s="63">
        <v>12.8</v>
      </c>
      <c r="AB406" s="64" t="s">
        <v>186</v>
      </c>
      <c r="AC406" s="60">
        <v>42473</v>
      </c>
      <c r="AD406" s="65">
        <v>863</v>
      </c>
      <c r="AE406" s="65">
        <v>12</v>
      </c>
      <c r="AF406" s="66">
        <v>3792.51</v>
      </c>
    </row>
    <row r="407" spans="1:32" x14ac:dyDescent="0.25">
      <c r="A407" s="40">
        <v>402</v>
      </c>
      <c r="B407" s="32">
        <v>42472</v>
      </c>
      <c r="C407" s="33"/>
      <c r="D407" s="31">
        <v>5</v>
      </c>
      <c r="E407" s="34" t="s">
        <v>22</v>
      </c>
      <c r="F407" s="34" t="s">
        <v>27</v>
      </c>
      <c r="G407" s="35" t="s">
        <v>367</v>
      </c>
      <c r="H407" s="36"/>
      <c r="I407" s="30">
        <v>1872</v>
      </c>
      <c r="J407" s="32">
        <v>42472</v>
      </c>
      <c r="K407" s="37">
        <v>329</v>
      </c>
      <c r="L407" s="37">
        <v>12</v>
      </c>
      <c r="M407" s="38" t="s">
        <v>349</v>
      </c>
      <c r="N407" s="39">
        <v>2016</v>
      </c>
      <c r="O407" s="42"/>
      <c r="P407" s="30">
        <v>2644.84</v>
      </c>
      <c r="Q407" s="67"/>
      <c r="R407" s="67"/>
      <c r="S407" s="56" t="e">
        <f>IF(#REF!=3,S406-TblDadosCX[[#This Row],[Valor R$]],IF(#REF!=2,S406+TblDadosCX[[#This Row],[Valor R$]],TblDadosCX[[#This Row],[Valor R$]]))</f>
        <v>#REF!</v>
      </c>
      <c r="U407" s="65">
        <v>391</v>
      </c>
      <c r="V407" s="60">
        <v>42473</v>
      </c>
      <c r="W407" s="60"/>
      <c r="X407" s="68" t="s">
        <v>187</v>
      </c>
      <c r="Y407" s="62"/>
      <c r="Z407" s="62"/>
      <c r="AA407" s="63">
        <v>8.7799999999999994</v>
      </c>
      <c r="AB407" s="64" t="s">
        <v>186</v>
      </c>
      <c r="AC407" s="60">
        <v>42473</v>
      </c>
      <c r="AD407" s="65">
        <v>863</v>
      </c>
      <c r="AE407" s="65">
        <v>12</v>
      </c>
      <c r="AF407" s="66">
        <v>3783.73</v>
      </c>
    </row>
    <row r="408" spans="1:32" x14ac:dyDescent="0.25">
      <c r="A408" s="40">
        <v>403</v>
      </c>
      <c r="B408" s="32">
        <v>42472</v>
      </c>
      <c r="C408" s="33"/>
      <c r="D408" s="31">
        <v>5</v>
      </c>
      <c r="E408" s="34" t="s">
        <v>38</v>
      </c>
      <c r="F408" s="34" t="s">
        <v>83</v>
      </c>
      <c r="G408" s="35" t="s">
        <v>369</v>
      </c>
      <c r="H408" s="36"/>
      <c r="I408" s="30">
        <v>300</v>
      </c>
      <c r="J408" s="32">
        <v>42472</v>
      </c>
      <c r="K408" s="37">
        <v>863</v>
      </c>
      <c r="L408" s="37">
        <v>12</v>
      </c>
      <c r="M408" s="38" t="s">
        <v>349</v>
      </c>
      <c r="N408" s="39">
        <v>2016</v>
      </c>
      <c r="O408" s="42"/>
      <c r="P408" s="30">
        <v>2344.84</v>
      </c>
      <c r="Q408" s="67"/>
      <c r="R408" s="67"/>
      <c r="S408" s="56" t="e">
        <f>IF(#REF!=3,S407-TblDadosCX[[#This Row],[Valor R$]],IF(#REF!=2,S407+TblDadosCX[[#This Row],[Valor R$]],TblDadosCX[[#This Row],[Valor R$]]))</f>
        <v>#REF!</v>
      </c>
      <c r="U408" s="59">
        <v>392</v>
      </c>
      <c r="V408" s="60">
        <v>42473</v>
      </c>
      <c r="W408" s="60"/>
      <c r="X408" s="68" t="s">
        <v>370</v>
      </c>
      <c r="Y408" s="62"/>
      <c r="Z408" s="62"/>
      <c r="AA408" s="63">
        <v>160</v>
      </c>
      <c r="AB408" s="64" t="s">
        <v>199</v>
      </c>
      <c r="AC408" s="60">
        <v>42473</v>
      </c>
      <c r="AD408" s="65">
        <v>845</v>
      </c>
      <c r="AE408" s="65">
        <v>12</v>
      </c>
      <c r="AF408" s="66">
        <v>3623.73</v>
      </c>
    </row>
    <row r="409" spans="1:32" x14ac:dyDescent="0.25">
      <c r="A409" s="40">
        <v>404</v>
      </c>
      <c r="B409" s="32">
        <v>42472</v>
      </c>
      <c r="C409" s="33"/>
      <c r="D409" s="31">
        <v>5</v>
      </c>
      <c r="E409" s="34" t="s">
        <v>38</v>
      </c>
      <c r="F409" s="34" t="s">
        <v>83</v>
      </c>
      <c r="G409" s="35" t="s">
        <v>187</v>
      </c>
      <c r="H409" s="36"/>
      <c r="I409" s="30">
        <v>8.9</v>
      </c>
      <c r="J409" s="32">
        <v>42472</v>
      </c>
      <c r="K409" s="37">
        <v>863</v>
      </c>
      <c r="L409" s="37">
        <v>12</v>
      </c>
      <c r="M409" s="38" t="s">
        <v>349</v>
      </c>
      <c r="N409" s="39">
        <v>2016</v>
      </c>
      <c r="O409" s="42"/>
      <c r="P409" s="30">
        <v>2335.94</v>
      </c>
      <c r="Q409" s="67"/>
      <c r="R409" s="67"/>
      <c r="S409" s="56" t="e">
        <f>IF(#REF!=3,S408-TblDadosCX[[#This Row],[Valor R$]],IF(#REF!=2,S408+TblDadosCX[[#This Row],[Valor R$]],TblDadosCX[[#This Row],[Valor R$]]))</f>
        <v>#REF!</v>
      </c>
      <c r="U409" s="65">
        <v>393</v>
      </c>
      <c r="V409" s="60">
        <v>42473</v>
      </c>
      <c r="W409" s="60"/>
      <c r="X409" s="68" t="s">
        <v>371</v>
      </c>
      <c r="Y409" s="62"/>
      <c r="Z409" s="62"/>
      <c r="AA409" s="63">
        <v>171.87</v>
      </c>
      <c r="AB409" s="64" t="s">
        <v>269</v>
      </c>
      <c r="AC409" s="60">
        <v>42473</v>
      </c>
      <c r="AD409" s="65">
        <v>870</v>
      </c>
      <c r="AE409" s="65">
        <v>12</v>
      </c>
      <c r="AF409" s="66">
        <v>3451.86</v>
      </c>
    </row>
    <row r="410" spans="1:32" x14ac:dyDescent="0.25">
      <c r="A410" s="40">
        <v>405</v>
      </c>
      <c r="B410" s="32">
        <v>42472</v>
      </c>
      <c r="C410" s="33"/>
      <c r="D410" s="31">
        <v>5</v>
      </c>
      <c r="E410" s="34" t="s">
        <v>38</v>
      </c>
      <c r="F410" s="34" t="s">
        <v>83</v>
      </c>
      <c r="G410" s="35" t="s">
        <v>187</v>
      </c>
      <c r="H410" s="36"/>
      <c r="I410" s="30">
        <v>10.44</v>
      </c>
      <c r="J410" s="32">
        <v>42472</v>
      </c>
      <c r="K410" s="37">
        <v>863</v>
      </c>
      <c r="L410" s="37">
        <v>12</v>
      </c>
      <c r="M410" s="38" t="s">
        <v>349</v>
      </c>
      <c r="N410" s="39">
        <v>2016</v>
      </c>
      <c r="O410" s="42"/>
      <c r="P410" s="30">
        <v>2325.5</v>
      </c>
      <c r="Q410" s="67"/>
      <c r="R410" s="67"/>
      <c r="S410" s="56" t="e">
        <f>IF(#REF!=3,S409-TblDadosCX[[#This Row],[Valor R$]],IF(#REF!=2,S409+TblDadosCX[[#This Row],[Valor R$]],TblDadosCX[[#This Row],[Valor R$]]))</f>
        <v>#REF!</v>
      </c>
      <c r="U410" s="59">
        <v>394</v>
      </c>
      <c r="V410" s="60">
        <v>42473</v>
      </c>
      <c r="W410" s="60"/>
      <c r="X410" s="68" t="s">
        <v>372</v>
      </c>
      <c r="Y410" s="62"/>
      <c r="Z410" s="62"/>
      <c r="AA410" s="63">
        <v>828</v>
      </c>
      <c r="AB410" s="64" t="s">
        <v>219</v>
      </c>
      <c r="AC410" s="60">
        <v>42473</v>
      </c>
      <c r="AD410" s="65">
        <v>864</v>
      </c>
      <c r="AE410" s="65">
        <v>12</v>
      </c>
      <c r="AF410" s="66">
        <v>2623.86</v>
      </c>
    </row>
    <row r="411" spans="1:32" x14ac:dyDescent="0.25">
      <c r="A411" s="40">
        <v>406</v>
      </c>
      <c r="B411" s="32">
        <v>42472</v>
      </c>
      <c r="C411" s="33"/>
      <c r="D411" s="31">
        <v>5</v>
      </c>
      <c r="E411" s="34" t="s">
        <v>38</v>
      </c>
      <c r="F411" s="34" t="s">
        <v>86</v>
      </c>
      <c r="G411" s="35" t="s">
        <v>195</v>
      </c>
      <c r="H411" s="36"/>
      <c r="I411" s="30">
        <v>2.75</v>
      </c>
      <c r="J411" s="32">
        <v>42472</v>
      </c>
      <c r="K411" s="37">
        <v>869</v>
      </c>
      <c r="L411" s="37">
        <v>12</v>
      </c>
      <c r="M411" s="38" t="s">
        <v>349</v>
      </c>
      <c r="N411" s="39">
        <v>2016</v>
      </c>
      <c r="O411" s="42"/>
      <c r="P411" s="30">
        <v>2322.75</v>
      </c>
      <c r="Q411" s="67"/>
      <c r="R411" s="67"/>
      <c r="S411" s="56" t="e">
        <f>IF(#REF!=3,S410-TblDadosCX[[#This Row],[Valor R$]],IF(#REF!=2,S410+TblDadosCX[[#This Row],[Valor R$]],TblDadosCX[[#This Row],[Valor R$]]))</f>
        <v>#REF!</v>
      </c>
      <c r="U411" s="65">
        <v>395</v>
      </c>
      <c r="V411" s="60">
        <v>42475</v>
      </c>
      <c r="W411" s="60"/>
      <c r="X411" s="68" t="s">
        <v>197</v>
      </c>
      <c r="Y411" s="62">
        <v>854282</v>
      </c>
      <c r="Z411" s="62"/>
      <c r="AA411" s="63">
        <v>3000</v>
      </c>
      <c r="AB411" s="64" t="s">
        <v>9</v>
      </c>
      <c r="AC411" s="60">
        <v>42475</v>
      </c>
      <c r="AD411" s="65">
        <v>12</v>
      </c>
      <c r="AE411" s="65">
        <v>34</v>
      </c>
      <c r="AF411" s="66">
        <v>5623.86</v>
      </c>
    </row>
    <row r="412" spans="1:32" x14ac:dyDescent="0.25">
      <c r="A412" s="40">
        <v>407</v>
      </c>
      <c r="B412" s="32">
        <v>42472</v>
      </c>
      <c r="C412" s="33"/>
      <c r="D412" s="31">
        <v>5</v>
      </c>
      <c r="E412" s="34" t="s">
        <v>38</v>
      </c>
      <c r="F412" s="34" t="s">
        <v>86</v>
      </c>
      <c r="G412" s="35" t="s">
        <v>228</v>
      </c>
      <c r="H412" s="36"/>
      <c r="I412" s="30">
        <v>12</v>
      </c>
      <c r="J412" s="32">
        <v>42472</v>
      </c>
      <c r="K412" s="37">
        <v>869</v>
      </c>
      <c r="L412" s="37">
        <v>12</v>
      </c>
      <c r="M412" s="38" t="s">
        <v>349</v>
      </c>
      <c r="N412" s="39">
        <v>2016</v>
      </c>
      <c r="O412" s="42"/>
      <c r="P412" s="30">
        <v>2310.75</v>
      </c>
      <c r="Q412" s="67"/>
      <c r="R412" s="67"/>
      <c r="S412" s="56" t="e">
        <f>IF(#REF!=3,S411-TblDadosCX[[#This Row],[Valor R$]],IF(#REF!=2,S411+TblDadosCX[[#This Row],[Valor R$]],TblDadosCX[[#This Row],[Valor R$]]))</f>
        <v>#REF!</v>
      </c>
      <c r="U412" s="59">
        <v>396</v>
      </c>
      <c r="V412" s="60">
        <v>42475</v>
      </c>
      <c r="W412" s="60"/>
      <c r="X412" s="68" t="s">
        <v>195</v>
      </c>
      <c r="Y412" s="62"/>
      <c r="Z412" s="62"/>
      <c r="AA412" s="63">
        <v>10</v>
      </c>
      <c r="AB412" s="64" t="s">
        <v>196</v>
      </c>
      <c r="AC412" s="60">
        <v>42475</v>
      </c>
      <c r="AD412" s="65">
        <v>869</v>
      </c>
      <c r="AE412" s="65">
        <v>12</v>
      </c>
      <c r="AF412" s="66">
        <v>5613.86</v>
      </c>
    </row>
    <row r="413" spans="1:32" x14ac:dyDescent="0.25">
      <c r="A413" s="40">
        <v>408</v>
      </c>
      <c r="B413" s="32">
        <v>42472</v>
      </c>
      <c r="C413" s="33"/>
      <c r="D413" s="31">
        <v>5</v>
      </c>
      <c r="E413" s="34" t="s">
        <v>38</v>
      </c>
      <c r="F413" s="34" t="s">
        <v>80</v>
      </c>
      <c r="G413" s="35" t="s">
        <v>241</v>
      </c>
      <c r="H413" s="36"/>
      <c r="I413" s="30">
        <v>383.38</v>
      </c>
      <c r="J413" s="32">
        <v>42472</v>
      </c>
      <c r="K413" s="37">
        <v>858</v>
      </c>
      <c r="L413" s="37">
        <v>12</v>
      </c>
      <c r="M413" s="38" t="s">
        <v>349</v>
      </c>
      <c r="N413" s="39">
        <v>2016</v>
      </c>
      <c r="O413" s="42"/>
      <c r="P413" s="30">
        <v>1927.37</v>
      </c>
      <c r="Q413" s="67"/>
      <c r="R413" s="67"/>
      <c r="S413" s="56" t="e">
        <f>IF(#REF!=3,S412-TblDadosCX[[#This Row],[Valor R$]],IF(#REF!=2,S412+TblDadosCX[[#This Row],[Valor R$]],TblDadosCX[[#This Row],[Valor R$]]))</f>
        <v>#REF!</v>
      </c>
      <c r="U413" s="65">
        <v>397</v>
      </c>
      <c r="V413" s="60">
        <v>42475</v>
      </c>
      <c r="W413" s="60"/>
      <c r="X413" s="68" t="s">
        <v>373</v>
      </c>
      <c r="Y413" s="62"/>
      <c r="Z413" s="62"/>
      <c r="AA413" s="63">
        <v>160</v>
      </c>
      <c r="AB413" s="64" t="s">
        <v>196</v>
      </c>
      <c r="AC413" s="60">
        <v>42475</v>
      </c>
      <c r="AD413" s="65">
        <v>869</v>
      </c>
      <c r="AE413" s="65">
        <v>12</v>
      </c>
      <c r="AF413" s="66">
        <v>5453.86</v>
      </c>
    </row>
    <row r="414" spans="1:32" x14ac:dyDescent="0.25">
      <c r="A414" s="40">
        <v>409</v>
      </c>
      <c r="B414" s="32">
        <v>42473</v>
      </c>
      <c r="C414" s="33"/>
      <c r="D414" s="31">
        <v>4</v>
      </c>
      <c r="E414" s="34" t="s">
        <v>6</v>
      </c>
      <c r="F414" s="34" t="s">
        <v>9</v>
      </c>
      <c r="G414" s="35" t="s">
        <v>197</v>
      </c>
      <c r="H414" s="36">
        <v>854287</v>
      </c>
      <c r="I414" s="30">
        <v>2000</v>
      </c>
      <c r="J414" s="32">
        <v>42473</v>
      </c>
      <c r="K414" s="37">
        <v>12</v>
      </c>
      <c r="L414" s="37">
        <v>34</v>
      </c>
      <c r="M414" s="38" t="s">
        <v>349</v>
      </c>
      <c r="N414" s="39">
        <v>2016</v>
      </c>
      <c r="O414" s="42"/>
      <c r="P414" s="30">
        <v>3927.37</v>
      </c>
      <c r="Q414" s="67"/>
      <c r="R414" s="67"/>
      <c r="S414" s="56" t="e">
        <f>IF(#REF!=3,S413-TblDadosCX[[#This Row],[Valor R$]],IF(#REF!=2,S413+TblDadosCX[[#This Row],[Valor R$]],TblDadosCX[[#This Row],[Valor R$]]))</f>
        <v>#REF!</v>
      </c>
      <c r="U414" s="59">
        <v>398</v>
      </c>
      <c r="V414" s="60">
        <v>42475</v>
      </c>
      <c r="W414" s="60"/>
      <c r="X414" s="68" t="s">
        <v>197</v>
      </c>
      <c r="Y414" s="62">
        <v>854281</v>
      </c>
      <c r="Z414" s="62"/>
      <c r="AA414" s="63">
        <v>4431</v>
      </c>
      <c r="AB414" s="64" t="s">
        <v>9</v>
      </c>
      <c r="AC414" s="60">
        <v>42475</v>
      </c>
      <c r="AD414" s="65">
        <v>12</v>
      </c>
      <c r="AE414" s="65">
        <v>34</v>
      </c>
      <c r="AF414" s="66">
        <v>9884.86</v>
      </c>
    </row>
    <row r="415" spans="1:32" x14ac:dyDescent="0.25">
      <c r="A415" s="40">
        <v>410</v>
      </c>
      <c r="B415" s="32">
        <v>42473</v>
      </c>
      <c r="C415" s="33"/>
      <c r="D415" s="31">
        <v>5</v>
      </c>
      <c r="E415" s="34" t="s">
        <v>38</v>
      </c>
      <c r="F415" s="34" t="s">
        <v>83</v>
      </c>
      <c r="G415" s="35" t="s">
        <v>360</v>
      </c>
      <c r="H415" s="36"/>
      <c r="I415" s="30">
        <v>12.8</v>
      </c>
      <c r="J415" s="32">
        <v>42473</v>
      </c>
      <c r="K415" s="37">
        <v>863</v>
      </c>
      <c r="L415" s="37">
        <v>12</v>
      </c>
      <c r="M415" s="38" t="s">
        <v>349</v>
      </c>
      <c r="N415" s="39">
        <v>2016</v>
      </c>
      <c r="O415" s="42"/>
      <c r="P415" s="30">
        <v>3914.57</v>
      </c>
      <c r="Q415" s="67"/>
      <c r="R415" s="67"/>
      <c r="S415" s="56" t="e">
        <f>IF(#REF!=3,S414-TblDadosCX[[#This Row],[Valor R$]],IF(#REF!=2,S414+TblDadosCX[[#This Row],[Valor R$]],TblDadosCX[[#This Row],[Valor R$]]))</f>
        <v>#REF!</v>
      </c>
      <c r="U415" s="65">
        <v>399</v>
      </c>
      <c r="V415" s="60">
        <v>42475</v>
      </c>
      <c r="W415" s="60"/>
      <c r="X415" s="68" t="s">
        <v>374</v>
      </c>
      <c r="Y415" s="62"/>
      <c r="Z415" s="62"/>
      <c r="AA415" s="63">
        <v>4431</v>
      </c>
      <c r="AB415" s="64" t="s">
        <v>227</v>
      </c>
      <c r="AC415" s="60">
        <v>42475</v>
      </c>
      <c r="AD415" s="65">
        <v>426</v>
      </c>
      <c r="AE415" s="65">
        <v>12</v>
      </c>
      <c r="AF415" s="66">
        <v>5453.86</v>
      </c>
    </row>
    <row r="416" spans="1:32" x14ac:dyDescent="0.25">
      <c r="A416" s="40">
        <v>411</v>
      </c>
      <c r="B416" s="32">
        <v>42473</v>
      </c>
      <c r="C416" s="33"/>
      <c r="D416" s="31">
        <v>5</v>
      </c>
      <c r="E416" s="34" t="s">
        <v>38</v>
      </c>
      <c r="F416" s="34" t="s">
        <v>83</v>
      </c>
      <c r="G416" s="35" t="s">
        <v>187</v>
      </c>
      <c r="H416" s="36"/>
      <c r="I416" s="30">
        <v>8.7799999999999994</v>
      </c>
      <c r="J416" s="32">
        <v>42473</v>
      </c>
      <c r="K416" s="37">
        <v>863</v>
      </c>
      <c r="L416" s="37">
        <v>12</v>
      </c>
      <c r="M416" s="38" t="s">
        <v>349</v>
      </c>
      <c r="N416" s="39">
        <v>2016</v>
      </c>
      <c r="O416" s="42"/>
      <c r="P416" s="30">
        <v>3905.79</v>
      </c>
      <c r="Q416" s="67"/>
      <c r="R416" s="67"/>
      <c r="S416" s="56" t="e">
        <f>IF(#REF!=3,S415-TblDadosCX[[#This Row],[Valor R$]],IF(#REF!=2,S415+TblDadosCX[[#This Row],[Valor R$]],TblDadosCX[[#This Row],[Valor R$]]))</f>
        <v>#REF!</v>
      </c>
      <c r="U416" s="59">
        <v>400</v>
      </c>
      <c r="V416" s="60">
        <v>42478</v>
      </c>
      <c r="W416" s="60"/>
      <c r="X416" s="68" t="s">
        <v>195</v>
      </c>
      <c r="Y416" s="62"/>
      <c r="Z416" s="62"/>
      <c r="AA416" s="63">
        <v>5.5</v>
      </c>
      <c r="AB416" s="64" t="s">
        <v>196</v>
      </c>
      <c r="AC416" s="60">
        <v>42478</v>
      </c>
      <c r="AD416" s="65">
        <v>869</v>
      </c>
      <c r="AE416" s="65">
        <v>12</v>
      </c>
      <c r="AF416" s="66">
        <v>5448.36</v>
      </c>
    </row>
    <row r="417" spans="1:32" x14ac:dyDescent="0.25">
      <c r="A417" s="40">
        <v>412</v>
      </c>
      <c r="B417" s="32">
        <v>42473</v>
      </c>
      <c r="C417" s="33"/>
      <c r="D417" s="31">
        <v>5</v>
      </c>
      <c r="E417" s="34" t="s">
        <v>38</v>
      </c>
      <c r="F417" s="34" t="s">
        <v>75</v>
      </c>
      <c r="G417" s="35" t="s">
        <v>370</v>
      </c>
      <c r="H417" s="36"/>
      <c r="I417" s="30">
        <v>160</v>
      </c>
      <c r="J417" s="32">
        <v>42473</v>
      </c>
      <c r="K417" s="37">
        <v>845</v>
      </c>
      <c r="L417" s="37">
        <v>12</v>
      </c>
      <c r="M417" s="38" t="s">
        <v>349</v>
      </c>
      <c r="N417" s="39">
        <v>2016</v>
      </c>
      <c r="O417" s="42"/>
      <c r="P417" s="30">
        <v>3745.79</v>
      </c>
      <c r="Q417" s="67"/>
      <c r="R417" s="67"/>
      <c r="S417" s="56" t="e">
        <f>IF(#REF!=3,S416-TblDadosCX[[#This Row],[Valor R$]],IF(#REF!=2,S416+TblDadosCX[[#This Row],[Valor R$]],TblDadosCX[[#This Row],[Valor R$]]))</f>
        <v>#REF!</v>
      </c>
      <c r="U417" s="65">
        <v>401</v>
      </c>
      <c r="V417" s="60">
        <v>42478</v>
      </c>
      <c r="W417" s="60"/>
      <c r="X417" s="68" t="s">
        <v>197</v>
      </c>
      <c r="Y417" s="62">
        <v>854288</v>
      </c>
      <c r="Z417" s="62"/>
      <c r="AA417" s="63">
        <v>75737.77</v>
      </c>
      <c r="AB417" s="64" t="s">
        <v>9</v>
      </c>
      <c r="AC417" s="60">
        <v>42478</v>
      </c>
      <c r="AD417" s="65">
        <v>12</v>
      </c>
      <c r="AE417" s="65">
        <v>34</v>
      </c>
      <c r="AF417" s="66">
        <v>81186.13</v>
      </c>
    </row>
    <row r="418" spans="1:32" x14ac:dyDescent="0.25">
      <c r="A418" s="40">
        <v>413</v>
      </c>
      <c r="B418" s="32">
        <v>42473</v>
      </c>
      <c r="C418" s="33"/>
      <c r="D418" s="31">
        <v>5</v>
      </c>
      <c r="E418" s="34" t="s">
        <v>38</v>
      </c>
      <c r="F418" s="34" t="s">
        <v>87</v>
      </c>
      <c r="G418" s="35" t="s">
        <v>371</v>
      </c>
      <c r="H418" s="36"/>
      <c r="I418" s="30">
        <v>171.87</v>
      </c>
      <c r="J418" s="32">
        <v>42473</v>
      </c>
      <c r="K418" s="37">
        <v>870</v>
      </c>
      <c r="L418" s="37">
        <v>12</v>
      </c>
      <c r="M418" s="38" t="s">
        <v>349</v>
      </c>
      <c r="N418" s="39">
        <v>2016</v>
      </c>
      <c r="O418" s="42"/>
      <c r="P418" s="30">
        <v>3573.92</v>
      </c>
      <c r="Q418" s="67"/>
      <c r="R418" s="67"/>
      <c r="S418" s="56" t="e">
        <f>IF(#REF!=3,S417-TblDadosCX[[#This Row],[Valor R$]],IF(#REF!=2,S417+TblDadosCX[[#This Row],[Valor R$]],TblDadosCX[[#This Row],[Valor R$]]))</f>
        <v>#REF!</v>
      </c>
      <c r="U418" s="59">
        <v>402</v>
      </c>
      <c r="V418" s="60">
        <v>42478</v>
      </c>
      <c r="W418" s="60"/>
      <c r="X418" s="68" t="s">
        <v>327</v>
      </c>
      <c r="Y418" s="62"/>
      <c r="Z418" s="62"/>
      <c r="AA418" s="63">
        <v>75737.77</v>
      </c>
      <c r="AB418" s="64" t="s">
        <v>224</v>
      </c>
      <c r="AC418" s="60">
        <v>42478</v>
      </c>
      <c r="AD418" s="65">
        <v>402</v>
      </c>
      <c r="AE418" s="65">
        <v>12</v>
      </c>
      <c r="AF418" s="66">
        <v>5448.36</v>
      </c>
    </row>
    <row r="419" spans="1:32" x14ac:dyDescent="0.25">
      <c r="A419" s="40">
        <v>414</v>
      </c>
      <c r="B419" s="32">
        <v>42473</v>
      </c>
      <c r="C419" s="33"/>
      <c r="D419" s="31">
        <v>5</v>
      </c>
      <c r="E419" s="34" t="s">
        <v>38</v>
      </c>
      <c r="F419" s="34" t="s">
        <v>84</v>
      </c>
      <c r="G419" s="35" t="s">
        <v>372</v>
      </c>
      <c r="H419" s="36"/>
      <c r="I419" s="30">
        <v>828</v>
      </c>
      <c r="J419" s="32">
        <v>42473</v>
      </c>
      <c r="K419" s="37">
        <v>864</v>
      </c>
      <c r="L419" s="37">
        <v>12</v>
      </c>
      <c r="M419" s="38" t="s">
        <v>349</v>
      </c>
      <c r="N419" s="39">
        <v>2016</v>
      </c>
      <c r="O419" s="42"/>
      <c r="P419" s="30">
        <v>2745.92</v>
      </c>
      <c r="Q419" s="67"/>
      <c r="R419" s="67"/>
      <c r="S419" s="56" t="e">
        <f>IF(#REF!=3,S418-TblDadosCX[[#This Row],[Valor R$]],IF(#REF!=2,S418+TblDadosCX[[#This Row],[Valor R$]],TblDadosCX[[#This Row],[Valor R$]]))</f>
        <v>#REF!</v>
      </c>
      <c r="U419" s="59">
        <v>403</v>
      </c>
      <c r="V419" s="60">
        <v>42479</v>
      </c>
      <c r="W419" s="60"/>
      <c r="X419" s="68" t="s">
        <v>375</v>
      </c>
      <c r="Y419" s="62"/>
      <c r="Z419" s="62"/>
      <c r="AA419" s="63">
        <v>120</v>
      </c>
      <c r="AB419" s="64" t="s">
        <v>365</v>
      </c>
      <c r="AC419" s="60">
        <v>42479</v>
      </c>
      <c r="AD419" s="65">
        <v>855</v>
      </c>
      <c r="AE419" s="65">
        <v>12</v>
      </c>
      <c r="AF419" s="66">
        <v>5328.36</v>
      </c>
    </row>
    <row r="420" spans="1:32" x14ac:dyDescent="0.25">
      <c r="A420" s="40">
        <v>415</v>
      </c>
      <c r="B420" s="32">
        <v>42475</v>
      </c>
      <c r="C420" s="33"/>
      <c r="D420" s="31">
        <v>4</v>
      </c>
      <c r="E420" s="34" t="s">
        <v>6</v>
      </c>
      <c r="F420" s="34" t="s">
        <v>9</v>
      </c>
      <c r="G420" s="35" t="s">
        <v>197</v>
      </c>
      <c r="H420" s="36">
        <v>854282</v>
      </c>
      <c r="I420" s="30">
        <v>3000</v>
      </c>
      <c r="J420" s="32">
        <v>42475</v>
      </c>
      <c r="K420" s="37">
        <v>12</v>
      </c>
      <c r="L420" s="37">
        <v>34</v>
      </c>
      <c r="M420" s="38" t="s">
        <v>349</v>
      </c>
      <c r="N420" s="39">
        <v>2016</v>
      </c>
      <c r="O420" s="42"/>
      <c r="P420" s="30">
        <v>5745.92</v>
      </c>
      <c r="Q420" s="67"/>
      <c r="R420" s="67"/>
      <c r="S420" s="56" t="e">
        <f>IF(#REF!=3,S419-TblDadosCX[[#This Row],[Valor R$]],IF(#REF!=2,S419+TblDadosCX[[#This Row],[Valor R$]],TblDadosCX[[#This Row],[Valor R$]]))</f>
        <v>#REF!</v>
      </c>
      <c r="U420" s="65">
        <v>404</v>
      </c>
      <c r="V420" s="60">
        <v>42479</v>
      </c>
      <c r="W420" s="60"/>
      <c r="X420" s="68" t="s">
        <v>197</v>
      </c>
      <c r="Y420" s="62">
        <v>854283</v>
      </c>
      <c r="Z420" s="62"/>
      <c r="AA420" s="63">
        <v>374.8</v>
      </c>
      <c r="AB420" s="64" t="s">
        <v>9</v>
      </c>
      <c r="AC420" s="60">
        <v>42479</v>
      </c>
      <c r="AD420" s="65">
        <v>12</v>
      </c>
      <c r="AE420" s="65">
        <v>34</v>
      </c>
      <c r="AF420" s="66">
        <v>5703.16</v>
      </c>
    </row>
    <row r="421" spans="1:32" x14ac:dyDescent="0.25">
      <c r="A421" s="40">
        <v>416</v>
      </c>
      <c r="B421" s="32">
        <v>42475</v>
      </c>
      <c r="C421" s="33"/>
      <c r="D421" s="31">
        <v>4</v>
      </c>
      <c r="E421" s="34" t="s">
        <v>6</v>
      </c>
      <c r="F421" s="34" t="s">
        <v>9</v>
      </c>
      <c r="G421" s="35" t="s">
        <v>197</v>
      </c>
      <c r="H421" s="36">
        <v>854281</v>
      </c>
      <c r="I421" s="30">
        <v>4431</v>
      </c>
      <c r="J421" s="32">
        <v>42475</v>
      </c>
      <c r="K421" s="37">
        <v>12</v>
      </c>
      <c r="L421" s="37">
        <v>34</v>
      </c>
      <c r="M421" s="38" t="s">
        <v>349</v>
      </c>
      <c r="N421" s="39">
        <v>2016</v>
      </c>
      <c r="O421" s="42"/>
      <c r="P421" s="30">
        <v>10176.92</v>
      </c>
      <c r="Q421" s="67"/>
      <c r="R421" s="67"/>
      <c r="S421" s="56" t="e">
        <f>IF(#REF!=3,S420-TblDadosCX[[#This Row],[Valor R$]],IF(#REF!=2,S420+TblDadosCX[[#This Row],[Valor R$]],TblDadosCX[[#This Row],[Valor R$]]))</f>
        <v>#REF!</v>
      </c>
      <c r="U421" s="59">
        <v>405</v>
      </c>
      <c r="V421" s="60">
        <v>42479</v>
      </c>
      <c r="W421" s="60"/>
      <c r="X421" s="68" t="s">
        <v>376</v>
      </c>
      <c r="Y421" s="62"/>
      <c r="Z421" s="62"/>
      <c r="AA421" s="63">
        <v>184.9</v>
      </c>
      <c r="AB421" s="64" t="s">
        <v>289</v>
      </c>
      <c r="AC421" s="60">
        <v>42479</v>
      </c>
      <c r="AD421" s="65">
        <v>860</v>
      </c>
      <c r="AE421" s="65">
        <v>12</v>
      </c>
      <c r="AF421" s="66">
        <v>5518.26</v>
      </c>
    </row>
    <row r="422" spans="1:32" x14ac:dyDescent="0.25">
      <c r="A422" s="40">
        <v>417</v>
      </c>
      <c r="B422" s="32">
        <v>42475</v>
      </c>
      <c r="C422" s="33"/>
      <c r="D422" s="31">
        <v>5</v>
      </c>
      <c r="E422" s="34" t="s">
        <v>38</v>
      </c>
      <c r="F422" s="34" t="s">
        <v>86</v>
      </c>
      <c r="G422" s="35" t="s">
        <v>195</v>
      </c>
      <c r="H422" s="36"/>
      <c r="I422" s="30">
        <v>10</v>
      </c>
      <c r="J422" s="32">
        <v>42475</v>
      </c>
      <c r="K422" s="37">
        <v>869</v>
      </c>
      <c r="L422" s="37">
        <v>12</v>
      </c>
      <c r="M422" s="38" t="s">
        <v>349</v>
      </c>
      <c r="N422" s="39">
        <v>2016</v>
      </c>
      <c r="O422" s="42"/>
      <c r="P422" s="30">
        <v>10166.92</v>
      </c>
      <c r="Q422" s="67"/>
      <c r="R422" s="67"/>
      <c r="S422" s="56" t="e">
        <f>IF(#REF!=3,S421-TblDadosCX[[#This Row],[Valor R$]],IF(#REF!=2,S421+TblDadosCX[[#This Row],[Valor R$]],TblDadosCX[[#This Row],[Valor R$]]))</f>
        <v>#REF!</v>
      </c>
      <c r="U422" s="65">
        <v>406</v>
      </c>
      <c r="V422" s="60">
        <v>42479</v>
      </c>
      <c r="W422" s="60"/>
      <c r="X422" s="68" t="s">
        <v>288</v>
      </c>
      <c r="Y422" s="62"/>
      <c r="Z422" s="62"/>
      <c r="AA422" s="63">
        <v>189.9</v>
      </c>
      <c r="AB422" s="64" t="s">
        <v>289</v>
      </c>
      <c r="AC422" s="60">
        <v>42479</v>
      </c>
      <c r="AD422" s="65">
        <v>860</v>
      </c>
      <c r="AE422" s="65">
        <v>12</v>
      </c>
      <c r="AF422" s="66">
        <v>5328.36</v>
      </c>
    </row>
    <row r="423" spans="1:32" x14ac:dyDescent="0.25">
      <c r="A423" s="40">
        <v>418</v>
      </c>
      <c r="B423" s="32">
        <v>42475</v>
      </c>
      <c r="C423" s="33"/>
      <c r="D423" s="31">
        <v>5</v>
      </c>
      <c r="E423" s="34" t="s">
        <v>38</v>
      </c>
      <c r="F423" s="34" t="s">
        <v>86</v>
      </c>
      <c r="G423" s="35" t="s">
        <v>373</v>
      </c>
      <c r="H423" s="36"/>
      <c r="I423" s="30">
        <v>160</v>
      </c>
      <c r="J423" s="32">
        <v>42475</v>
      </c>
      <c r="K423" s="37">
        <v>869</v>
      </c>
      <c r="L423" s="37">
        <v>12</v>
      </c>
      <c r="M423" s="38" t="s">
        <v>349</v>
      </c>
      <c r="N423" s="39">
        <v>2016</v>
      </c>
      <c r="O423" s="42"/>
      <c r="P423" s="30">
        <v>10006.92</v>
      </c>
      <c r="Q423" s="67"/>
      <c r="R423" s="67"/>
      <c r="S423" s="56" t="e">
        <f>IF(#REF!=3,S422-TblDadosCX[[#This Row],[Valor R$]],IF(#REF!=2,S422+TblDadosCX[[#This Row],[Valor R$]],TblDadosCX[[#This Row],[Valor R$]]))</f>
        <v>#REF!</v>
      </c>
      <c r="U423" s="59">
        <v>407</v>
      </c>
      <c r="V423" s="73">
        <v>42479</v>
      </c>
      <c r="W423" s="73"/>
      <c r="X423" s="74" t="s">
        <v>377</v>
      </c>
      <c r="Y423" s="62"/>
      <c r="Z423" s="62"/>
      <c r="AA423" s="63">
        <v>250</v>
      </c>
      <c r="AB423" s="64" t="s">
        <v>186</v>
      </c>
      <c r="AC423" s="73">
        <v>42479</v>
      </c>
      <c r="AD423" s="65">
        <v>863</v>
      </c>
      <c r="AE423" s="65">
        <v>12</v>
      </c>
      <c r="AF423" s="66">
        <v>5078.3599999999997</v>
      </c>
    </row>
    <row r="424" spans="1:32" x14ac:dyDescent="0.25">
      <c r="A424" s="40">
        <v>419</v>
      </c>
      <c r="B424" s="32">
        <v>42475</v>
      </c>
      <c r="C424" s="33"/>
      <c r="D424" s="31">
        <v>5</v>
      </c>
      <c r="E424" s="34" t="s">
        <v>26</v>
      </c>
      <c r="F424" s="34" t="s">
        <v>227</v>
      </c>
      <c r="G424" s="35" t="s">
        <v>374</v>
      </c>
      <c r="H424" s="36"/>
      <c r="I424" s="30">
        <v>4431</v>
      </c>
      <c r="J424" s="32">
        <v>42475</v>
      </c>
      <c r="K424" s="37">
        <v>426</v>
      </c>
      <c r="L424" s="37">
        <v>12</v>
      </c>
      <c r="M424" s="38" t="s">
        <v>349</v>
      </c>
      <c r="N424" s="39">
        <v>2016</v>
      </c>
      <c r="O424" s="42"/>
      <c r="P424" s="30">
        <v>5575.92</v>
      </c>
      <c r="Q424" s="67"/>
      <c r="R424" s="67"/>
      <c r="S424" s="56" t="e">
        <f>IF(#REF!=3,S423-TblDadosCX[[#This Row],[Valor R$]],IF(#REF!=2,S423+TblDadosCX[[#This Row],[Valor R$]],TblDadosCX[[#This Row],[Valor R$]]))</f>
        <v>#REF!</v>
      </c>
      <c r="U424" s="65">
        <v>408</v>
      </c>
      <c r="V424" s="60">
        <v>42480</v>
      </c>
      <c r="W424" s="60"/>
      <c r="X424" s="68" t="s">
        <v>197</v>
      </c>
      <c r="Y424" s="62">
        <v>854273</v>
      </c>
      <c r="Z424" s="62"/>
      <c r="AA424" s="63">
        <v>1858.83</v>
      </c>
      <c r="AB424" s="64" t="s">
        <v>9</v>
      </c>
      <c r="AC424" s="60">
        <v>42480</v>
      </c>
      <c r="AD424" s="65">
        <v>12</v>
      </c>
      <c r="AE424" s="65">
        <v>34</v>
      </c>
      <c r="AF424" s="66">
        <v>6937.19</v>
      </c>
    </row>
    <row r="425" spans="1:32" x14ac:dyDescent="0.25">
      <c r="A425" s="40">
        <v>420</v>
      </c>
      <c r="B425" s="32">
        <v>42478</v>
      </c>
      <c r="C425" s="33"/>
      <c r="D425" s="31">
        <v>4</v>
      </c>
      <c r="E425" s="34" t="s">
        <v>6</v>
      </c>
      <c r="F425" s="34" t="s">
        <v>9</v>
      </c>
      <c r="G425" s="35" t="s">
        <v>197</v>
      </c>
      <c r="H425" s="36">
        <v>854288</v>
      </c>
      <c r="I425" s="30">
        <v>75737.77</v>
      </c>
      <c r="J425" s="32">
        <v>42478</v>
      </c>
      <c r="K425" s="37">
        <v>12</v>
      </c>
      <c r="L425" s="37">
        <v>34</v>
      </c>
      <c r="M425" s="38" t="s">
        <v>349</v>
      </c>
      <c r="N425" s="39">
        <v>2016</v>
      </c>
      <c r="O425" s="42"/>
      <c r="P425" s="30">
        <v>81313.69</v>
      </c>
      <c r="Q425" s="67"/>
      <c r="R425" s="67"/>
      <c r="S425" s="56" t="e">
        <f>IF(#REF!=3,S424-TblDadosCX[[#This Row],[Valor R$]],IF(#REF!=2,S424+TblDadosCX[[#This Row],[Valor R$]],TblDadosCX[[#This Row],[Valor R$]]))</f>
        <v>#REF!</v>
      </c>
      <c r="U425" s="59">
        <v>409</v>
      </c>
      <c r="V425" s="60">
        <v>42480</v>
      </c>
      <c r="W425" s="60"/>
      <c r="X425" s="68" t="s">
        <v>378</v>
      </c>
      <c r="Y425" s="62"/>
      <c r="Z425" s="62"/>
      <c r="AA425" s="63">
        <v>1126.08</v>
      </c>
      <c r="AB425" s="64" t="s">
        <v>233</v>
      </c>
      <c r="AC425" s="60">
        <v>42480</v>
      </c>
      <c r="AD425" s="65">
        <v>1113</v>
      </c>
      <c r="AE425" s="65">
        <v>12</v>
      </c>
      <c r="AF425" s="66">
        <v>5811.11</v>
      </c>
    </row>
    <row r="426" spans="1:32" x14ac:dyDescent="0.25">
      <c r="A426" s="40">
        <v>421</v>
      </c>
      <c r="B426" s="32">
        <v>42478</v>
      </c>
      <c r="C426" s="33"/>
      <c r="D426" s="31">
        <v>5</v>
      </c>
      <c r="E426" s="34" t="s">
        <v>38</v>
      </c>
      <c r="F426" s="34" t="s">
        <v>86</v>
      </c>
      <c r="G426" s="35" t="s">
        <v>195</v>
      </c>
      <c r="H426" s="36"/>
      <c r="I426" s="30">
        <v>5.5</v>
      </c>
      <c r="J426" s="32">
        <v>42478</v>
      </c>
      <c r="K426" s="37">
        <v>869</v>
      </c>
      <c r="L426" s="37">
        <v>12</v>
      </c>
      <c r="M426" s="38" t="s">
        <v>349</v>
      </c>
      <c r="N426" s="39">
        <v>2016</v>
      </c>
      <c r="O426" s="42"/>
      <c r="P426" s="30">
        <v>81308.19</v>
      </c>
      <c r="Q426" s="67"/>
      <c r="R426" s="67"/>
      <c r="S426" s="56" t="e">
        <f>IF(#REF!=3,S425-TblDadosCX[[#This Row],[Valor R$]],IF(#REF!=2,S425+TblDadosCX[[#This Row],[Valor R$]],TblDadosCX[[#This Row],[Valor R$]]))</f>
        <v>#REF!</v>
      </c>
      <c r="U426" s="65">
        <v>410</v>
      </c>
      <c r="V426" s="60">
        <v>42482</v>
      </c>
      <c r="W426" s="60"/>
      <c r="X426" s="68" t="s">
        <v>187</v>
      </c>
      <c r="Y426" s="62"/>
      <c r="Z426" s="62"/>
      <c r="AA426" s="63">
        <v>8.7799999999999994</v>
      </c>
      <c r="AB426" s="64" t="s">
        <v>186</v>
      </c>
      <c r="AC426" s="60">
        <v>42482</v>
      </c>
      <c r="AD426" s="65">
        <v>863</v>
      </c>
      <c r="AE426" s="65">
        <v>12</v>
      </c>
      <c r="AF426" s="66">
        <v>5802.33</v>
      </c>
    </row>
    <row r="427" spans="1:32" x14ac:dyDescent="0.25">
      <c r="A427" s="40">
        <v>422</v>
      </c>
      <c r="B427" s="32">
        <v>42478</v>
      </c>
      <c r="C427" s="33"/>
      <c r="D427" s="31">
        <v>5</v>
      </c>
      <c r="E427" s="34" t="s">
        <v>215</v>
      </c>
      <c r="F427" s="34" t="s">
        <v>224</v>
      </c>
      <c r="G427" s="35" t="s">
        <v>327</v>
      </c>
      <c r="H427" s="36"/>
      <c r="I427" s="30">
        <v>75737.77</v>
      </c>
      <c r="J427" s="32">
        <v>42478</v>
      </c>
      <c r="K427" s="37">
        <v>402</v>
      </c>
      <c r="L427" s="37">
        <v>12</v>
      </c>
      <c r="M427" s="38" t="s">
        <v>349</v>
      </c>
      <c r="N427" s="39">
        <v>2016</v>
      </c>
      <c r="O427" s="42"/>
      <c r="P427" s="30">
        <v>5570.42</v>
      </c>
      <c r="Q427" s="67"/>
      <c r="R427" s="67"/>
      <c r="S427" s="56" t="e">
        <f>IF(#REF!=3,S426-TblDadosCX[[#This Row],[Valor R$]],IF(#REF!=2,S426+TblDadosCX[[#This Row],[Valor R$]],TblDadosCX[[#This Row],[Valor R$]]))</f>
        <v>#REF!</v>
      </c>
      <c r="U427" s="59">
        <v>411</v>
      </c>
      <c r="V427" s="60">
        <v>42482</v>
      </c>
      <c r="W427" s="60"/>
      <c r="X427" s="68" t="s">
        <v>379</v>
      </c>
      <c r="Y427" s="62"/>
      <c r="Z427" s="62"/>
      <c r="AA427" s="63">
        <v>69.5</v>
      </c>
      <c r="AB427" s="64" t="s">
        <v>199</v>
      </c>
      <c r="AC427" s="60">
        <v>42482</v>
      </c>
      <c r="AD427" s="65">
        <v>845</v>
      </c>
      <c r="AE427" s="65">
        <v>12</v>
      </c>
      <c r="AF427" s="66">
        <v>5732.83</v>
      </c>
    </row>
    <row r="428" spans="1:32" x14ac:dyDescent="0.25">
      <c r="A428" s="40">
        <v>423</v>
      </c>
      <c r="B428" s="32">
        <v>42479</v>
      </c>
      <c r="C428" s="33"/>
      <c r="D428" s="31">
        <v>4</v>
      </c>
      <c r="E428" s="34" t="s">
        <v>6</v>
      </c>
      <c r="F428" s="34" t="s">
        <v>9</v>
      </c>
      <c r="G428" s="35" t="s">
        <v>197</v>
      </c>
      <c r="H428" s="36">
        <v>854283</v>
      </c>
      <c r="I428" s="30">
        <v>374.8</v>
      </c>
      <c r="J428" s="32">
        <v>42479</v>
      </c>
      <c r="K428" s="37">
        <v>12</v>
      </c>
      <c r="L428" s="37">
        <v>34</v>
      </c>
      <c r="M428" s="38" t="s">
        <v>349</v>
      </c>
      <c r="N428" s="39">
        <v>2016</v>
      </c>
      <c r="O428" s="42"/>
      <c r="P428" s="30">
        <v>5945.22</v>
      </c>
      <c r="Q428" s="67"/>
      <c r="R428" s="67"/>
      <c r="S428" s="56" t="e">
        <f>IF(#REF!=3,S427-TblDadosCX[[#This Row],[Valor R$]],IF(#REF!=2,S427+TblDadosCX[[#This Row],[Valor R$]],TblDadosCX[[#This Row],[Valor R$]]))</f>
        <v>#REF!</v>
      </c>
      <c r="U428" s="65">
        <v>412</v>
      </c>
      <c r="V428" s="60">
        <v>42485</v>
      </c>
      <c r="W428" s="60"/>
      <c r="X428" s="68" t="s">
        <v>197</v>
      </c>
      <c r="Y428" s="62">
        <v>854274</v>
      </c>
      <c r="Z428" s="62"/>
      <c r="AA428" s="63">
        <v>16739.57</v>
      </c>
      <c r="AB428" s="64" t="s">
        <v>9</v>
      </c>
      <c r="AC428" s="60">
        <v>42485</v>
      </c>
      <c r="AD428" s="65">
        <v>12</v>
      </c>
      <c r="AE428" s="65">
        <v>34</v>
      </c>
      <c r="AF428" s="66">
        <v>22472.400000000001</v>
      </c>
    </row>
    <row r="429" spans="1:32" x14ac:dyDescent="0.25">
      <c r="A429" s="40">
        <v>424</v>
      </c>
      <c r="B429" s="32">
        <v>42479</v>
      </c>
      <c r="C429" s="33"/>
      <c r="D429" s="31">
        <v>5</v>
      </c>
      <c r="E429" s="34" t="s">
        <v>38</v>
      </c>
      <c r="F429" s="34" t="s">
        <v>78</v>
      </c>
      <c r="G429" s="35" t="s">
        <v>375</v>
      </c>
      <c r="H429" s="36"/>
      <c r="I429" s="30">
        <v>120</v>
      </c>
      <c r="J429" s="32">
        <v>42479</v>
      </c>
      <c r="K429" s="37">
        <v>855</v>
      </c>
      <c r="L429" s="37">
        <v>12</v>
      </c>
      <c r="M429" s="38" t="s">
        <v>349</v>
      </c>
      <c r="N429" s="39">
        <v>2016</v>
      </c>
      <c r="O429" s="42"/>
      <c r="P429" s="30">
        <v>5825.22</v>
      </c>
      <c r="Q429" s="67"/>
      <c r="R429" s="67"/>
      <c r="S429" s="56" t="e">
        <f>IF(#REF!=3,S428-TblDadosCX[[#This Row],[Valor R$]],IF(#REF!=2,S428+TblDadosCX[[#This Row],[Valor R$]],TblDadosCX[[#This Row],[Valor R$]]))</f>
        <v>#REF!</v>
      </c>
      <c r="U429" s="59">
        <v>413</v>
      </c>
      <c r="V429" s="60">
        <v>42485</v>
      </c>
      <c r="W429" s="60"/>
      <c r="X429" s="68" t="s">
        <v>197</v>
      </c>
      <c r="Y429" s="62">
        <v>854275</v>
      </c>
      <c r="Z429" s="62"/>
      <c r="AA429" s="63">
        <v>500</v>
      </c>
      <c r="AB429" s="64" t="s">
        <v>9</v>
      </c>
      <c r="AC429" s="60">
        <v>42485</v>
      </c>
      <c r="AD429" s="65">
        <v>12</v>
      </c>
      <c r="AE429" s="65">
        <v>34</v>
      </c>
      <c r="AF429" s="66">
        <v>22972.400000000001</v>
      </c>
    </row>
    <row r="430" spans="1:32" x14ac:dyDescent="0.25">
      <c r="A430" s="40">
        <v>425</v>
      </c>
      <c r="B430" s="32">
        <v>42479</v>
      </c>
      <c r="C430" s="33"/>
      <c r="D430" s="31">
        <v>5</v>
      </c>
      <c r="E430" s="34" t="s">
        <v>38</v>
      </c>
      <c r="F430" s="34" t="s">
        <v>82</v>
      </c>
      <c r="G430" s="35" t="s">
        <v>376</v>
      </c>
      <c r="H430" s="36"/>
      <c r="I430" s="30">
        <v>184.9</v>
      </c>
      <c r="J430" s="32">
        <v>42479</v>
      </c>
      <c r="K430" s="37">
        <v>860</v>
      </c>
      <c r="L430" s="37">
        <v>12</v>
      </c>
      <c r="M430" s="38" t="s">
        <v>349</v>
      </c>
      <c r="N430" s="39">
        <v>2016</v>
      </c>
      <c r="O430" s="42"/>
      <c r="P430" s="30">
        <v>5640.32</v>
      </c>
      <c r="Q430" s="67"/>
      <c r="R430" s="67"/>
      <c r="S430" s="56" t="e">
        <f>IF(#REF!=3,S429-TblDadosCX[[#This Row],[Valor R$]],IF(#REF!=2,S429+TblDadosCX[[#This Row],[Valor R$]],TblDadosCX[[#This Row],[Valor R$]]))</f>
        <v>#REF!</v>
      </c>
      <c r="U430" s="65">
        <v>414</v>
      </c>
      <c r="V430" s="60">
        <v>42485</v>
      </c>
      <c r="W430" s="60"/>
      <c r="X430" s="68" t="s">
        <v>197</v>
      </c>
      <c r="Y430" s="62">
        <v>854276</v>
      </c>
      <c r="Z430" s="62"/>
      <c r="AA430" s="63">
        <v>2537</v>
      </c>
      <c r="AB430" s="64" t="s">
        <v>9</v>
      </c>
      <c r="AC430" s="60">
        <v>42485</v>
      </c>
      <c r="AD430" s="65">
        <v>12</v>
      </c>
      <c r="AE430" s="65">
        <v>34</v>
      </c>
      <c r="AF430" s="66">
        <v>25509.4</v>
      </c>
    </row>
    <row r="431" spans="1:32" x14ac:dyDescent="0.25">
      <c r="A431" s="40">
        <v>426</v>
      </c>
      <c r="B431" s="32">
        <v>42479</v>
      </c>
      <c r="C431" s="33"/>
      <c r="D431" s="31">
        <v>5</v>
      </c>
      <c r="E431" s="34" t="s">
        <v>38</v>
      </c>
      <c r="F431" s="34" t="s">
        <v>82</v>
      </c>
      <c r="G431" s="35" t="s">
        <v>288</v>
      </c>
      <c r="H431" s="36"/>
      <c r="I431" s="30">
        <v>189.9</v>
      </c>
      <c r="J431" s="32">
        <v>42479</v>
      </c>
      <c r="K431" s="37">
        <v>860</v>
      </c>
      <c r="L431" s="37">
        <v>12</v>
      </c>
      <c r="M431" s="38" t="s">
        <v>349</v>
      </c>
      <c r="N431" s="39">
        <v>2016</v>
      </c>
      <c r="O431" s="42"/>
      <c r="P431" s="30">
        <v>5450.42</v>
      </c>
      <c r="Q431" s="67"/>
      <c r="R431" s="67"/>
      <c r="S431" s="56" t="e">
        <f>IF(#REF!=3,S430-TblDadosCX[[#This Row],[Valor R$]],IF(#REF!=2,S430+TblDadosCX[[#This Row],[Valor R$]],TblDadosCX[[#This Row],[Valor R$]]))</f>
        <v>#REF!</v>
      </c>
      <c r="U431" s="59">
        <v>415</v>
      </c>
      <c r="V431" s="60">
        <v>42485</v>
      </c>
      <c r="W431" s="60"/>
      <c r="X431" s="68" t="s">
        <v>380</v>
      </c>
      <c r="Y431" s="62"/>
      <c r="Z431" s="62"/>
      <c r="AA431" s="63">
        <v>37.6</v>
      </c>
      <c r="AB431" s="64" t="s">
        <v>346</v>
      </c>
      <c r="AC431" s="60">
        <v>42485</v>
      </c>
      <c r="AD431" s="65">
        <v>809</v>
      </c>
      <c r="AE431" s="65">
        <v>12</v>
      </c>
      <c r="AF431" s="66">
        <v>25471.8</v>
      </c>
    </row>
    <row r="432" spans="1:32" x14ac:dyDescent="0.25">
      <c r="A432" s="40">
        <v>427</v>
      </c>
      <c r="B432" s="32">
        <v>42479</v>
      </c>
      <c r="C432" s="33"/>
      <c r="D432" s="31">
        <v>5</v>
      </c>
      <c r="E432" s="34" t="s">
        <v>38</v>
      </c>
      <c r="F432" s="34" t="s">
        <v>83</v>
      </c>
      <c r="G432" s="35" t="s">
        <v>377</v>
      </c>
      <c r="H432" s="36"/>
      <c r="I432" s="30">
        <v>250</v>
      </c>
      <c r="J432" s="32">
        <v>42479</v>
      </c>
      <c r="K432" s="37">
        <v>863</v>
      </c>
      <c r="L432" s="37">
        <v>12</v>
      </c>
      <c r="M432" s="38" t="s">
        <v>349</v>
      </c>
      <c r="N432" s="39">
        <v>2016</v>
      </c>
      <c r="O432" s="42"/>
      <c r="P432" s="30">
        <v>5200.42</v>
      </c>
      <c r="Q432" s="67"/>
      <c r="R432" s="67"/>
      <c r="S432" s="56" t="e">
        <f>IF(#REF!=3,S431-TblDadosCX[[#This Row],[Valor R$]],IF(#REF!=2,S431+TblDadosCX[[#This Row],[Valor R$]],TblDadosCX[[#This Row],[Valor R$]]))</f>
        <v>#REF!</v>
      </c>
      <c r="U432" s="65">
        <v>416</v>
      </c>
      <c r="V432" s="60">
        <v>42485</v>
      </c>
      <c r="W432" s="60"/>
      <c r="X432" s="68" t="s">
        <v>381</v>
      </c>
      <c r="Y432" s="62"/>
      <c r="Z432" s="62"/>
      <c r="AA432" s="63">
        <v>600</v>
      </c>
      <c r="AB432" s="64" t="s">
        <v>346</v>
      </c>
      <c r="AC432" s="60">
        <v>42485</v>
      </c>
      <c r="AD432" s="65">
        <v>809</v>
      </c>
      <c r="AE432" s="65">
        <v>12</v>
      </c>
      <c r="AF432" s="66">
        <v>24871.8</v>
      </c>
    </row>
    <row r="433" spans="1:32" x14ac:dyDescent="0.25">
      <c r="A433" s="40">
        <v>428</v>
      </c>
      <c r="B433" s="32">
        <v>42480</v>
      </c>
      <c r="C433" s="33"/>
      <c r="D433" s="31">
        <v>4</v>
      </c>
      <c r="E433" s="34" t="s">
        <v>6</v>
      </c>
      <c r="F433" s="34" t="s">
        <v>9</v>
      </c>
      <c r="G433" s="35" t="s">
        <v>197</v>
      </c>
      <c r="H433" s="36">
        <v>854273</v>
      </c>
      <c r="I433" s="30">
        <v>1858.83</v>
      </c>
      <c r="J433" s="32">
        <v>42480</v>
      </c>
      <c r="K433" s="37">
        <v>12</v>
      </c>
      <c r="L433" s="37">
        <v>34</v>
      </c>
      <c r="M433" s="38" t="s">
        <v>349</v>
      </c>
      <c r="N433" s="39">
        <v>2016</v>
      </c>
      <c r="O433" s="42"/>
      <c r="P433" s="30">
        <v>7059.25</v>
      </c>
      <c r="Q433" s="67"/>
      <c r="R433" s="67"/>
      <c r="S433" s="56" t="e">
        <f>IF(#REF!=3,S432-TblDadosCX[[#This Row],[Valor R$]],IF(#REF!=2,S432+TblDadosCX[[#This Row],[Valor R$]],TblDadosCX[[#This Row],[Valor R$]]))</f>
        <v>#REF!</v>
      </c>
      <c r="U433" s="59">
        <v>417</v>
      </c>
      <c r="V433" s="60">
        <v>42485</v>
      </c>
      <c r="W433" s="60"/>
      <c r="X433" s="68" t="s">
        <v>382</v>
      </c>
      <c r="Y433" s="62"/>
      <c r="Z433" s="62"/>
      <c r="AA433" s="63">
        <v>27</v>
      </c>
      <c r="AB433" s="64" t="s">
        <v>242</v>
      </c>
      <c r="AC433" s="60">
        <v>42485</v>
      </c>
      <c r="AD433" s="65">
        <v>858</v>
      </c>
      <c r="AE433" s="65">
        <v>12</v>
      </c>
      <c r="AF433" s="66">
        <v>24844.799999999999</v>
      </c>
    </row>
    <row r="434" spans="1:32" x14ac:dyDescent="0.25">
      <c r="A434" s="40">
        <v>429</v>
      </c>
      <c r="B434" s="32">
        <v>42480</v>
      </c>
      <c r="C434" s="33"/>
      <c r="D434" s="31">
        <v>5</v>
      </c>
      <c r="E434" s="34" t="s">
        <v>26</v>
      </c>
      <c r="F434" s="34" t="s">
        <v>233</v>
      </c>
      <c r="G434" s="35" t="s">
        <v>378</v>
      </c>
      <c r="H434" s="36"/>
      <c r="I434" s="30">
        <v>1126.08</v>
      </c>
      <c r="J434" s="32">
        <v>42480</v>
      </c>
      <c r="K434" s="37">
        <v>1113</v>
      </c>
      <c r="L434" s="37">
        <v>12</v>
      </c>
      <c r="M434" s="38" t="s">
        <v>349</v>
      </c>
      <c r="N434" s="39">
        <v>2016</v>
      </c>
      <c r="O434" s="42"/>
      <c r="P434" s="30">
        <v>5933.17</v>
      </c>
      <c r="Q434" s="67"/>
      <c r="R434" s="67"/>
      <c r="S434" s="56" t="e">
        <f>IF(#REF!=3,S433-TblDadosCX[[#This Row],[Valor R$]],IF(#REF!=2,S433+TblDadosCX[[#This Row],[Valor R$]],TblDadosCX[[#This Row],[Valor R$]]))</f>
        <v>#REF!</v>
      </c>
      <c r="U434" s="65">
        <v>418</v>
      </c>
      <c r="V434" s="60">
        <v>42485</v>
      </c>
      <c r="W434" s="60"/>
      <c r="X434" s="68" t="s">
        <v>383</v>
      </c>
      <c r="Y434" s="62"/>
      <c r="Z434" s="62"/>
      <c r="AA434" s="63">
        <v>2537</v>
      </c>
      <c r="AB434" s="64" t="s">
        <v>204</v>
      </c>
      <c r="AC434" s="60">
        <v>42485</v>
      </c>
      <c r="AD434" s="65">
        <v>856</v>
      </c>
      <c r="AE434" s="65">
        <v>12</v>
      </c>
      <c r="AF434" s="66">
        <v>22307.8</v>
      </c>
    </row>
    <row r="435" spans="1:32" x14ac:dyDescent="0.25">
      <c r="A435" s="40">
        <v>430</v>
      </c>
      <c r="B435" s="32">
        <v>42482</v>
      </c>
      <c r="C435" s="33"/>
      <c r="D435" s="31">
        <v>5</v>
      </c>
      <c r="E435" s="34" t="s">
        <v>38</v>
      </c>
      <c r="F435" s="34" t="s">
        <v>83</v>
      </c>
      <c r="G435" s="35" t="s">
        <v>187</v>
      </c>
      <c r="H435" s="36"/>
      <c r="I435" s="30">
        <v>8.7799999999999994</v>
      </c>
      <c r="J435" s="32">
        <v>42482</v>
      </c>
      <c r="K435" s="37">
        <v>863</v>
      </c>
      <c r="L435" s="37">
        <v>12</v>
      </c>
      <c r="M435" s="38" t="s">
        <v>349</v>
      </c>
      <c r="N435" s="39">
        <v>2016</v>
      </c>
      <c r="O435" s="42"/>
      <c r="P435" s="30">
        <v>5924.39</v>
      </c>
      <c r="Q435" s="67"/>
      <c r="R435" s="67"/>
      <c r="S435" s="56" t="e">
        <f>IF(#REF!=3,S434-TblDadosCX[[#This Row],[Valor R$]],IF(#REF!=2,S434+TblDadosCX[[#This Row],[Valor R$]],TblDadosCX[[#This Row],[Valor R$]]))</f>
        <v>#REF!</v>
      </c>
      <c r="U435" s="59">
        <v>419</v>
      </c>
      <c r="V435" s="60">
        <v>42485</v>
      </c>
      <c r="W435" s="60"/>
      <c r="X435" s="68" t="s">
        <v>384</v>
      </c>
      <c r="Y435" s="62"/>
      <c r="Z435" s="62"/>
      <c r="AA435" s="63">
        <v>12871.21</v>
      </c>
      <c r="AB435" s="64" t="s">
        <v>214</v>
      </c>
      <c r="AC435" s="60">
        <v>42485</v>
      </c>
      <c r="AD435" s="65">
        <v>402</v>
      </c>
      <c r="AE435" s="65">
        <v>12</v>
      </c>
      <c r="AF435" s="66">
        <v>9436.59</v>
      </c>
    </row>
    <row r="436" spans="1:32" x14ac:dyDescent="0.25">
      <c r="A436" s="40">
        <v>431</v>
      </c>
      <c r="B436" s="32">
        <v>42482</v>
      </c>
      <c r="C436" s="33"/>
      <c r="D436" s="31">
        <v>5</v>
      </c>
      <c r="E436" s="34" t="s">
        <v>38</v>
      </c>
      <c r="F436" s="34" t="s">
        <v>75</v>
      </c>
      <c r="G436" s="35" t="s">
        <v>379</v>
      </c>
      <c r="H436" s="36"/>
      <c r="I436" s="30">
        <v>69.5</v>
      </c>
      <c r="J436" s="32">
        <v>42482</v>
      </c>
      <c r="K436" s="37">
        <v>845</v>
      </c>
      <c r="L436" s="37">
        <v>12</v>
      </c>
      <c r="M436" s="38" t="s">
        <v>349</v>
      </c>
      <c r="N436" s="39">
        <v>2016</v>
      </c>
      <c r="O436" s="42"/>
      <c r="P436" s="30">
        <v>5854.89</v>
      </c>
      <c r="Q436" s="67"/>
      <c r="R436" s="67"/>
      <c r="S436" s="56" t="e">
        <f>IF(#REF!=3,S435-TblDadosCX[[#This Row],[Valor R$]],IF(#REF!=2,S435+TblDadosCX[[#This Row],[Valor R$]],TblDadosCX[[#This Row],[Valor R$]]))</f>
        <v>#REF!</v>
      </c>
      <c r="U436" s="65">
        <v>420</v>
      </c>
      <c r="V436" s="60">
        <v>42485</v>
      </c>
      <c r="W436" s="60"/>
      <c r="X436" s="68" t="s">
        <v>385</v>
      </c>
      <c r="Y436" s="62"/>
      <c r="Z436" s="62"/>
      <c r="AA436" s="63">
        <v>152.46</v>
      </c>
      <c r="AB436" s="64" t="s">
        <v>235</v>
      </c>
      <c r="AC436" s="60">
        <v>42485</v>
      </c>
      <c r="AD436" s="65">
        <v>841</v>
      </c>
      <c r="AE436" s="65">
        <v>12</v>
      </c>
      <c r="AF436" s="66">
        <v>9284.1299999999992</v>
      </c>
    </row>
    <row r="437" spans="1:32" x14ac:dyDescent="0.25">
      <c r="A437" s="40">
        <v>432</v>
      </c>
      <c r="B437" s="32">
        <v>42485</v>
      </c>
      <c r="C437" s="33"/>
      <c r="D437" s="31">
        <v>4</v>
      </c>
      <c r="E437" s="34" t="s">
        <v>6</v>
      </c>
      <c r="F437" s="34" t="s">
        <v>9</v>
      </c>
      <c r="G437" s="35" t="s">
        <v>197</v>
      </c>
      <c r="H437" s="36">
        <v>854274</v>
      </c>
      <c r="I437" s="30">
        <v>16739.57</v>
      </c>
      <c r="J437" s="32">
        <v>42485</v>
      </c>
      <c r="K437" s="37">
        <v>12</v>
      </c>
      <c r="L437" s="37">
        <v>34</v>
      </c>
      <c r="M437" s="38" t="s">
        <v>349</v>
      </c>
      <c r="N437" s="39">
        <v>2016</v>
      </c>
      <c r="O437" s="42"/>
      <c r="P437" s="30">
        <v>22594.46</v>
      </c>
      <c r="Q437" s="67"/>
      <c r="R437" s="67"/>
      <c r="S437" s="56" t="e">
        <f>IF(#REF!=3,S436-TblDadosCX[[#This Row],[Valor R$]],IF(#REF!=2,S436+TblDadosCX[[#This Row],[Valor R$]],TblDadosCX[[#This Row],[Valor R$]]))</f>
        <v>#REF!</v>
      </c>
      <c r="U437" s="59">
        <v>421</v>
      </c>
      <c r="V437" s="60">
        <v>42485</v>
      </c>
      <c r="W437" s="60"/>
      <c r="X437" s="68" t="s">
        <v>386</v>
      </c>
      <c r="Y437" s="62"/>
      <c r="Z437" s="62"/>
      <c r="AA437" s="63">
        <v>3002.07</v>
      </c>
      <c r="AB437" s="64" t="s">
        <v>237</v>
      </c>
      <c r="AC437" s="60">
        <v>42485</v>
      </c>
      <c r="AD437" s="65">
        <v>516</v>
      </c>
      <c r="AE437" s="65">
        <v>12</v>
      </c>
      <c r="AF437" s="66">
        <v>6282.06</v>
      </c>
    </row>
    <row r="438" spans="1:32" x14ac:dyDescent="0.25">
      <c r="A438" s="40">
        <v>433</v>
      </c>
      <c r="B438" s="32">
        <v>42485</v>
      </c>
      <c r="C438" s="33"/>
      <c r="D438" s="31">
        <v>4</v>
      </c>
      <c r="E438" s="34" t="s">
        <v>6</v>
      </c>
      <c r="F438" s="34" t="s">
        <v>9</v>
      </c>
      <c r="G438" s="35" t="s">
        <v>197</v>
      </c>
      <c r="H438" s="36">
        <v>854275</v>
      </c>
      <c r="I438" s="30">
        <v>500</v>
      </c>
      <c r="J438" s="32">
        <v>42485</v>
      </c>
      <c r="K438" s="37">
        <v>12</v>
      </c>
      <c r="L438" s="37">
        <v>34</v>
      </c>
      <c r="M438" s="38" t="s">
        <v>349</v>
      </c>
      <c r="N438" s="39">
        <v>2016</v>
      </c>
      <c r="O438" s="42"/>
      <c r="P438" s="30">
        <v>23094.46</v>
      </c>
      <c r="Q438" s="67"/>
      <c r="R438" s="67"/>
      <c r="S438" s="56" t="e">
        <f>IF(#REF!=3,S437-TblDadosCX[[#This Row],[Valor R$]],IF(#REF!=2,S437+TblDadosCX[[#This Row],[Valor R$]],TblDadosCX[[#This Row],[Valor R$]]))</f>
        <v>#REF!</v>
      </c>
      <c r="U438" s="65">
        <v>422</v>
      </c>
      <c r="V438" s="60">
        <v>42485</v>
      </c>
      <c r="W438" s="60"/>
      <c r="X438" s="68" t="s">
        <v>342</v>
      </c>
      <c r="Y438" s="62"/>
      <c r="Z438" s="62"/>
      <c r="AA438" s="63">
        <v>350</v>
      </c>
      <c r="AB438" s="64" t="s">
        <v>247</v>
      </c>
      <c r="AC438" s="60">
        <v>42485</v>
      </c>
      <c r="AD438" s="65">
        <v>818</v>
      </c>
      <c r="AE438" s="65">
        <v>12</v>
      </c>
      <c r="AF438" s="66">
        <v>5932.06</v>
      </c>
    </row>
    <row r="439" spans="1:32" x14ac:dyDescent="0.25">
      <c r="A439" s="40">
        <v>434</v>
      </c>
      <c r="B439" s="32">
        <v>42485</v>
      </c>
      <c r="C439" s="33"/>
      <c r="D439" s="31">
        <v>4</v>
      </c>
      <c r="E439" s="34" t="s">
        <v>6</v>
      </c>
      <c r="F439" s="34" t="s">
        <v>9</v>
      </c>
      <c r="G439" s="35" t="s">
        <v>197</v>
      </c>
      <c r="H439" s="36">
        <v>854276</v>
      </c>
      <c r="I439" s="30">
        <v>2537</v>
      </c>
      <c r="J439" s="32">
        <v>42485</v>
      </c>
      <c r="K439" s="37">
        <v>12</v>
      </c>
      <c r="L439" s="37">
        <v>34</v>
      </c>
      <c r="M439" s="38" t="s">
        <v>349</v>
      </c>
      <c r="N439" s="39">
        <v>2016</v>
      </c>
      <c r="O439" s="42"/>
      <c r="P439" s="30">
        <v>25631.46</v>
      </c>
      <c r="Q439" s="67"/>
      <c r="R439" s="67"/>
      <c r="S439" s="56" t="e">
        <f>IF(#REF!=3,S438-TblDadosCX[[#This Row],[Valor R$]],IF(#REF!=2,S438+TblDadosCX[[#This Row],[Valor R$]],TblDadosCX[[#This Row],[Valor R$]]))</f>
        <v>#REF!</v>
      </c>
      <c r="U439" s="59">
        <v>423</v>
      </c>
      <c r="V439" s="60">
        <v>42485</v>
      </c>
      <c r="W439" s="60"/>
      <c r="X439" s="68" t="s">
        <v>230</v>
      </c>
      <c r="Y439" s="62"/>
      <c r="Z439" s="62"/>
      <c r="AA439" s="63">
        <v>363.83</v>
      </c>
      <c r="AB439" s="64" t="s">
        <v>231</v>
      </c>
      <c r="AC439" s="60">
        <v>42485</v>
      </c>
      <c r="AD439" s="65">
        <v>806</v>
      </c>
      <c r="AE439" s="65">
        <v>12</v>
      </c>
      <c r="AF439" s="66">
        <v>5568.23</v>
      </c>
    </row>
    <row r="440" spans="1:32" x14ac:dyDescent="0.25">
      <c r="A440" s="40">
        <v>435</v>
      </c>
      <c r="B440" s="32">
        <v>42485</v>
      </c>
      <c r="C440" s="33"/>
      <c r="D440" s="31">
        <v>5</v>
      </c>
      <c r="E440" s="34" t="s">
        <v>34</v>
      </c>
      <c r="F440" s="34" t="s">
        <v>66</v>
      </c>
      <c r="G440" s="35" t="s">
        <v>380</v>
      </c>
      <c r="H440" s="36"/>
      <c r="I440" s="30">
        <v>37.6</v>
      </c>
      <c r="J440" s="32">
        <v>42485</v>
      </c>
      <c r="K440" s="37">
        <v>809</v>
      </c>
      <c r="L440" s="37">
        <v>12</v>
      </c>
      <c r="M440" s="38" t="s">
        <v>349</v>
      </c>
      <c r="N440" s="39">
        <v>2016</v>
      </c>
      <c r="O440" s="42"/>
      <c r="P440" s="30">
        <v>25593.86</v>
      </c>
      <c r="Q440" s="67"/>
      <c r="R440" s="67"/>
      <c r="S440" s="56" t="e">
        <f>IF(#REF!=3,S439-TblDadosCX[[#This Row],[Valor R$]],IF(#REF!=2,S439+TblDadosCX[[#This Row],[Valor R$]],TblDadosCX[[#This Row],[Valor R$]]))</f>
        <v>#REF!</v>
      </c>
      <c r="U440" s="65">
        <v>424</v>
      </c>
      <c r="V440" s="60">
        <v>42486</v>
      </c>
      <c r="W440" s="60"/>
      <c r="X440" s="68" t="s">
        <v>387</v>
      </c>
      <c r="Y440" s="62"/>
      <c r="Z440" s="62"/>
      <c r="AA440" s="63">
        <v>11</v>
      </c>
      <c r="AB440" s="64" t="s">
        <v>196</v>
      </c>
      <c r="AC440" s="60">
        <v>42486</v>
      </c>
      <c r="AD440" s="65">
        <v>869</v>
      </c>
      <c r="AE440" s="65">
        <v>12</v>
      </c>
      <c r="AF440" s="66">
        <v>5557.23</v>
      </c>
    </row>
    <row r="441" spans="1:32" x14ac:dyDescent="0.25">
      <c r="A441" s="40">
        <v>436</v>
      </c>
      <c r="B441" s="32">
        <v>42485</v>
      </c>
      <c r="C441" s="33"/>
      <c r="D441" s="31">
        <v>5</v>
      </c>
      <c r="E441" s="34" t="s">
        <v>34</v>
      </c>
      <c r="F441" s="34" t="s">
        <v>66</v>
      </c>
      <c r="G441" s="35" t="s">
        <v>381</v>
      </c>
      <c r="H441" s="36"/>
      <c r="I441" s="30">
        <v>600</v>
      </c>
      <c r="J441" s="32">
        <v>42485</v>
      </c>
      <c r="K441" s="37">
        <v>809</v>
      </c>
      <c r="L441" s="37">
        <v>12</v>
      </c>
      <c r="M441" s="38" t="s">
        <v>349</v>
      </c>
      <c r="N441" s="39">
        <v>2016</v>
      </c>
      <c r="O441" s="42"/>
      <c r="P441" s="30">
        <v>24993.86</v>
      </c>
      <c r="Q441" s="67"/>
      <c r="R441" s="67"/>
      <c r="S441" s="56" t="e">
        <f>IF(#REF!=3,S440-TblDadosCX[[#This Row],[Valor R$]],IF(#REF!=2,S440+TblDadosCX[[#This Row],[Valor R$]],TblDadosCX[[#This Row],[Valor R$]]))</f>
        <v>#REF!</v>
      </c>
      <c r="U441" s="59">
        <v>425</v>
      </c>
      <c r="V441" s="60">
        <v>42486</v>
      </c>
      <c r="W441" s="60"/>
      <c r="X441" s="68" t="s">
        <v>382</v>
      </c>
      <c r="Y441" s="62"/>
      <c r="Z441" s="62"/>
      <c r="AA441" s="63">
        <v>27</v>
      </c>
      <c r="AB441" s="64" t="s">
        <v>242</v>
      </c>
      <c r="AC441" s="60">
        <v>42486</v>
      </c>
      <c r="AD441" s="65">
        <v>858</v>
      </c>
      <c r="AE441" s="65">
        <v>12</v>
      </c>
      <c r="AF441" s="66">
        <v>5530.23</v>
      </c>
    </row>
    <row r="442" spans="1:32" x14ac:dyDescent="0.25">
      <c r="A442" s="40">
        <v>437</v>
      </c>
      <c r="B442" s="32">
        <v>42485</v>
      </c>
      <c r="C442" s="33"/>
      <c r="D442" s="31">
        <v>5</v>
      </c>
      <c r="E442" s="34" t="s">
        <v>38</v>
      </c>
      <c r="F442" s="34" t="s">
        <v>80</v>
      </c>
      <c r="G442" s="35" t="s">
        <v>382</v>
      </c>
      <c r="H442" s="36"/>
      <c r="I442" s="30">
        <v>27</v>
      </c>
      <c r="J442" s="32">
        <v>42485</v>
      </c>
      <c r="K442" s="37">
        <v>858</v>
      </c>
      <c r="L442" s="37">
        <v>12</v>
      </c>
      <c r="M442" s="38" t="s">
        <v>349</v>
      </c>
      <c r="N442" s="39">
        <v>2016</v>
      </c>
      <c r="O442" s="42"/>
      <c r="P442" s="30">
        <v>24966.86</v>
      </c>
      <c r="Q442" s="67"/>
      <c r="R442" s="67"/>
      <c r="S442" s="56" t="e">
        <f>IF(#REF!=3,S441-TblDadosCX[[#This Row],[Valor R$]],IF(#REF!=2,S441+TblDadosCX[[#This Row],[Valor R$]],TblDadosCX[[#This Row],[Valor R$]]))</f>
        <v>#REF!</v>
      </c>
      <c r="U442" s="65">
        <v>426</v>
      </c>
      <c r="V442" s="60">
        <v>42487</v>
      </c>
      <c r="W442" s="60"/>
      <c r="X442" s="68" t="s">
        <v>187</v>
      </c>
      <c r="Y442" s="62"/>
      <c r="Z442" s="62"/>
      <c r="AA442" s="63">
        <v>64.010000000000005</v>
      </c>
      <c r="AB442" s="64" t="s">
        <v>186</v>
      </c>
      <c r="AC442" s="60">
        <v>42487</v>
      </c>
      <c r="AD442" s="65">
        <v>863</v>
      </c>
      <c r="AE442" s="65">
        <v>12</v>
      </c>
      <c r="AF442" s="66">
        <v>5466.22</v>
      </c>
    </row>
    <row r="443" spans="1:32" x14ac:dyDescent="0.25">
      <c r="A443" s="40">
        <v>438</v>
      </c>
      <c r="B443" s="32">
        <v>42485</v>
      </c>
      <c r="C443" s="33"/>
      <c r="D443" s="31">
        <v>5</v>
      </c>
      <c r="E443" s="34" t="s">
        <v>38</v>
      </c>
      <c r="F443" s="34" t="s">
        <v>79</v>
      </c>
      <c r="G443" s="35" t="s">
        <v>383</v>
      </c>
      <c r="H443" s="36"/>
      <c r="I443" s="30">
        <v>2537</v>
      </c>
      <c r="J443" s="32">
        <v>42485</v>
      </c>
      <c r="K443" s="37">
        <v>856</v>
      </c>
      <c r="L443" s="37">
        <v>12</v>
      </c>
      <c r="M443" s="38" t="s">
        <v>349</v>
      </c>
      <c r="N443" s="39">
        <v>2016</v>
      </c>
      <c r="O443" s="42"/>
      <c r="P443" s="30">
        <v>22429.86</v>
      </c>
      <c r="Q443" s="67"/>
      <c r="R443" s="67"/>
      <c r="S443" s="56" t="e">
        <f>IF(#REF!=3,S442-TblDadosCX[[#This Row],[Valor R$]],IF(#REF!=2,S442+TblDadosCX[[#This Row],[Valor R$]],TblDadosCX[[#This Row],[Valor R$]]))</f>
        <v>#REF!</v>
      </c>
      <c r="U443" s="59">
        <v>427</v>
      </c>
      <c r="V443" s="60">
        <v>42487</v>
      </c>
      <c r="W443" s="60"/>
      <c r="X443" s="68" t="s">
        <v>195</v>
      </c>
      <c r="Y443" s="62"/>
      <c r="Z443" s="62"/>
      <c r="AA443" s="63">
        <v>11</v>
      </c>
      <c r="AB443" s="64" t="s">
        <v>196</v>
      </c>
      <c r="AC443" s="60">
        <v>42487</v>
      </c>
      <c r="AD443" s="65">
        <v>869</v>
      </c>
      <c r="AE443" s="65">
        <v>12</v>
      </c>
      <c r="AF443" s="66">
        <v>5455.22</v>
      </c>
    </row>
    <row r="444" spans="1:32" x14ac:dyDescent="0.25">
      <c r="A444" s="40">
        <v>439</v>
      </c>
      <c r="B444" s="32">
        <v>42485</v>
      </c>
      <c r="C444" s="33"/>
      <c r="D444" s="31">
        <v>5</v>
      </c>
      <c r="E444" s="34" t="s">
        <v>215</v>
      </c>
      <c r="F444" s="34" t="s">
        <v>214</v>
      </c>
      <c r="G444" s="35" t="s">
        <v>384</v>
      </c>
      <c r="H444" s="36"/>
      <c r="I444" s="30">
        <v>12871.21</v>
      </c>
      <c r="J444" s="32">
        <v>42485</v>
      </c>
      <c r="K444" s="37">
        <v>402</v>
      </c>
      <c r="L444" s="37">
        <v>12</v>
      </c>
      <c r="M444" s="38" t="s">
        <v>349</v>
      </c>
      <c r="N444" s="39">
        <v>2016</v>
      </c>
      <c r="O444" s="42"/>
      <c r="P444" s="30">
        <v>9558.65</v>
      </c>
      <c r="Q444" s="67"/>
      <c r="R444" s="67"/>
      <c r="S444" s="56" t="e">
        <f>IF(#REF!=3,S443-TblDadosCX[[#This Row],[Valor R$]],IF(#REF!=2,S443+TblDadosCX[[#This Row],[Valor R$]],TblDadosCX[[#This Row],[Valor R$]]))</f>
        <v>#REF!</v>
      </c>
      <c r="U444" s="65">
        <v>428</v>
      </c>
      <c r="V444" s="60">
        <v>42487</v>
      </c>
      <c r="W444" s="60"/>
      <c r="X444" s="68" t="s">
        <v>195</v>
      </c>
      <c r="Y444" s="62"/>
      <c r="Z444" s="62"/>
      <c r="AA444" s="63">
        <v>5.5</v>
      </c>
      <c r="AB444" s="64" t="s">
        <v>196</v>
      </c>
      <c r="AC444" s="60">
        <v>42487</v>
      </c>
      <c r="AD444" s="65">
        <v>869</v>
      </c>
      <c r="AE444" s="65">
        <v>12</v>
      </c>
      <c r="AF444" s="66">
        <v>5449.72</v>
      </c>
    </row>
    <row r="445" spans="1:32" x14ac:dyDescent="0.25">
      <c r="A445" s="40">
        <v>440</v>
      </c>
      <c r="B445" s="32">
        <v>42485</v>
      </c>
      <c r="C445" s="33"/>
      <c r="D445" s="31">
        <v>5</v>
      </c>
      <c r="E445" s="34" t="s">
        <v>38</v>
      </c>
      <c r="F445" s="34" t="s">
        <v>74</v>
      </c>
      <c r="G445" s="35" t="s">
        <v>385</v>
      </c>
      <c r="H445" s="36"/>
      <c r="I445" s="30">
        <v>152.46</v>
      </c>
      <c r="J445" s="32">
        <v>42485</v>
      </c>
      <c r="K445" s="37">
        <v>841</v>
      </c>
      <c r="L445" s="37">
        <v>12</v>
      </c>
      <c r="M445" s="38" t="s">
        <v>349</v>
      </c>
      <c r="N445" s="39">
        <v>2016</v>
      </c>
      <c r="O445" s="42"/>
      <c r="P445" s="30">
        <v>9406.19</v>
      </c>
      <c r="Q445" s="67"/>
      <c r="R445" s="67"/>
      <c r="S445" s="56" t="e">
        <f>IF(#REF!=3,S444-TblDadosCX[[#This Row],[Valor R$]],IF(#REF!=2,S444+TblDadosCX[[#This Row],[Valor R$]],TblDadosCX[[#This Row],[Valor R$]]))</f>
        <v>#REF!</v>
      </c>
      <c r="U445" s="59">
        <v>429</v>
      </c>
      <c r="V445" s="60">
        <v>42488</v>
      </c>
      <c r="W445" s="60"/>
      <c r="X445" s="68" t="s">
        <v>191</v>
      </c>
      <c r="Y445" s="62"/>
      <c r="Z445" s="62"/>
      <c r="AA445" s="63">
        <v>129.19999999999999</v>
      </c>
      <c r="AB445" s="64" t="s">
        <v>186</v>
      </c>
      <c r="AC445" s="60">
        <v>42488</v>
      </c>
      <c r="AD445" s="65">
        <v>863</v>
      </c>
      <c r="AE445" s="65">
        <v>12</v>
      </c>
      <c r="AF445" s="66">
        <v>5320.52</v>
      </c>
    </row>
    <row r="446" spans="1:32" x14ac:dyDescent="0.25">
      <c r="A446" s="40">
        <v>441</v>
      </c>
      <c r="B446" s="32">
        <v>42485</v>
      </c>
      <c r="C446" s="33"/>
      <c r="D446" s="31">
        <v>5</v>
      </c>
      <c r="E446" s="34" t="s">
        <v>30</v>
      </c>
      <c r="F446" s="34" t="s">
        <v>60</v>
      </c>
      <c r="G446" s="35" t="s">
        <v>386</v>
      </c>
      <c r="H446" s="36"/>
      <c r="I446" s="30">
        <v>3002.07</v>
      </c>
      <c r="J446" s="32">
        <v>42485</v>
      </c>
      <c r="K446" s="37">
        <v>516</v>
      </c>
      <c r="L446" s="37">
        <v>12</v>
      </c>
      <c r="M446" s="38" t="s">
        <v>349</v>
      </c>
      <c r="N446" s="39">
        <v>2016</v>
      </c>
      <c r="O446" s="42"/>
      <c r="P446" s="30">
        <v>6404.12</v>
      </c>
      <c r="Q446" s="67"/>
      <c r="R446" s="67"/>
      <c r="S446" s="56" t="e">
        <f>IF(#REF!=3,S445-TblDadosCX[[#This Row],[Valor R$]],IF(#REF!=2,S445+TblDadosCX[[#This Row],[Valor R$]],TblDadosCX[[#This Row],[Valor R$]]))</f>
        <v>#REF!</v>
      </c>
      <c r="U446" s="65">
        <v>430</v>
      </c>
      <c r="V446" s="60">
        <v>42488</v>
      </c>
      <c r="W446" s="60"/>
      <c r="X446" s="68" t="s">
        <v>193</v>
      </c>
      <c r="Y446" s="62"/>
      <c r="Z446" s="62"/>
      <c r="AA446" s="63">
        <v>35</v>
      </c>
      <c r="AB446" s="64" t="s">
        <v>186</v>
      </c>
      <c r="AC446" s="60">
        <v>42488</v>
      </c>
      <c r="AD446" s="65">
        <v>863</v>
      </c>
      <c r="AE446" s="65">
        <v>12</v>
      </c>
      <c r="AF446" s="66">
        <v>5285.52</v>
      </c>
    </row>
    <row r="447" spans="1:32" x14ac:dyDescent="0.25">
      <c r="A447" s="40">
        <v>442</v>
      </c>
      <c r="B447" s="32">
        <v>42485</v>
      </c>
      <c r="C447" s="33"/>
      <c r="D447" s="31">
        <v>5</v>
      </c>
      <c r="E447" s="34" t="s">
        <v>34</v>
      </c>
      <c r="F447" s="34" t="s">
        <v>64</v>
      </c>
      <c r="G447" s="35" t="s">
        <v>342</v>
      </c>
      <c r="H447" s="36"/>
      <c r="I447" s="30">
        <v>350</v>
      </c>
      <c r="J447" s="32">
        <v>42485</v>
      </c>
      <c r="K447" s="37">
        <v>818</v>
      </c>
      <c r="L447" s="37">
        <v>12</v>
      </c>
      <c r="M447" s="38" t="s">
        <v>349</v>
      </c>
      <c r="N447" s="39">
        <v>2016</v>
      </c>
      <c r="O447" s="42"/>
      <c r="P447" s="30">
        <v>6054.12</v>
      </c>
      <c r="Q447" s="67"/>
      <c r="R447" s="67"/>
      <c r="S447" s="56" t="e">
        <f>IF(#REF!=3,S446-TblDadosCX[[#This Row],[Valor R$]],IF(#REF!=2,S446+TblDadosCX[[#This Row],[Valor R$]],TblDadosCX[[#This Row],[Valor R$]]))</f>
        <v>#REF!</v>
      </c>
      <c r="U447" s="59">
        <v>431</v>
      </c>
      <c r="V447" s="60">
        <v>42489</v>
      </c>
      <c r="W447" s="60"/>
      <c r="X447" s="68" t="s">
        <v>197</v>
      </c>
      <c r="Y447" s="62">
        <v>854277</v>
      </c>
      <c r="Z447" s="62"/>
      <c r="AA447" s="63">
        <v>6569.5</v>
      </c>
      <c r="AB447" s="64" t="s">
        <v>9</v>
      </c>
      <c r="AC447" s="60">
        <v>42489</v>
      </c>
      <c r="AD447" s="65">
        <v>12</v>
      </c>
      <c r="AE447" s="65">
        <v>34</v>
      </c>
      <c r="AF447" s="66">
        <v>11855.02</v>
      </c>
    </row>
    <row r="448" spans="1:32" x14ac:dyDescent="0.25">
      <c r="A448" s="40">
        <v>443</v>
      </c>
      <c r="B448" s="32">
        <v>42485</v>
      </c>
      <c r="C448" s="33"/>
      <c r="D448" s="31">
        <v>5</v>
      </c>
      <c r="E448" s="34" t="s">
        <v>34</v>
      </c>
      <c r="F448" s="34" t="s">
        <v>63</v>
      </c>
      <c r="G448" s="35" t="s">
        <v>230</v>
      </c>
      <c r="H448" s="36"/>
      <c r="I448" s="30">
        <v>363.83</v>
      </c>
      <c r="J448" s="32">
        <v>42485</v>
      </c>
      <c r="K448" s="37">
        <v>806</v>
      </c>
      <c r="L448" s="37">
        <v>12</v>
      </c>
      <c r="M448" s="38" t="s">
        <v>349</v>
      </c>
      <c r="N448" s="39">
        <v>2016</v>
      </c>
      <c r="O448" s="42"/>
      <c r="P448" s="30">
        <v>5690.29</v>
      </c>
      <c r="Q448" s="67"/>
      <c r="R448" s="67"/>
      <c r="S448" s="56" t="e">
        <f>IF(#REF!=3,S447-TblDadosCX[[#This Row],[Valor R$]],IF(#REF!=2,S447+TblDadosCX[[#This Row],[Valor R$]],TblDadosCX[[#This Row],[Valor R$]]))</f>
        <v>#REF!</v>
      </c>
      <c r="U448" s="65">
        <v>432</v>
      </c>
      <c r="V448" s="60">
        <v>42489</v>
      </c>
      <c r="W448" s="60"/>
      <c r="X448" s="68" t="s">
        <v>197</v>
      </c>
      <c r="Y448" s="62">
        <v>854278</v>
      </c>
      <c r="Z448" s="62"/>
      <c r="AA448" s="63">
        <v>521.44000000000005</v>
      </c>
      <c r="AB448" s="64" t="s">
        <v>9</v>
      </c>
      <c r="AC448" s="60">
        <v>42489</v>
      </c>
      <c r="AD448" s="65">
        <v>12</v>
      </c>
      <c r="AE448" s="65">
        <v>34</v>
      </c>
      <c r="AF448" s="66">
        <v>12376.46</v>
      </c>
    </row>
    <row r="449" spans="1:32" x14ac:dyDescent="0.25">
      <c r="A449" s="40">
        <v>444</v>
      </c>
      <c r="B449" s="32">
        <v>42486</v>
      </c>
      <c r="C449" s="33"/>
      <c r="D449" s="31">
        <v>5</v>
      </c>
      <c r="E449" s="34" t="s">
        <v>38</v>
      </c>
      <c r="F449" s="34" t="s">
        <v>86</v>
      </c>
      <c r="G449" s="35" t="s">
        <v>387</v>
      </c>
      <c r="H449" s="36"/>
      <c r="I449" s="30">
        <v>11</v>
      </c>
      <c r="J449" s="32">
        <v>42486</v>
      </c>
      <c r="K449" s="37">
        <v>869</v>
      </c>
      <c r="L449" s="37">
        <v>12</v>
      </c>
      <c r="M449" s="38" t="s">
        <v>349</v>
      </c>
      <c r="N449" s="39">
        <v>2016</v>
      </c>
      <c r="O449" s="42"/>
      <c r="P449" s="30">
        <v>5679.29</v>
      </c>
      <c r="Q449" s="67"/>
      <c r="R449" s="67"/>
      <c r="S449" s="56" t="e">
        <f>IF(#REF!=3,S448-TblDadosCX[[#This Row],[Valor R$]],IF(#REF!=2,S448+TblDadosCX[[#This Row],[Valor R$]],TblDadosCX[[#This Row],[Valor R$]]))</f>
        <v>#REF!</v>
      </c>
      <c r="U449" s="59">
        <v>433</v>
      </c>
      <c r="V449" s="60">
        <v>42489</v>
      </c>
      <c r="W449" s="60"/>
      <c r="X449" s="68" t="s">
        <v>197</v>
      </c>
      <c r="Y449" s="62">
        <v>854279</v>
      </c>
      <c r="Z449" s="62"/>
      <c r="AA449" s="63">
        <v>350</v>
      </c>
      <c r="AB449" s="64" t="s">
        <v>9</v>
      </c>
      <c r="AC449" s="60">
        <v>42489</v>
      </c>
      <c r="AD449" s="65">
        <v>12</v>
      </c>
      <c r="AE449" s="65">
        <v>34</v>
      </c>
      <c r="AF449" s="66">
        <v>12726.46</v>
      </c>
    </row>
    <row r="450" spans="1:32" x14ac:dyDescent="0.25">
      <c r="A450" s="40">
        <v>445</v>
      </c>
      <c r="B450" s="32">
        <v>42486</v>
      </c>
      <c r="C450" s="33"/>
      <c r="D450" s="31">
        <v>5</v>
      </c>
      <c r="E450" s="34" t="s">
        <v>38</v>
      </c>
      <c r="F450" s="34" t="s">
        <v>80</v>
      </c>
      <c r="G450" s="35" t="s">
        <v>382</v>
      </c>
      <c r="H450" s="36"/>
      <c r="I450" s="30">
        <v>27</v>
      </c>
      <c r="J450" s="32">
        <v>42486</v>
      </c>
      <c r="K450" s="37">
        <v>858</v>
      </c>
      <c r="L450" s="37">
        <v>12</v>
      </c>
      <c r="M450" s="38" t="s">
        <v>349</v>
      </c>
      <c r="N450" s="39">
        <v>2016</v>
      </c>
      <c r="O450" s="42"/>
      <c r="P450" s="30">
        <v>5652.29</v>
      </c>
      <c r="Q450" s="67"/>
      <c r="R450" s="67"/>
      <c r="S450" s="56" t="e">
        <f>IF(#REF!=3,S449-TblDadosCX[[#This Row],[Valor R$]],IF(#REF!=2,S449+TblDadosCX[[#This Row],[Valor R$]],TblDadosCX[[#This Row],[Valor R$]]))</f>
        <v>#REF!</v>
      </c>
      <c r="U450" s="65">
        <v>434</v>
      </c>
      <c r="V450" s="60">
        <v>42489</v>
      </c>
      <c r="W450" s="60"/>
      <c r="X450" s="68" t="s">
        <v>197</v>
      </c>
      <c r="Y450" s="62">
        <v>854280</v>
      </c>
      <c r="Z450" s="62"/>
      <c r="AA450" s="63">
        <v>5824.88</v>
      </c>
      <c r="AB450" s="64" t="s">
        <v>9</v>
      </c>
      <c r="AC450" s="60">
        <v>42489</v>
      </c>
      <c r="AD450" s="65">
        <v>12</v>
      </c>
      <c r="AE450" s="65">
        <v>34</v>
      </c>
      <c r="AF450" s="66">
        <v>18551.34</v>
      </c>
    </row>
    <row r="451" spans="1:32" x14ac:dyDescent="0.25">
      <c r="A451" s="40">
        <v>446</v>
      </c>
      <c r="B451" s="32">
        <v>42487</v>
      </c>
      <c r="C451" s="33"/>
      <c r="D451" s="31">
        <v>5</v>
      </c>
      <c r="E451" s="34" t="s">
        <v>38</v>
      </c>
      <c r="F451" s="34" t="s">
        <v>83</v>
      </c>
      <c r="G451" s="35" t="s">
        <v>187</v>
      </c>
      <c r="H451" s="36"/>
      <c r="I451" s="30">
        <v>64.010000000000005</v>
      </c>
      <c r="J451" s="32">
        <v>42487</v>
      </c>
      <c r="K451" s="37">
        <v>863</v>
      </c>
      <c r="L451" s="37">
        <v>12</v>
      </c>
      <c r="M451" s="38" t="s">
        <v>349</v>
      </c>
      <c r="N451" s="39">
        <v>2016</v>
      </c>
      <c r="O451" s="42"/>
      <c r="P451" s="30">
        <v>5588.28</v>
      </c>
      <c r="Q451" s="67"/>
      <c r="R451" s="67"/>
      <c r="S451" s="56" t="e">
        <f>IF(#REF!=3,S450-TblDadosCX[[#This Row],[Valor R$]],IF(#REF!=2,S450+TblDadosCX[[#This Row],[Valor R$]],TblDadosCX[[#This Row],[Valor R$]]))</f>
        <v>#REF!</v>
      </c>
      <c r="U451" s="59">
        <v>435</v>
      </c>
      <c r="V451" s="60">
        <v>42489</v>
      </c>
      <c r="W451" s="60"/>
      <c r="X451" s="68" t="s">
        <v>281</v>
      </c>
      <c r="Y451" s="62"/>
      <c r="Z451" s="62"/>
      <c r="AA451" s="63">
        <v>14</v>
      </c>
      <c r="AB451" s="64" t="s">
        <v>242</v>
      </c>
      <c r="AC451" s="60">
        <v>42489</v>
      </c>
      <c r="AD451" s="65">
        <v>858</v>
      </c>
      <c r="AE451" s="65">
        <v>12</v>
      </c>
      <c r="AF451" s="66">
        <v>18537.34</v>
      </c>
    </row>
    <row r="452" spans="1:32" x14ac:dyDescent="0.25">
      <c r="A452" s="40">
        <v>447</v>
      </c>
      <c r="B452" s="32">
        <v>42487</v>
      </c>
      <c r="C452" s="33"/>
      <c r="D452" s="31">
        <v>5</v>
      </c>
      <c r="E452" s="34" t="s">
        <v>38</v>
      </c>
      <c r="F452" s="34" t="s">
        <v>86</v>
      </c>
      <c r="G452" s="35" t="s">
        <v>195</v>
      </c>
      <c r="H452" s="36"/>
      <c r="I452" s="30">
        <v>11</v>
      </c>
      <c r="J452" s="32">
        <v>42487</v>
      </c>
      <c r="K452" s="37">
        <v>869</v>
      </c>
      <c r="L452" s="37">
        <v>12</v>
      </c>
      <c r="M452" s="38" t="s">
        <v>349</v>
      </c>
      <c r="N452" s="39">
        <v>2016</v>
      </c>
      <c r="O452" s="42"/>
      <c r="P452" s="30">
        <v>5577.28</v>
      </c>
      <c r="Q452" s="67"/>
      <c r="R452" s="67"/>
      <c r="S452" s="56" t="e">
        <f>IF(#REF!=3,S451-TblDadosCX[[#This Row],[Valor R$]],IF(#REF!=2,S451+TblDadosCX[[#This Row],[Valor R$]],TblDadosCX[[#This Row],[Valor R$]]))</f>
        <v>#REF!</v>
      </c>
      <c r="U452" s="65">
        <v>436</v>
      </c>
      <c r="V452" s="60">
        <v>42489</v>
      </c>
      <c r="W452" s="60"/>
      <c r="X452" s="68" t="s">
        <v>388</v>
      </c>
      <c r="Y452" s="62"/>
      <c r="Z452" s="62"/>
      <c r="AA452" s="63">
        <v>350</v>
      </c>
      <c r="AB452" s="64" t="s">
        <v>204</v>
      </c>
      <c r="AC452" s="60">
        <v>42489</v>
      </c>
      <c r="AD452" s="65">
        <v>856</v>
      </c>
      <c r="AE452" s="65">
        <v>12</v>
      </c>
      <c r="AF452" s="66">
        <v>18187.34</v>
      </c>
    </row>
    <row r="453" spans="1:32" x14ac:dyDescent="0.25">
      <c r="A453" s="40">
        <v>448</v>
      </c>
      <c r="B453" s="32">
        <v>42487</v>
      </c>
      <c r="C453" s="33"/>
      <c r="D453" s="31">
        <v>5</v>
      </c>
      <c r="E453" s="34" t="s">
        <v>38</v>
      </c>
      <c r="F453" s="34" t="s">
        <v>86</v>
      </c>
      <c r="G453" s="35" t="s">
        <v>195</v>
      </c>
      <c r="H453" s="36"/>
      <c r="I453" s="30">
        <v>5.5</v>
      </c>
      <c r="J453" s="32">
        <v>42487</v>
      </c>
      <c r="K453" s="37">
        <v>869</v>
      </c>
      <c r="L453" s="37">
        <v>12</v>
      </c>
      <c r="M453" s="38" t="s">
        <v>349</v>
      </c>
      <c r="N453" s="39">
        <v>2016</v>
      </c>
      <c r="O453" s="42"/>
      <c r="P453" s="30">
        <v>5571.78</v>
      </c>
      <c r="Q453" s="67"/>
      <c r="R453" s="67"/>
      <c r="S453" s="56" t="e">
        <f>IF(#REF!=3,S452-TblDadosCX[[#This Row],[Valor R$]],IF(#REF!=2,S452+TblDadosCX[[#This Row],[Valor R$]],TblDadosCX[[#This Row],[Valor R$]]))</f>
        <v>#REF!</v>
      </c>
      <c r="U453" s="59">
        <v>437</v>
      </c>
      <c r="V453" s="60">
        <v>42489</v>
      </c>
      <c r="W453" s="60"/>
      <c r="X453" s="68" t="s">
        <v>257</v>
      </c>
      <c r="Y453" s="62"/>
      <c r="Z453" s="62"/>
      <c r="AA453" s="63">
        <v>324.62</v>
      </c>
      <c r="AB453" s="64" t="s">
        <v>346</v>
      </c>
      <c r="AC453" s="60">
        <v>42489</v>
      </c>
      <c r="AD453" s="65">
        <v>809</v>
      </c>
      <c r="AE453" s="65">
        <v>12</v>
      </c>
      <c r="AF453" s="66">
        <v>17862.72</v>
      </c>
    </row>
    <row r="454" spans="1:32" x14ac:dyDescent="0.25">
      <c r="A454" s="40">
        <v>449</v>
      </c>
      <c r="B454" s="32">
        <v>42488</v>
      </c>
      <c r="C454" s="33"/>
      <c r="D454" s="31">
        <v>5</v>
      </c>
      <c r="E454" s="34" t="s">
        <v>38</v>
      </c>
      <c r="F454" s="34" t="s">
        <v>83</v>
      </c>
      <c r="G454" s="35" t="s">
        <v>191</v>
      </c>
      <c r="H454" s="36"/>
      <c r="I454" s="30">
        <v>129.19999999999999</v>
      </c>
      <c r="J454" s="32">
        <v>42488</v>
      </c>
      <c r="K454" s="37">
        <v>863</v>
      </c>
      <c r="L454" s="37">
        <v>12</v>
      </c>
      <c r="M454" s="38" t="s">
        <v>349</v>
      </c>
      <c r="N454" s="39">
        <v>2016</v>
      </c>
      <c r="O454" s="42"/>
      <c r="P454" s="30">
        <v>5442.58</v>
      </c>
      <c r="Q454" s="67"/>
      <c r="R454" s="67"/>
      <c r="S454" s="56" t="e">
        <f>IF(#REF!=3,S453-TblDadosCX[[#This Row],[Valor R$]],IF(#REF!=2,S453+TblDadosCX[[#This Row],[Valor R$]],TblDadosCX[[#This Row],[Valor R$]]))</f>
        <v>#REF!</v>
      </c>
      <c r="U454" s="65">
        <v>438</v>
      </c>
      <c r="V454" s="60">
        <v>42489</v>
      </c>
      <c r="W454" s="60"/>
      <c r="X454" s="68" t="s">
        <v>270</v>
      </c>
      <c r="Y454" s="62"/>
      <c r="Z454" s="62"/>
      <c r="AA454" s="75">
        <v>112.09</v>
      </c>
      <c r="AB454" s="64" t="s">
        <v>271</v>
      </c>
      <c r="AC454" s="60">
        <v>42489</v>
      </c>
      <c r="AD454" s="65">
        <v>476</v>
      </c>
      <c r="AE454" s="65">
        <v>12</v>
      </c>
      <c r="AF454" s="66">
        <v>17750.63</v>
      </c>
    </row>
    <row r="455" spans="1:32" x14ac:dyDescent="0.25">
      <c r="A455" s="40">
        <v>450</v>
      </c>
      <c r="B455" s="32">
        <v>42488</v>
      </c>
      <c r="C455" s="33"/>
      <c r="D455" s="31">
        <v>5</v>
      </c>
      <c r="E455" s="34" t="s">
        <v>38</v>
      </c>
      <c r="F455" s="34" t="s">
        <v>83</v>
      </c>
      <c r="G455" s="35" t="s">
        <v>193</v>
      </c>
      <c r="H455" s="36"/>
      <c r="I455" s="30">
        <v>35</v>
      </c>
      <c r="J455" s="32">
        <v>42488</v>
      </c>
      <c r="K455" s="37">
        <v>863</v>
      </c>
      <c r="L455" s="37">
        <v>12</v>
      </c>
      <c r="M455" s="38" t="s">
        <v>349</v>
      </c>
      <c r="N455" s="39">
        <v>2016</v>
      </c>
      <c r="O455" s="42"/>
      <c r="P455" s="30">
        <v>5407.58</v>
      </c>
      <c r="Q455" s="67"/>
      <c r="R455" s="67"/>
      <c r="S455" s="56" t="e">
        <f>IF(#REF!=3,S454-TblDadosCX[[#This Row],[Valor R$]],IF(#REF!=2,S454+TblDadosCX[[#This Row],[Valor R$]],TblDadosCX[[#This Row],[Valor R$]]))</f>
        <v>#REF!</v>
      </c>
      <c r="U455" s="59">
        <v>439</v>
      </c>
      <c r="V455" s="60">
        <v>42489</v>
      </c>
      <c r="W455" s="60"/>
      <c r="X455" s="68" t="s">
        <v>389</v>
      </c>
      <c r="Y455" s="62"/>
      <c r="Z455" s="62"/>
      <c r="AA455" s="63">
        <v>24.83</v>
      </c>
      <c r="AB455" s="64" t="s">
        <v>390</v>
      </c>
      <c r="AC455" s="60">
        <v>42489</v>
      </c>
      <c r="AD455" s="65">
        <v>947</v>
      </c>
      <c r="AE455" s="65">
        <v>12</v>
      </c>
      <c r="AF455" s="66">
        <v>17725.8</v>
      </c>
    </row>
    <row r="456" spans="1:32" x14ac:dyDescent="0.25">
      <c r="A456" s="40">
        <v>451</v>
      </c>
      <c r="B456" s="32">
        <v>42489</v>
      </c>
      <c r="C456" s="33"/>
      <c r="D456" s="31">
        <v>4</v>
      </c>
      <c r="E456" s="34" t="s">
        <v>6</v>
      </c>
      <c r="F456" s="34" t="s">
        <v>9</v>
      </c>
      <c r="G456" s="35" t="s">
        <v>197</v>
      </c>
      <c r="H456" s="36">
        <v>854277</v>
      </c>
      <c r="I456" s="30">
        <v>6569.5</v>
      </c>
      <c r="J456" s="32">
        <v>42489</v>
      </c>
      <c r="K456" s="37">
        <v>12</v>
      </c>
      <c r="L456" s="37">
        <v>34</v>
      </c>
      <c r="M456" s="38" t="s">
        <v>349</v>
      </c>
      <c r="N456" s="39">
        <v>2016</v>
      </c>
      <c r="O456" s="42"/>
      <c r="P456" s="30">
        <v>11977.08</v>
      </c>
      <c r="Q456" s="67"/>
      <c r="R456" s="67"/>
      <c r="S456" s="56" t="e">
        <f>IF(#REF!=3,S455-TblDadosCX[[#This Row],[Valor R$]],IF(#REF!=2,S455+TblDadosCX[[#This Row],[Valor R$]],TblDadosCX[[#This Row],[Valor R$]]))</f>
        <v>#REF!</v>
      </c>
      <c r="U456" s="65">
        <v>440</v>
      </c>
      <c r="V456" s="60">
        <v>42489</v>
      </c>
      <c r="W456" s="60"/>
      <c r="X456" s="68" t="s">
        <v>305</v>
      </c>
      <c r="Y456" s="62"/>
      <c r="Z456" s="62"/>
      <c r="AA456" s="63">
        <v>59.9</v>
      </c>
      <c r="AB456" s="64" t="s">
        <v>186</v>
      </c>
      <c r="AC456" s="60">
        <v>42489</v>
      </c>
      <c r="AD456" s="65">
        <v>863</v>
      </c>
      <c r="AE456" s="65">
        <v>12</v>
      </c>
      <c r="AF456" s="66">
        <v>17665.900000000001</v>
      </c>
    </row>
    <row r="457" spans="1:32" x14ac:dyDescent="0.25">
      <c r="A457" s="40">
        <v>452</v>
      </c>
      <c r="B457" s="32">
        <v>42489</v>
      </c>
      <c r="C457" s="33"/>
      <c r="D457" s="31">
        <v>4</v>
      </c>
      <c r="E457" s="34" t="s">
        <v>6</v>
      </c>
      <c r="F457" s="34" t="s">
        <v>9</v>
      </c>
      <c r="G457" s="35" t="s">
        <v>197</v>
      </c>
      <c r="H457" s="36">
        <v>854278</v>
      </c>
      <c r="I457" s="30">
        <v>521.44000000000005</v>
      </c>
      <c r="J457" s="32">
        <v>42489</v>
      </c>
      <c r="K457" s="37">
        <v>12</v>
      </c>
      <c r="L457" s="37">
        <v>34</v>
      </c>
      <c r="M457" s="38" t="s">
        <v>349</v>
      </c>
      <c r="N457" s="39">
        <v>2016</v>
      </c>
      <c r="O457" s="42"/>
      <c r="P457" s="30">
        <v>12498.52</v>
      </c>
      <c r="Q457" s="67"/>
      <c r="R457" s="67"/>
      <c r="S457" s="56" t="e">
        <f>IF(#REF!=3,S456-TblDadosCX[[#This Row],[Valor R$]],IF(#REF!=2,S456+TblDadosCX[[#This Row],[Valor R$]],TblDadosCX[[#This Row],[Valor R$]]))</f>
        <v>#REF!</v>
      </c>
      <c r="U457" s="59">
        <v>441</v>
      </c>
      <c r="V457" s="60">
        <v>42489</v>
      </c>
      <c r="W457" s="60"/>
      <c r="X457" s="68" t="s">
        <v>392</v>
      </c>
      <c r="Y457" s="62"/>
      <c r="Z457" s="62"/>
      <c r="AA457" s="63">
        <v>4778.3100000000004</v>
      </c>
      <c r="AB457" s="64" t="s">
        <v>227</v>
      </c>
      <c r="AC457" s="60">
        <v>42489</v>
      </c>
      <c r="AD457" s="65">
        <v>426</v>
      </c>
      <c r="AE457" s="65">
        <v>12</v>
      </c>
      <c r="AF457" s="66">
        <v>12887.59</v>
      </c>
    </row>
    <row r="458" spans="1:32" x14ac:dyDescent="0.25">
      <c r="A458" s="40">
        <v>453</v>
      </c>
      <c r="B458" s="32">
        <v>42489</v>
      </c>
      <c r="C458" s="33"/>
      <c r="D458" s="31">
        <v>4</v>
      </c>
      <c r="E458" s="34" t="s">
        <v>6</v>
      </c>
      <c r="F458" s="34" t="s">
        <v>9</v>
      </c>
      <c r="G458" s="35" t="s">
        <v>197</v>
      </c>
      <c r="H458" s="36">
        <v>854279</v>
      </c>
      <c r="I458" s="30">
        <v>350</v>
      </c>
      <c r="J458" s="32">
        <v>42489</v>
      </c>
      <c r="K458" s="37">
        <v>12</v>
      </c>
      <c r="L458" s="37">
        <v>34</v>
      </c>
      <c r="M458" s="38" t="s">
        <v>349</v>
      </c>
      <c r="N458" s="39">
        <v>2016</v>
      </c>
      <c r="O458" s="42"/>
      <c r="P458" s="30">
        <v>12848.52</v>
      </c>
      <c r="Q458" s="67"/>
      <c r="R458" s="67"/>
      <c r="S458" s="56" t="e">
        <f>IF(#REF!=3,S457-TblDadosCX[[#This Row],[Valor R$]],IF(#REF!=2,S457+TblDadosCX[[#This Row],[Valor R$]],TblDadosCX[[#This Row],[Valor R$]]))</f>
        <v>#REF!</v>
      </c>
      <c r="U458" s="65">
        <v>442</v>
      </c>
      <c r="V458" s="60">
        <v>42489</v>
      </c>
      <c r="W458" s="60"/>
      <c r="X458" s="68" t="s">
        <v>265</v>
      </c>
      <c r="Y458" s="62"/>
      <c r="Z458" s="62"/>
      <c r="AA458" s="63">
        <v>126.5</v>
      </c>
      <c r="AB458" s="64" t="s">
        <v>266</v>
      </c>
      <c r="AC458" s="60">
        <v>42489</v>
      </c>
      <c r="AD458" s="65">
        <v>480</v>
      </c>
      <c r="AE458" s="65">
        <v>12</v>
      </c>
      <c r="AF458" s="66">
        <v>12761.09</v>
      </c>
    </row>
    <row r="459" spans="1:32" x14ac:dyDescent="0.25">
      <c r="A459" s="40">
        <v>454</v>
      </c>
      <c r="B459" s="32">
        <v>42489</v>
      </c>
      <c r="C459" s="33"/>
      <c r="D459" s="31">
        <v>4</v>
      </c>
      <c r="E459" s="34" t="s">
        <v>6</v>
      </c>
      <c r="F459" s="34" t="s">
        <v>9</v>
      </c>
      <c r="G459" s="35" t="s">
        <v>197</v>
      </c>
      <c r="H459" s="36">
        <v>854280</v>
      </c>
      <c r="I459" s="30">
        <v>5824.88</v>
      </c>
      <c r="J459" s="32">
        <v>42489</v>
      </c>
      <c r="K459" s="37">
        <v>12</v>
      </c>
      <c r="L459" s="37">
        <v>34</v>
      </c>
      <c r="M459" s="38" t="s">
        <v>349</v>
      </c>
      <c r="N459" s="39">
        <v>2016</v>
      </c>
      <c r="O459" s="42"/>
      <c r="P459" s="30">
        <v>18673.400000000001</v>
      </c>
      <c r="Q459" s="67"/>
      <c r="R459" s="67"/>
      <c r="S459" s="56" t="e">
        <f>IF(#REF!=3,S458-TblDadosCX[[#This Row],[Valor R$]],IF(#REF!=2,S458+TblDadosCX[[#This Row],[Valor R$]],TblDadosCX[[#This Row],[Valor R$]]))</f>
        <v>#REF!</v>
      </c>
      <c r="U459" s="59">
        <v>443</v>
      </c>
      <c r="V459" s="60">
        <v>42489</v>
      </c>
      <c r="W459" s="60"/>
      <c r="X459" s="68" t="s">
        <v>393</v>
      </c>
      <c r="Y459" s="62"/>
      <c r="Z459" s="62"/>
      <c r="AA459" s="63">
        <v>417.81</v>
      </c>
      <c r="AB459" s="64" t="s">
        <v>227</v>
      </c>
      <c r="AC459" s="60">
        <v>42489</v>
      </c>
      <c r="AD459" s="65">
        <v>426</v>
      </c>
      <c r="AE459" s="65">
        <v>12</v>
      </c>
      <c r="AF459" s="66">
        <v>12343.28</v>
      </c>
    </row>
    <row r="460" spans="1:32" x14ac:dyDescent="0.25">
      <c r="A460" s="40">
        <v>455</v>
      </c>
      <c r="B460" s="32">
        <v>42489</v>
      </c>
      <c r="C460" s="33"/>
      <c r="D460" s="31">
        <v>5</v>
      </c>
      <c r="E460" s="34" t="s">
        <v>38</v>
      </c>
      <c r="F460" s="34" t="s">
        <v>80</v>
      </c>
      <c r="G460" s="35" t="s">
        <v>281</v>
      </c>
      <c r="H460" s="36"/>
      <c r="I460" s="30">
        <v>14</v>
      </c>
      <c r="J460" s="32">
        <v>42489</v>
      </c>
      <c r="K460" s="37">
        <v>858</v>
      </c>
      <c r="L460" s="37">
        <v>12</v>
      </c>
      <c r="M460" s="38" t="s">
        <v>349</v>
      </c>
      <c r="N460" s="39">
        <v>2016</v>
      </c>
      <c r="O460" s="42"/>
      <c r="P460" s="30">
        <v>18659.400000000001</v>
      </c>
      <c r="Q460" s="67"/>
      <c r="R460" s="67"/>
      <c r="S460" s="56" t="e">
        <f>IF(#REF!=3,S459-TblDadosCX[[#This Row],[Valor R$]],IF(#REF!=2,S459+TblDadosCX[[#This Row],[Valor R$]],TblDadosCX[[#This Row],[Valor R$]]))</f>
        <v>#REF!</v>
      </c>
      <c r="U460" s="65">
        <v>444</v>
      </c>
      <c r="V460" s="60">
        <v>42489</v>
      </c>
      <c r="W460" s="60"/>
      <c r="X460" s="68" t="s">
        <v>276</v>
      </c>
      <c r="Y460" s="62"/>
      <c r="Z460" s="62"/>
      <c r="AA460" s="63">
        <v>6569.5</v>
      </c>
      <c r="AB460" s="64" t="s">
        <v>277</v>
      </c>
      <c r="AC460" s="60">
        <v>42489</v>
      </c>
      <c r="AD460" s="65">
        <v>402</v>
      </c>
      <c r="AE460" s="65">
        <v>12</v>
      </c>
      <c r="AF460" s="66">
        <v>5773.78</v>
      </c>
    </row>
    <row r="461" spans="1:32" x14ac:dyDescent="0.25">
      <c r="A461" s="40">
        <v>456</v>
      </c>
      <c r="B461" s="32">
        <v>42489</v>
      </c>
      <c r="C461" s="33"/>
      <c r="D461" s="31">
        <v>5</v>
      </c>
      <c r="E461" s="34" t="s">
        <v>38</v>
      </c>
      <c r="F461" s="34" t="s">
        <v>79</v>
      </c>
      <c r="G461" s="35" t="s">
        <v>388</v>
      </c>
      <c r="H461" s="36"/>
      <c r="I461" s="30">
        <v>350</v>
      </c>
      <c r="J461" s="32">
        <v>42489</v>
      </c>
      <c r="K461" s="37">
        <v>856</v>
      </c>
      <c r="L461" s="37">
        <v>12</v>
      </c>
      <c r="M461" s="38" t="s">
        <v>349</v>
      </c>
      <c r="N461" s="39">
        <v>2016</v>
      </c>
      <c r="O461" s="42"/>
      <c r="P461" s="30">
        <v>18309.400000000001</v>
      </c>
      <c r="Q461" s="67"/>
      <c r="R461" s="67"/>
      <c r="S461" s="56" t="e">
        <f>IF(#REF!=3,S460-TblDadosCX[[#This Row],[Valor R$]],IF(#REF!=2,S460+TblDadosCX[[#This Row],[Valor R$]],TblDadosCX[[#This Row],[Valor R$]]))</f>
        <v>#REF!</v>
      </c>
      <c r="U461" s="59">
        <v>445</v>
      </c>
      <c r="V461" s="60">
        <v>42492</v>
      </c>
      <c r="W461" s="60"/>
      <c r="X461" s="76" t="s">
        <v>197</v>
      </c>
      <c r="Y461" s="76">
        <v>8542084</v>
      </c>
      <c r="Z461" s="76"/>
      <c r="AA461" s="77">
        <v>1000</v>
      </c>
      <c r="AB461" s="64" t="s">
        <v>9</v>
      </c>
      <c r="AC461" s="60">
        <v>42492</v>
      </c>
      <c r="AD461" s="65">
        <v>12</v>
      </c>
      <c r="AE461" s="65">
        <v>34</v>
      </c>
      <c r="AF461" s="66">
        <v>6773.78</v>
      </c>
    </row>
    <row r="462" spans="1:32" x14ac:dyDescent="0.25">
      <c r="A462" s="40">
        <v>457</v>
      </c>
      <c r="B462" s="32">
        <v>42489</v>
      </c>
      <c r="C462" s="33"/>
      <c r="D462" s="31">
        <v>5</v>
      </c>
      <c r="E462" s="34" t="s">
        <v>34</v>
      </c>
      <c r="F462" s="34" t="s">
        <v>66</v>
      </c>
      <c r="G462" s="35" t="s">
        <v>257</v>
      </c>
      <c r="H462" s="36"/>
      <c r="I462" s="30">
        <v>324.62</v>
      </c>
      <c r="J462" s="32">
        <v>42489</v>
      </c>
      <c r="K462" s="37">
        <v>809</v>
      </c>
      <c r="L462" s="37">
        <v>12</v>
      </c>
      <c r="M462" s="38" t="s">
        <v>349</v>
      </c>
      <c r="N462" s="39">
        <v>2016</v>
      </c>
      <c r="O462" s="42"/>
      <c r="P462" s="30">
        <v>17984.78</v>
      </c>
      <c r="Q462" s="67"/>
      <c r="R462" s="67"/>
      <c r="S462" s="56" t="e">
        <f>IF(#REF!=3,S461-TblDadosCX[[#This Row],[Valor R$]],IF(#REF!=2,S461+TblDadosCX[[#This Row],[Valor R$]],TblDadosCX[[#This Row],[Valor R$]]))</f>
        <v>#REF!</v>
      </c>
      <c r="U462" s="65">
        <v>446</v>
      </c>
      <c r="V462" s="60">
        <v>42492</v>
      </c>
      <c r="W462" s="60"/>
      <c r="X462" s="76" t="s">
        <v>187</v>
      </c>
      <c r="Y462" s="76"/>
      <c r="Z462" s="76"/>
      <c r="AA462" s="77">
        <v>42.75</v>
      </c>
      <c r="AB462" s="64" t="s">
        <v>186</v>
      </c>
      <c r="AC462" s="60">
        <v>42492</v>
      </c>
      <c r="AD462" s="65">
        <v>863</v>
      </c>
      <c r="AE462" s="65">
        <v>12</v>
      </c>
      <c r="AF462" s="66">
        <v>6731.03</v>
      </c>
    </row>
    <row r="463" spans="1:32" x14ac:dyDescent="0.25">
      <c r="A463" s="40">
        <v>458</v>
      </c>
      <c r="B463" s="32">
        <v>42489</v>
      </c>
      <c r="C463" s="33"/>
      <c r="D463" s="31">
        <v>5</v>
      </c>
      <c r="E463" s="34" t="s">
        <v>28</v>
      </c>
      <c r="F463" s="34" t="s">
        <v>271</v>
      </c>
      <c r="G463" s="35" t="s">
        <v>270</v>
      </c>
      <c r="H463" s="36"/>
      <c r="I463" s="30">
        <v>112.09</v>
      </c>
      <c r="J463" s="32">
        <v>42489</v>
      </c>
      <c r="K463" s="37">
        <v>476</v>
      </c>
      <c r="L463" s="37">
        <v>12</v>
      </c>
      <c r="M463" s="38" t="s">
        <v>349</v>
      </c>
      <c r="N463" s="39">
        <v>2016</v>
      </c>
      <c r="O463" s="42"/>
      <c r="P463" s="30">
        <v>17872.689999999999</v>
      </c>
      <c r="Q463" s="67"/>
      <c r="R463" s="67"/>
      <c r="S463" s="56" t="e">
        <f>IF(#REF!=3,S462-TblDadosCX[[#This Row],[Valor R$]],IF(#REF!=2,S462+TblDadosCX[[#This Row],[Valor R$]],TblDadosCX[[#This Row],[Valor R$]]))</f>
        <v>#REF!</v>
      </c>
      <c r="U463" s="59">
        <v>447</v>
      </c>
      <c r="V463" s="60">
        <v>42492</v>
      </c>
      <c r="W463" s="60"/>
      <c r="X463" s="76" t="s">
        <v>220</v>
      </c>
      <c r="Y463" s="76"/>
      <c r="Z463" s="76"/>
      <c r="AA463" s="77">
        <v>150</v>
      </c>
      <c r="AB463" s="64" t="s">
        <v>199</v>
      </c>
      <c r="AC463" s="60">
        <v>42492</v>
      </c>
      <c r="AD463" s="65">
        <v>845</v>
      </c>
      <c r="AE463" s="65">
        <v>12</v>
      </c>
      <c r="AF463" s="66">
        <v>6581.03</v>
      </c>
    </row>
    <row r="464" spans="1:32" x14ac:dyDescent="0.25">
      <c r="A464" s="40">
        <v>459</v>
      </c>
      <c r="B464" s="32">
        <v>42489</v>
      </c>
      <c r="C464" s="33"/>
      <c r="D464" s="31">
        <v>5</v>
      </c>
      <c r="E464" s="34" t="s">
        <v>391</v>
      </c>
      <c r="F464" s="34" t="s">
        <v>390</v>
      </c>
      <c r="G464" s="35" t="s">
        <v>389</v>
      </c>
      <c r="H464" s="36"/>
      <c r="I464" s="30">
        <v>24.83</v>
      </c>
      <c r="J464" s="32">
        <v>42489</v>
      </c>
      <c r="K464" s="37">
        <v>947</v>
      </c>
      <c r="L464" s="37">
        <v>12</v>
      </c>
      <c r="M464" s="38" t="s">
        <v>349</v>
      </c>
      <c r="N464" s="39">
        <v>2016</v>
      </c>
      <c r="O464" s="42"/>
      <c r="P464" s="30">
        <v>17847.86</v>
      </c>
      <c r="Q464" s="67"/>
      <c r="R464" s="67"/>
      <c r="S464" s="56" t="e">
        <f>IF(#REF!=3,S463-TblDadosCX[[#This Row],[Valor R$]],IF(#REF!=2,S463+TblDadosCX[[#This Row],[Valor R$]],TblDadosCX[[#This Row],[Valor R$]]))</f>
        <v>#REF!</v>
      </c>
      <c r="U464" s="65">
        <v>448</v>
      </c>
      <c r="V464" s="60">
        <v>42492</v>
      </c>
      <c r="W464" s="60"/>
      <c r="X464" s="76" t="s">
        <v>311</v>
      </c>
      <c r="Y464" s="76"/>
      <c r="Z464" s="76"/>
      <c r="AA464" s="77">
        <v>30</v>
      </c>
      <c r="AB464" s="64" t="s">
        <v>186</v>
      </c>
      <c r="AC464" s="60">
        <v>42492</v>
      </c>
      <c r="AD464" s="65">
        <v>863</v>
      </c>
      <c r="AE464" s="65">
        <v>12</v>
      </c>
      <c r="AF464" s="66">
        <v>6551.03</v>
      </c>
    </row>
    <row r="465" spans="1:32" x14ac:dyDescent="0.25">
      <c r="A465" s="40">
        <v>460</v>
      </c>
      <c r="B465" s="32">
        <v>42489</v>
      </c>
      <c r="C465" s="33"/>
      <c r="D465" s="31">
        <v>5</v>
      </c>
      <c r="E465" s="34" t="s">
        <v>38</v>
      </c>
      <c r="F465" s="34" t="s">
        <v>83</v>
      </c>
      <c r="G465" s="35" t="s">
        <v>305</v>
      </c>
      <c r="H465" s="36"/>
      <c r="I465" s="30">
        <v>59.9</v>
      </c>
      <c r="J465" s="32">
        <v>42489</v>
      </c>
      <c r="K465" s="37">
        <v>863</v>
      </c>
      <c r="L465" s="37">
        <v>12</v>
      </c>
      <c r="M465" s="38" t="s">
        <v>349</v>
      </c>
      <c r="N465" s="39">
        <v>2016</v>
      </c>
      <c r="O465" s="42"/>
      <c r="P465" s="30">
        <v>17787.96</v>
      </c>
      <c r="Q465" s="67"/>
      <c r="R465" s="67"/>
      <c r="S465" s="56" t="e">
        <f>IF(#REF!=3,S464-TblDadosCX[[#This Row],[Valor R$]],IF(#REF!=2,S464+TblDadosCX[[#This Row],[Valor R$]],TblDadosCX[[#This Row],[Valor R$]]))</f>
        <v>#REF!</v>
      </c>
      <c r="U465" s="59">
        <v>449</v>
      </c>
      <c r="V465" s="60">
        <v>42492</v>
      </c>
      <c r="W465" s="60"/>
      <c r="X465" s="76" t="s">
        <v>395</v>
      </c>
      <c r="Y465" s="76"/>
      <c r="Z465" s="76"/>
      <c r="AA465" s="77">
        <v>20</v>
      </c>
      <c r="AB465" s="64" t="s">
        <v>212</v>
      </c>
      <c r="AC465" s="60">
        <v>42492</v>
      </c>
      <c r="AD465" s="65">
        <v>831</v>
      </c>
      <c r="AE465" s="65">
        <v>12</v>
      </c>
      <c r="AF465" s="66">
        <v>6531.03</v>
      </c>
    </row>
    <row r="466" spans="1:32" x14ac:dyDescent="0.25">
      <c r="A466" s="40">
        <v>461</v>
      </c>
      <c r="B466" s="32">
        <v>42489</v>
      </c>
      <c r="C466" s="33"/>
      <c r="D466" s="31">
        <v>5</v>
      </c>
      <c r="E466" s="34" t="s">
        <v>26</v>
      </c>
      <c r="F466" s="34" t="s">
        <v>227</v>
      </c>
      <c r="G466" s="35" t="s">
        <v>392</v>
      </c>
      <c r="H466" s="36"/>
      <c r="I466" s="30">
        <v>4778.3100000000004</v>
      </c>
      <c r="J466" s="32">
        <v>42489</v>
      </c>
      <c r="K466" s="37">
        <v>426</v>
      </c>
      <c r="L466" s="37">
        <v>12</v>
      </c>
      <c r="M466" s="38" t="s">
        <v>349</v>
      </c>
      <c r="N466" s="39">
        <v>2016</v>
      </c>
      <c r="O466" s="42"/>
      <c r="P466" s="30">
        <v>13009.65</v>
      </c>
      <c r="Q466" s="67"/>
      <c r="R466" s="67"/>
      <c r="S466" s="56" t="e">
        <f>IF(#REF!=3,S465-TblDadosCX[[#This Row],[Valor R$]],IF(#REF!=2,S465+TblDadosCX[[#This Row],[Valor R$]],TblDadosCX[[#This Row],[Valor R$]]))</f>
        <v>#REF!</v>
      </c>
      <c r="U466" s="65">
        <v>450</v>
      </c>
      <c r="V466" s="60">
        <v>42492</v>
      </c>
      <c r="W466" s="60"/>
      <c r="X466" s="76" t="s">
        <v>396</v>
      </c>
      <c r="Y466" s="76"/>
      <c r="Z466" s="76"/>
      <c r="AA466" s="77">
        <v>1000</v>
      </c>
      <c r="AB466" s="64" t="s">
        <v>186</v>
      </c>
      <c r="AC466" s="60">
        <v>42492</v>
      </c>
      <c r="AD466" s="65">
        <v>863</v>
      </c>
      <c r="AE466" s="65">
        <v>12</v>
      </c>
      <c r="AF466" s="66">
        <v>5531.03</v>
      </c>
    </row>
    <row r="467" spans="1:32" x14ac:dyDescent="0.25">
      <c r="A467" s="40">
        <v>462</v>
      </c>
      <c r="B467" s="32">
        <v>42489</v>
      </c>
      <c r="C467" s="33"/>
      <c r="D467" s="31">
        <v>5</v>
      </c>
      <c r="E467" s="34" t="s">
        <v>30</v>
      </c>
      <c r="F467" s="34" t="s">
        <v>59</v>
      </c>
      <c r="G467" s="35" t="s">
        <v>265</v>
      </c>
      <c r="H467" s="36"/>
      <c r="I467" s="30">
        <v>126.5</v>
      </c>
      <c r="J467" s="32">
        <v>42489</v>
      </c>
      <c r="K467" s="37">
        <v>480</v>
      </c>
      <c r="L467" s="37">
        <v>12</v>
      </c>
      <c r="M467" s="38" t="s">
        <v>349</v>
      </c>
      <c r="N467" s="39">
        <v>2016</v>
      </c>
      <c r="O467" s="42"/>
      <c r="P467" s="30">
        <v>12883.15</v>
      </c>
      <c r="Q467" s="67"/>
      <c r="R467" s="67"/>
      <c r="S467" s="56" t="e">
        <f>IF(#REF!=3,S466-TblDadosCX[[#This Row],[Valor R$]],IF(#REF!=2,S466+TblDadosCX[[#This Row],[Valor R$]],TblDadosCX[[#This Row],[Valor R$]]))</f>
        <v>#REF!</v>
      </c>
      <c r="U467" s="59">
        <v>451</v>
      </c>
      <c r="V467" s="60">
        <v>42493</v>
      </c>
      <c r="W467" s="60"/>
      <c r="X467" s="76" t="s">
        <v>187</v>
      </c>
      <c r="Y467" s="76"/>
      <c r="Z467" s="76"/>
      <c r="AA467" s="77">
        <v>4.45</v>
      </c>
      <c r="AB467" s="64" t="s">
        <v>186</v>
      </c>
      <c r="AC467" s="60">
        <v>42493</v>
      </c>
      <c r="AD467" s="65">
        <v>863</v>
      </c>
      <c r="AE467" s="65">
        <v>12</v>
      </c>
      <c r="AF467" s="66">
        <v>5526.58</v>
      </c>
    </row>
    <row r="468" spans="1:32" x14ac:dyDescent="0.25">
      <c r="A468" s="40">
        <v>463</v>
      </c>
      <c r="B468" s="32">
        <v>42489</v>
      </c>
      <c r="C468" s="33"/>
      <c r="D468" s="31">
        <v>5</v>
      </c>
      <c r="E468" s="34" t="s">
        <v>26</v>
      </c>
      <c r="F468" s="34" t="s">
        <v>227</v>
      </c>
      <c r="G468" s="35" t="s">
        <v>393</v>
      </c>
      <c r="H468" s="36"/>
      <c r="I468" s="30">
        <v>417.81</v>
      </c>
      <c r="J468" s="32">
        <v>42489</v>
      </c>
      <c r="K468" s="37">
        <v>426</v>
      </c>
      <c r="L468" s="37">
        <v>12</v>
      </c>
      <c r="M468" s="38" t="s">
        <v>349</v>
      </c>
      <c r="N468" s="39">
        <v>2016</v>
      </c>
      <c r="O468" s="42"/>
      <c r="P468" s="30">
        <v>12465.34</v>
      </c>
      <c r="Q468" s="67"/>
      <c r="R468" s="67"/>
      <c r="S468" s="56" t="e">
        <f>IF(#REF!=3,S467-TblDadosCX[[#This Row],[Valor R$]],IF(#REF!=2,S467+TblDadosCX[[#This Row],[Valor R$]],TblDadosCX[[#This Row],[Valor R$]]))</f>
        <v>#REF!</v>
      </c>
      <c r="U468" s="65">
        <v>452</v>
      </c>
      <c r="V468" s="60">
        <v>42494</v>
      </c>
      <c r="W468" s="60"/>
      <c r="X468" s="76" t="s">
        <v>195</v>
      </c>
      <c r="Y468" s="76"/>
      <c r="Z468" s="76"/>
      <c r="AA468" s="77">
        <v>7</v>
      </c>
      <c r="AB468" s="64" t="s">
        <v>219</v>
      </c>
      <c r="AC468" s="60">
        <v>42494</v>
      </c>
      <c r="AD468" s="65">
        <v>864</v>
      </c>
      <c r="AE468" s="65">
        <v>12</v>
      </c>
      <c r="AF468" s="66">
        <v>5519.58</v>
      </c>
    </row>
    <row r="469" spans="1:32" x14ac:dyDescent="0.25">
      <c r="A469" s="40">
        <v>464</v>
      </c>
      <c r="B469" s="32">
        <v>42489</v>
      </c>
      <c r="C469" s="33"/>
      <c r="D469" s="31">
        <v>5</v>
      </c>
      <c r="E469" s="34" t="s">
        <v>24</v>
      </c>
      <c r="F469" s="34" t="s">
        <v>277</v>
      </c>
      <c r="G469" s="35" t="s">
        <v>276</v>
      </c>
      <c r="H469" s="36"/>
      <c r="I469" s="30">
        <v>6569.5</v>
      </c>
      <c r="J469" s="32">
        <v>42489</v>
      </c>
      <c r="K469" s="37">
        <v>402</v>
      </c>
      <c r="L469" s="37">
        <v>12</v>
      </c>
      <c r="M469" s="38" t="s">
        <v>349</v>
      </c>
      <c r="N469" s="39">
        <v>2016</v>
      </c>
      <c r="O469" s="42"/>
      <c r="P469" s="30">
        <v>5895.84</v>
      </c>
      <c r="Q469" s="67"/>
      <c r="R469" s="67"/>
      <c r="S469" s="56" t="e">
        <f>IF(#REF!=3,S468-TblDadosCX[[#This Row],[Valor R$]],IF(#REF!=2,S468+TblDadosCX[[#This Row],[Valor R$]],TblDadosCX[[#This Row],[Valor R$]]))</f>
        <v>#REF!</v>
      </c>
      <c r="U469" s="59">
        <v>453</v>
      </c>
      <c r="V469" s="60">
        <v>42495</v>
      </c>
      <c r="W469" s="60"/>
      <c r="X469" s="76" t="s">
        <v>197</v>
      </c>
      <c r="Y469" s="76">
        <v>854309</v>
      </c>
      <c r="Z469" s="76"/>
      <c r="AA469" s="77">
        <v>7386.47</v>
      </c>
      <c r="AB469" s="64" t="s">
        <v>9</v>
      </c>
      <c r="AC469" s="60">
        <v>42495</v>
      </c>
      <c r="AD469" s="65">
        <v>12</v>
      </c>
      <c r="AE469" s="65">
        <v>34</v>
      </c>
      <c r="AF469" s="66">
        <v>12906.05</v>
      </c>
    </row>
    <row r="470" spans="1:32" x14ac:dyDescent="0.25">
      <c r="A470" s="40">
        <v>465</v>
      </c>
      <c r="B470" s="32">
        <v>42490</v>
      </c>
      <c r="C470" s="33"/>
      <c r="D470" s="31">
        <v>10</v>
      </c>
      <c r="E470" s="34"/>
      <c r="F470" s="34"/>
      <c r="G470" s="35" t="s">
        <v>640</v>
      </c>
      <c r="H470" s="36"/>
      <c r="I470" s="30">
        <v>5895.84</v>
      </c>
      <c r="J470" s="32">
        <v>42490</v>
      </c>
      <c r="K470" s="37"/>
      <c r="L470" s="37"/>
      <c r="M470" s="38" t="s">
        <v>349</v>
      </c>
      <c r="N470" s="39">
        <v>2016</v>
      </c>
      <c r="O470" s="42"/>
      <c r="P470" s="30">
        <v>5895.84</v>
      </c>
      <c r="Q470" s="67"/>
      <c r="R470" s="67"/>
      <c r="S470" s="56" t="e">
        <f>IF(#REF!=3,S469-TblDadosCX[[#This Row],[Valor R$]],IF(#REF!=2,S469+TblDadosCX[[#This Row],[Valor R$]],TblDadosCX[[#This Row],[Valor R$]]))</f>
        <v>#REF!</v>
      </c>
      <c r="U470" s="59">
        <v>454</v>
      </c>
      <c r="V470" s="60">
        <v>42495</v>
      </c>
      <c r="W470" s="60"/>
      <c r="X470" s="76" t="s">
        <v>197</v>
      </c>
      <c r="Y470" s="76">
        <v>854310</v>
      </c>
      <c r="Z470" s="76"/>
      <c r="AA470" s="77">
        <v>810</v>
      </c>
      <c r="AB470" s="64" t="s">
        <v>9</v>
      </c>
      <c r="AC470" s="60">
        <v>42495</v>
      </c>
      <c r="AD470" s="65">
        <v>12</v>
      </c>
      <c r="AE470" s="65">
        <v>34</v>
      </c>
      <c r="AF470" s="66">
        <v>13716.05</v>
      </c>
    </row>
    <row r="471" spans="1:32" x14ac:dyDescent="0.25">
      <c r="A471" s="40">
        <v>466</v>
      </c>
      <c r="B471" s="32">
        <v>42490</v>
      </c>
      <c r="C471" s="33"/>
      <c r="D471" s="31">
        <v>11</v>
      </c>
      <c r="E471" s="34"/>
      <c r="F471" s="34"/>
      <c r="G471" s="35" t="s">
        <v>640</v>
      </c>
      <c r="H471" s="36"/>
      <c r="I471" s="30">
        <v>1000</v>
      </c>
      <c r="J471" s="32">
        <v>42490</v>
      </c>
      <c r="K471" s="37"/>
      <c r="L471" s="37"/>
      <c r="M471" s="38" t="s">
        <v>349</v>
      </c>
      <c r="N471" s="39">
        <v>2016</v>
      </c>
      <c r="O471" s="42"/>
      <c r="P471" s="30">
        <v>1000</v>
      </c>
      <c r="Q471" s="67"/>
      <c r="R471" s="67"/>
      <c r="S471" s="56" t="e">
        <f>IF(#REF!=3,S470-TblDadosCX[[#This Row],[Valor R$]],IF(#REF!=2,S470+TblDadosCX[[#This Row],[Valor R$]],TblDadosCX[[#This Row],[Valor R$]]))</f>
        <v>#REF!</v>
      </c>
      <c r="U471" s="65">
        <v>455</v>
      </c>
      <c r="V471" s="60">
        <v>42495</v>
      </c>
      <c r="W471" s="60"/>
      <c r="X471" s="76" t="s">
        <v>397</v>
      </c>
      <c r="Y471" s="76"/>
      <c r="Z471" s="76"/>
      <c r="AA471" s="78">
        <v>4000</v>
      </c>
      <c r="AB471" s="64" t="s">
        <v>186</v>
      </c>
      <c r="AC471" s="60">
        <v>42495</v>
      </c>
      <c r="AD471" s="65">
        <v>863</v>
      </c>
      <c r="AE471" s="65">
        <v>12</v>
      </c>
      <c r="AF471" s="66">
        <v>9716.0499999999993</v>
      </c>
    </row>
    <row r="472" spans="1:32" x14ac:dyDescent="0.25">
      <c r="A472" s="40">
        <v>467</v>
      </c>
      <c r="B472" s="32">
        <v>42490</v>
      </c>
      <c r="C472" s="33"/>
      <c r="D472" s="31">
        <v>12</v>
      </c>
      <c r="E472" s="34"/>
      <c r="F472" s="34"/>
      <c r="G472" s="35" t="s">
        <v>640</v>
      </c>
      <c r="H472" s="36"/>
      <c r="I472" s="30">
        <v>2000</v>
      </c>
      <c r="J472" s="32">
        <v>42490</v>
      </c>
      <c r="K472" s="37"/>
      <c r="L472" s="37"/>
      <c r="M472" s="38" t="s">
        <v>349</v>
      </c>
      <c r="N472" s="39">
        <v>2016</v>
      </c>
      <c r="O472" s="42"/>
      <c r="P472" s="30">
        <v>2000</v>
      </c>
      <c r="Q472" s="67"/>
      <c r="R472" s="67"/>
      <c r="S472" s="56" t="e">
        <f>IF(#REF!=3,S471-TblDadosCX[[#This Row],[Valor R$]],IF(#REF!=2,S471+TblDadosCX[[#This Row],[Valor R$]],TblDadosCX[[#This Row],[Valor R$]]))</f>
        <v>#REF!</v>
      </c>
      <c r="U472" s="59">
        <v>456</v>
      </c>
      <c r="V472" s="60">
        <v>42495</v>
      </c>
      <c r="W472" s="60"/>
      <c r="X472" s="76" t="s">
        <v>272</v>
      </c>
      <c r="Y472" s="76"/>
      <c r="Z472" s="76"/>
      <c r="AA472" s="77">
        <v>945.52</v>
      </c>
      <c r="AB472" s="64" t="s">
        <v>273</v>
      </c>
      <c r="AC472" s="60">
        <v>42495</v>
      </c>
      <c r="AD472" s="65">
        <v>475</v>
      </c>
      <c r="AE472" s="65">
        <v>12</v>
      </c>
      <c r="AF472" s="66">
        <v>8770.5300000000007</v>
      </c>
    </row>
    <row r="473" spans="1:32" x14ac:dyDescent="0.25">
      <c r="A473" s="40">
        <v>468</v>
      </c>
      <c r="B473" s="32">
        <v>42491</v>
      </c>
      <c r="C473" s="33"/>
      <c r="D473" s="31">
        <v>1</v>
      </c>
      <c r="E473" s="34"/>
      <c r="F473" s="34"/>
      <c r="G473" s="35" t="s">
        <v>632</v>
      </c>
      <c r="H473" s="36"/>
      <c r="I473" s="30">
        <v>5895.84</v>
      </c>
      <c r="J473" s="32">
        <v>42461</v>
      </c>
      <c r="K473" s="37"/>
      <c r="L473" s="37"/>
      <c r="M473" s="38" t="s">
        <v>394</v>
      </c>
      <c r="N473" s="39">
        <v>2016</v>
      </c>
      <c r="O473" s="42"/>
      <c r="P473" s="30">
        <v>5895.84</v>
      </c>
      <c r="Q473" s="67"/>
      <c r="R473" s="67"/>
      <c r="S473" s="56" t="e">
        <f>IF(#REF!=3,S472-TblDadosCX[[#This Row],[Valor R$]],IF(#REF!=2,S472+TblDadosCX[[#This Row],[Valor R$]],TblDadosCX[[#This Row],[Valor R$]]))</f>
        <v>#REF!</v>
      </c>
      <c r="U473" s="65">
        <v>457</v>
      </c>
      <c r="V473" s="60">
        <v>42495</v>
      </c>
      <c r="W473" s="60"/>
      <c r="X473" s="76" t="s">
        <v>270</v>
      </c>
      <c r="Y473" s="76"/>
      <c r="Z473" s="76"/>
      <c r="AA473" s="77">
        <v>4677.8900000000003</v>
      </c>
      <c r="AB473" s="64" t="s">
        <v>271</v>
      </c>
      <c r="AC473" s="60">
        <v>42495</v>
      </c>
      <c r="AD473" s="65">
        <v>476</v>
      </c>
      <c r="AE473" s="65">
        <v>12</v>
      </c>
      <c r="AF473" s="66">
        <v>4092.64</v>
      </c>
    </row>
    <row r="474" spans="1:32" x14ac:dyDescent="0.25">
      <c r="A474" s="40">
        <v>469</v>
      </c>
      <c r="B474" s="32">
        <v>42491</v>
      </c>
      <c r="C474" s="33"/>
      <c r="D474" s="31">
        <v>2</v>
      </c>
      <c r="E474" s="34"/>
      <c r="F474" s="34"/>
      <c r="G474" s="35" t="s">
        <v>632</v>
      </c>
      <c r="H474" s="36"/>
      <c r="I474" s="30">
        <v>1000</v>
      </c>
      <c r="J474" s="32">
        <v>42461</v>
      </c>
      <c r="K474" s="37"/>
      <c r="L474" s="37"/>
      <c r="M474" s="38" t="s">
        <v>394</v>
      </c>
      <c r="N474" s="39">
        <v>2016</v>
      </c>
      <c r="O474" s="42"/>
      <c r="P474" s="30">
        <v>1000</v>
      </c>
      <c r="Q474" s="67"/>
      <c r="R474" s="67"/>
      <c r="S474" s="56" t="e">
        <f>IF(#REF!=3,S473-TblDadosCX[[#This Row],[Valor R$]],IF(#REF!=2,S473+TblDadosCX[[#This Row],[Valor R$]],TblDadosCX[[#This Row],[Valor R$]]))</f>
        <v>#REF!</v>
      </c>
      <c r="U474" s="59">
        <v>458</v>
      </c>
      <c r="V474" s="60">
        <v>42495</v>
      </c>
      <c r="W474" s="60"/>
      <c r="X474" s="76" t="s">
        <v>274</v>
      </c>
      <c r="Y474" s="76"/>
      <c r="Z474" s="76"/>
      <c r="AA474" s="77">
        <v>1763.06</v>
      </c>
      <c r="AB474" s="64" t="s">
        <v>275</v>
      </c>
      <c r="AC474" s="60">
        <v>42495</v>
      </c>
      <c r="AD474" s="65">
        <v>402</v>
      </c>
      <c r="AE474" s="65">
        <v>12</v>
      </c>
      <c r="AF474" s="66">
        <v>2329.58</v>
      </c>
    </row>
    <row r="475" spans="1:32" x14ac:dyDescent="0.25">
      <c r="A475" s="40">
        <v>470</v>
      </c>
      <c r="B475" s="32">
        <v>42491</v>
      </c>
      <c r="C475" s="33"/>
      <c r="D475" s="31">
        <v>3</v>
      </c>
      <c r="E475" s="34"/>
      <c r="F475" s="34"/>
      <c r="G475" s="35" t="s">
        <v>632</v>
      </c>
      <c r="H475" s="36"/>
      <c r="I475" s="30">
        <v>2000</v>
      </c>
      <c r="J475" s="32">
        <v>42461</v>
      </c>
      <c r="K475" s="37"/>
      <c r="L475" s="37"/>
      <c r="M475" s="38" t="s">
        <v>394</v>
      </c>
      <c r="N475" s="39">
        <v>2016</v>
      </c>
      <c r="O475" s="42"/>
      <c r="P475" s="30">
        <v>2000</v>
      </c>
      <c r="Q475" s="67"/>
      <c r="R475" s="67"/>
      <c r="S475" s="56" t="e">
        <f>IF(#REF!=3,S474-TblDadosCX[[#This Row],[Valor R$]],IF(#REF!=2,S474+TblDadosCX[[#This Row],[Valor R$]],TblDadosCX[[#This Row],[Valor R$]]))</f>
        <v>#REF!</v>
      </c>
      <c r="U475" s="65">
        <v>459</v>
      </c>
      <c r="V475" s="60">
        <v>42496</v>
      </c>
      <c r="W475" s="60"/>
      <c r="X475" s="76" t="s">
        <v>187</v>
      </c>
      <c r="Y475" s="76"/>
      <c r="Z475" s="76"/>
      <c r="AA475" s="77">
        <v>7.24</v>
      </c>
      <c r="AB475" s="64" t="s">
        <v>186</v>
      </c>
      <c r="AC475" s="60">
        <v>42496</v>
      </c>
      <c r="AD475" s="65">
        <v>863</v>
      </c>
      <c r="AE475" s="65">
        <v>12</v>
      </c>
      <c r="AF475" s="66">
        <v>2322.34</v>
      </c>
    </row>
    <row r="476" spans="1:32" x14ac:dyDescent="0.25">
      <c r="A476" s="40">
        <v>471</v>
      </c>
      <c r="B476" s="32">
        <v>42492</v>
      </c>
      <c r="C476" s="33"/>
      <c r="D476" s="31">
        <v>4</v>
      </c>
      <c r="E476" s="34" t="s">
        <v>6</v>
      </c>
      <c r="F476" s="34" t="s">
        <v>9</v>
      </c>
      <c r="G476" s="35" t="s">
        <v>197</v>
      </c>
      <c r="H476" s="36">
        <v>8542084</v>
      </c>
      <c r="I476" s="30">
        <v>1000</v>
      </c>
      <c r="J476" s="32">
        <v>42492</v>
      </c>
      <c r="K476" s="37">
        <v>12</v>
      </c>
      <c r="L476" s="37">
        <v>34</v>
      </c>
      <c r="M476" s="38" t="s">
        <v>394</v>
      </c>
      <c r="N476" s="39">
        <v>2016</v>
      </c>
      <c r="O476" s="42"/>
      <c r="P476" s="30">
        <v>6895.84</v>
      </c>
      <c r="Q476" s="67"/>
      <c r="R476" s="67"/>
      <c r="S476" s="56" t="e">
        <f>IF(#REF!=3,S475-TblDadosCX[[#This Row],[Valor R$]],IF(#REF!=2,S475+TblDadosCX[[#This Row],[Valor R$]],TblDadosCX[[#This Row],[Valor R$]]))</f>
        <v>#REF!</v>
      </c>
      <c r="U476" s="59">
        <v>460</v>
      </c>
      <c r="V476" s="60">
        <v>42498</v>
      </c>
      <c r="W476" s="60"/>
      <c r="X476" s="76" t="s">
        <v>220</v>
      </c>
      <c r="Y476" s="76"/>
      <c r="Z476" s="76"/>
      <c r="AA476" s="77">
        <v>37.5</v>
      </c>
      <c r="AB476" s="64" t="s">
        <v>199</v>
      </c>
      <c r="AC476" s="60">
        <v>42498</v>
      </c>
      <c r="AD476" s="65">
        <v>845</v>
      </c>
      <c r="AE476" s="65">
        <v>12</v>
      </c>
      <c r="AF476" s="66">
        <v>2284.84</v>
      </c>
    </row>
    <row r="477" spans="1:32" x14ac:dyDescent="0.25">
      <c r="A477" s="40">
        <v>472</v>
      </c>
      <c r="B477" s="32">
        <v>42492</v>
      </c>
      <c r="C477" s="33"/>
      <c r="D477" s="31">
        <v>5</v>
      </c>
      <c r="E477" s="34" t="s">
        <v>38</v>
      </c>
      <c r="F477" s="34" t="s">
        <v>83</v>
      </c>
      <c r="G477" s="35" t="s">
        <v>187</v>
      </c>
      <c r="H477" s="36"/>
      <c r="I477" s="30">
        <v>42.75</v>
      </c>
      <c r="J477" s="32">
        <v>42492</v>
      </c>
      <c r="K477" s="37">
        <v>863</v>
      </c>
      <c r="L477" s="37">
        <v>12</v>
      </c>
      <c r="M477" s="38" t="s">
        <v>394</v>
      </c>
      <c r="N477" s="39">
        <v>2016</v>
      </c>
      <c r="O477" s="42"/>
      <c r="P477" s="30">
        <v>6853.09</v>
      </c>
      <c r="Q477" s="67"/>
      <c r="R477" s="67"/>
      <c r="S477" s="56" t="e">
        <f>IF(#REF!=3,S476-TblDadosCX[[#This Row],[Valor R$]],IF(#REF!=2,S476+TblDadosCX[[#This Row],[Valor R$]],TblDadosCX[[#This Row],[Valor R$]]))</f>
        <v>#REF!</v>
      </c>
      <c r="U477" s="59">
        <v>461</v>
      </c>
      <c r="V477" s="60">
        <v>42499</v>
      </c>
      <c r="W477" s="60"/>
      <c r="X477" s="76" t="s">
        <v>197</v>
      </c>
      <c r="Y477" s="76">
        <v>854311</v>
      </c>
      <c r="Z477" s="76"/>
      <c r="AA477" s="77">
        <v>3392.3</v>
      </c>
      <c r="AB477" s="64" t="s">
        <v>9</v>
      </c>
      <c r="AC477" s="60">
        <v>42499</v>
      </c>
      <c r="AD477" s="65">
        <v>12</v>
      </c>
      <c r="AE477" s="65">
        <v>34</v>
      </c>
      <c r="AF477" s="66">
        <v>5677.14</v>
      </c>
    </row>
    <row r="478" spans="1:32" x14ac:dyDescent="0.25">
      <c r="A478" s="40">
        <v>473</v>
      </c>
      <c r="B478" s="32">
        <v>42492</v>
      </c>
      <c r="C478" s="33"/>
      <c r="D478" s="31">
        <v>5</v>
      </c>
      <c r="E478" s="34" t="s">
        <v>38</v>
      </c>
      <c r="F478" s="34" t="s">
        <v>75</v>
      </c>
      <c r="G478" s="35" t="s">
        <v>220</v>
      </c>
      <c r="H478" s="36"/>
      <c r="I478" s="30">
        <v>150</v>
      </c>
      <c r="J478" s="32">
        <v>42492</v>
      </c>
      <c r="K478" s="37">
        <v>845</v>
      </c>
      <c r="L478" s="37">
        <v>12</v>
      </c>
      <c r="M478" s="38" t="s">
        <v>394</v>
      </c>
      <c r="N478" s="39">
        <v>2016</v>
      </c>
      <c r="O478" s="42"/>
      <c r="P478" s="30">
        <v>6703.09</v>
      </c>
      <c r="Q478" s="67"/>
      <c r="R478" s="67"/>
      <c r="S478" s="56" t="e">
        <f>IF(#REF!=3,S477-TblDadosCX[[#This Row],[Valor R$]],IF(#REF!=2,S477+TblDadosCX[[#This Row],[Valor R$]],TblDadosCX[[#This Row],[Valor R$]]))</f>
        <v>#REF!</v>
      </c>
      <c r="U478" s="65">
        <v>462</v>
      </c>
      <c r="V478" s="60">
        <v>42499</v>
      </c>
      <c r="W478" s="60"/>
      <c r="X478" s="76" t="s">
        <v>398</v>
      </c>
      <c r="Y478" s="76"/>
      <c r="Z478" s="76"/>
      <c r="AA478" s="77">
        <v>1834.09</v>
      </c>
      <c r="AB478" s="64" t="s">
        <v>269</v>
      </c>
      <c r="AC478" s="60">
        <v>42499</v>
      </c>
      <c r="AD478" s="65">
        <v>870</v>
      </c>
      <c r="AE478" s="65">
        <v>12</v>
      </c>
      <c r="AF478" s="66">
        <v>3843.05</v>
      </c>
    </row>
    <row r="479" spans="1:32" x14ac:dyDescent="0.25">
      <c r="A479" s="40">
        <v>474</v>
      </c>
      <c r="B479" s="32">
        <v>42492</v>
      </c>
      <c r="C479" s="33"/>
      <c r="D479" s="31">
        <v>5</v>
      </c>
      <c r="E479" s="34" t="s">
        <v>38</v>
      </c>
      <c r="F479" s="34" t="s">
        <v>83</v>
      </c>
      <c r="G479" s="35" t="s">
        <v>311</v>
      </c>
      <c r="H479" s="36"/>
      <c r="I479" s="30">
        <v>30</v>
      </c>
      <c r="J479" s="32">
        <v>42492</v>
      </c>
      <c r="K479" s="37">
        <v>863</v>
      </c>
      <c r="L479" s="37">
        <v>12</v>
      </c>
      <c r="M479" s="38" t="s">
        <v>394</v>
      </c>
      <c r="N479" s="39">
        <v>2016</v>
      </c>
      <c r="O479" s="42"/>
      <c r="P479" s="30">
        <v>6673.09</v>
      </c>
      <c r="Q479" s="67"/>
      <c r="R479" s="67"/>
      <c r="S479" s="56" t="e">
        <f>IF(#REF!=3,S478-TblDadosCX[[#This Row],[Valor R$]],IF(#REF!=2,S478+TblDadosCX[[#This Row],[Valor R$]],TblDadosCX[[#This Row],[Valor R$]]))</f>
        <v>#REF!</v>
      </c>
      <c r="U479" s="59">
        <v>463</v>
      </c>
      <c r="V479" s="60">
        <v>42499</v>
      </c>
      <c r="W479" s="60"/>
      <c r="X479" s="76" t="s">
        <v>399</v>
      </c>
      <c r="Y479" s="76"/>
      <c r="Z479" s="76"/>
      <c r="AA479" s="77">
        <v>1558.21</v>
      </c>
      <c r="AB479" s="64" t="s">
        <v>219</v>
      </c>
      <c r="AC479" s="60">
        <v>42499</v>
      </c>
      <c r="AD479" s="65">
        <v>864</v>
      </c>
      <c r="AE479" s="65">
        <v>12</v>
      </c>
      <c r="AF479" s="66">
        <v>2284.84</v>
      </c>
    </row>
    <row r="480" spans="1:32" x14ac:dyDescent="0.25">
      <c r="A480" s="40">
        <v>475</v>
      </c>
      <c r="B480" s="32">
        <v>42492</v>
      </c>
      <c r="C480" s="33"/>
      <c r="D480" s="31">
        <v>5</v>
      </c>
      <c r="E480" s="34" t="s">
        <v>38</v>
      </c>
      <c r="F480" s="34" t="s">
        <v>18</v>
      </c>
      <c r="G480" s="35" t="s">
        <v>395</v>
      </c>
      <c r="H480" s="36"/>
      <c r="I480" s="30">
        <v>20</v>
      </c>
      <c r="J480" s="32">
        <v>42492</v>
      </c>
      <c r="K480" s="37">
        <v>831</v>
      </c>
      <c r="L480" s="37">
        <v>12</v>
      </c>
      <c r="M480" s="38" t="s">
        <v>394</v>
      </c>
      <c r="N480" s="39">
        <v>2016</v>
      </c>
      <c r="O480" s="42"/>
      <c r="P480" s="30">
        <v>6653.09</v>
      </c>
      <c r="Q480" s="67"/>
      <c r="R480" s="67"/>
      <c r="S480" s="56" t="e">
        <f>IF(#REF!=3,S479-TblDadosCX[[#This Row],[Valor R$]],IF(#REF!=2,S479+TblDadosCX[[#This Row],[Valor R$]],TblDadosCX[[#This Row],[Valor R$]]))</f>
        <v>#REF!</v>
      </c>
      <c r="U480" s="65">
        <v>464</v>
      </c>
      <c r="V480" s="60">
        <v>42499</v>
      </c>
      <c r="W480" s="60"/>
      <c r="X480" s="76" t="s">
        <v>187</v>
      </c>
      <c r="Y480" s="76"/>
      <c r="Z480" s="76"/>
      <c r="AA480" s="77">
        <v>8.23</v>
      </c>
      <c r="AB480" s="64" t="s">
        <v>186</v>
      </c>
      <c r="AC480" s="60">
        <v>42499</v>
      </c>
      <c r="AD480" s="65">
        <v>863</v>
      </c>
      <c r="AE480" s="65">
        <v>12</v>
      </c>
      <c r="AF480" s="66">
        <v>2276.61</v>
      </c>
    </row>
    <row r="481" spans="1:32" x14ac:dyDescent="0.25">
      <c r="A481" s="40">
        <v>476</v>
      </c>
      <c r="B481" s="32">
        <v>42492</v>
      </c>
      <c r="C481" s="33"/>
      <c r="D481" s="31">
        <v>5</v>
      </c>
      <c r="E481" s="34" t="s">
        <v>38</v>
      </c>
      <c r="F481" s="34" t="s">
        <v>83</v>
      </c>
      <c r="G481" s="35" t="s">
        <v>396</v>
      </c>
      <c r="H481" s="36"/>
      <c r="I481" s="30">
        <v>1000</v>
      </c>
      <c r="J481" s="32">
        <v>42492</v>
      </c>
      <c r="K481" s="37">
        <v>863</v>
      </c>
      <c r="L481" s="37">
        <v>12</v>
      </c>
      <c r="M481" s="38" t="s">
        <v>394</v>
      </c>
      <c r="N481" s="39">
        <v>2016</v>
      </c>
      <c r="O481" s="42"/>
      <c r="P481" s="30">
        <v>5653.09</v>
      </c>
      <c r="Q481" s="67"/>
      <c r="R481" s="67"/>
      <c r="S481" s="56" t="e">
        <f>IF(#REF!=3,S480-TblDadosCX[[#This Row],[Valor R$]],IF(#REF!=2,S480+TblDadosCX[[#This Row],[Valor R$]],TblDadosCX[[#This Row],[Valor R$]]))</f>
        <v>#REF!</v>
      </c>
      <c r="U481" s="59">
        <v>465</v>
      </c>
      <c r="V481" s="60">
        <v>42500</v>
      </c>
      <c r="W481" s="60"/>
      <c r="X481" s="76" t="s">
        <v>197</v>
      </c>
      <c r="Y481" s="76">
        <v>854312</v>
      </c>
      <c r="Z481" s="76"/>
      <c r="AA481" s="77">
        <v>3672</v>
      </c>
      <c r="AB481" s="64" t="s">
        <v>9</v>
      </c>
      <c r="AC481" s="60">
        <v>42500</v>
      </c>
      <c r="AD481" s="65">
        <v>12</v>
      </c>
      <c r="AE481" s="65">
        <v>34</v>
      </c>
      <c r="AF481" s="66">
        <v>5948.61</v>
      </c>
    </row>
    <row r="482" spans="1:32" x14ac:dyDescent="0.25">
      <c r="A482" s="40">
        <v>477</v>
      </c>
      <c r="B482" s="32">
        <v>42493</v>
      </c>
      <c r="C482" s="33"/>
      <c r="D482" s="31">
        <v>5</v>
      </c>
      <c r="E482" s="34" t="s">
        <v>38</v>
      </c>
      <c r="F482" s="34" t="s">
        <v>83</v>
      </c>
      <c r="G482" s="35" t="s">
        <v>187</v>
      </c>
      <c r="H482" s="36"/>
      <c r="I482" s="30">
        <v>4.45</v>
      </c>
      <c r="J482" s="32">
        <v>42493</v>
      </c>
      <c r="K482" s="37">
        <v>863</v>
      </c>
      <c r="L482" s="37">
        <v>12</v>
      </c>
      <c r="M482" s="38" t="s">
        <v>394</v>
      </c>
      <c r="N482" s="39">
        <v>2016</v>
      </c>
      <c r="O482" s="42"/>
      <c r="P482" s="30">
        <v>5648.64</v>
      </c>
      <c r="Q482" s="67"/>
      <c r="R482" s="67"/>
      <c r="S482" s="56" t="e">
        <f>IF(#REF!=3,S481-TblDadosCX[[#This Row],[Valor R$]],IF(#REF!=2,S481+TblDadosCX[[#This Row],[Valor R$]],TblDadosCX[[#This Row],[Valor R$]]))</f>
        <v>#REF!</v>
      </c>
      <c r="U482" s="65">
        <v>466</v>
      </c>
      <c r="V482" s="60">
        <v>42500</v>
      </c>
      <c r="W482" s="60"/>
      <c r="X482" s="76" t="s">
        <v>197</v>
      </c>
      <c r="Y482" s="76">
        <v>854305</v>
      </c>
      <c r="Z482" s="76"/>
      <c r="AA482" s="77">
        <v>3950</v>
      </c>
      <c r="AB482" s="64" t="s">
        <v>9</v>
      </c>
      <c r="AC482" s="60">
        <v>42500</v>
      </c>
      <c r="AD482" s="65">
        <v>12</v>
      </c>
      <c r="AE482" s="65">
        <v>34</v>
      </c>
      <c r="AF482" s="66">
        <v>9898.61</v>
      </c>
    </row>
    <row r="483" spans="1:32" x14ac:dyDescent="0.25">
      <c r="A483" s="40">
        <v>478</v>
      </c>
      <c r="B483" s="32">
        <v>42494</v>
      </c>
      <c r="C483" s="33"/>
      <c r="D483" s="31">
        <v>5</v>
      </c>
      <c r="E483" s="34" t="s">
        <v>38</v>
      </c>
      <c r="F483" s="34" t="s">
        <v>84</v>
      </c>
      <c r="G483" s="35" t="s">
        <v>195</v>
      </c>
      <c r="H483" s="36"/>
      <c r="I483" s="30">
        <v>7</v>
      </c>
      <c r="J483" s="32">
        <v>42494</v>
      </c>
      <c r="K483" s="37">
        <v>864</v>
      </c>
      <c r="L483" s="37">
        <v>12</v>
      </c>
      <c r="M483" s="38" t="s">
        <v>394</v>
      </c>
      <c r="N483" s="39">
        <v>2016</v>
      </c>
      <c r="O483" s="42"/>
      <c r="P483" s="30">
        <v>5641.64</v>
      </c>
      <c r="Q483" s="67"/>
      <c r="R483" s="67"/>
      <c r="S483" s="56" t="e">
        <f>IF(#REF!=3,S482-TblDadosCX[[#This Row],[Valor R$]],IF(#REF!=2,S482+TblDadosCX[[#This Row],[Valor R$]],TblDadosCX[[#This Row],[Valor R$]]))</f>
        <v>#REF!</v>
      </c>
      <c r="U483" s="59">
        <v>467</v>
      </c>
      <c r="V483" s="60">
        <v>42500</v>
      </c>
      <c r="W483" s="60"/>
      <c r="X483" s="76" t="s">
        <v>197</v>
      </c>
      <c r="Y483" s="76">
        <v>854306</v>
      </c>
      <c r="Z483" s="76"/>
      <c r="AA483" s="77">
        <v>1250</v>
      </c>
      <c r="AB483" s="64" t="s">
        <v>9</v>
      </c>
      <c r="AC483" s="60">
        <v>42500</v>
      </c>
      <c r="AD483" s="65">
        <v>12</v>
      </c>
      <c r="AE483" s="65">
        <v>34</v>
      </c>
      <c r="AF483" s="66">
        <v>11148.61</v>
      </c>
    </row>
    <row r="484" spans="1:32" x14ac:dyDescent="0.25">
      <c r="A484" s="40">
        <v>479</v>
      </c>
      <c r="B484" s="32">
        <v>42495</v>
      </c>
      <c r="C484" s="33"/>
      <c r="D484" s="31">
        <v>4</v>
      </c>
      <c r="E484" s="34" t="s">
        <v>6</v>
      </c>
      <c r="F484" s="34" t="s">
        <v>9</v>
      </c>
      <c r="G484" s="35" t="s">
        <v>197</v>
      </c>
      <c r="H484" s="36">
        <v>854309</v>
      </c>
      <c r="I484" s="30">
        <v>7386.47</v>
      </c>
      <c r="J484" s="32">
        <v>42495</v>
      </c>
      <c r="K484" s="37">
        <v>12</v>
      </c>
      <c r="L484" s="37">
        <v>34</v>
      </c>
      <c r="M484" s="38" t="s">
        <v>394</v>
      </c>
      <c r="N484" s="39">
        <v>2016</v>
      </c>
      <c r="O484" s="42"/>
      <c r="P484" s="30">
        <v>13028.11</v>
      </c>
      <c r="Q484" s="67"/>
      <c r="R484" s="67"/>
      <c r="S484" s="56" t="e">
        <f>IF(#REF!=3,S483-TblDadosCX[[#This Row],[Valor R$]],IF(#REF!=2,S483+TblDadosCX[[#This Row],[Valor R$]],TblDadosCX[[#This Row],[Valor R$]]))</f>
        <v>#REF!</v>
      </c>
      <c r="U484" s="65">
        <v>468</v>
      </c>
      <c r="V484" s="60">
        <v>42500</v>
      </c>
      <c r="W484" s="60"/>
      <c r="X484" s="76" t="s">
        <v>197</v>
      </c>
      <c r="Y484" s="76">
        <v>854307</v>
      </c>
      <c r="Z484" s="76"/>
      <c r="AA484" s="77">
        <v>1000</v>
      </c>
      <c r="AB484" s="64" t="s">
        <v>9</v>
      </c>
      <c r="AC484" s="60">
        <v>42500</v>
      </c>
      <c r="AD484" s="65">
        <v>12</v>
      </c>
      <c r="AE484" s="65">
        <v>34</v>
      </c>
      <c r="AF484" s="66">
        <v>12148.61</v>
      </c>
    </row>
    <row r="485" spans="1:32" x14ac:dyDescent="0.25">
      <c r="A485" s="40">
        <v>480</v>
      </c>
      <c r="B485" s="32">
        <v>42495</v>
      </c>
      <c r="C485" s="33"/>
      <c r="D485" s="31">
        <v>4</v>
      </c>
      <c r="E485" s="34" t="s">
        <v>6</v>
      </c>
      <c r="F485" s="34" t="s">
        <v>9</v>
      </c>
      <c r="G485" s="35" t="s">
        <v>197</v>
      </c>
      <c r="H485" s="36">
        <v>854310</v>
      </c>
      <c r="I485" s="30">
        <v>810</v>
      </c>
      <c r="J485" s="32">
        <v>42495</v>
      </c>
      <c r="K485" s="37">
        <v>12</v>
      </c>
      <c r="L485" s="37">
        <v>34</v>
      </c>
      <c r="M485" s="38" t="s">
        <v>394</v>
      </c>
      <c r="N485" s="39">
        <v>2016</v>
      </c>
      <c r="O485" s="42"/>
      <c r="P485" s="30">
        <v>13838.11</v>
      </c>
      <c r="Q485" s="67"/>
      <c r="R485" s="67"/>
      <c r="S485" s="56" t="e">
        <f>IF(#REF!=3,S484-TblDadosCX[[#This Row],[Valor R$]],IF(#REF!=2,S484+TblDadosCX[[#This Row],[Valor R$]],TblDadosCX[[#This Row],[Valor R$]]))</f>
        <v>#REF!</v>
      </c>
      <c r="U485" s="59">
        <v>469</v>
      </c>
      <c r="V485" s="60">
        <v>42500</v>
      </c>
      <c r="W485" s="60"/>
      <c r="X485" s="76" t="s">
        <v>191</v>
      </c>
      <c r="Y485" s="76"/>
      <c r="Z485" s="76"/>
      <c r="AA485" s="77">
        <v>43.37</v>
      </c>
      <c r="AB485" s="64" t="s">
        <v>186</v>
      </c>
      <c r="AC485" s="60">
        <v>42500</v>
      </c>
      <c r="AD485" s="65">
        <v>863</v>
      </c>
      <c r="AE485" s="65">
        <v>12</v>
      </c>
      <c r="AF485" s="66">
        <v>12105.24</v>
      </c>
    </row>
    <row r="486" spans="1:32" x14ac:dyDescent="0.25">
      <c r="A486" s="40">
        <v>481</v>
      </c>
      <c r="B486" s="32">
        <v>42495</v>
      </c>
      <c r="C486" s="33"/>
      <c r="D486" s="31">
        <v>5</v>
      </c>
      <c r="E486" s="34" t="s">
        <v>38</v>
      </c>
      <c r="F486" s="34" t="s">
        <v>83</v>
      </c>
      <c r="G486" s="35" t="s">
        <v>397</v>
      </c>
      <c r="H486" s="36"/>
      <c r="I486" s="30">
        <v>4000</v>
      </c>
      <c r="J486" s="32">
        <v>42495</v>
      </c>
      <c r="K486" s="37">
        <v>863</v>
      </c>
      <c r="L486" s="37">
        <v>12</v>
      </c>
      <c r="M486" s="38" t="s">
        <v>394</v>
      </c>
      <c r="N486" s="39">
        <v>2016</v>
      </c>
      <c r="O486" s="42"/>
      <c r="P486" s="30">
        <v>9838.11</v>
      </c>
      <c r="Q486" s="67"/>
      <c r="R486" s="67"/>
      <c r="S486" s="56" t="e">
        <f>IF(#REF!=3,S485-TblDadosCX[[#This Row],[Valor R$]],IF(#REF!=2,S485+TblDadosCX[[#This Row],[Valor R$]],TblDadosCX[[#This Row],[Valor R$]]))</f>
        <v>#REF!</v>
      </c>
      <c r="U486" s="65">
        <v>470</v>
      </c>
      <c r="V486" s="60">
        <v>42500</v>
      </c>
      <c r="W486" s="60"/>
      <c r="X486" s="76" t="s">
        <v>187</v>
      </c>
      <c r="Y486" s="76"/>
      <c r="Z486" s="76"/>
      <c r="AA486" s="77">
        <v>7.74</v>
      </c>
      <c r="AB486" s="64" t="s">
        <v>186</v>
      </c>
      <c r="AC486" s="60">
        <v>42500</v>
      </c>
      <c r="AD486" s="65">
        <v>863</v>
      </c>
      <c r="AE486" s="65">
        <v>12</v>
      </c>
      <c r="AF486" s="66">
        <v>12097.5</v>
      </c>
    </row>
    <row r="487" spans="1:32" x14ac:dyDescent="0.25">
      <c r="A487" s="40">
        <v>482</v>
      </c>
      <c r="B487" s="32">
        <v>42495</v>
      </c>
      <c r="C487" s="33"/>
      <c r="D487" s="31">
        <v>5</v>
      </c>
      <c r="E487" s="34" t="s">
        <v>28</v>
      </c>
      <c r="F487" s="34" t="s">
        <v>53</v>
      </c>
      <c r="G487" s="35" t="s">
        <v>272</v>
      </c>
      <c r="H487" s="36"/>
      <c r="I487" s="30">
        <v>945.52</v>
      </c>
      <c r="J487" s="32">
        <v>42495</v>
      </c>
      <c r="K487" s="37">
        <v>475</v>
      </c>
      <c r="L487" s="37">
        <v>12</v>
      </c>
      <c r="M487" s="38" t="s">
        <v>394</v>
      </c>
      <c r="N487" s="39">
        <v>2016</v>
      </c>
      <c r="O487" s="42"/>
      <c r="P487" s="30">
        <v>8892.59</v>
      </c>
      <c r="Q487" s="67"/>
      <c r="R487" s="67"/>
      <c r="S487" s="56" t="e">
        <f>IF(#REF!=3,S486-TblDadosCX[[#This Row],[Valor R$]],IF(#REF!=2,S486+TblDadosCX[[#This Row],[Valor R$]],TblDadosCX[[#This Row],[Valor R$]]))</f>
        <v>#REF!</v>
      </c>
      <c r="U487" s="59">
        <v>471</v>
      </c>
      <c r="V487" s="60">
        <v>42500</v>
      </c>
      <c r="W487" s="60"/>
      <c r="X487" s="76" t="s">
        <v>221</v>
      </c>
      <c r="Y487" s="76"/>
      <c r="Z487" s="76"/>
      <c r="AA487" s="77">
        <v>35</v>
      </c>
      <c r="AB487" s="64" t="s">
        <v>186</v>
      </c>
      <c r="AC487" s="60">
        <v>42500</v>
      </c>
      <c r="AD487" s="65">
        <v>863</v>
      </c>
      <c r="AE487" s="65">
        <v>12</v>
      </c>
      <c r="AF487" s="66">
        <v>12062.5</v>
      </c>
    </row>
    <row r="488" spans="1:32" x14ac:dyDescent="0.25">
      <c r="A488" s="40">
        <v>483</v>
      </c>
      <c r="B488" s="32">
        <v>42495</v>
      </c>
      <c r="C488" s="33"/>
      <c r="D488" s="31">
        <v>5</v>
      </c>
      <c r="E488" s="34" t="s">
        <v>28</v>
      </c>
      <c r="F488" s="34" t="s">
        <v>271</v>
      </c>
      <c r="G488" s="35" t="s">
        <v>270</v>
      </c>
      <c r="H488" s="36"/>
      <c r="I488" s="30">
        <v>4677.8900000000003</v>
      </c>
      <c r="J488" s="32">
        <v>42495</v>
      </c>
      <c r="K488" s="37">
        <v>476</v>
      </c>
      <c r="L488" s="37">
        <v>12</v>
      </c>
      <c r="M488" s="38" t="s">
        <v>394</v>
      </c>
      <c r="N488" s="39">
        <v>2016</v>
      </c>
      <c r="O488" s="42"/>
      <c r="P488" s="30">
        <v>4214.7</v>
      </c>
      <c r="Q488" s="67"/>
      <c r="R488" s="67"/>
      <c r="S488" s="56" t="e">
        <f>IF(#REF!=3,S487-TblDadosCX[[#This Row],[Valor R$]],IF(#REF!=2,S487+TblDadosCX[[#This Row],[Valor R$]],TblDadosCX[[#This Row],[Valor R$]]))</f>
        <v>#REF!</v>
      </c>
      <c r="U488" s="65">
        <v>472</v>
      </c>
      <c r="V488" s="60">
        <v>42500</v>
      </c>
      <c r="W488" s="60"/>
      <c r="X488" s="76" t="s">
        <v>400</v>
      </c>
      <c r="Y488" s="76"/>
      <c r="Z488" s="76"/>
      <c r="AA488" s="77">
        <v>3672</v>
      </c>
      <c r="AB488" s="64" t="s">
        <v>283</v>
      </c>
      <c r="AC488" s="60">
        <v>42500</v>
      </c>
      <c r="AD488" s="65">
        <v>867</v>
      </c>
      <c r="AE488" s="65">
        <v>12</v>
      </c>
      <c r="AF488" s="66">
        <v>8390.5</v>
      </c>
    </row>
    <row r="489" spans="1:32" x14ac:dyDescent="0.25">
      <c r="A489" s="40">
        <v>484</v>
      </c>
      <c r="B489" s="32">
        <v>42495</v>
      </c>
      <c r="C489" s="33"/>
      <c r="D489" s="31">
        <v>5</v>
      </c>
      <c r="E489" s="34" t="s">
        <v>24</v>
      </c>
      <c r="F489" s="34" t="s">
        <v>275</v>
      </c>
      <c r="G489" s="35" t="s">
        <v>274</v>
      </c>
      <c r="H489" s="36"/>
      <c r="I489" s="30">
        <v>1763.06</v>
      </c>
      <c r="J489" s="32">
        <v>42495</v>
      </c>
      <c r="K489" s="37">
        <v>402</v>
      </c>
      <c r="L489" s="37">
        <v>12</v>
      </c>
      <c r="M489" s="38" t="s">
        <v>394</v>
      </c>
      <c r="N489" s="39">
        <v>2016</v>
      </c>
      <c r="O489" s="42"/>
      <c r="P489" s="30">
        <v>2451.64</v>
      </c>
      <c r="Q489" s="67"/>
      <c r="R489" s="67"/>
      <c r="S489" s="56" t="e">
        <f>IF(#REF!=3,S488-TblDadosCX[[#This Row],[Valor R$]],IF(#REF!=2,S488+TblDadosCX[[#This Row],[Valor R$]],TblDadosCX[[#This Row],[Valor R$]]))</f>
        <v>#REF!</v>
      </c>
      <c r="U489" s="59">
        <v>473</v>
      </c>
      <c r="V489" s="60">
        <v>42500</v>
      </c>
      <c r="W489" s="60"/>
      <c r="X489" s="76" t="s">
        <v>401</v>
      </c>
      <c r="Y489" s="76"/>
      <c r="Z489" s="76"/>
      <c r="AA489" s="77">
        <v>3950</v>
      </c>
      <c r="AB489" s="64" t="s">
        <v>186</v>
      </c>
      <c r="AC489" s="60">
        <v>42500</v>
      </c>
      <c r="AD489" s="65">
        <v>863</v>
      </c>
      <c r="AE489" s="65">
        <v>12</v>
      </c>
      <c r="AF489" s="66">
        <v>4440.5</v>
      </c>
    </row>
    <row r="490" spans="1:32" x14ac:dyDescent="0.25">
      <c r="A490" s="40">
        <v>485</v>
      </c>
      <c r="B490" s="32">
        <v>42496</v>
      </c>
      <c r="C490" s="33"/>
      <c r="D490" s="31">
        <v>5</v>
      </c>
      <c r="E490" s="34" t="s">
        <v>38</v>
      </c>
      <c r="F490" s="34" t="s">
        <v>83</v>
      </c>
      <c r="G490" s="35" t="s">
        <v>187</v>
      </c>
      <c r="H490" s="36"/>
      <c r="I490" s="30">
        <v>7.24</v>
      </c>
      <c r="J490" s="32">
        <v>42496</v>
      </c>
      <c r="K490" s="37">
        <v>863</v>
      </c>
      <c r="L490" s="37">
        <v>12</v>
      </c>
      <c r="M490" s="38" t="s">
        <v>394</v>
      </c>
      <c r="N490" s="39">
        <v>2016</v>
      </c>
      <c r="O490" s="42"/>
      <c r="P490" s="30">
        <v>2444.4</v>
      </c>
      <c r="Q490" s="67"/>
      <c r="R490" s="67"/>
      <c r="S490" s="56" t="e">
        <f>IF(#REF!=3,S489-TblDadosCX[[#This Row],[Valor R$]],IF(#REF!=2,S489+TblDadosCX[[#This Row],[Valor R$]],TblDadosCX[[#This Row],[Valor R$]]))</f>
        <v>#REF!</v>
      </c>
      <c r="U490" s="65">
        <v>474</v>
      </c>
      <c r="V490" s="60">
        <v>42500</v>
      </c>
      <c r="W490" s="60"/>
      <c r="X490" s="76" t="s">
        <v>402</v>
      </c>
      <c r="Y490" s="76"/>
      <c r="Z490" s="76"/>
      <c r="AA490" s="77">
        <v>1250</v>
      </c>
      <c r="AB490" s="64" t="s">
        <v>212</v>
      </c>
      <c r="AC490" s="60">
        <v>42500</v>
      </c>
      <c r="AD490" s="65">
        <v>831</v>
      </c>
      <c r="AE490" s="65">
        <v>12</v>
      </c>
      <c r="AF490" s="66">
        <v>3190.5</v>
      </c>
    </row>
    <row r="491" spans="1:32" x14ac:dyDescent="0.25">
      <c r="A491" s="40">
        <v>486</v>
      </c>
      <c r="B491" s="32">
        <v>42498</v>
      </c>
      <c r="C491" s="33"/>
      <c r="D491" s="31">
        <v>5</v>
      </c>
      <c r="E491" s="34" t="s">
        <v>38</v>
      </c>
      <c r="F491" s="34" t="s">
        <v>75</v>
      </c>
      <c r="G491" s="35" t="s">
        <v>220</v>
      </c>
      <c r="H491" s="36"/>
      <c r="I491" s="30">
        <v>37.5</v>
      </c>
      <c r="J491" s="32">
        <v>42498</v>
      </c>
      <c r="K491" s="37">
        <v>845</v>
      </c>
      <c r="L491" s="37">
        <v>12</v>
      </c>
      <c r="M491" s="38" t="s">
        <v>394</v>
      </c>
      <c r="N491" s="39">
        <v>2016</v>
      </c>
      <c r="O491" s="42"/>
      <c r="P491" s="30">
        <v>2406.9</v>
      </c>
      <c r="Q491" s="67"/>
      <c r="R491" s="67"/>
      <c r="S491" s="56" t="e">
        <f>IF(#REF!=3,S490-TblDadosCX[[#This Row],[Valor R$]],IF(#REF!=2,S490+TblDadosCX[[#This Row],[Valor R$]],TblDadosCX[[#This Row],[Valor R$]]))</f>
        <v>#REF!</v>
      </c>
      <c r="U491" s="59">
        <v>475</v>
      </c>
      <c r="V491" s="60">
        <v>42500</v>
      </c>
      <c r="W491" s="60"/>
      <c r="X491" s="76" t="s">
        <v>403</v>
      </c>
      <c r="Y491" s="76"/>
      <c r="Z491" s="76"/>
      <c r="AA491" s="77">
        <v>1000</v>
      </c>
      <c r="AB491" s="64" t="s">
        <v>186</v>
      </c>
      <c r="AC491" s="60">
        <v>42500</v>
      </c>
      <c r="AD491" s="65">
        <v>863</v>
      </c>
      <c r="AE491" s="65">
        <v>12</v>
      </c>
      <c r="AF491" s="66">
        <v>2190.5</v>
      </c>
    </row>
    <row r="492" spans="1:32" x14ac:dyDescent="0.25">
      <c r="A492" s="40">
        <v>487</v>
      </c>
      <c r="B492" s="32">
        <v>42499</v>
      </c>
      <c r="C492" s="33"/>
      <c r="D492" s="31">
        <v>4</v>
      </c>
      <c r="E492" s="34" t="s">
        <v>6</v>
      </c>
      <c r="F492" s="34" t="s">
        <v>9</v>
      </c>
      <c r="G492" s="35" t="s">
        <v>197</v>
      </c>
      <c r="H492" s="36">
        <v>854311</v>
      </c>
      <c r="I492" s="30">
        <v>3392.3</v>
      </c>
      <c r="J492" s="32">
        <v>42499</v>
      </c>
      <c r="K492" s="37">
        <v>12</v>
      </c>
      <c r="L492" s="37">
        <v>34</v>
      </c>
      <c r="M492" s="38" t="s">
        <v>394</v>
      </c>
      <c r="N492" s="39">
        <v>2016</v>
      </c>
      <c r="O492" s="42"/>
      <c r="P492" s="30">
        <v>5799.2</v>
      </c>
      <c r="Q492" s="67"/>
      <c r="R492" s="67"/>
      <c r="S492" s="56" t="e">
        <f>IF(#REF!=3,S491-TblDadosCX[[#This Row],[Valor R$]],IF(#REF!=2,S491+TblDadosCX[[#This Row],[Valor R$]],TblDadosCX[[#This Row],[Valor R$]]))</f>
        <v>#REF!</v>
      </c>
      <c r="U492" s="59">
        <v>476</v>
      </c>
      <c r="V492" s="60">
        <v>42501</v>
      </c>
      <c r="W492" s="60"/>
      <c r="X492" s="76" t="s">
        <v>404</v>
      </c>
      <c r="Y492" s="76"/>
      <c r="Z492" s="76"/>
      <c r="AA492" s="77">
        <v>4</v>
      </c>
      <c r="AB492" s="64" t="s">
        <v>186</v>
      </c>
      <c r="AC492" s="60">
        <v>42501</v>
      </c>
      <c r="AD492" s="65">
        <v>863</v>
      </c>
      <c r="AE492" s="65">
        <v>12</v>
      </c>
      <c r="AF492" s="66">
        <v>2186.5</v>
      </c>
    </row>
    <row r="493" spans="1:32" x14ac:dyDescent="0.25">
      <c r="A493" s="40">
        <v>488</v>
      </c>
      <c r="B493" s="32">
        <v>42499</v>
      </c>
      <c r="C493" s="33"/>
      <c r="D493" s="31">
        <v>5</v>
      </c>
      <c r="E493" s="34" t="s">
        <v>38</v>
      </c>
      <c r="F493" s="34" t="s">
        <v>87</v>
      </c>
      <c r="G493" s="35" t="s">
        <v>398</v>
      </c>
      <c r="H493" s="36"/>
      <c r="I493" s="30">
        <v>1834.09</v>
      </c>
      <c r="J493" s="32">
        <v>42499</v>
      </c>
      <c r="K493" s="37">
        <v>870</v>
      </c>
      <c r="L493" s="37">
        <v>12</v>
      </c>
      <c r="M493" s="38" t="s">
        <v>394</v>
      </c>
      <c r="N493" s="39">
        <v>2016</v>
      </c>
      <c r="O493" s="42"/>
      <c r="P493" s="30">
        <v>3965.11</v>
      </c>
      <c r="Q493" s="67"/>
      <c r="R493" s="67"/>
      <c r="S493" s="56" t="e">
        <f>IF(#REF!=3,S492-TblDadosCX[[#This Row],[Valor R$]],IF(#REF!=2,S492+TblDadosCX[[#This Row],[Valor R$]],TblDadosCX[[#This Row],[Valor R$]]))</f>
        <v>#REF!</v>
      </c>
      <c r="U493" s="65">
        <v>477</v>
      </c>
      <c r="V493" s="60">
        <v>42501</v>
      </c>
      <c r="W493" s="60"/>
      <c r="X493" s="76" t="s">
        <v>228</v>
      </c>
      <c r="Y493" s="76"/>
      <c r="Z493" s="76"/>
      <c r="AA493" s="77">
        <v>17</v>
      </c>
      <c r="AB493" s="64" t="s">
        <v>196</v>
      </c>
      <c r="AC493" s="60">
        <v>42501</v>
      </c>
      <c r="AD493" s="65">
        <v>869</v>
      </c>
      <c r="AE493" s="65">
        <v>12</v>
      </c>
      <c r="AF493" s="66">
        <v>2169.5</v>
      </c>
    </row>
    <row r="494" spans="1:32" x14ac:dyDescent="0.25">
      <c r="A494" s="40">
        <v>489</v>
      </c>
      <c r="B494" s="32">
        <v>42499</v>
      </c>
      <c r="C494" s="33"/>
      <c r="D494" s="31">
        <v>5</v>
      </c>
      <c r="E494" s="34" t="s">
        <v>38</v>
      </c>
      <c r="F494" s="34" t="s">
        <v>84</v>
      </c>
      <c r="G494" s="35" t="s">
        <v>399</v>
      </c>
      <c r="H494" s="36"/>
      <c r="I494" s="30">
        <v>1558.21</v>
      </c>
      <c r="J494" s="32">
        <v>42499</v>
      </c>
      <c r="K494" s="37">
        <v>864</v>
      </c>
      <c r="L494" s="37">
        <v>12</v>
      </c>
      <c r="M494" s="38" t="s">
        <v>394</v>
      </c>
      <c r="N494" s="39">
        <v>2016</v>
      </c>
      <c r="O494" s="42"/>
      <c r="P494" s="30">
        <v>2406.9</v>
      </c>
      <c r="Q494" s="67"/>
      <c r="R494" s="67"/>
      <c r="S494" s="56" t="e">
        <f>IF(#REF!=3,S493-TblDadosCX[[#This Row],[Valor R$]],IF(#REF!=2,S493+TblDadosCX[[#This Row],[Valor R$]],TblDadosCX[[#This Row],[Valor R$]]))</f>
        <v>#REF!</v>
      </c>
      <c r="U494" s="59">
        <v>478</v>
      </c>
      <c r="V494" s="60">
        <v>42501</v>
      </c>
      <c r="W494" s="60"/>
      <c r="X494" s="76" t="s">
        <v>405</v>
      </c>
      <c r="Y494" s="76"/>
      <c r="Z494" s="76"/>
      <c r="AA494" s="77">
        <v>88</v>
      </c>
      <c r="AB494" s="64" t="s">
        <v>186</v>
      </c>
      <c r="AC494" s="60">
        <v>42501</v>
      </c>
      <c r="AD494" s="65">
        <v>863</v>
      </c>
      <c r="AE494" s="65">
        <v>12</v>
      </c>
      <c r="AF494" s="66">
        <v>2081.5</v>
      </c>
    </row>
    <row r="495" spans="1:32" x14ac:dyDescent="0.25">
      <c r="A495" s="40">
        <v>490</v>
      </c>
      <c r="B495" s="32">
        <v>42499</v>
      </c>
      <c r="C495" s="33"/>
      <c r="D495" s="31">
        <v>5</v>
      </c>
      <c r="E495" s="34" t="s">
        <v>38</v>
      </c>
      <c r="F495" s="34" t="s">
        <v>83</v>
      </c>
      <c r="G495" s="35" t="s">
        <v>187</v>
      </c>
      <c r="H495" s="36"/>
      <c r="I495" s="30">
        <v>8.23</v>
      </c>
      <c r="J495" s="32">
        <v>42499</v>
      </c>
      <c r="K495" s="37">
        <v>863</v>
      </c>
      <c r="L495" s="37">
        <v>12</v>
      </c>
      <c r="M495" s="38" t="s">
        <v>394</v>
      </c>
      <c r="N495" s="39">
        <v>2016</v>
      </c>
      <c r="O495" s="42"/>
      <c r="P495" s="30">
        <v>2398.67</v>
      </c>
      <c r="Q495" s="67"/>
      <c r="R495" s="67"/>
      <c r="S495" s="56" t="e">
        <f>IF(#REF!=3,S494-TblDadosCX[[#This Row],[Valor R$]],IF(#REF!=2,S494+TblDadosCX[[#This Row],[Valor R$]],TblDadosCX[[#This Row],[Valor R$]]))</f>
        <v>#REF!</v>
      </c>
      <c r="U495" s="65">
        <v>479</v>
      </c>
      <c r="V495" s="60">
        <v>42502</v>
      </c>
      <c r="W495" s="60"/>
      <c r="X495" s="76" t="s">
        <v>187</v>
      </c>
      <c r="Y495" s="76"/>
      <c r="Z495" s="76"/>
      <c r="AA495" s="77">
        <v>11.63</v>
      </c>
      <c r="AB495" s="64" t="s">
        <v>186</v>
      </c>
      <c r="AC495" s="60">
        <v>42502</v>
      </c>
      <c r="AD495" s="65">
        <v>863</v>
      </c>
      <c r="AE495" s="65">
        <v>12</v>
      </c>
      <c r="AF495" s="66">
        <v>2069.87</v>
      </c>
    </row>
    <row r="496" spans="1:32" x14ac:dyDescent="0.25">
      <c r="A496" s="40">
        <v>491</v>
      </c>
      <c r="B496" s="32">
        <v>42500</v>
      </c>
      <c r="C496" s="33"/>
      <c r="D496" s="31">
        <v>4</v>
      </c>
      <c r="E496" s="34" t="s">
        <v>6</v>
      </c>
      <c r="F496" s="34" t="s">
        <v>9</v>
      </c>
      <c r="G496" s="35" t="s">
        <v>197</v>
      </c>
      <c r="H496" s="36">
        <v>854312</v>
      </c>
      <c r="I496" s="30">
        <v>3672</v>
      </c>
      <c r="J496" s="32">
        <v>42500</v>
      </c>
      <c r="K496" s="37">
        <v>12</v>
      </c>
      <c r="L496" s="37">
        <v>34</v>
      </c>
      <c r="M496" s="38" t="s">
        <v>394</v>
      </c>
      <c r="N496" s="39">
        <v>2016</v>
      </c>
      <c r="O496" s="42"/>
      <c r="P496" s="30">
        <v>6070.67</v>
      </c>
      <c r="Q496" s="67"/>
      <c r="R496" s="67"/>
      <c r="S496" s="56" t="e">
        <f>IF(#REF!=3,S495-TblDadosCX[[#This Row],[Valor R$]],IF(#REF!=2,S495+TblDadosCX[[#This Row],[Valor R$]],TblDadosCX[[#This Row],[Valor R$]]))</f>
        <v>#REF!</v>
      </c>
      <c r="U496" s="59">
        <v>480</v>
      </c>
      <c r="V496" s="60">
        <v>42503</v>
      </c>
      <c r="W496" s="60"/>
      <c r="X496" s="76" t="s">
        <v>197</v>
      </c>
      <c r="Y496" s="76">
        <v>854308</v>
      </c>
      <c r="Z496" s="76"/>
      <c r="AA496" s="77">
        <v>71510.710000000006</v>
      </c>
      <c r="AB496" s="64" t="s">
        <v>9</v>
      </c>
      <c r="AC496" s="60">
        <v>42503</v>
      </c>
      <c r="AD496" s="65">
        <v>12</v>
      </c>
      <c r="AE496" s="65">
        <v>34</v>
      </c>
      <c r="AF496" s="66">
        <v>73580.58</v>
      </c>
    </row>
    <row r="497" spans="1:32" x14ac:dyDescent="0.25">
      <c r="A497" s="40">
        <v>492</v>
      </c>
      <c r="B497" s="32">
        <v>42500</v>
      </c>
      <c r="C497" s="33"/>
      <c r="D497" s="31">
        <v>4</v>
      </c>
      <c r="E497" s="34" t="s">
        <v>6</v>
      </c>
      <c r="F497" s="34" t="s">
        <v>9</v>
      </c>
      <c r="G497" s="35" t="s">
        <v>197</v>
      </c>
      <c r="H497" s="36">
        <v>854305</v>
      </c>
      <c r="I497" s="30">
        <v>3950</v>
      </c>
      <c r="J497" s="32">
        <v>42500</v>
      </c>
      <c r="K497" s="37">
        <v>12</v>
      </c>
      <c r="L497" s="37">
        <v>34</v>
      </c>
      <c r="M497" s="38" t="s">
        <v>394</v>
      </c>
      <c r="N497" s="39">
        <v>2016</v>
      </c>
      <c r="O497" s="42"/>
      <c r="P497" s="30">
        <v>10020.67</v>
      </c>
      <c r="Q497" s="67"/>
      <c r="R497" s="67"/>
      <c r="S497" s="56" t="e">
        <f>IF(#REF!=3,S496-TblDadosCX[[#This Row],[Valor R$]],IF(#REF!=2,S496+TblDadosCX[[#This Row],[Valor R$]],TblDadosCX[[#This Row],[Valor R$]]))</f>
        <v>#REF!</v>
      </c>
      <c r="U497" s="65">
        <v>481</v>
      </c>
      <c r="V497" s="60">
        <v>42503</v>
      </c>
      <c r="W497" s="60"/>
      <c r="X497" s="76" t="s">
        <v>197</v>
      </c>
      <c r="Y497" s="76">
        <v>854302</v>
      </c>
      <c r="Z497" s="76"/>
      <c r="AA497" s="77">
        <v>2783.06</v>
      </c>
      <c r="AB497" s="64" t="s">
        <v>9</v>
      </c>
      <c r="AC497" s="60">
        <v>42503</v>
      </c>
      <c r="AD497" s="65">
        <v>12</v>
      </c>
      <c r="AE497" s="65">
        <v>34</v>
      </c>
      <c r="AF497" s="66">
        <v>76363.64</v>
      </c>
    </row>
    <row r="498" spans="1:32" x14ac:dyDescent="0.25">
      <c r="A498" s="40">
        <v>493</v>
      </c>
      <c r="B498" s="32">
        <v>42500</v>
      </c>
      <c r="C498" s="33"/>
      <c r="D498" s="31">
        <v>4</v>
      </c>
      <c r="E498" s="34" t="s">
        <v>6</v>
      </c>
      <c r="F498" s="34" t="s">
        <v>9</v>
      </c>
      <c r="G498" s="35" t="s">
        <v>197</v>
      </c>
      <c r="H498" s="36">
        <v>854306</v>
      </c>
      <c r="I498" s="30">
        <v>1250</v>
      </c>
      <c r="J498" s="32">
        <v>42500</v>
      </c>
      <c r="K498" s="37">
        <v>12</v>
      </c>
      <c r="L498" s="37">
        <v>34</v>
      </c>
      <c r="M498" s="38" t="s">
        <v>394</v>
      </c>
      <c r="N498" s="39">
        <v>2016</v>
      </c>
      <c r="O498" s="42"/>
      <c r="P498" s="30">
        <v>11270.67</v>
      </c>
      <c r="Q498" s="67"/>
      <c r="R498" s="67"/>
      <c r="S498" s="56" t="e">
        <f>IF(#REF!=3,S497-TblDadosCX[[#This Row],[Valor R$]],IF(#REF!=2,S497+TblDadosCX[[#This Row],[Valor R$]],TblDadosCX[[#This Row],[Valor R$]]))</f>
        <v>#REF!</v>
      </c>
      <c r="U498" s="59">
        <v>482</v>
      </c>
      <c r="V498" s="60">
        <v>42503</v>
      </c>
      <c r="W498" s="60"/>
      <c r="X498" s="76" t="s">
        <v>197</v>
      </c>
      <c r="Y498" s="76">
        <v>854303</v>
      </c>
      <c r="Z498" s="76"/>
      <c r="AA498" s="77">
        <v>1508.66</v>
      </c>
      <c r="AB498" s="64" t="s">
        <v>9</v>
      </c>
      <c r="AC498" s="60">
        <v>42503</v>
      </c>
      <c r="AD498" s="65">
        <v>12</v>
      </c>
      <c r="AE498" s="65">
        <v>34</v>
      </c>
      <c r="AF498" s="66">
        <v>77872.3</v>
      </c>
    </row>
    <row r="499" spans="1:32" x14ac:dyDescent="0.25">
      <c r="A499" s="40">
        <v>494</v>
      </c>
      <c r="B499" s="32">
        <v>42500</v>
      </c>
      <c r="C499" s="33"/>
      <c r="D499" s="31">
        <v>4</v>
      </c>
      <c r="E499" s="34" t="s">
        <v>6</v>
      </c>
      <c r="F499" s="34" t="s">
        <v>9</v>
      </c>
      <c r="G499" s="35" t="s">
        <v>197</v>
      </c>
      <c r="H499" s="36">
        <v>854307</v>
      </c>
      <c r="I499" s="30">
        <v>1000</v>
      </c>
      <c r="J499" s="32">
        <v>42500</v>
      </c>
      <c r="K499" s="37">
        <v>12</v>
      </c>
      <c r="L499" s="37">
        <v>34</v>
      </c>
      <c r="M499" s="38" t="s">
        <v>394</v>
      </c>
      <c r="N499" s="39">
        <v>2016</v>
      </c>
      <c r="O499" s="42"/>
      <c r="P499" s="30">
        <v>12270.67</v>
      </c>
      <c r="Q499" s="67"/>
      <c r="R499" s="67"/>
      <c r="S499" s="56" t="e">
        <f>IF(#REF!=3,S498-TblDadosCX[[#This Row],[Valor R$]],IF(#REF!=2,S498+TblDadosCX[[#This Row],[Valor R$]],TblDadosCX[[#This Row],[Valor R$]]))</f>
        <v>#REF!</v>
      </c>
      <c r="U499" s="65">
        <v>483</v>
      </c>
      <c r="V499" s="60">
        <v>42503</v>
      </c>
      <c r="W499" s="60"/>
      <c r="X499" s="76" t="s">
        <v>197</v>
      </c>
      <c r="Y499" s="76">
        <v>854304</v>
      </c>
      <c r="Z499" s="76"/>
      <c r="AA499" s="77">
        <v>4431</v>
      </c>
      <c r="AB499" s="64" t="s">
        <v>9</v>
      </c>
      <c r="AC499" s="60">
        <v>42503</v>
      </c>
      <c r="AD499" s="65">
        <v>12</v>
      </c>
      <c r="AE499" s="65">
        <v>34</v>
      </c>
      <c r="AF499" s="66">
        <v>82303.3</v>
      </c>
    </row>
    <row r="500" spans="1:32" x14ac:dyDescent="0.25">
      <c r="A500" s="40">
        <v>495</v>
      </c>
      <c r="B500" s="32">
        <v>42500</v>
      </c>
      <c r="C500" s="33"/>
      <c r="D500" s="31">
        <v>5</v>
      </c>
      <c r="E500" s="34" t="s">
        <v>38</v>
      </c>
      <c r="F500" s="34" t="s">
        <v>83</v>
      </c>
      <c r="G500" s="35" t="s">
        <v>191</v>
      </c>
      <c r="H500" s="36"/>
      <c r="I500" s="30">
        <v>43.37</v>
      </c>
      <c r="J500" s="32">
        <v>42500</v>
      </c>
      <c r="K500" s="37">
        <v>863</v>
      </c>
      <c r="L500" s="37">
        <v>12</v>
      </c>
      <c r="M500" s="38" t="s">
        <v>394</v>
      </c>
      <c r="N500" s="39">
        <v>2016</v>
      </c>
      <c r="O500" s="42"/>
      <c r="P500" s="30">
        <v>12227.3</v>
      </c>
      <c r="Q500" s="67"/>
      <c r="R500" s="67"/>
      <c r="S500" s="56" t="e">
        <f>IF(#REF!=3,S499-TblDadosCX[[#This Row],[Valor R$]],IF(#REF!=2,S499+TblDadosCX[[#This Row],[Valor R$]],TblDadosCX[[#This Row],[Valor R$]]))</f>
        <v>#REF!</v>
      </c>
      <c r="U500" s="59">
        <v>484</v>
      </c>
      <c r="V500" s="60">
        <v>42503</v>
      </c>
      <c r="W500" s="60"/>
      <c r="X500" s="76" t="s">
        <v>325</v>
      </c>
      <c r="Y500" s="76"/>
      <c r="Z500" s="76"/>
      <c r="AA500" s="77">
        <v>2783.06</v>
      </c>
      <c r="AB500" s="64" t="s">
        <v>214</v>
      </c>
      <c r="AC500" s="60">
        <v>42503</v>
      </c>
      <c r="AD500" s="65">
        <v>402</v>
      </c>
      <c r="AE500" s="65">
        <v>12</v>
      </c>
      <c r="AF500" s="66">
        <v>79520.240000000005</v>
      </c>
    </row>
    <row r="501" spans="1:32" x14ac:dyDescent="0.25">
      <c r="A501" s="40">
        <v>496</v>
      </c>
      <c r="B501" s="32">
        <v>42500</v>
      </c>
      <c r="C501" s="33"/>
      <c r="D501" s="31">
        <v>5</v>
      </c>
      <c r="E501" s="34" t="s">
        <v>38</v>
      </c>
      <c r="F501" s="34" t="s">
        <v>83</v>
      </c>
      <c r="G501" s="35" t="s">
        <v>187</v>
      </c>
      <c r="H501" s="36"/>
      <c r="I501" s="30">
        <v>7.74</v>
      </c>
      <c r="J501" s="32">
        <v>42500</v>
      </c>
      <c r="K501" s="37">
        <v>863</v>
      </c>
      <c r="L501" s="37">
        <v>12</v>
      </c>
      <c r="M501" s="38" t="s">
        <v>394</v>
      </c>
      <c r="N501" s="39">
        <v>2016</v>
      </c>
      <c r="O501" s="42"/>
      <c r="P501" s="30">
        <v>12219.56</v>
      </c>
      <c r="Q501" s="67"/>
      <c r="R501" s="67"/>
      <c r="S501" s="56" t="e">
        <f>IF(#REF!=3,S500-TblDadosCX[[#This Row],[Valor R$]],IF(#REF!=2,S500+TblDadosCX[[#This Row],[Valor R$]],TblDadosCX[[#This Row],[Valor R$]]))</f>
        <v>#REF!</v>
      </c>
      <c r="U501" s="65">
        <v>485</v>
      </c>
      <c r="V501" s="60">
        <v>42503</v>
      </c>
      <c r="W501" s="60"/>
      <c r="X501" s="76" t="s">
        <v>406</v>
      </c>
      <c r="Y501" s="76"/>
      <c r="Z501" s="76"/>
      <c r="AA501" s="77">
        <v>80</v>
      </c>
      <c r="AB501" s="64" t="s">
        <v>186</v>
      </c>
      <c r="AC501" s="60">
        <v>42503</v>
      </c>
      <c r="AD501" s="65">
        <v>863</v>
      </c>
      <c r="AE501" s="65">
        <v>12</v>
      </c>
      <c r="AF501" s="66">
        <v>79440.240000000005</v>
      </c>
    </row>
    <row r="502" spans="1:32" x14ac:dyDescent="0.25">
      <c r="A502" s="40">
        <v>497</v>
      </c>
      <c r="B502" s="32">
        <v>42500</v>
      </c>
      <c r="C502" s="33"/>
      <c r="D502" s="31">
        <v>5</v>
      </c>
      <c r="E502" s="34" t="s">
        <v>38</v>
      </c>
      <c r="F502" s="34" t="s">
        <v>83</v>
      </c>
      <c r="G502" s="35" t="s">
        <v>221</v>
      </c>
      <c r="H502" s="36"/>
      <c r="I502" s="30">
        <v>35</v>
      </c>
      <c r="J502" s="32">
        <v>42500</v>
      </c>
      <c r="K502" s="37">
        <v>863</v>
      </c>
      <c r="L502" s="37">
        <v>12</v>
      </c>
      <c r="M502" s="38" t="s">
        <v>394</v>
      </c>
      <c r="N502" s="39">
        <v>2016</v>
      </c>
      <c r="O502" s="42"/>
      <c r="P502" s="30">
        <v>12184.56</v>
      </c>
      <c r="Q502" s="67"/>
      <c r="R502" s="67"/>
      <c r="S502" s="56" t="e">
        <f>IF(#REF!=3,S501-TblDadosCX[[#This Row],[Valor R$]],IF(#REF!=2,S501+TblDadosCX[[#This Row],[Valor R$]],TblDadosCX[[#This Row],[Valor R$]]))</f>
        <v>#REF!</v>
      </c>
      <c r="U502" s="59">
        <v>486</v>
      </c>
      <c r="V502" s="60">
        <v>42503</v>
      </c>
      <c r="W502" s="60"/>
      <c r="X502" s="76" t="s">
        <v>407</v>
      </c>
      <c r="Y502" s="76"/>
      <c r="Z502" s="76"/>
      <c r="AA502" s="77">
        <v>4431</v>
      </c>
      <c r="AB502" s="64" t="s">
        <v>227</v>
      </c>
      <c r="AC502" s="60">
        <v>42503</v>
      </c>
      <c r="AD502" s="65">
        <v>426</v>
      </c>
      <c r="AE502" s="65">
        <v>12</v>
      </c>
      <c r="AF502" s="66">
        <v>75009.240000000005</v>
      </c>
    </row>
    <row r="503" spans="1:32" x14ac:dyDescent="0.25">
      <c r="A503" s="40">
        <v>498</v>
      </c>
      <c r="B503" s="32">
        <v>42500</v>
      </c>
      <c r="C503" s="33"/>
      <c r="D503" s="31">
        <v>5</v>
      </c>
      <c r="E503" s="34" t="s">
        <v>38</v>
      </c>
      <c r="F503" s="34" t="s">
        <v>85</v>
      </c>
      <c r="G503" s="35" t="s">
        <v>400</v>
      </c>
      <c r="H503" s="36"/>
      <c r="I503" s="30">
        <v>3672</v>
      </c>
      <c r="J503" s="32">
        <v>42500</v>
      </c>
      <c r="K503" s="37">
        <v>867</v>
      </c>
      <c r="L503" s="37">
        <v>12</v>
      </c>
      <c r="M503" s="38" t="s">
        <v>394</v>
      </c>
      <c r="N503" s="39">
        <v>2016</v>
      </c>
      <c r="O503" s="42"/>
      <c r="P503" s="30">
        <v>8512.56</v>
      </c>
      <c r="Q503" s="67"/>
      <c r="R503" s="67"/>
      <c r="S503" s="56" t="e">
        <f>IF(#REF!=3,S502-TblDadosCX[[#This Row],[Valor R$]],IF(#REF!=2,S502+TblDadosCX[[#This Row],[Valor R$]],TblDadosCX[[#This Row],[Valor R$]]))</f>
        <v>#REF!</v>
      </c>
      <c r="U503" s="59">
        <v>487</v>
      </c>
      <c r="V503" s="60">
        <v>42503</v>
      </c>
      <c r="W503" s="60"/>
      <c r="X503" s="76" t="s">
        <v>288</v>
      </c>
      <c r="Y503" s="76"/>
      <c r="Z503" s="76"/>
      <c r="AA503" s="77">
        <v>136.30000000000001</v>
      </c>
      <c r="AB503" s="64" t="s">
        <v>289</v>
      </c>
      <c r="AC503" s="60">
        <v>42503</v>
      </c>
      <c r="AD503" s="65">
        <v>860</v>
      </c>
      <c r="AE503" s="65">
        <v>12</v>
      </c>
      <c r="AF503" s="66">
        <v>74872.94</v>
      </c>
    </row>
    <row r="504" spans="1:32" x14ac:dyDescent="0.25">
      <c r="A504" s="40">
        <v>499</v>
      </c>
      <c r="B504" s="32">
        <v>42500</v>
      </c>
      <c r="C504" s="33"/>
      <c r="D504" s="31">
        <v>5</v>
      </c>
      <c r="E504" s="34" t="s">
        <v>38</v>
      </c>
      <c r="F504" s="34" t="s">
        <v>83</v>
      </c>
      <c r="G504" s="35" t="s">
        <v>401</v>
      </c>
      <c r="H504" s="36"/>
      <c r="I504" s="30">
        <v>3950</v>
      </c>
      <c r="J504" s="32">
        <v>42500</v>
      </c>
      <c r="K504" s="37">
        <v>863</v>
      </c>
      <c r="L504" s="37">
        <v>12</v>
      </c>
      <c r="M504" s="38" t="s">
        <v>394</v>
      </c>
      <c r="N504" s="39">
        <v>2016</v>
      </c>
      <c r="O504" s="42"/>
      <c r="P504" s="30">
        <v>4562.5600000000004</v>
      </c>
      <c r="Q504" s="67"/>
      <c r="R504" s="67"/>
      <c r="S504" s="56" t="e">
        <f>IF(#REF!=3,S503-TblDadosCX[[#This Row],[Valor R$]],IF(#REF!=2,S503+TblDadosCX[[#This Row],[Valor R$]],TblDadosCX[[#This Row],[Valor R$]]))</f>
        <v>#REF!</v>
      </c>
      <c r="U504" s="65">
        <v>488</v>
      </c>
      <c r="V504" s="60">
        <v>42503</v>
      </c>
      <c r="W504" s="60"/>
      <c r="X504" s="76" t="s">
        <v>282</v>
      </c>
      <c r="Y504" s="76"/>
      <c r="Z504" s="76"/>
      <c r="AA504" s="77">
        <v>1200</v>
      </c>
      <c r="AB504" s="64" t="s">
        <v>186</v>
      </c>
      <c r="AC504" s="60">
        <v>42503</v>
      </c>
      <c r="AD504" s="65">
        <v>863</v>
      </c>
      <c r="AE504" s="65">
        <v>12</v>
      </c>
      <c r="AF504" s="66">
        <v>73672.94</v>
      </c>
    </row>
    <row r="505" spans="1:32" x14ac:dyDescent="0.25">
      <c r="A505" s="40">
        <v>500</v>
      </c>
      <c r="B505" s="32">
        <v>42500</v>
      </c>
      <c r="C505" s="33"/>
      <c r="D505" s="31">
        <v>5</v>
      </c>
      <c r="E505" s="34" t="s">
        <v>38</v>
      </c>
      <c r="F505" s="34" t="s">
        <v>18</v>
      </c>
      <c r="G505" s="35" t="s">
        <v>402</v>
      </c>
      <c r="H505" s="36"/>
      <c r="I505" s="30">
        <v>1250</v>
      </c>
      <c r="J505" s="32">
        <v>42500</v>
      </c>
      <c r="K505" s="37">
        <v>831</v>
      </c>
      <c r="L505" s="37">
        <v>12</v>
      </c>
      <c r="M505" s="38" t="s">
        <v>394</v>
      </c>
      <c r="N505" s="39">
        <v>2016</v>
      </c>
      <c r="O505" s="42"/>
      <c r="P505" s="30">
        <v>3312.56</v>
      </c>
      <c r="Q505" s="67"/>
      <c r="R505" s="67"/>
      <c r="S505" s="56" t="e">
        <f>IF(#REF!=3,S504-TblDadosCX[[#This Row],[Valor R$]],IF(#REF!=2,S504+TblDadosCX[[#This Row],[Valor R$]],TblDadosCX[[#This Row],[Valor R$]]))</f>
        <v>#REF!</v>
      </c>
      <c r="U505" s="59">
        <v>489</v>
      </c>
      <c r="V505" s="60">
        <v>42503</v>
      </c>
      <c r="W505" s="60"/>
      <c r="X505" s="76" t="s">
        <v>408</v>
      </c>
      <c r="Y505" s="76"/>
      <c r="Z505" s="76"/>
      <c r="AA505" s="77">
        <v>172.36</v>
      </c>
      <c r="AB505" s="64" t="s">
        <v>269</v>
      </c>
      <c r="AC505" s="60">
        <v>42503</v>
      </c>
      <c r="AD505" s="65">
        <v>870</v>
      </c>
      <c r="AE505" s="65">
        <v>12</v>
      </c>
      <c r="AF505" s="66">
        <v>73500.58</v>
      </c>
    </row>
    <row r="506" spans="1:32" x14ac:dyDescent="0.25">
      <c r="A506" s="40">
        <v>501</v>
      </c>
      <c r="B506" s="32">
        <v>42500</v>
      </c>
      <c r="C506" s="33"/>
      <c r="D506" s="31">
        <v>5</v>
      </c>
      <c r="E506" s="34" t="s">
        <v>38</v>
      </c>
      <c r="F506" s="34" t="s">
        <v>83</v>
      </c>
      <c r="G506" s="35" t="s">
        <v>403</v>
      </c>
      <c r="H506" s="36"/>
      <c r="I506" s="30">
        <v>1000</v>
      </c>
      <c r="J506" s="32">
        <v>42500</v>
      </c>
      <c r="K506" s="37">
        <v>863</v>
      </c>
      <c r="L506" s="37">
        <v>12</v>
      </c>
      <c r="M506" s="38" t="s">
        <v>394</v>
      </c>
      <c r="N506" s="39">
        <v>2016</v>
      </c>
      <c r="O506" s="42"/>
      <c r="P506" s="30">
        <v>2312.56</v>
      </c>
      <c r="Q506" s="67"/>
      <c r="R506" s="67"/>
      <c r="S506" s="56" t="e">
        <f>IF(#REF!=3,S505-TblDadosCX[[#This Row],[Valor R$]],IF(#REF!=2,S505+TblDadosCX[[#This Row],[Valor R$]],TblDadosCX[[#This Row],[Valor R$]]))</f>
        <v>#REF!</v>
      </c>
      <c r="U506" s="65">
        <v>490</v>
      </c>
      <c r="V506" s="60">
        <v>42503</v>
      </c>
      <c r="W506" s="60"/>
      <c r="X506" s="76" t="s">
        <v>409</v>
      </c>
      <c r="Y506" s="76"/>
      <c r="Z506" s="76"/>
      <c r="AA506" s="77">
        <v>8</v>
      </c>
      <c r="AB506" s="64" t="s">
        <v>186</v>
      </c>
      <c r="AC506" s="60">
        <v>42503</v>
      </c>
      <c r="AD506" s="65">
        <v>863</v>
      </c>
      <c r="AE506" s="65">
        <v>12</v>
      </c>
      <c r="AF506" s="66">
        <v>73492.58</v>
      </c>
    </row>
    <row r="507" spans="1:32" x14ac:dyDescent="0.25">
      <c r="A507" s="40">
        <v>502</v>
      </c>
      <c r="B507" s="32">
        <v>42501</v>
      </c>
      <c r="C507" s="33"/>
      <c r="D507" s="31">
        <v>5</v>
      </c>
      <c r="E507" s="34" t="s">
        <v>38</v>
      </c>
      <c r="F507" s="34" t="s">
        <v>83</v>
      </c>
      <c r="G507" s="35" t="s">
        <v>404</v>
      </c>
      <c r="H507" s="36"/>
      <c r="I507" s="30">
        <v>4</v>
      </c>
      <c r="J507" s="32">
        <v>42501</v>
      </c>
      <c r="K507" s="37">
        <v>863</v>
      </c>
      <c r="L507" s="37">
        <v>12</v>
      </c>
      <c r="M507" s="38" t="s">
        <v>394</v>
      </c>
      <c r="N507" s="39">
        <v>2016</v>
      </c>
      <c r="O507" s="42"/>
      <c r="P507" s="30">
        <v>2308.56</v>
      </c>
      <c r="Q507" s="67"/>
      <c r="R507" s="67"/>
      <c r="S507" s="56" t="e">
        <f>IF(#REF!=3,S506-TblDadosCX[[#This Row],[Valor R$]],IF(#REF!=2,S506+TblDadosCX[[#This Row],[Valor R$]],TblDadosCX[[#This Row],[Valor R$]]))</f>
        <v>#REF!</v>
      </c>
      <c r="U507" s="59">
        <v>491</v>
      </c>
      <c r="V507" s="60">
        <v>42503</v>
      </c>
      <c r="W507" s="60"/>
      <c r="X507" s="76" t="s">
        <v>327</v>
      </c>
      <c r="Y507" s="76"/>
      <c r="Z507" s="76"/>
      <c r="AA507" s="77">
        <v>71510.710000000006</v>
      </c>
      <c r="AB507" s="64" t="s">
        <v>224</v>
      </c>
      <c r="AC507" s="60">
        <v>42503</v>
      </c>
      <c r="AD507" s="65">
        <v>402</v>
      </c>
      <c r="AE507" s="65">
        <v>12</v>
      </c>
      <c r="AF507" s="66">
        <v>1981.87</v>
      </c>
    </row>
    <row r="508" spans="1:32" x14ac:dyDescent="0.25">
      <c r="A508" s="40">
        <v>503</v>
      </c>
      <c r="B508" s="32">
        <v>42501</v>
      </c>
      <c r="C508" s="33"/>
      <c r="D508" s="31">
        <v>5</v>
      </c>
      <c r="E508" s="34" t="s">
        <v>38</v>
      </c>
      <c r="F508" s="34" t="s">
        <v>86</v>
      </c>
      <c r="G508" s="35" t="s">
        <v>228</v>
      </c>
      <c r="H508" s="36"/>
      <c r="I508" s="30">
        <v>17</v>
      </c>
      <c r="J508" s="32">
        <v>42501</v>
      </c>
      <c r="K508" s="37">
        <v>869</v>
      </c>
      <c r="L508" s="37">
        <v>12</v>
      </c>
      <c r="M508" s="38" t="s">
        <v>394</v>
      </c>
      <c r="N508" s="39">
        <v>2016</v>
      </c>
      <c r="O508" s="42"/>
      <c r="P508" s="30">
        <v>2291.56</v>
      </c>
      <c r="Q508" s="67"/>
      <c r="R508" s="67"/>
      <c r="S508" s="56" t="e">
        <f>IF(#REF!=3,S507-TblDadosCX[[#This Row],[Valor R$]],IF(#REF!=2,S507+TblDadosCX[[#This Row],[Valor R$]],TblDadosCX[[#This Row],[Valor R$]]))</f>
        <v>#REF!</v>
      </c>
      <c r="U508" s="59">
        <v>492</v>
      </c>
      <c r="V508" s="60">
        <v>42503</v>
      </c>
      <c r="W508" s="60"/>
      <c r="X508" s="76" t="s">
        <v>195</v>
      </c>
      <c r="Y508" s="76"/>
      <c r="Z508" s="76"/>
      <c r="AA508" s="77">
        <v>11</v>
      </c>
      <c r="AB508" s="64" t="s">
        <v>196</v>
      </c>
      <c r="AC508" s="60">
        <v>42503</v>
      </c>
      <c r="AD508" s="65">
        <v>869</v>
      </c>
      <c r="AE508" s="65">
        <v>12</v>
      </c>
      <c r="AF508" s="66">
        <v>1970.87</v>
      </c>
    </row>
    <row r="509" spans="1:32" x14ac:dyDescent="0.25">
      <c r="A509" s="40">
        <v>504</v>
      </c>
      <c r="B509" s="32">
        <v>42501</v>
      </c>
      <c r="C509" s="33"/>
      <c r="D509" s="31">
        <v>5</v>
      </c>
      <c r="E509" s="34" t="s">
        <v>38</v>
      </c>
      <c r="F509" s="34" t="s">
        <v>83</v>
      </c>
      <c r="G509" s="35" t="s">
        <v>405</v>
      </c>
      <c r="H509" s="36"/>
      <c r="I509" s="30">
        <v>88</v>
      </c>
      <c r="J509" s="32">
        <v>42501</v>
      </c>
      <c r="K509" s="37">
        <v>863</v>
      </c>
      <c r="L509" s="37">
        <v>12</v>
      </c>
      <c r="M509" s="38" t="s">
        <v>394</v>
      </c>
      <c r="N509" s="39">
        <v>2016</v>
      </c>
      <c r="O509" s="42"/>
      <c r="P509" s="30">
        <v>2203.56</v>
      </c>
      <c r="Q509" s="67"/>
      <c r="R509" s="67"/>
      <c r="S509" s="56" t="e">
        <f>IF(#REF!=3,S508-TblDadosCX[[#This Row],[Valor R$]],IF(#REF!=2,S508+TblDadosCX[[#This Row],[Valor R$]],TblDadosCX[[#This Row],[Valor R$]]))</f>
        <v>#REF!</v>
      </c>
      <c r="U509" s="65">
        <v>493</v>
      </c>
      <c r="V509" s="60">
        <v>42503</v>
      </c>
      <c r="W509" s="60"/>
      <c r="X509" s="76" t="s">
        <v>410</v>
      </c>
      <c r="Y509" s="76"/>
      <c r="Z509" s="76"/>
      <c r="AA509" s="77">
        <v>20</v>
      </c>
      <c r="AB509" s="64" t="s">
        <v>186</v>
      </c>
      <c r="AC509" s="60">
        <v>42503</v>
      </c>
      <c r="AD509" s="65">
        <v>863</v>
      </c>
      <c r="AE509" s="65">
        <v>12</v>
      </c>
      <c r="AF509" s="66">
        <v>1950.87</v>
      </c>
    </row>
    <row r="510" spans="1:32" x14ac:dyDescent="0.25">
      <c r="A510" s="40">
        <v>505</v>
      </c>
      <c r="B510" s="32">
        <v>42502</v>
      </c>
      <c r="C510" s="33"/>
      <c r="D510" s="31">
        <v>5</v>
      </c>
      <c r="E510" s="34" t="s">
        <v>38</v>
      </c>
      <c r="F510" s="34" t="s">
        <v>83</v>
      </c>
      <c r="G510" s="35" t="s">
        <v>187</v>
      </c>
      <c r="H510" s="36"/>
      <c r="I510" s="30">
        <v>11.63</v>
      </c>
      <c r="J510" s="32">
        <v>42502</v>
      </c>
      <c r="K510" s="37">
        <v>863</v>
      </c>
      <c r="L510" s="37">
        <v>12</v>
      </c>
      <c r="M510" s="38" t="s">
        <v>394</v>
      </c>
      <c r="N510" s="39">
        <v>2016</v>
      </c>
      <c r="O510" s="42"/>
      <c r="P510" s="30">
        <v>2191.9299999999998</v>
      </c>
      <c r="Q510" s="67"/>
      <c r="R510" s="67"/>
      <c r="S510" s="56" t="e">
        <f>IF(#REF!=3,S509-TblDadosCX[[#This Row],[Valor R$]],IF(#REF!=2,S509+TblDadosCX[[#This Row],[Valor R$]],TblDadosCX[[#This Row],[Valor R$]]))</f>
        <v>#REF!</v>
      </c>
      <c r="U510" s="65">
        <v>494</v>
      </c>
      <c r="V510" s="60">
        <v>42506</v>
      </c>
      <c r="W510" s="60"/>
      <c r="X510" s="76" t="s">
        <v>197</v>
      </c>
      <c r="Y510" s="76">
        <v>854297</v>
      </c>
      <c r="Z510" s="76"/>
      <c r="AA510" s="77">
        <v>1900</v>
      </c>
      <c r="AB510" s="64" t="s">
        <v>9</v>
      </c>
      <c r="AC510" s="60">
        <v>42506</v>
      </c>
      <c r="AD510" s="65">
        <v>12</v>
      </c>
      <c r="AE510" s="65">
        <v>34</v>
      </c>
      <c r="AF510" s="66">
        <v>3850.87</v>
      </c>
    </row>
    <row r="511" spans="1:32" x14ac:dyDescent="0.25">
      <c r="A511" s="40">
        <v>506</v>
      </c>
      <c r="B511" s="32">
        <v>42503</v>
      </c>
      <c r="C511" s="33"/>
      <c r="D511" s="31">
        <v>4</v>
      </c>
      <c r="E511" s="34" t="s">
        <v>6</v>
      </c>
      <c r="F511" s="34" t="s">
        <v>9</v>
      </c>
      <c r="G511" s="35" t="s">
        <v>197</v>
      </c>
      <c r="H511" s="36">
        <v>854308</v>
      </c>
      <c r="I511" s="30">
        <v>71510.710000000006</v>
      </c>
      <c r="J511" s="32">
        <v>42503</v>
      </c>
      <c r="K511" s="37">
        <v>12</v>
      </c>
      <c r="L511" s="37">
        <v>34</v>
      </c>
      <c r="M511" s="38" t="s">
        <v>394</v>
      </c>
      <c r="N511" s="39">
        <v>2016</v>
      </c>
      <c r="O511" s="42"/>
      <c r="P511" s="30">
        <v>73702.64</v>
      </c>
      <c r="Q511" s="67"/>
      <c r="R511" s="67"/>
      <c r="S511" s="56" t="e">
        <f>IF(#REF!=3,S510-TblDadosCX[[#This Row],[Valor R$]],IF(#REF!=2,S510+TblDadosCX[[#This Row],[Valor R$]],TblDadosCX[[#This Row],[Valor R$]]))</f>
        <v>#REF!</v>
      </c>
      <c r="U511" s="59">
        <v>495</v>
      </c>
      <c r="V511" s="60">
        <v>42506</v>
      </c>
      <c r="W511" s="60"/>
      <c r="X511" s="76" t="s">
        <v>197</v>
      </c>
      <c r="Y511" s="76">
        <v>854298</v>
      </c>
      <c r="Z511" s="76"/>
      <c r="AA511" s="77">
        <v>1000</v>
      </c>
      <c r="AB511" s="64" t="s">
        <v>411</v>
      </c>
      <c r="AC511" s="60">
        <v>42506</v>
      </c>
      <c r="AD511" s="65">
        <v>12</v>
      </c>
      <c r="AE511" s="65">
        <v>34</v>
      </c>
      <c r="AF511" s="66">
        <v>4850.87</v>
      </c>
    </row>
    <row r="512" spans="1:32" x14ac:dyDescent="0.25">
      <c r="A512" s="40">
        <v>507</v>
      </c>
      <c r="B512" s="32">
        <v>42503</v>
      </c>
      <c r="C512" s="33"/>
      <c r="D512" s="31">
        <v>4</v>
      </c>
      <c r="E512" s="34" t="s">
        <v>6</v>
      </c>
      <c r="F512" s="34" t="s">
        <v>9</v>
      </c>
      <c r="G512" s="35" t="s">
        <v>197</v>
      </c>
      <c r="H512" s="36">
        <v>854302</v>
      </c>
      <c r="I512" s="30">
        <v>2783.06</v>
      </c>
      <c r="J512" s="32">
        <v>42503</v>
      </c>
      <c r="K512" s="37">
        <v>12</v>
      </c>
      <c r="L512" s="37">
        <v>34</v>
      </c>
      <c r="M512" s="38" t="s">
        <v>394</v>
      </c>
      <c r="N512" s="39">
        <v>2016</v>
      </c>
      <c r="O512" s="42"/>
      <c r="P512" s="30">
        <v>76485.7</v>
      </c>
      <c r="Q512" s="67"/>
      <c r="R512" s="67"/>
      <c r="S512" s="56" t="e">
        <f>IF(#REF!=3,S511-TblDadosCX[[#This Row],[Valor R$]],IF(#REF!=2,S511+TblDadosCX[[#This Row],[Valor R$]],TblDadosCX[[#This Row],[Valor R$]]))</f>
        <v>#REF!</v>
      </c>
      <c r="U512" s="65">
        <v>496</v>
      </c>
      <c r="V512" s="60">
        <v>42506</v>
      </c>
      <c r="W512" s="60"/>
      <c r="X512" s="76" t="s">
        <v>187</v>
      </c>
      <c r="Y512" s="76"/>
      <c r="Z512" s="76"/>
      <c r="AA512" s="77">
        <v>13.53</v>
      </c>
      <c r="AB512" s="64" t="s">
        <v>186</v>
      </c>
      <c r="AC512" s="60">
        <v>42506</v>
      </c>
      <c r="AD512" s="65">
        <v>863</v>
      </c>
      <c r="AE512" s="65">
        <v>12</v>
      </c>
      <c r="AF512" s="66">
        <v>4837.34</v>
      </c>
    </row>
    <row r="513" spans="1:32" x14ac:dyDescent="0.25">
      <c r="A513" s="40">
        <v>508</v>
      </c>
      <c r="B513" s="32">
        <v>42503</v>
      </c>
      <c r="C513" s="33"/>
      <c r="D513" s="31">
        <v>4</v>
      </c>
      <c r="E513" s="34" t="s">
        <v>6</v>
      </c>
      <c r="F513" s="34" t="s">
        <v>9</v>
      </c>
      <c r="G513" s="35" t="s">
        <v>197</v>
      </c>
      <c r="H513" s="36">
        <v>854303</v>
      </c>
      <c r="I513" s="30">
        <v>1508.66</v>
      </c>
      <c r="J513" s="32">
        <v>42503</v>
      </c>
      <c r="K513" s="37">
        <v>12</v>
      </c>
      <c r="L513" s="37">
        <v>34</v>
      </c>
      <c r="M513" s="38" t="s">
        <v>394</v>
      </c>
      <c r="N513" s="39">
        <v>2016</v>
      </c>
      <c r="O513" s="42"/>
      <c r="P513" s="30">
        <v>77994.36</v>
      </c>
      <c r="Q513" s="67"/>
      <c r="R513" s="67"/>
      <c r="S513" s="56" t="e">
        <f>IF(#REF!=3,S512-TblDadosCX[[#This Row],[Valor R$]],IF(#REF!=2,S512+TblDadosCX[[#This Row],[Valor R$]],TblDadosCX[[#This Row],[Valor R$]]))</f>
        <v>#REF!</v>
      </c>
      <c r="U513" s="59">
        <v>497</v>
      </c>
      <c r="V513" s="60">
        <v>42506</v>
      </c>
      <c r="W513" s="60"/>
      <c r="X513" s="76" t="s">
        <v>195</v>
      </c>
      <c r="Y513" s="76"/>
      <c r="Z513" s="76"/>
      <c r="AA513" s="77">
        <v>5.5</v>
      </c>
      <c r="AB513" s="64" t="s">
        <v>219</v>
      </c>
      <c r="AC513" s="60">
        <v>42506</v>
      </c>
      <c r="AD513" s="65">
        <v>864</v>
      </c>
      <c r="AE513" s="65">
        <v>12</v>
      </c>
      <c r="AF513" s="66">
        <v>4831.84</v>
      </c>
    </row>
    <row r="514" spans="1:32" x14ac:dyDescent="0.25">
      <c r="A514" s="40">
        <v>509</v>
      </c>
      <c r="B514" s="32">
        <v>42503</v>
      </c>
      <c r="C514" s="33"/>
      <c r="D514" s="31">
        <v>4</v>
      </c>
      <c r="E514" s="34" t="s">
        <v>6</v>
      </c>
      <c r="F514" s="34" t="s">
        <v>9</v>
      </c>
      <c r="G514" s="35" t="s">
        <v>197</v>
      </c>
      <c r="H514" s="36">
        <v>854304</v>
      </c>
      <c r="I514" s="30">
        <v>4431</v>
      </c>
      <c r="J514" s="32">
        <v>42503</v>
      </c>
      <c r="K514" s="37">
        <v>12</v>
      </c>
      <c r="L514" s="37">
        <v>34</v>
      </c>
      <c r="M514" s="38" t="s">
        <v>394</v>
      </c>
      <c r="N514" s="39">
        <v>2016</v>
      </c>
      <c r="O514" s="42"/>
      <c r="P514" s="30">
        <v>82425.36</v>
      </c>
      <c r="Q514" s="67"/>
      <c r="R514" s="67"/>
      <c r="S514" s="56" t="e">
        <f>IF(#REF!=3,S513-TblDadosCX[[#This Row],[Valor R$]],IF(#REF!=2,S513+TblDadosCX[[#This Row],[Valor R$]],TblDadosCX[[#This Row],[Valor R$]]))</f>
        <v>#REF!</v>
      </c>
      <c r="U514" s="59">
        <v>498</v>
      </c>
      <c r="V514" s="60">
        <v>42506</v>
      </c>
      <c r="W514" s="60"/>
      <c r="X514" s="76" t="s">
        <v>412</v>
      </c>
      <c r="Y514" s="76"/>
      <c r="Z514" s="76"/>
      <c r="AA514" s="77">
        <v>18</v>
      </c>
      <c r="AB514" s="64" t="s">
        <v>242</v>
      </c>
      <c r="AC514" s="60">
        <v>42506</v>
      </c>
      <c r="AD514" s="65">
        <v>858</v>
      </c>
      <c r="AE514" s="65">
        <v>12</v>
      </c>
      <c r="AF514" s="66">
        <v>4813.84</v>
      </c>
    </row>
    <row r="515" spans="1:32" x14ac:dyDescent="0.25">
      <c r="A515" s="40">
        <v>510</v>
      </c>
      <c r="B515" s="32">
        <v>42503</v>
      </c>
      <c r="C515" s="33"/>
      <c r="D515" s="31">
        <v>5</v>
      </c>
      <c r="E515" s="34" t="s">
        <v>215</v>
      </c>
      <c r="F515" s="34" t="s">
        <v>214</v>
      </c>
      <c r="G515" s="35" t="s">
        <v>325</v>
      </c>
      <c r="H515" s="36"/>
      <c r="I515" s="30">
        <v>2783.06</v>
      </c>
      <c r="J515" s="32">
        <v>42503</v>
      </c>
      <c r="K515" s="37">
        <v>402</v>
      </c>
      <c r="L515" s="37">
        <v>12</v>
      </c>
      <c r="M515" s="38" t="s">
        <v>394</v>
      </c>
      <c r="N515" s="39">
        <v>2016</v>
      </c>
      <c r="O515" s="42"/>
      <c r="P515" s="30">
        <v>79642.3</v>
      </c>
      <c r="Q515" s="67"/>
      <c r="R515" s="67"/>
      <c r="S515" s="56" t="e">
        <f>IF(#REF!=3,S514-TblDadosCX[[#This Row],[Valor R$]],IF(#REF!=2,S514+TblDadosCX[[#This Row],[Valor R$]],TblDadosCX[[#This Row],[Valor R$]]))</f>
        <v>#REF!</v>
      </c>
      <c r="U515" s="65">
        <v>499</v>
      </c>
      <c r="V515" s="60">
        <v>42506</v>
      </c>
      <c r="W515" s="60"/>
      <c r="X515" s="76" t="s">
        <v>413</v>
      </c>
      <c r="Y515" s="76"/>
      <c r="Z515" s="76"/>
      <c r="AA515" s="77">
        <v>300</v>
      </c>
      <c r="AB515" s="64" t="s">
        <v>186</v>
      </c>
      <c r="AC515" s="60">
        <v>42506</v>
      </c>
      <c r="AD515" s="65">
        <v>863</v>
      </c>
      <c r="AE515" s="65">
        <v>12</v>
      </c>
      <c r="AF515" s="66">
        <v>4513.84</v>
      </c>
    </row>
    <row r="516" spans="1:32" x14ac:dyDescent="0.25">
      <c r="A516" s="40">
        <v>511</v>
      </c>
      <c r="B516" s="32">
        <v>42503</v>
      </c>
      <c r="C516" s="33"/>
      <c r="D516" s="31">
        <v>5</v>
      </c>
      <c r="E516" s="34" t="s">
        <v>38</v>
      </c>
      <c r="F516" s="34" t="s">
        <v>83</v>
      </c>
      <c r="G516" s="35" t="s">
        <v>406</v>
      </c>
      <c r="H516" s="36"/>
      <c r="I516" s="30">
        <v>80</v>
      </c>
      <c r="J516" s="32">
        <v>42503</v>
      </c>
      <c r="K516" s="37">
        <v>863</v>
      </c>
      <c r="L516" s="37">
        <v>12</v>
      </c>
      <c r="M516" s="38" t="s">
        <v>394</v>
      </c>
      <c r="N516" s="39">
        <v>2016</v>
      </c>
      <c r="O516" s="42"/>
      <c r="P516" s="30">
        <v>79562.3</v>
      </c>
      <c r="Q516" s="67"/>
      <c r="R516" s="67"/>
      <c r="S516" s="56" t="e">
        <f>IF(#REF!=3,S515-TblDadosCX[[#This Row],[Valor R$]],IF(#REF!=2,S515+TblDadosCX[[#This Row],[Valor R$]],TblDadosCX[[#This Row],[Valor R$]]))</f>
        <v>#REF!</v>
      </c>
      <c r="U516" s="59">
        <v>500</v>
      </c>
      <c r="V516" s="60">
        <v>42506</v>
      </c>
      <c r="W516" s="60"/>
      <c r="X516" s="76" t="s">
        <v>414</v>
      </c>
      <c r="Y516" s="76"/>
      <c r="Z516" s="76"/>
      <c r="AA516" s="77">
        <v>28</v>
      </c>
      <c r="AB516" s="64" t="s">
        <v>212</v>
      </c>
      <c r="AC516" s="60">
        <v>42506</v>
      </c>
      <c r="AD516" s="65">
        <v>831</v>
      </c>
      <c r="AE516" s="65">
        <v>12</v>
      </c>
      <c r="AF516" s="66">
        <v>4485.84</v>
      </c>
    </row>
    <row r="517" spans="1:32" x14ac:dyDescent="0.25">
      <c r="A517" s="40">
        <v>512</v>
      </c>
      <c r="B517" s="32">
        <v>42503</v>
      </c>
      <c r="C517" s="33"/>
      <c r="D517" s="31">
        <v>5</v>
      </c>
      <c r="E517" s="34" t="s">
        <v>26</v>
      </c>
      <c r="F517" s="34" t="s">
        <v>227</v>
      </c>
      <c r="G517" s="35" t="s">
        <v>407</v>
      </c>
      <c r="H517" s="36"/>
      <c r="I517" s="30">
        <v>4431</v>
      </c>
      <c r="J517" s="32">
        <v>42503</v>
      </c>
      <c r="K517" s="37">
        <v>426</v>
      </c>
      <c r="L517" s="37">
        <v>12</v>
      </c>
      <c r="M517" s="38" t="s">
        <v>394</v>
      </c>
      <c r="N517" s="39">
        <v>2016</v>
      </c>
      <c r="O517" s="42"/>
      <c r="P517" s="30">
        <v>75131.3</v>
      </c>
      <c r="Q517" s="67"/>
      <c r="R517" s="67"/>
      <c r="S517" s="56" t="e">
        <f>IF(#REF!=3,S516-TblDadosCX[[#This Row],[Valor R$]],IF(#REF!=2,S516+TblDadosCX[[#This Row],[Valor R$]],TblDadosCX[[#This Row],[Valor R$]]))</f>
        <v>#REF!</v>
      </c>
      <c r="U517" s="65">
        <v>501</v>
      </c>
      <c r="V517" s="60">
        <v>42506</v>
      </c>
      <c r="W517" s="60"/>
      <c r="X517" s="76" t="s">
        <v>415</v>
      </c>
      <c r="Y517" s="76"/>
      <c r="Z517" s="76"/>
      <c r="AA517" s="77">
        <v>129.08000000000001</v>
      </c>
      <c r="AB517" s="64" t="s">
        <v>196</v>
      </c>
      <c r="AC517" s="60">
        <v>42506</v>
      </c>
      <c r="AD517" s="65">
        <v>869</v>
      </c>
      <c r="AE517" s="65">
        <v>12</v>
      </c>
      <c r="AF517" s="66">
        <v>4356.76</v>
      </c>
    </row>
    <row r="518" spans="1:32" x14ac:dyDescent="0.25">
      <c r="A518" s="40">
        <v>513</v>
      </c>
      <c r="B518" s="32">
        <v>42503</v>
      </c>
      <c r="C518" s="33"/>
      <c r="D518" s="31">
        <v>5</v>
      </c>
      <c r="E518" s="34" t="s">
        <v>38</v>
      </c>
      <c r="F518" s="34" t="s">
        <v>82</v>
      </c>
      <c r="G518" s="35" t="s">
        <v>288</v>
      </c>
      <c r="H518" s="36"/>
      <c r="I518" s="30">
        <v>136.30000000000001</v>
      </c>
      <c r="J518" s="32">
        <v>42503</v>
      </c>
      <c r="K518" s="37">
        <v>860</v>
      </c>
      <c r="L518" s="37">
        <v>12</v>
      </c>
      <c r="M518" s="38" t="s">
        <v>394</v>
      </c>
      <c r="N518" s="39">
        <v>2016</v>
      </c>
      <c r="O518" s="42"/>
      <c r="P518" s="30">
        <v>74995</v>
      </c>
      <c r="Q518" s="67"/>
      <c r="R518" s="67"/>
      <c r="S518" s="56" t="e">
        <f>IF(#REF!=3,S517-TblDadosCX[[#This Row],[Valor R$]],IF(#REF!=2,S517+TblDadosCX[[#This Row],[Valor R$]],TblDadosCX[[#This Row],[Valor R$]]))</f>
        <v>#REF!</v>
      </c>
      <c r="U518" s="59">
        <v>502</v>
      </c>
      <c r="V518" s="60">
        <v>42506</v>
      </c>
      <c r="W518" s="60"/>
      <c r="X518" s="76" t="s">
        <v>414</v>
      </c>
      <c r="Y518" s="76"/>
      <c r="Z518" s="76"/>
      <c r="AA518" s="77">
        <v>49</v>
      </c>
      <c r="AB518" s="64" t="s">
        <v>416</v>
      </c>
      <c r="AC518" s="60">
        <v>42506</v>
      </c>
      <c r="AD518" s="65">
        <v>831</v>
      </c>
      <c r="AE518" s="65">
        <v>12</v>
      </c>
      <c r="AF518" s="66">
        <v>4307.76</v>
      </c>
    </row>
    <row r="519" spans="1:32" x14ac:dyDescent="0.25">
      <c r="A519" s="40">
        <v>514</v>
      </c>
      <c r="B519" s="32">
        <v>42503</v>
      </c>
      <c r="C519" s="33"/>
      <c r="D519" s="31">
        <v>5</v>
      </c>
      <c r="E519" s="34" t="s">
        <v>38</v>
      </c>
      <c r="F519" s="34" t="s">
        <v>83</v>
      </c>
      <c r="G519" s="35" t="s">
        <v>282</v>
      </c>
      <c r="H519" s="36"/>
      <c r="I519" s="30">
        <v>1200</v>
      </c>
      <c r="J519" s="32">
        <v>42503</v>
      </c>
      <c r="K519" s="37">
        <v>863</v>
      </c>
      <c r="L519" s="37">
        <v>12</v>
      </c>
      <c r="M519" s="38" t="s">
        <v>394</v>
      </c>
      <c r="N519" s="39">
        <v>2016</v>
      </c>
      <c r="O519" s="42"/>
      <c r="P519" s="30">
        <v>73795</v>
      </c>
      <c r="Q519" s="67"/>
      <c r="R519" s="67"/>
      <c r="S519" s="56" t="e">
        <f>IF(#REF!=3,S518-TblDadosCX[[#This Row],[Valor R$]],IF(#REF!=2,S518+TblDadosCX[[#This Row],[Valor R$]],TblDadosCX[[#This Row],[Valor R$]]))</f>
        <v>#REF!</v>
      </c>
      <c r="U519" s="65">
        <v>503</v>
      </c>
      <c r="V519" s="60">
        <v>42506</v>
      </c>
      <c r="W519" s="60"/>
      <c r="X519" s="76" t="s">
        <v>415</v>
      </c>
      <c r="Y519" s="76"/>
      <c r="Z519" s="76"/>
      <c r="AA519" s="77">
        <v>30</v>
      </c>
      <c r="AB519" s="64" t="s">
        <v>196</v>
      </c>
      <c r="AC519" s="60">
        <v>42506</v>
      </c>
      <c r="AD519" s="65">
        <v>869</v>
      </c>
      <c r="AE519" s="65">
        <v>12</v>
      </c>
      <c r="AF519" s="66">
        <v>4277.76</v>
      </c>
    </row>
    <row r="520" spans="1:32" x14ac:dyDescent="0.25">
      <c r="A520" s="40">
        <v>515</v>
      </c>
      <c r="B520" s="32">
        <v>42503</v>
      </c>
      <c r="C520" s="33"/>
      <c r="D520" s="31">
        <v>5</v>
      </c>
      <c r="E520" s="34" t="s">
        <v>38</v>
      </c>
      <c r="F520" s="34" t="s">
        <v>87</v>
      </c>
      <c r="G520" s="35" t="s">
        <v>408</v>
      </c>
      <c r="H520" s="36"/>
      <c r="I520" s="30">
        <v>172.36</v>
      </c>
      <c r="J520" s="32">
        <v>42503</v>
      </c>
      <c r="K520" s="37">
        <v>870</v>
      </c>
      <c r="L520" s="37">
        <v>12</v>
      </c>
      <c r="M520" s="38" t="s">
        <v>394</v>
      </c>
      <c r="N520" s="39">
        <v>2016</v>
      </c>
      <c r="O520" s="42"/>
      <c r="P520" s="30">
        <v>73622.64</v>
      </c>
      <c r="Q520" s="67"/>
      <c r="R520" s="67"/>
      <c r="S520" s="56" t="e">
        <f>IF(#REF!=3,S519-TblDadosCX[[#This Row],[Valor R$]],IF(#REF!=2,S519+TblDadosCX[[#This Row],[Valor R$]],TblDadosCX[[#This Row],[Valor R$]]))</f>
        <v>#REF!</v>
      </c>
      <c r="U520" s="59">
        <v>504</v>
      </c>
      <c r="V520" s="60">
        <v>42506</v>
      </c>
      <c r="W520" s="60"/>
      <c r="X520" s="76" t="s">
        <v>417</v>
      </c>
      <c r="Y520" s="76"/>
      <c r="Z520" s="76"/>
      <c r="AA520" s="77">
        <v>85</v>
      </c>
      <c r="AB520" s="64" t="s">
        <v>212</v>
      </c>
      <c r="AC520" s="60">
        <v>42506</v>
      </c>
      <c r="AD520" s="65">
        <v>831</v>
      </c>
      <c r="AE520" s="65">
        <v>12</v>
      </c>
      <c r="AF520" s="66">
        <v>4192.76</v>
      </c>
    </row>
    <row r="521" spans="1:32" x14ac:dyDescent="0.25">
      <c r="A521" s="40">
        <v>516</v>
      </c>
      <c r="B521" s="32">
        <v>42503</v>
      </c>
      <c r="C521" s="33"/>
      <c r="D521" s="31">
        <v>5</v>
      </c>
      <c r="E521" s="34" t="s">
        <v>38</v>
      </c>
      <c r="F521" s="34" t="s">
        <v>83</v>
      </c>
      <c r="G521" s="35" t="s">
        <v>409</v>
      </c>
      <c r="H521" s="36"/>
      <c r="I521" s="30">
        <v>8</v>
      </c>
      <c r="J521" s="32">
        <v>42503</v>
      </c>
      <c r="K521" s="37">
        <v>863</v>
      </c>
      <c r="L521" s="37">
        <v>12</v>
      </c>
      <c r="M521" s="38" t="s">
        <v>394</v>
      </c>
      <c r="N521" s="39">
        <v>2016</v>
      </c>
      <c r="O521" s="42"/>
      <c r="P521" s="30">
        <v>73614.64</v>
      </c>
      <c r="Q521" s="67"/>
      <c r="R521" s="67"/>
      <c r="S521" s="56" t="e">
        <f>IF(#REF!=3,S520-TblDadosCX[[#This Row],[Valor R$]],IF(#REF!=2,S520+TblDadosCX[[#This Row],[Valor R$]],TblDadosCX[[#This Row],[Valor R$]]))</f>
        <v>#REF!</v>
      </c>
      <c r="U521" s="65">
        <v>505</v>
      </c>
      <c r="V521" s="60">
        <v>42506</v>
      </c>
      <c r="W521" s="60"/>
      <c r="X521" s="76" t="s">
        <v>418</v>
      </c>
      <c r="Y521" s="76"/>
      <c r="Z521" s="76"/>
      <c r="AA521" s="77">
        <v>199.49</v>
      </c>
      <c r="AB521" s="64" t="s">
        <v>196</v>
      </c>
      <c r="AC521" s="60">
        <v>42506</v>
      </c>
      <c r="AD521" s="65">
        <v>869</v>
      </c>
      <c r="AE521" s="65">
        <v>12</v>
      </c>
      <c r="AF521" s="66">
        <v>3993.27</v>
      </c>
    </row>
    <row r="522" spans="1:32" x14ac:dyDescent="0.25">
      <c r="A522" s="40">
        <v>517</v>
      </c>
      <c r="B522" s="32">
        <v>42503</v>
      </c>
      <c r="C522" s="33"/>
      <c r="D522" s="31">
        <v>5</v>
      </c>
      <c r="E522" s="34" t="s">
        <v>215</v>
      </c>
      <c r="F522" s="34" t="s">
        <v>224</v>
      </c>
      <c r="G522" s="35" t="s">
        <v>327</v>
      </c>
      <c r="H522" s="36"/>
      <c r="I522" s="30">
        <v>71510.710000000006</v>
      </c>
      <c r="J522" s="32">
        <v>42503</v>
      </c>
      <c r="K522" s="37">
        <v>402</v>
      </c>
      <c r="L522" s="37">
        <v>12</v>
      </c>
      <c r="M522" s="38" t="s">
        <v>394</v>
      </c>
      <c r="N522" s="39">
        <v>2016</v>
      </c>
      <c r="O522" s="42"/>
      <c r="P522" s="30">
        <v>2103.9299999999998</v>
      </c>
      <c r="Q522" s="67"/>
      <c r="R522" s="67"/>
      <c r="S522" s="56" t="e">
        <f>IF(#REF!=3,S521-TblDadosCX[[#This Row],[Valor R$]],IF(#REF!=2,S521+TblDadosCX[[#This Row],[Valor R$]],TblDadosCX[[#This Row],[Valor R$]]))</f>
        <v>#REF!</v>
      </c>
      <c r="U522" s="59">
        <v>506</v>
      </c>
      <c r="V522" s="60">
        <v>42506</v>
      </c>
      <c r="W522" s="60"/>
      <c r="X522" s="76" t="s">
        <v>419</v>
      </c>
      <c r="Y522" s="76"/>
      <c r="Z522" s="76"/>
      <c r="AA522" s="77">
        <v>1900</v>
      </c>
      <c r="AB522" s="64" t="s">
        <v>293</v>
      </c>
      <c r="AC522" s="60">
        <v>42506</v>
      </c>
      <c r="AD522" s="65">
        <v>839</v>
      </c>
      <c r="AE522" s="65">
        <v>12</v>
      </c>
      <c r="AF522" s="66">
        <v>2093.27</v>
      </c>
    </row>
    <row r="523" spans="1:32" x14ac:dyDescent="0.25">
      <c r="A523" s="40">
        <v>518</v>
      </c>
      <c r="B523" s="32">
        <v>42503</v>
      </c>
      <c r="C523" s="33"/>
      <c r="D523" s="31">
        <v>5</v>
      </c>
      <c r="E523" s="34" t="s">
        <v>38</v>
      </c>
      <c r="F523" s="34" t="s">
        <v>86</v>
      </c>
      <c r="G523" s="35" t="s">
        <v>195</v>
      </c>
      <c r="H523" s="36"/>
      <c r="I523" s="30">
        <v>11</v>
      </c>
      <c r="J523" s="32">
        <v>42503</v>
      </c>
      <c r="K523" s="37">
        <v>869</v>
      </c>
      <c r="L523" s="37">
        <v>12</v>
      </c>
      <c r="M523" s="38" t="s">
        <v>394</v>
      </c>
      <c r="N523" s="39">
        <v>2016</v>
      </c>
      <c r="O523" s="42"/>
      <c r="P523" s="30">
        <v>2092.9299999999998</v>
      </c>
      <c r="Q523" s="67"/>
      <c r="R523" s="67"/>
      <c r="S523" s="56" t="e">
        <f>IF(#REF!=3,S522-TblDadosCX[[#This Row],[Valor R$]],IF(#REF!=2,S522+TblDadosCX[[#This Row],[Valor R$]],TblDadosCX[[#This Row],[Valor R$]]))</f>
        <v>#REF!</v>
      </c>
      <c r="U523" s="65">
        <v>507</v>
      </c>
      <c r="V523" s="60">
        <v>42507</v>
      </c>
      <c r="W523" s="60"/>
      <c r="X523" s="76" t="s">
        <v>187</v>
      </c>
      <c r="Y523" s="76"/>
      <c r="Z523" s="76"/>
      <c r="AA523" s="77">
        <v>119.9</v>
      </c>
      <c r="AB523" s="64" t="s">
        <v>186</v>
      </c>
      <c r="AC523" s="60">
        <v>42507</v>
      </c>
      <c r="AD523" s="65">
        <v>863</v>
      </c>
      <c r="AE523" s="65">
        <v>12</v>
      </c>
      <c r="AF523" s="66">
        <v>1973.37</v>
      </c>
    </row>
    <row r="524" spans="1:32" x14ac:dyDescent="0.25">
      <c r="A524" s="40">
        <v>519</v>
      </c>
      <c r="B524" s="32">
        <v>42503</v>
      </c>
      <c r="C524" s="33"/>
      <c r="D524" s="31">
        <v>5</v>
      </c>
      <c r="E524" s="34" t="s">
        <v>38</v>
      </c>
      <c r="F524" s="34" t="s">
        <v>83</v>
      </c>
      <c r="G524" s="35" t="s">
        <v>410</v>
      </c>
      <c r="H524" s="36"/>
      <c r="I524" s="30">
        <v>20</v>
      </c>
      <c r="J524" s="32">
        <v>42503</v>
      </c>
      <c r="K524" s="37">
        <v>863</v>
      </c>
      <c r="L524" s="37">
        <v>12</v>
      </c>
      <c r="M524" s="38" t="s">
        <v>394</v>
      </c>
      <c r="N524" s="39">
        <v>2016</v>
      </c>
      <c r="O524" s="42"/>
      <c r="P524" s="30">
        <v>2072.9299999999998</v>
      </c>
      <c r="Q524" s="67"/>
      <c r="R524" s="67"/>
      <c r="S524" s="56" t="e">
        <f>IF(#REF!=3,S523-TblDadosCX[[#This Row],[Valor R$]],IF(#REF!=2,S523+TblDadosCX[[#This Row],[Valor R$]],TblDadosCX[[#This Row],[Valor R$]]))</f>
        <v>#REF!</v>
      </c>
      <c r="U524" s="59">
        <v>508</v>
      </c>
      <c r="V524" s="60">
        <v>42507</v>
      </c>
      <c r="W524" s="60"/>
      <c r="X524" s="76" t="s">
        <v>197</v>
      </c>
      <c r="Y524" s="76">
        <v>854299</v>
      </c>
      <c r="Z524" s="76"/>
      <c r="AA524" s="77">
        <v>400</v>
      </c>
      <c r="AB524" s="64" t="s">
        <v>9</v>
      </c>
      <c r="AC524" s="60">
        <v>42507</v>
      </c>
      <c r="AD524" s="65">
        <v>12</v>
      </c>
      <c r="AE524" s="65">
        <v>34</v>
      </c>
      <c r="AF524" s="66">
        <v>2373.37</v>
      </c>
    </row>
    <row r="525" spans="1:32" x14ac:dyDescent="0.25">
      <c r="A525" s="40">
        <v>520</v>
      </c>
      <c r="B525" s="32">
        <v>42506</v>
      </c>
      <c r="C525" s="33"/>
      <c r="D525" s="31">
        <v>4</v>
      </c>
      <c r="E525" s="34" t="s">
        <v>6</v>
      </c>
      <c r="F525" s="34" t="s">
        <v>9</v>
      </c>
      <c r="G525" s="35" t="s">
        <v>197</v>
      </c>
      <c r="H525" s="36">
        <v>854297</v>
      </c>
      <c r="I525" s="30">
        <v>1900</v>
      </c>
      <c r="J525" s="32">
        <v>42506</v>
      </c>
      <c r="K525" s="37">
        <v>12</v>
      </c>
      <c r="L525" s="37">
        <v>34</v>
      </c>
      <c r="M525" s="38" t="s">
        <v>394</v>
      </c>
      <c r="N525" s="39">
        <v>2016</v>
      </c>
      <c r="O525" s="42"/>
      <c r="P525" s="30">
        <v>3972.93</v>
      </c>
      <c r="Q525" s="67"/>
      <c r="R525" s="67"/>
      <c r="S525" s="56" t="e">
        <f>IF(#REF!=3,S524-TblDadosCX[[#This Row],[Valor R$]],IF(#REF!=2,S524+TblDadosCX[[#This Row],[Valor R$]],TblDadosCX[[#This Row],[Valor R$]]))</f>
        <v>#REF!</v>
      </c>
      <c r="U525" s="59">
        <v>509</v>
      </c>
      <c r="V525" s="60">
        <v>42508</v>
      </c>
      <c r="W525" s="60"/>
      <c r="X525" s="76" t="s">
        <v>197</v>
      </c>
      <c r="Y525" s="76">
        <v>854300</v>
      </c>
      <c r="Z525" s="76"/>
      <c r="AA525" s="77">
        <v>720</v>
      </c>
      <c r="AB525" s="64" t="s">
        <v>9</v>
      </c>
      <c r="AC525" s="60">
        <v>42508</v>
      </c>
      <c r="AD525" s="65">
        <v>12</v>
      </c>
      <c r="AE525" s="65">
        <v>34</v>
      </c>
      <c r="AF525" s="66">
        <v>3093.37</v>
      </c>
    </row>
    <row r="526" spans="1:32" x14ac:dyDescent="0.25">
      <c r="A526" s="40">
        <v>521</v>
      </c>
      <c r="B526" s="32">
        <v>42506</v>
      </c>
      <c r="C526" s="33"/>
      <c r="D526" s="31">
        <v>4</v>
      </c>
      <c r="E526" s="34" t="s">
        <v>6</v>
      </c>
      <c r="F526" s="34" t="s">
        <v>9</v>
      </c>
      <c r="G526" s="35" t="s">
        <v>197</v>
      </c>
      <c r="H526" s="36">
        <v>854298</v>
      </c>
      <c r="I526" s="30">
        <v>1000</v>
      </c>
      <c r="J526" s="32">
        <v>42506</v>
      </c>
      <c r="K526" s="37">
        <v>12</v>
      </c>
      <c r="L526" s="37">
        <v>34</v>
      </c>
      <c r="M526" s="38" t="s">
        <v>394</v>
      </c>
      <c r="N526" s="39">
        <v>2016</v>
      </c>
      <c r="O526" s="42"/>
      <c r="P526" s="30">
        <v>4972.93</v>
      </c>
      <c r="Q526" s="67"/>
      <c r="R526" s="67"/>
      <c r="S526" s="56" t="e">
        <f>IF(#REF!=3,S525-TblDadosCX[[#This Row],[Valor R$]],IF(#REF!=2,S525+TblDadosCX[[#This Row],[Valor R$]],TblDadosCX[[#This Row],[Valor R$]]))</f>
        <v>#REF!</v>
      </c>
      <c r="U526" s="65">
        <v>510</v>
      </c>
      <c r="V526" s="60">
        <v>42508</v>
      </c>
      <c r="W526" s="60"/>
      <c r="X526" s="76" t="s">
        <v>420</v>
      </c>
      <c r="Y526" s="76"/>
      <c r="Z526" s="76"/>
      <c r="AA526" s="77">
        <v>400</v>
      </c>
      <c r="AB526" s="64" t="s">
        <v>204</v>
      </c>
      <c r="AC526" s="60">
        <v>42508</v>
      </c>
      <c r="AD526" s="65">
        <v>856</v>
      </c>
      <c r="AE526" s="65">
        <v>12</v>
      </c>
      <c r="AF526" s="66">
        <v>2693.37</v>
      </c>
    </row>
    <row r="527" spans="1:32" x14ac:dyDescent="0.25">
      <c r="A527" s="40">
        <v>522</v>
      </c>
      <c r="B527" s="32">
        <v>42506</v>
      </c>
      <c r="C527" s="33"/>
      <c r="D527" s="31">
        <v>5</v>
      </c>
      <c r="E527" s="34" t="s">
        <v>38</v>
      </c>
      <c r="F527" s="34" t="s">
        <v>83</v>
      </c>
      <c r="G527" s="35" t="s">
        <v>187</v>
      </c>
      <c r="H527" s="36"/>
      <c r="I527" s="30">
        <v>13.53</v>
      </c>
      <c r="J527" s="32">
        <v>42506</v>
      </c>
      <c r="K527" s="37">
        <v>863</v>
      </c>
      <c r="L527" s="37">
        <v>12</v>
      </c>
      <c r="M527" s="38" t="s">
        <v>394</v>
      </c>
      <c r="N527" s="39">
        <v>2016</v>
      </c>
      <c r="O527" s="42"/>
      <c r="P527" s="30">
        <v>4959.3999999999996</v>
      </c>
      <c r="Q527" s="67"/>
      <c r="R527" s="67"/>
      <c r="S527" s="56" t="e">
        <f>IF(#REF!=3,S526-TblDadosCX[[#This Row],[Valor R$]],IF(#REF!=2,S526+TblDadosCX[[#This Row],[Valor R$]],TblDadosCX[[#This Row],[Valor R$]]))</f>
        <v>#REF!</v>
      </c>
      <c r="U527" s="59">
        <v>511</v>
      </c>
      <c r="V527" s="60">
        <v>42508</v>
      </c>
      <c r="W527" s="60"/>
      <c r="X527" s="76" t="s">
        <v>220</v>
      </c>
      <c r="Y527" s="76"/>
      <c r="Z527" s="76"/>
      <c r="AA527" s="77">
        <v>13.75</v>
      </c>
      <c r="AB527" s="64" t="s">
        <v>199</v>
      </c>
      <c r="AC527" s="60">
        <v>42508</v>
      </c>
      <c r="AD527" s="65">
        <v>845</v>
      </c>
      <c r="AE527" s="65">
        <v>12</v>
      </c>
      <c r="AF527" s="66">
        <v>2679.62</v>
      </c>
    </row>
    <row r="528" spans="1:32" x14ac:dyDescent="0.25">
      <c r="A528" s="40">
        <v>523</v>
      </c>
      <c r="B528" s="32">
        <v>42506</v>
      </c>
      <c r="C528" s="33"/>
      <c r="D528" s="31">
        <v>5</v>
      </c>
      <c r="E528" s="34" t="s">
        <v>38</v>
      </c>
      <c r="F528" s="34" t="s">
        <v>84</v>
      </c>
      <c r="G528" s="35" t="s">
        <v>195</v>
      </c>
      <c r="H528" s="36"/>
      <c r="I528" s="30">
        <v>5.5</v>
      </c>
      <c r="J528" s="32">
        <v>42506</v>
      </c>
      <c r="K528" s="37">
        <v>864</v>
      </c>
      <c r="L528" s="37">
        <v>12</v>
      </c>
      <c r="M528" s="38" t="s">
        <v>394</v>
      </c>
      <c r="N528" s="39">
        <v>2016</v>
      </c>
      <c r="O528" s="42"/>
      <c r="P528" s="30">
        <v>4953.8999999999996</v>
      </c>
      <c r="Q528" s="67"/>
      <c r="R528" s="67"/>
      <c r="S528" s="56" t="e">
        <f>IF(#REF!=3,S527-TblDadosCX[[#This Row],[Valor R$]],IF(#REF!=2,S527+TblDadosCX[[#This Row],[Valor R$]],TblDadosCX[[#This Row],[Valor R$]]))</f>
        <v>#REF!</v>
      </c>
      <c r="U528" s="65">
        <v>512</v>
      </c>
      <c r="V528" s="60">
        <v>42513</v>
      </c>
      <c r="W528" s="60"/>
      <c r="X528" s="76" t="s">
        <v>197</v>
      </c>
      <c r="Y528" s="76">
        <v>854293</v>
      </c>
      <c r="Z528" s="76"/>
      <c r="AA528" s="77">
        <v>21036.58</v>
      </c>
      <c r="AB528" s="64" t="s">
        <v>9</v>
      </c>
      <c r="AC528" s="60">
        <v>42513</v>
      </c>
      <c r="AD528" s="65">
        <v>12</v>
      </c>
      <c r="AE528" s="65">
        <v>34</v>
      </c>
      <c r="AF528" s="66">
        <v>23716.2</v>
      </c>
    </row>
    <row r="529" spans="1:32" x14ac:dyDescent="0.25">
      <c r="A529" s="40">
        <v>524</v>
      </c>
      <c r="B529" s="32">
        <v>42506</v>
      </c>
      <c r="C529" s="33"/>
      <c r="D529" s="31">
        <v>5</v>
      </c>
      <c r="E529" s="34" t="s">
        <v>38</v>
      </c>
      <c r="F529" s="34" t="s">
        <v>80</v>
      </c>
      <c r="G529" s="35" t="s">
        <v>412</v>
      </c>
      <c r="H529" s="36"/>
      <c r="I529" s="30">
        <v>18</v>
      </c>
      <c r="J529" s="32">
        <v>42506</v>
      </c>
      <c r="K529" s="37">
        <v>858</v>
      </c>
      <c r="L529" s="37">
        <v>12</v>
      </c>
      <c r="M529" s="38" t="s">
        <v>394</v>
      </c>
      <c r="N529" s="39">
        <v>2016</v>
      </c>
      <c r="O529" s="42"/>
      <c r="P529" s="30">
        <v>4935.8999999999996</v>
      </c>
      <c r="Q529" s="67"/>
      <c r="R529" s="67"/>
      <c r="S529" s="56" t="e">
        <f>IF(#REF!=3,S528-TblDadosCX[[#This Row],[Valor R$]],IF(#REF!=2,S528+TblDadosCX[[#This Row],[Valor R$]],TblDadosCX[[#This Row],[Valor R$]]))</f>
        <v>#REF!</v>
      </c>
      <c r="U529" s="59">
        <v>513</v>
      </c>
      <c r="V529" s="60">
        <v>42513</v>
      </c>
      <c r="W529" s="60"/>
      <c r="X529" s="76" t="s">
        <v>197</v>
      </c>
      <c r="Y529" s="76">
        <v>854294</v>
      </c>
      <c r="Z529" s="76"/>
      <c r="AA529" s="77">
        <v>350</v>
      </c>
      <c r="AB529" s="64" t="s">
        <v>9</v>
      </c>
      <c r="AC529" s="60">
        <v>42513</v>
      </c>
      <c r="AD529" s="65">
        <v>12</v>
      </c>
      <c r="AE529" s="65">
        <v>34</v>
      </c>
      <c r="AF529" s="66">
        <v>24066.2</v>
      </c>
    </row>
    <row r="530" spans="1:32" x14ac:dyDescent="0.25">
      <c r="A530" s="40">
        <v>525</v>
      </c>
      <c r="B530" s="32">
        <v>42506</v>
      </c>
      <c r="C530" s="33"/>
      <c r="D530" s="31">
        <v>5</v>
      </c>
      <c r="E530" s="34" t="s">
        <v>38</v>
      </c>
      <c r="F530" s="34" t="s">
        <v>83</v>
      </c>
      <c r="G530" s="35" t="s">
        <v>413</v>
      </c>
      <c r="H530" s="36"/>
      <c r="I530" s="30">
        <v>300</v>
      </c>
      <c r="J530" s="32">
        <v>42506</v>
      </c>
      <c r="K530" s="37">
        <v>863</v>
      </c>
      <c r="L530" s="37">
        <v>12</v>
      </c>
      <c r="M530" s="38" t="s">
        <v>394</v>
      </c>
      <c r="N530" s="39">
        <v>2016</v>
      </c>
      <c r="O530" s="42"/>
      <c r="P530" s="30">
        <v>4635.8999999999996</v>
      </c>
      <c r="Q530" s="67"/>
      <c r="R530" s="67"/>
      <c r="S530" s="56" t="e">
        <f>IF(#REF!=3,S529-TblDadosCX[[#This Row],[Valor R$]],IF(#REF!=2,S529+TblDadosCX[[#This Row],[Valor R$]],TblDadosCX[[#This Row],[Valor R$]]))</f>
        <v>#REF!</v>
      </c>
      <c r="U530" s="65">
        <v>514</v>
      </c>
      <c r="V530" s="60">
        <v>42513</v>
      </c>
      <c r="W530" s="60"/>
      <c r="X530" s="76" t="s">
        <v>421</v>
      </c>
      <c r="Y530" s="76"/>
      <c r="Z530" s="76"/>
      <c r="AA530" s="77">
        <v>150</v>
      </c>
      <c r="AB530" s="64" t="s">
        <v>186</v>
      </c>
      <c r="AC530" s="60">
        <v>42513</v>
      </c>
      <c r="AD530" s="65">
        <v>863</v>
      </c>
      <c r="AE530" s="65">
        <v>12</v>
      </c>
      <c r="AF530" s="66">
        <v>23916.2</v>
      </c>
    </row>
    <row r="531" spans="1:32" x14ac:dyDescent="0.25">
      <c r="A531" s="40">
        <v>526</v>
      </c>
      <c r="B531" s="32">
        <v>42506</v>
      </c>
      <c r="C531" s="33"/>
      <c r="D531" s="31">
        <v>5</v>
      </c>
      <c r="E531" s="34" t="s">
        <v>38</v>
      </c>
      <c r="F531" s="34" t="s">
        <v>18</v>
      </c>
      <c r="G531" s="35" t="s">
        <v>414</v>
      </c>
      <c r="H531" s="36"/>
      <c r="I531" s="30">
        <v>28</v>
      </c>
      <c r="J531" s="32">
        <v>42506</v>
      </c>
      <c r="K531" s="37">
        <v>831</v>
      </c>
      <c r="L531" s="37">
        <v>12</v>
      </c>
      <c r="M531" s="38" t="s">
        <v>394</v>
      </c>
      <c r="N531" s="39">
        <v>2016</v>
      </c>
      <c r="O531" s="42"/>
      <c r="P531" s="30">
        <v>4607.8999999999996</v>
      </c>
      <c r="Q531" s="67"/>
      <c r="R531" s="67"/>
      <c r="S531" s="56" t="e">
        <f>IF(#REF!=3,S530-TblDadosCX[[#This Row],[Valor R$]],IF(#REF!=2,S530+TblDadosCX[[#This Row],[Valor R$]],TblDadosCX[[#This Row],[Valor R$]]))</f>
        <v>#REF!</v>
      </c>
      <c r="U531" s="59">
        <v>515</v>
      </c>
      <c r="V531" s="60">
        <v>42513</v>
      </c>
      <c r="W531" s="60"/>
      <c r="X531" s="76" t="s">
        <v>311</v>
      </c>
      <c r="Y531" s="76"/>
      <c r="Z531" s="76"/>
      <c r="AA531" s="77">
        <v>20</v>
      </c>
      <c r="AB531" s="64" t="s">
        <v>186</v>
      </c>
      <c r="AC531" s="60">
        <v>42513</v>
      </c>
      <c r="AD531" s="65">
        <v>863</v>
      </c>
      <c r="AE531" s="65">
        <v>12</v>
      </c>
      <c r="AF531" s="66">
        <v>23896.2</v>
      </c>
    </row>
    <row r="532" spans="1:32" x14ac:dyDescent="0.25">
      <c r="A532" s="40">
        <v>527</v>
      </c>
      <c r="B532" s="32">
        <v>42506</v>
      </c>
      <c r="C532" s="33"/>
      <c r="D532" s="31">
        <v>5</v>
      </c>
      <c r="E532" s="34" t="s">
        <v>38</v>
      </c>
      <c r="F532" s="34" t="s">
        <v>86</v>
      </c>
      <c r="G532" s="35" t="s">
        <v>415</v>
      </c>
      <c r="H532" s="36"/>
      <c r="I532" s="30">
        <v>129.08000000000001</v>
      </c>
      <c r="J532" s="32">
        <v>42506</v>
      </c>
      <c r="K532" s="37">
        <v>869</v>
      </c>
      <c r="L532" s="37">
        <v>12</v>
      </c>
      <c r="M532" s="38" t="s">
        <v>394</v>
      </c>
      <c r="N532" s="39">
        <v>2016</v>
      </c>
      <c r="O532" s="42"/>
      <c r="P532" s="30">
        <v>4478.82</v>
      </c>
      <c r="Q532" s="67"/>
      <c r="R532" s="67"/>
      <c r="S532" s="56" t="e">
        <f>IF(#REF!=3,S531-TblDadosCX[[#This Row],[Valor R$]],IF(#REF!=2,S531+TblDadosCX[[#This Row],[Valor R$]],TblDadosCX[[#This Row],[Valor R$]]))</f>
        <v>#REF!</v>
      </c>
      <c r="U532" s="65">
        <v>516</v>
      </c>
      <c r="V532" s="60">
        <v>42513</v>
      </c>
      <c r="W532" s="60"/>
      <c r="X532" s="76" t="s">
        <v>422</v>
      </c>
      <c r="Y532" s="76"/>
      <c r="Z532" s="76"/>
      <c r="AA532" s="77">
        <v>12871.21</v>
      </c>
      <c r="AB532" s="64" t="s">
        <v>214</v>
      </c>
      <c r="AC532" s="60">
        <v>42513</v>
      </c>
      <c r="AD532" s="65">
        <v>402</v>
      </c>
      <c r="AE532" s="65">
        <v>12</v>
      </c>
      <c r="AF532" s="66">
        <v>11024.99</v>
      </c>
    </row>
    <row r="533" spans="1:32" x14ac:dyDescent="0.25">
      <c r="A533" s="40">
        <v>528</v>
      </c>
      <c r="B533" s="32">
        <v>42506</v>
      </c>
      <c r="C533" s="33"/>
      <c r="D533" s="31">
        <v>5</v>
      </c>
      <c r="E533" s="34" t="s">
        <v>38</v>
      </c>
      <c r="F533" s="34" t="s">
        <v>18</v>
      </c>
      <c r="G533" s="35" t="s">
        <v>414</v>
      </c>
      <c r="H533" s="36"/>
      <c r="I533" s="30">
        <v>49</v>
      </c>
      <c r="J533" s="32">
        <v>42506</v>
      </c>
      <c r="K533" s="37">
        <v>831</v>
      </c>
      <c r="L533" s="37">
        <v>12</v>
      </c>
      <c r="M533" s="38" t="s">
        <v>394</v>
      </c>
      <c r="N533" s="39">
        <v>2016</v>
      </c>
      <c r="O533" s="42"/>
      <c r="P533" s="30">
        <v>4429.82</v>
      </c>
      <c r="Q533" s="67"/>
      <c r="R533" s="67"/>
      <c r="S533" s="56" t="e">
        <f>IF(#REF!=3,S532-TblDadosCX[[#This Row],[Valor R$]],IF(#REF!=2,S532+TblDadosCX[[#This Row],[Valor R$]],TblDadosCX[[#This Row],[Valor R$]]))</f>
        <v>#REF!</v>
      </c>
      <c r="U533" s="59">
        <v>517</v>
      </c>
      <c r="V533" s="60">
        <v>42513</v>
      </c>
      <c r="W533" s="60"/>
      <c r="X533" s="76" t="s">
        <v>399</v>
      </c>
      <c r="Y533" s="76"/>
      <c r="Z533" s="76"/>
      <c r="AA533" s="77">
        <v>3203.52</v>
      </c>
      <c r="AB533" s="64" t="s">
        <v>219</v>
      </c>
      <c r="AC533" s="60">
        <v>42513</v>
      </c>
      <c r="AD533" s="65">
        <v>864</v>
      </c>
      <c r="AE533" s="65">
        <v>12</v>
      </c>
      <c r="AF533" s="66">
        <v>7821.47</v>
      </c>
    </row>
    <row r="534" spans="1:32" x14ac:dyDescent="0.25">
      <c r="A534" s="40">
        <v>529</v>
      </c>
      <c r="B534" s="32">
        <v>42506</v>
      </c>
      <c r="C534" s="33"/>
      <c r="D534" s="31">
        <v>5</v>
      </c>
      <c r="E534" s="34" t="s">
        <v>38</v>
      </c>
      <c r="F534" s="34" t="s">
        <v>86</v>
      </c>
      <c r="G534" s="35" t="s">
        <v>415</v>
      </c>
      <c r="H534" s="36"/>
      <c r="I534" s="30">
        <v>30</v>
      </c>
      <c r="J534" s="32">
        <v>42506</v>
      </c>
      <c r="K534" s="37">
        <v>869</v>
      </c>
      <c r="L534" s="37">
        <v>12</v>
      </c>
      <c r="M534" s="38" t="s">
        <v>394</v>
      </c>
      <c r="N534" s="39">
        <v>2016</v>
      </c>
      <c r="O534" s="42"/>
      <c r="P534" s="30">
        <v>4399.82</v>
      </c>
      <c r="Q534" s="67"/>
      <c r="R534" s="67"/>
      <c r="S534" s="56" t="e">
        <f>IF(#REF!=3,S533-TblDadosCX[[#This Row],[Valor R$]],IF(#REF!=2,S533+TblDadosCX[[#This Row],[Valor R$]],TblDadosCX[[#This Row],[Valor R$]]))</f>
        <v>#REF!</v>
      </c>
      <c r="U534" s="65">
        <v>518</v>
      </c>
      <c r="V534" s="60">
        <v>42513</v>
      </c>
      <c r="W534" s="60"/>
      <c r="X534" s="76" t="s">
        <v>301</v>
      </c>
      <c r="Y534" s="76"/>
      <c r="Z534" s="76"/>
      <c r="AA534" s="77">
        <v>833.7</v>
      </c>
      <c r="AB534" s="64" t="s">
        <v>235</v>
      </c>
      <c r="AC534" s="60">
        <v>42513</v>
      </c>
      <c r="AD534" s="65">
        <v>841</v>
      </c>
      <c r="AE534" s="65">
        <v>12</v>
      </c>
      <c r="AF534" s="66">
        <v>6987.77</v>
      </c>
    </row>
    <row r="535" spans="1:32" x14ac:dyDescent="0.25">
      <c r="A535" s="40">
        <v>530</v>
      </c>
      <c r="B535" s="32">
        <v>42506</v>
      </c>
      <c r="C535" s="33"/>
      <c r="D535" s="31">
        <v>5</v>
      </c>
      <c r="E535" s="34" t="s">
        <v>38</v>
      </c>
      <c r="F535" s="34" t="s">
        <v>18</v>
      </c>
      <c r="G535" s="35" t="s">
        <v>417</v>
      </c>
      <c r="H535" s="36"/>
      <c r="I535" s="30">
        <v>85</v>
      </c>
      <c r="J535" s="32">
        <v>42506</v>
      </c>
      <c r="K535" s="37">
        <v>831</v>
      </c>
      <c r="L535" s="37">
        <v>12</v>
      </c>
      <c r="M535" s="38" t="s">
        <v>394</v>
      </c>
      <c r="N535" s="39">
        <v>2016</v>
      </c>
      <c r="O535" s="42"/>
      <c r="P535" s="30">
        <v>4314.82</v>
      </c>
      <c r="Q535" s="67"/>
      <c r="R535" s="67"/>
      <c r="S535" s="56" t="e">
        <f>IF(#REF!=3,S534-TblDadosCX[[#This Row],[Valor R$]],IF(#REF!=2,S534+TblDadosCX[[#This Row],[Valor R$]],TblDadosCX[[#This Row],[Valor R$]]))</f>
        <v>#REF!</v>
      </c>
      <c r="U535" s="59">
        <v>519</v>
      </c>
      <c r="V535" s="60">
        <v>42513</v>
      </c>
      <c r="W535" s="60"/>
      <c r="X535" s="76" t="s">
        <v>423</v>
      </c>
      <c r="Y535" s="76"/>
      <c r="Z535" s="76"/>
      <c r="AA535" s="77">
        <v>1126.08</v>
      </c>
      <c r="AB535" s="64" t="s">
        <v>233</v>
      </c>
      <c r="AC535" s="60">
        <v>42513</v>
      </c>
      <c r="AD535" s="65">
        <v>426</v>
      </c>
      <c r="AE535" s="65">
        <v>12</v>
      </c>
      <c r="AF535" s="66">
        <v>5861.69</v>
      </c>
    </row>
    <row r="536" spans="1:32" x14ac:dyDescent="0.25">
      <c r="A536" s="40">
        <v>531</v>
      </c>
      <c r="B536" s="32">
        <v>42506</v>
      </c>
      <c r="C536" s="33"/>
      <c r="D536" s="31">
        <v>5</v>
      </c>
      <c r="E536" s="34" t="s">
        <v>38</v>
      </c>
      <c r="F536" s="34" t="s">
        <v>86</v>
      </c>
      <c r="G536" s="35" t="s">
        <v>418</v>
      </c>
      <c r="H536" s="36"/>
      <c r="I536" s="30">
        <v>199.49</v>
      </c>
      <c r="J536" s="32">
        <v>42506</v>
      </c>
      <c r="K536" s="37">
        <v>869</v>
      </c>
      <c r="L536" s="37">
        <v>12</v>
      </c>
      <c r="M536" s="38" t="s">
        <v>394</v>
      </c>
      <c r="N536" s="39">
        <v>2016</v>
      </c>
      <c r="O536" s="42"/>
      <c r="P536" s="30">
        <v>4115.33</v>
      </c>
      <c r="Q536" s="67"/>
      <c r="R536" s="67"/>
      <c r="S536" s="56" t="e">
        <f>IF(#REF!=3,S535-TblDadosCX[[#This Row],[Valor R$]],IF(#REF!=2,S535+TblDadosCX[[#This Row],[Valor R$]],TblDadosCX[[#This Row],[Valor R$]]))</f>
        <v>#REF!</v>
      </c>
      <c r="U536" s="59">
        <v>520</v>
      </c>
      <c r="V536" s="60">
        <v>42513</v>
      </c>
      <c r="W536" s="60"/>
      <c r="X536" s="76" t="s">
        <v>236</v>
      </c>
      <c r="Y536" s="76"/>
      <c r="Z536" s="76"/>
      <c r="AA536" s="77">
        <v>3002.07</v>
      </c>
      <c r="AB536" s="64" t="s">
        <v>237</v>
      </c>
      <c r="AC536" s="60">
        <v>42513</v>
      </c>
      <c r="AD536" s="65">
        <v>858</v>
      </c>
      <c r="AE536" s="65">
        <v>12</v>
      </c>
      <c r="AF536" s="66">
        <v>2859.62</v>
      </c>
    </row>
    <row r="537" spans="1:32" x14ac:dyDescent="0.25">
      <c r="A537" s="40">
        <v>532</v>
      </c>
      <c r="B537" s="32">
        <v>42506</v>
      </c>
      <c r="C537" s="33"/>
      <c r="D537" s="31">
        <v>5</v>
      </c>
      <c r="E537" s="34" t="s">
        <v>38</v>
      </c>
      <c r="F537" s="34" t="s">
        <v>73</v>
      </c>
      <c r="G537" s="35" t="s">
        <v>419</v>
      </c>
      <c r="H537" s="36"/>
      <c r="I537" s="30">
        <v>1900</v>
      </c>
      <c r="J537" s="32">
        <v>42506</v>
      </c>
      <c r="K537" s="37">
        <v>839</v>
      </c>
      <c r="L537" s="37">
        <v>12</v>
      </c>
      <c r="M537" s="38" t="s">
        <v>394</v>
      </c>
      <c r="N537" s="39">
        <v>2016</v>
      </c>
      <c r="O537" s="42"/>
      <c r="P537" s="30">
        <v>2215.33</v>
      </c>
      <c r="Q537" s="67"/>
      <c r="R537" s="67"/>
      <c r="S537" s="56" t="e">
        <f>IF(#REF!=3,S536-TblDadosCX[[#This Row],[Valor R$]],IF(#REF!=2,S536+TblDadosCX[[#This Row],[Valor R$]],TblDadosCX[[#This Row],[Valor R$]]))</f>
        <v>#REF!</v>
      </c>
      <c r="U537" s="65">
        <v>521</v>
      </c>
      <c r="V537" s="60">
        <v>42514</v>
      </c>
      <c r="W537" s="60"/>
      <c r="X537" s="76" t="s">
        <v>197</v>
      </c>
      <c r="Y537" s="76">
        <v>854295</v>
      </c>
      <c r="Z537" s="76"/>
      <c r="AA537" s="77">
        <v>350</v>
      </c>
      <c r="AB537" s="64" t="s">
        <v>9</v>
      </c>
      <c r="AC537" s="60">
        <v>42514</v>
      </c>
      <c r="AD537" s="65">
        <v>12</v>
      </c>
      <c r="AE537" s="65">
        <v>34</v>
      </c>
      <c r="AF537" s="66">
        <v>3209.62</v>
      </c>
    </row>
    <row r="538" spans="1:32" x14ac:dyDescent="0.25">
      <c r="A538" s="40">
        <v>533</v>
      </c>
      <c r="B538" s="32">
        <v>42507</v>
      </c>
      <c r="C538" s="33"/>
      <c r="D538" s="31">
        <v>4</v>
      </c>
      <c r="E538" s="34" t="s">
        <v>6</v>
      </c>
      <c r="F538" s="34" t="s">
        <v>9</v>
      </c>
      <c r="G538" s="35" t="s">
        <v>197</v>
      </c>
      <c r="H538" s="36">
        <v>854299</v>
      </c>
      <c r="I538" s="30">
        <v>400</v>
      </c>
      <c r="J538" s="32">
        <v>42507</v>
      </c>
      <c r="K538" s="37">
        <v>12</v>
      </c>
      <c r="L538" s="37">
        <v>34</v>
      </c>
      <c r="M538" s="38" t="s">
        <v>394</v>
      </c>
      <c r="N538" s="39">
        <v>2016</v>
      </c>
      <c r="O538" s="42"/>
      <c r="P538" s="30">
        <v>2615.33</v>
      </c>
      <c r="Q538" s="67"/>
      <c r="R538" s="67"/>
      <c r="S538" s="56" t="e">
        <f>IF(#REF!=3,S537-TblDadosCX[[#This Row],[Valor R$]],IF(#REF!=2,S537+TblDadosCX[[#This Row],[Valor R$]],TblDadosCX[[#This Row],[Valor R$]]))</f>
        <v>#REF!</v>
      </c>
      <c r="U538" s="59">
        <v>522</v>
      </c>
      <c r="V538" s="60">
        <v>42514</v>
      </c>
      <c r="W538" s="60"/>
      <c r="X538" s="76" t="s">
        <v>195</v>
      </c>
      <c r="Y538" s="76"/>
      <c r="Z538" s="76"/>
      <c r="AA538" s="77">
        <v>11</v>
      </c>
      <c r="AB538" s="64" t="s">
        <v>219</v>
      </c>
      <c r="AC538" s="60">
        <v>42514</v>
      </c>
      <c r="AD538" s="65">
        <v>864</v>
      </c>
      <c r="AE538" s="65">
        <v>12</v>
      </c>
      <c r="AF538" s="66">
        <v>3198.62</v>
      </c>
    </row>
    <row r="539" spans="1:32" x14ac:dyDescent="0.25">
      <c r="A539" s="40">
        <v>534</v>
      </c>
      <c r="B539" s="32">
        <v>42507</v>
      </c>
      <c r="C539" s="33"/>
      <c r="D539" s="31">
        <v>5</v>
      </c>
      <c r="E539" s="34" t="s">
        <v>38</v>
      </c>
      <c r="F539" s="34" t="s">
        <v>83</v>
      </c>
      <c r="G539" s="35" t="s">
        <v>187</v>
      </c>
      <c r="H539" s="36"/>
      <c r="I539" s="30">
        <v>119.9</v>
      </c>
      <c r="J539" s="32">
        <v>42507</v>
      </c>
      <c r="K539" s="37">
        <v>863</v>
      </c>
      <c r="L539" s="37">
        <v>12</v>
      </c>
      <c r="M539" s="38" t="s">
        <v>394</v>
      </c>
      <c r="N539" s="39">
        <v>2016</v>
      </c>
      <c r="O539" s="42"/>
      <c r="P539" s="30">
        <v>2495.4299999999998</v>
      </c>
      <c r="Q539" s="67"/>
      <c r="R539" s="67"/>
      <c r="S539" s="56" t="e">
        <f>IF(#REF!=3,S538-TblDadosCX[[#This Row],[Valor R$]],IF(#REF!=2,S538+TblDadosCX[[#This Row],[Valor R$]],TblDadosCX[[#This Row],[Valor R$]]))</f>
        <v>#REF!</v>
      </c>
      <c r="U539" s="65">
        <v>523</v>
      </c>
      <c r="V539" s="60">
        <v>42514</v>
      </c>
      <c r="W539" s="60"/>
      <c r="X539" s="76" t="s">
        <v>424</v>
      </c>
      <c r="Y539" s="76"/>
      <c r="Z539" s="76"/>
      <c r="AA539" s="77">
        <v>105</v>
      </c>
      <c r="AB539" s="64" t="s">
        <v>283</v>
      </c>
      <c r="AC539" s="60">
        <v>42514</v>
      </c>
      <c r="AD539" s="65">
        <v>867</v>
      </c>
      <c r="AE539" s="65">
        <v>12</v>
      </c>
      <c r="AF539" s="66">
        <v>3093.62</v>
      </c>
    </row>
    <row r="540" spans="1:32" x14ac:dyDescent="0.25">
      <c r="A540" s="40">
        <v>535</v>
      </c>
      <c r="B540" s="32">
        <v>42508</v>
      </c>
      <c r="C540" s="33"/>
      <c r="D540" s="31">
        <v>4</v>
      </c>
      <c r="E540" s="34" t="s">
        <v>6</v>
      </c>
      <c r="F540" s="34" t="s">
        <v>9</v>
      </c>
      <c r="G540" s="35" t="s">
        <v>197</v>
      </c>
      <c r="H540" s="36">
        <v>854300</v>
      </c>
      <c r="I540" s="30">
        <v>720</v>
      </c>
      <c r="J540" s="32">
        <v>42508</v>
      </c>
      <c r="K540" s="37">
        <v>12</v>
      </c>
      <c r="L540" s="37">
        <v>34</v>
      </c>
      <c r="M540" s="38" t="s">
        <v>394</v>
      </c>
      <c r="N540" s="39">
        <v>2016</v>
      </c>
      <c r="O540" s="42"/>
      <c r="P540" s="30">
        <v>3215.43</v>
      </c>
      <c r="Q540" s="67"/>
      <c r="R540" s="67"/>
      <c r="S540" s="56" t="e">
        <f>IF(#REF!=3,S539-TblDadosCX[[#This Row],[Valor R$]],IF(#REF!=2,S539+TblDadosCX[[#This Row],[Valor R$]],TblDadosCX[[#This Row],[Valor R$]]))</f>
        <v>#REF!</v>
      </c>
      <c r="U540" s="59">
        <v>524</v>
      </c>
      <c r="V540" s="60">
        <v>42514</v>
      </c>
      <c r="W540" s="60"/>
      <c r="X540" s="76" t="s">
        <v>246</v>
      </c>
      <c r="Y540" s="76"/>
      <c r="Z540" s="76"/>
      <c r="AA540" s="77">
        <v>350</v>
      </c>
      <c r="AB540" s="64" t="s">
        <v>247</v>
      </c>
      <c r="AC540" s="60">
        <v>42514</v>
      </c>
      <c r="AD540" s="65">
        <v>818</v>
      </c>
      <c r="AE540" s="65">
        <v>12</v>
      </c>
      <c r="AF540" s="66">
        <v>2743.62</v>
      </c>
    </row>
    <row r="541" spans="1:32" x14ac:dyDescent="0.25">
      <c r="A541" s="40">
        <v>536</v>
      </c>
      <c r="B541" s="32">
        <v>42508</v>
      </c>
      <c r="C541" s="33"/>
      <c r="D541" s="31">
        <v>5</v>
      </c>
      <c r="E541" s="34" t="s">
        <v>38</v>
      </c>
      <c r="F541" s="34" t="s">
        <v>79</v>
      </c>
      <c r="G541" s="35" t="s">
        <v>420</v>
      </c>
      <c r="H541" s="36"/>
      <c r="I541" s="30">
        <v>400</v>
      </c>
      <c r="J541" s="32">
        <v>42508</v>
      </c>
      <c r="K541" s="37">
        <v>856</v>
      </c>
      <c r="L541" s="37">
        <v>12</v>
      </c>
      <c r="M541" s="38" t="s">
        <v>394</v>
      </c>
      <c r="N541" s="39">
        <v>2016</v>
      </c>
      <c r="O541" s="42"/>
      <c r="P541" s="30">
        <v>2815.43</v>
      </c>
      <c r="Q541" s="67"/>
      <c r="R541" s="67"/>
      <c r="S541" s="56" t="e">
        <f>IF(#REF!=3,S540-TblDadosCX[[#This Row],[Valor R$]],IF(#REF!=2,S540+TblDadosCX[[#This Row],[Valor R$]],TblDadosCX[[#This Row],[Valor R$]]))</f>
        <v>#REF!</v>
      </c>
      <c r="U541" s="65">
        <v>525</v>
      </c>
      <c r="V541" s="60">
        <v>42514</v>
      </c>
      <c r="W541" s="60"/>
      <c r="X541" s="76" t="s">
        <v>197</v>
      </c>
      <c r="Y541" s="76">
        <v>854296</v>
      </c>
      <c r="Z541" s="76"/>
      <c r="AA541" s="77">
        <v>1231.3699999999999</v>
      </c>
      <c r="AB541" s="64" t="s">
        <v>9</v>
      </c>
      <c r="AC541" s="60">
        <v>42514</v>
      </c>
      <c r="AD541" s="65">
        <v>12</v>
      </c>
      <c r="AE541" s="65">
        <v>34</v>
      </c>
      <c r="AF541" s="66">
        <v>3974.99</v>
      </c>
    </row>
    <row r="542" spans="1:32" x14ac:dyDescent="0.25">
      <c r="A542" s="40">
        <v>537</v>
      </c>
      <c r="B542" s="32">
        <v>42508</v>
      </c>
      <c r="C542" s="33"/>
      <c r="D542" s="31">
        <v>5</v>
      </c>
      <c r="E542" s="34" t="s">
        <v>38</v>
      </c>
      <c r="F542" s="34" t="s">
        <v>75</v>
      </c>
      <c r="G542" s="35" t="s">
        <v>220</v>
      </c>
      <c r="H542" s="36"/>
      <c r="I542" s="30">
        <v>13.75</v>
      </c>
      <c r="J542" s="32">
        <v>42508</v>
      </c>
      <c r="K542" s="37">
        <v>845</v>
      </c>
      <c r="L542" s="37">
        <v>12</v>
      </c>
      <c r="M542" s="38" t="s">
        <v>394</v>
      </c>
      <c r="N542" s="39">
        <v>2016</v>
      </c>
      <c r="O542" s="42"/>
      <c r="P542" s="30">
        <v>2801.68</v>
      </c>
      <c r="Q542" s="67"/>
      <c r="R542" s="67"/>
      <c r="S542" s="56" t="e">
        <f>IF(#REF!=3,S541-TblDadosCX[[#This Row],[Valor R$]],IF(#REF!=2,S541+TblDadosCX[[#This Row],[Valor R$]],TblDadosCX[[#This Row],[Valor R$]]))</f>
        <v>#REF!</v>
      </c>
      <c r="U542" s="59">
        <v>526</v>
      </c>
      <c r="V542" s="60">
        <v>42514</v>
      </c>
      <c r="W542" s="60"/>
      <c r="X542" s="76" t="s">
        <v>415</v>
      </c>
      <c r="Y542" s="76"/>
      <c r="Z542" s="76"/>
      <c r="AA542" s="77">
        <v>217</v>
      </c>
      <c r="AB542" s="64" t="s">
        <v>196</v>
      </c>
      <c r="AC542" s="60">
        <v>42514</v>
      </c>
      <c r="AD542" s="65">
        <v>869</v>
      </c>
      <c r="AE542" s="65">
        <v>12</v>
      </c>
      <c r="AF542" s="66">
        <v>3757.99</v>
      </c>
    </row>
    <row r="543" spans="1:32" x14ac:dyDescent="0.25">
      <c r="A543" s="40">
        <v>538</v>
      </c>
      <c r="B543" s="32">
        <v>42513</v>
      </c>
      <c r="C543" s="33"/>
      <c r="D543" s="31">
        <v>4</v>
      </c>
      <c r="E543" s="34" t="s">
        <v>6</v>
      </c>
      <c r="F543" s="34" t="s">
        <v>9</v>
      </c>
      <c r="G543" s="35" t="s">
        <v>197</v>
      </c>
      <c r="H543" s="36">
        <v>854293</v>
      </c>
      <c r="I543" s="30">
        <v>21036.58</v>
      </c>
      <c r="J543" s="32">
        <v>42513</v>
      </c>
      <c r="K543" s="37">
        <v>12</v>
      </c>
      <c r="L543" s="37">
        <v>34</v>
      </c>
      <c r="M543" s="38" t="s">
        <v>394</v>
      </c>
      <c r="N543" s="39">
        <v>2016</v>
      </c>
      <c r="O543" s="42"/>
      <c r="P543" s="30">
        <v>23838.26</v>
      </c>
      <c r="Q543" s="67"/>
      <c r="R543" s="67"/>
      <c r="S543" s="56" t="e">
        <f>IF(#REF!=3,S542-TblDadosCX[[#This Row],[Valor R$]],IF(#REF!=2,S542+TblDadosCX[[#This Row],[Valor R$]],TblDadosCX[[#This Row],[Valor R$]]))</f>
        <v>#REF!</v>
      </c>
      <c r="U543" s="65">
        <v>527</v>
      </c>
      <c r="V543" s="60">
        <v>42514</v>
      </c>
      <c r="W543" s="60"/>
      <c r="X543" s="76" t="s">
        <v>414</v>
      </c>
      <c r="Y543" s="76"/>
      <c r="Z543" s="76"/>
      <c r="AA543" s="77">
        <v>169.64</v>
      </c>
      <c r="AB543" s="64" t="s">
        <v>212</v>
      </c>
      <c r="AC543" s="60">
        <v>42514</v>
      </c>
      <c r="AD543" s="65">
        <v>831</v>
      </c>
      <c r="AE543" s="65">
        <v>12</v>
      </c>
      <c r="AF543" s="66">
        <v>3588.35</v>
      </c>
    </row>
    <row r="544" spans="1:32" x14ac:dyDescent="0.25">
      <c r="A544" s="40">
        <v>539</v>
      </c>
      <c r="B544" s="32">
        <v>42513</v>
      </c>
      <c r="C544" s="33"/>
      <c r="D544" s="31">
        <v>4</v>
      </c>
      <c r="E544" s="34" t="s">
        <v>6</v>
      </c>
      <c r="F544" s="34" t="s">
        <v>9</v>
      </c>
      <c r="G544" s="35" t="s">
        <v>197</v>
      </c>
      <c r="H544" s="36">
        <v>854294</v>
      </c>
      <c r="I544" s="30">
        <v>350</v>
      </c>
      <c r="J544" s="32">
        <v>42513</v>
      </c>
      <c r="K544" s="37">
        <v>12</v>
      </c>
      <c r="L544" s="37">
        <v>34</v>
      </c>
      <c r="M544" s="38" t="s">
        <v>394</v>
      </c>
      <c r="N544" s="39">
        <v>2016</v>
      </c>
      <c r="O544" s="42"/>
      <c r="P544" s="30">
        <v>24188.26</v>
      </c>
      <c r="Q544" s="67"/>
      <c r="R544" s="67"/>
      <c r="S544" s="56" t="e">
        <f>IF(#REF!=3,S543-TblDadosCX[[#This Row],[Valor R$]],IF(#REF!=2,S543+TblDadosCX[[#This Row],[Valor R$]],TblDadosCX[[#This Row],[Valor R$]]))</f>
        <v>#REF!</v>
      </c>
      <c r="U544" s="59">
        <v>528</v>
      </c>
      <c r="V544" s="60">
        <v>42514</v>
      </c>
      <c r="W544" s="60"/>
      <c r="X544" s="76" t="s">
        <v>425</v>
      </c>
      <c r="Y544" s="76"/>
      <c r="Z544" s="76"/>
      <c r="AA544" s="77">
        <v>205.08</v>
      </c>
      <c r="AB544" s="64" t="s">
        <v>186</v>
      </c>
      <c r="AC544" s="60">
        <v>42514</v>
      </c>
      <c r="AD544" s="65">
        <v>863</v>
      </c>
      <c r="AE544" s="65">
        <v>12</v>
      </c>
      <c r="AF544" s="66">
        <v>3383.27</v>
      </c>
    </row>
    <row r="545" spans="1:32" x14ac:dyDescent="0.25">
      <c r="A545" s="40">
        <v>540</v>
      </c>
      <c r="B545" s="32">
        <v>42513</v>
      </c>
      <c r="C545" s="33"/>
      <c r="D545" s="31">
        <v>5</v>
      </c>
      <c r="E545" s="34" t="s">
        <v>38</v>
      </c>
      <c r="F545" s="34" t="s">
        <v>83</v>
      </c>
      <c r="G545" s="35" t="s">
        <v>421</v>
      </c>
      <c r="H545" s="36"/>
      <c r="I545" s="30">
        <v>150</v>
      </c>
      <c r="J545" s="32">
        <v>42513</v>
      </c>
      <c r="K545" s="37">
        <v>863</v>
      </c>
      <c r="L545" s="37">
        <v>12</v>
      </c>
      <c r="M545" s="38" t="s">
        <v>394</v>
      </c>
      <c r="N545" s="39">
        <v>2016</v>
      </c>
      <c r="O545" s="42"/>
      <c r="P545" s="30">
        <v>24038.26</v>
      </c>
      <c r="Q545" s="67"/>
      <c r="R545" s="67"/>
      <c r="S545" s="56" t="e">
        <f>IF(#REF!=3,S544-TblDadosCX[[#This Row],[Valor R$]],IF(#REF!=2,S544+TblDadosCX[[#This Row],[Valor R$]],TblDadosCX[[#This Row],[Valor R$]]))</f>
        <v>#REF!</v>
      </c>
      <c r="U545" s="65">
        <v>529</v>
      </c>
      <c r="V545" s="60">
        <v>42514</v>
      </c>
      <c r="W545" s="60"/>
      <c r="X545" s="76" t="s">
        <v>426</v>
      </c>
      <c r="Y545" s="76"/>
      <c r="Z545" s="76"/>
      <c r="AA545" s="77">
        <v>211.49</v>
      </c>
      <c r="AB545" s="64" t="s">
        <v>196</v>
      </c>
      <c r="AC545" s="60">
        <v>42514</v>
      </c>
      <c r="AD545" s="65">
        <v>869</v>
      </c>
      <c r="AE545" s="65">
        <v>12</v>
      </c>
      <c r="AF545" s="66">
        <v>3171.78</v>
      </c>
    </row>
    <row r="546" spans="1:32" x14ac:dyDescent="0.25">
      <c r="A546" s="40">
        <v>541</v>
      </c>
      <c r="B546" s="32">
        <v>42513</v>
      </c>
      <c r="C546" s="33"/>
      <c r="D546" s="31">
        <v>5</v>
      </c>
      <c r="E546" s="34" t="s">
        <v>38</v>
      </c>
      <c r="F546" s="34" t="s">
        <v>83</v>
      </c>
      <c r="G546" s="35" t="s">
        <v>311</v>
      </c>
      <c r="H546" s="36"/>
      <c r="I546" s="30">
        <v>20</v>
      </c>
      <c r="J546" s="32">
        <v>42513</v>
      </c>
      <c r="K546" s="37">
        <v>863</v>
      </c>
      <c r="L546" s="37">
        <v>12</v>
      </c>
      <c r="M546" s="38" t="s">
        <v>394</v>
      </c>
      <c r="N546" s="39">
        <v>2016</v>
      </c>
      <c r="O546" s="42"/>
      <c r="P546" s="30">
        <v>24018.26</v>
      </c>
      <c r="Q546" s="67"/>
      <c r="R546" s="67"/>
      <c r="S546" s="56" t="e">
        <f>IF(#REF!=3,S545-TblDadosCX[[#This Row],[Valor R$]],IF(#REF!=2,S545+TblDadosCX[[#This Row],[Valor R$]],TblDadosCX[[#This Row],[Valor R$]]))</f>
        <v>#REF!</v>
      </c>
      <c r="U546" s="59">
        <v>530</v>
      </c>
      <c r="V546" s="60">
        <v>42514</v>
      </c>
      <c r="W546" s="60"/>
      <c r="X546" s="76" t="s">
        <v>427</v>
      </c>
      <c r="Y546" s="76"/>
      <c r="Z546" s="76"/>
      <c r="AA546" s="77">
        <v>174.68</v>
      </c>
      <c r="AB546" s="64" t="s">
        <v>212</v>
      </c>
      <c r="AC546" s="60">
        <v>42514</v>
      </c>
      <c r="AD546" s="65">
        <v>831</v>
      </c>
      <c r="AE546" s="65">
        <v>12</v>
      </c>
      <c r="AF546" s="66">
        <v>2997.1</v>
      </c>
    </row>
    <row r="547" spans="1:32" x14ac:dyDescent="0.25">
      <c r="A547" s="40">
        <v>542</v>
      </c>
      <c r="B547" s="32">
        <v>42513</v>
      </c>
      <c r="C547" s="33"/>
      <c r="D547" s="31">
        <v>5</v>
      </c>
      <c r="E547" s="34" t="s">
        <v>215</v>
      </c>
      <c r="F547" s="34" t="s">
        <v>214</v>
      </c>
      <c r="G547" s="35" t="s">
        <v>422</v>
      </c>
      <c r="H547" s="36"/>
      <c r="I547" s="30">
        <v>12871.21</v>
      </c>
      <c r="J547" s="32">
        <v>42513</v>
      </c>
      <c r="K547" s="37">
        <v>402</v>
      </c>
      <c r="L547" s="37">
        <v>12</v>
      </c>
      <c r="M547" s="38" t="s">
        <v>394</v>
      </c>
      <c r="N547" s="39">
        <v>2016</v>
      </c>
      <c r="O547" s="42"/>
      <c r="P547" s="30">
        <v>11147.05</v>
      </c>
      <c r="Q547" s="67"/>
      <c r="R547" s="67"/>
      <c r="S547" s="56" t="e">
        <f>IF(#REF!=3,S546-TblDadosCX[[#This Row],[Valor R$]],IF(#REF!=2,S546+TblDadosCX[[#This Row],[Valor R$]],TblDadosCX[[#This Row],[Valor R$]]))</f>
        <v>#REF!</v>
      </c>
      <c r="U547" s="59">
        <v>531</v>
      </c>
      <c r="V547" s="60">
        <v>42514</v>
      </c>
      <c r="W547" s="60"/>
      <c r="X547" s="76" t="s">
        <v>428</v>
      </c>
      <c r="Y547" s="76"/>
      <c r="Z547" s="76"/>
      <c r="AA547" s="77">
        <v>237.53</v>
      </c>
      <c r="AB547" s="64" t="s">
        <v>196</v>
      </c>
      <c r="AC547" s="60">
        <v>42514</v>
      </c>
      <c r="AD547" s="65">
        <v>869</v>
      </c>
      <c r="AE547" s="65">
        <v>12</v>
      </c>
      <c r="AF547" s="66">
        <v>2759.57</v>
      </c>
    </row>
    <row r="548" spans="1:32" x14ac:dyDescent="0.25">
      <c r="A548" s="40">
        <v>543</v>
      </c>
      <c r="B548" s="32">
        <v>42513</v>
      </c>
      <c r="C548" s="33"/>
      <c r="D548" s="31">
        <v>5</v>
      </c>
      <c r="E548" s="34" t="s">
        <v>38</v>
      </c>
      <c r="F548" s="34" t="s">
        <v>84</v>
      </c>
      <c r="G548" s="35" t="s">
        <v>399</v>
      </c>
      <c r="H548" s="36"/>
      <c r="I548" s="30">
        <v>3203.52</v>
      </c>
      <c r="J548" s="32">
        <v>42513</v>
      </c>
      <c r="K548" s="37">
        <v>864</v>
      </c>
      <c r="L548" s="37">
        <v>12</v>
      </c>
      <c r="M548" s="38" t="s">
        <v>394</v>
      </c>
      <c r="N548" s="39">
        <v>2016</v>
      </c>
      <c r="O548" s="42"/>
      <c r="P548" s="30">
        <v>7943.53</v>
      </c>
      <c r="Q548" s="67"/>
      <c r="R548" s="67"/>
      <c r="S548" s="56" t="e">
        <f>IF(#REF!=3,S547-TblDadosCX[[#This Row],[Valor R$]],IF(#REF!=2,S547+TblDadosCX[[#This Row],[Valor R$]],TblDadosCX[[#This Row],[Valor R$]]))</f>
        <v>#REF!</v>
      </c>
      <c r="U548" s="65">
        <v>532</v>
      </c>
      <c r="V548" s="60">
        <v>42514</v>
      </c>
      <c r="W548" s="60"/>
      <c r="X548" s="76" t="s">
        <v>428</v>
      </c>
      <c r="Y548" s="76"/>
      <c r="Z548" s="76"/>
      <c r="AA548" s="77">
        <v>65.45</v>
      </c>
      <c r="AB548" s="64" t="s">
        <v>212</v>
      </c>
      <c r="AC548" s="60">
        <v>42514</v>
      </c>
      <c r="AD548" s="65">
        <v>831</v>
      </c>
      <c r="AE548" s="65">
        <v>12</v>
      </c>
      <c r="AF548" s="66">
        <v>2694.12</v>
      </c>
    </row>
    <row r="549" spans="1:32" x14ac:dyDescent="0.25">
      <c r="A549" s="40">
        <v>544</v>
      </c>
      <c r="B549" s="32">
        <v>42513</v>
      </c>
      <c r="C549" s="33"/>
      <c r="D549" s="31">
        <v>5</v>
      </c>
      <c r="E549" s="34" t="s">
        <v>38</v>
      </c>
      <c r="F549" s="34" t="s">
        <v>74</v>
      </c>
      <c r="G549" s="35" t="s">
        <v>301</v>
      </c>
      <c r="H549" s="36"/>
      <c r="I549" s="30">
        <v>833.7</v>
      </c>
      <c r="J549" s="32">
        <v>42513</v>
      </c>
      <c r="K549" s="37">
        <v>841</v>
      </c>
      <c r="L549" s="37">
        <v>12</v>
      </c>
      <c r="M549" s="38" t="s">
        <v>394</v>
      </c>
      <c r="N549" s="39">
        <v>2016</v>
      </c>
      <c r="O549" s="42"/>
      <c r="P549" s="30">
        <v>7109.83</v>
      </c>
      <c r="Q549" s="67"/>
      <c r="R549" s="67"/>
      <c r="S549" s="56" t="e">
        <f>IF(#REF!=3,S548-TblDadosCX[[#This Row],[Valor R$]],IF(#REF!=2,S548+TblDadosCX[[#This Row],[Valor R$]],TblDadosCX[[#This Row],[Valor R$]]))</f>
        <v>#REF!</v>
      </c>
      <c r="U549" s="59">
        <v>533</v>
      </c>
      <c r="V549" s="60">
        <v>42515</v>
      </c>
      <c r="W549" s="60"/>
      <c r="X549" s="76" t="s">
        <v>205</v>
      </c>
      <c r="Y549" s="76"/>
      <c r="Z549" s="76"/>
      <c r="AA549" s="77">
        <v>13.88</v>
      </c>
      <c r="AB549" s="64" t="s">
        <v>186</v>
      </c>
      <c r="AC549" s="60">
        <v>42515</v>
      </c>
      <c r="AD549" s="65">
        <v>863</v>
      </c>
      <c r="AE549" s="65">
        <v>12</v>
      </c>
      <c r="AF549" s="66">
        <v>2680.24</v>
      </c>
    </row>
    <row r="550" spans="1:32" x14ac:dyDescent="0.25">
      <c r="A550" s="40">
        <v>545</v>
      </c>
      <c r="B550" s="32">
        <v>42513</v>
      </c>
      <c r="C550" s="33"/>
      <c r="D550" s="31">
        <v>5</v>
      </c>
      <c r="E550" s="34" t="s">
        <v>26</v>
      </c>
      <c r="F550" s="34" t="s">
        <v>233</v>
      </c>
      <c r="G550" s="35" t="s">
        <v>423</v>
      </c>
      <c r="H550" s="36"/>
      <c r="I550" s="30">
        <v>1126.08</v>
      </c>
      <c r="J550" s="32">
        <v>42513</v>
      </c>
      <c r="K550" s="37">
        <v>426</v>
      </c>
      <c r="L550" s="37">
        <v>12</v>
      </c>
      <c r="M550" s="38" t="s">
        <v>394</v>
      </c>
      <c r="N550" s="39">
        <v>2016</v>
      </c>
      <c r="O550" s="42"/>
      <c r="P550" s="30">
        <v>5983.75</v>
      </c>
      <c r="Q550" s="67"/>
      <c r="R550" s="67"/>
      <c r="S550" s="56" t="e">
        <f>IF(#REF!=3,S549-TblDadosCX[[#This Row],[Valor R$]],IF(#REF!=2,S549+TblDadosCX[[#This Row],[Valor R$]],TblDadosCX[[#This Row],[Valor R$]]))</f>
        <v>#REF!</v>
      </c>
      <c r="U550" s="65">
        <v>534</v>
      </c>
      <c r="V550" s="60">
        <v>42517</v>
      </c>
      <c r="W550" s="60"/>
      <c r="X550" s="76" t="s">
        <v>195</v>
      </c>
      <c r="Y550" s="76"/>
      <c r="Z550" s="76"/>
      <c r="AA550" s="77">
        <v>5.5</v>
      </c>
      <c r="AB550" s="64" t="s">
        <v>196</v>
      </c>
      <c r="AC550" s="60">
        <v>42517</v>
      </c>
      <c r="AD550" s="65">
        <v>869</v>
      </c>
      <c r="AE550" s="65">
        <v>12</v>
      </c>
      <c r="AF550" s="66">
        <v>2674.74</v>
      </c>
    </row>
    <row r="551" spans="1:32" x14ac:dyDescent="0.25">
      <c r="A551" s="40">
        <v>546</v>
      </c>
      <c r="B551" s="32">
        <v>42513</v>
      </c>
      <c r="C551" s="33"/>
      <c r="D551" s="31">
        <v>5</v>
      </c>
      <c r="E551" s="34" t="s">
        <v>30</v>
      </c>
      <c r="F551" s="34" t="s">
        <v>237</v>
      </c>
      <c r="G551" s="35" t="s">
        <v>236</v>
      </c>
      <c r="H551" s="36"/>
      <c r="I551" s="30">
        <v>3002.07</v>
      </c>
      <c r="J551" s="32">
        <v>42513</v>
      </c>
      <c r="K551" s="37">
        <v>858</v>
      </c>
      <c r="L551" s="37">
        <v>12</v>
      </c>
      <c r="M551" s="38" t="s">
        <v>394</v>
      </c>
      <c r="N551" s="39">
        <v>2016</v>
      </c>
      <c r="O551" s="42"/>
      <c r="P551" s="30">
        <v>2981.68</v>
      </c>
      <c r="Q551" s="67"/>
      <c r="R551" s="67"/>
      <c r="S551" s="56" t="e">
        <f>IF(#REF!=3,S550-TblDadosCX[[#This Row],[Valor R$]],IF(#REF!=2,S550+TblDadosCX[[#This Row],[Valor R$]],TblDadosCX[[#This Row],[Valor R$]]))</f>
        <v>#REF!</v>
      </c>
      <c r="U551" s="59">
        <v>535</v>
      </c>
      <c r="V551" s="60">
        <v>42520</v>
      </c>
      <c r="W551" s="60"/>
      <c r="X551" s="76" t="s">
        <v>197</v>
      </c>
      <c r="Y551" s="76">
        <v>854313</v>
      </c>
      <c r="Z551" s="76"/>
      <c r="AA551" s="77">
        <v>873.87</v>
      </c>
      <c r="AB551" s="64" t="s">
        <v>9</v>
      </c>
      <c r="AC551" s="60">
        <v>42520</v>
      </c>
      <c r="AD551" s="65">
        <v>12</v>
      </c>
      <c r="AE551" s="65">
        <v>34</v>
      </c>
      <c r="AF551" s="66">
        <v>3548.61</v>
      </c>
    </row>
    <row r="552" spans="1:32" x14ac:dyDescent="0.25">
      <c r="A552" s="40">
        <v>547</v>
      </c>
      <c r="B552" s="32">
        <v>42514</v>
      </c>
      <c r="C552" s="33"/>
      <c r="D552" s="31">
        <v>4</v>
      </c>
      <c r="E552" s="34" t="s">
        <v>6</v>
      </c>
      <c r="F552" s="34" t="s">
        <v>9</v>
      </c>
      <c r="G552" s="35" t="s">
        <v>197</v>
      </c>
      <c r="H552" s="36">
        <v>854295</v>
      </c>
      <c r="I552" s="30">
        <v>350</v>
      </c>
      <c r="J552" s="32">
        <v>42514</v>
      </c>
      <c r="K552" s="37">
        <v>12</v>
      </c>
      <c r="L552" s="37">
        <v>34</v>
      </c>
      <c r="M552" s="38" t="s">
        <v>394</v>
      </c>
      <c r="N552" s="39">
        <v>2016</v>
      </c>
      <c r="O552" s="42"/>
      <c r="P552" s="30">
        <v>3331.68</v>
      </c>
      <c r="Q552" s="67"/>
      <c r="R552" s="67"/>
      <c r="S552" s="56" t="e">
        <f>IF(#REF!=3,S551-TblDadosCX[[#This Row],[Valor R$]],IF(#REF!=2,S551+TblDadosCX[[#This Row],[Valor R$]],TblDadosCX[[#This Row],[Valor R$]]))</f>
        <v>#REF!</v>
      </c>
      <c r="U552" s="65">
        <v>536</v>
      </c>
      <c r="V552" s="60">
        <v>42520</v>
      </c>
      <c r="W552" s="60"/>
      <c r="X552" s="76" t="s">
        <v>412</v>
      </c>
      <c r="Y552" s="76"/>
      <c r="Z552" s="76"/>
      <c r="AA552" s="77">
        <v>10</v>
      </c>
      <c r="AB552" s="64" t="s">
        <v>242</v>
      </c>
      <c r="AC552" s="60">
        <v>42520</v>
      </c>
      <c r="AD552" s="65">
        <v>858</v>
      </c>
      <c r="AE552" s="65">
        <v>12</v>
      </c>
      <c r="AF552" s="66">
        <v>3538.61</v>
      </c>
    </row>
    <row r="553" spans="1:32" x14ac:dyDescent="0.25">
      <c r="A553" s="40">
        <v>548</v>
      </c>
      <c r="B553" s="32">
        <v>42514</v>
      </c>
      <c r="C553" s="33"/>
      <c r="D553" s="31">
        <v>4</v>
      </c>
      <c r="E553" s="34" t="s">
        <v>6</v>
      </c>
      <c r="F553" s="34" t="s">
        <v>9</v>
      </c>
      <c r="G553" s="35" t="s">
        <v>197</v>
      </c>
      <c r="H553" s="36">
        <v>854296</v>
      </c>
      <c r="I553" s="30">
        <v>1231.3699999999999</v>
      </c>
      <c r="J553" s="32">
        <v>42514</v>
      </c>
      <c r="K553" s="37">
        <v>12</v>
      </c>
      <c r="L553" s="37">
        <v>34</v>
      </c>
      <c r="M553" s="38" t="s">
        <v>394</v>
      </c>
      <c r="N553" s="39">
        <v>2016</v>
      </c>
      <c r="O553" s="42"/>
      <c r="P553" s="30">
        <v>4563.05</v>
      </c>
      <c r="Q553" s="67"/>
      <c r="R553" s="67"/>
      <c r="S553" s="56" t="e">
        <f>IF(#REF!=3,S552-TblDadosCX[[#This Row],[Valor R$]],IF(#REF!=2,S552+TblDadosCX[[#This Row],[Valor R$]],TblDadosCX[[#This Row],[Valor R$]]))</f>
        <v>#REF!</v>
      </c>
      <c r="U553" s="59">
        <v>537</v>
      </c>
      <c r="V553" s="60">
        <v>42520</v>
      </c>
      <c r="W553" s="60"/>
      <c r="X553" s="76" t="s">
        <v>429</v>
      </c>
      <c r="Y553" s="76"/>
      <c r="Z553" s="76"/>
      <c r="AA553" s="77">
        <v>9</v>
      </c>
      <c r="AB553" s="64" t="s">
        <v>242</v>
      </c>
      <c r="AC553" s="60">
        <v>42520</v>
      </c>
      <c r="AD553" s="65">
        <v>858</v>
      </c>
      <c r="AE553" s="65">
        <v>12</v>
      </c>
      <c r="AF553" s="66">
        <v>3529.61</v>
      </c>
    </row>
    <row r="554" spans="1:32" x14ac:dyDescent="0.25">
      <c r="A554" s="40">
        <v>549</v>
      </c>
      <c r="B554" s="32">
        <v>42514</v>
      </c>
      <c r="C554" s="33"/>
      <c r="D554" s="31">
        <v>5</v>
      </c>
      <c r="E554" s="34" t="s">
        <v>38</v>
      </c>
      <c r="F554" s="34" t="s">
        <v>84</v>
      </c>
      <c r="G554" s="35" t="s">
        <v>195</v>
      </c>
      <c r="H554" s="36"/>
      <c r="I554" s="30">
        <v>11</v>
      </c>
      <c r="J554" s="32">
        <v>42514</v>
      </c>
      <c r="K554" s="37">
        <v>864</v>
      </c>
      <c r="L554" s="37">
        <v>12</v>
      </c>
      <c r="M554" s="38" t="s">
        <v>394</v>
      </c>
      <c r="N554" s="39">
        <v>2016</v>
      </c>
      <c r="O554" s="42"/>
      <c r="P554" s="30">
        <v>4552.05</v>
      </c>
      <c r="Q554" s="67"/>
      <c r="R554" s="67"/>
      <c r="S554" s="56" t="e">
        <f>IF(#REF!=3,S553-TblDadosCX[[#This Row],[Valor R$]],IF(#REF!=2,S553+TblDadosCX[[#This Row],[Valor R$]],TblDadosCX[[#This Row],[Valor R$]]))</f>
        <v>#REF!</v>
      </c>
      <c r="U554" s="65">
        <v>538</v>
      </c>
      <c r="V554" s="60">
        <v>42520</v>
      </c>
      <c r="W554" s="60"/>
      <c r="X554" s="76" t="s">
        <v>187</v>
      </c>
      <c r="Y554" s="76"/>
      <c r="Z554" s="76"/>
      <c r="AA554" s="77">
        <v>17.91</v>
      </c>
      <c r="AB554" s="64" t="s">
        <v>186</v>
      </c>
      <c r="AC554" s="60">
        <v>42520</v>
      </c>
      <c r="AD554" s="65">
        <v>863</v>
      </c>
      <c r="AE554" s="65">
        <v>12</v>
      </c>
      <c r="AF554" s="66">
        <v>3511.7</v>
      </c>
    </row>
    <row r="555" spans="1:32" x14ac:dyDescent="0.25">
      <c r="A555" s="40">
        <v>550</v>
      </c>
      <c r="B555" s="32">
        <v>42514</v>
      </c>
      <c r="C555" s="33"/>
      <c r="D555" s="31">
        <v>5</v>
      </c>
      <c r="E555" s="34" t="s">
        <v>38</v>
      </c>
      <c r="F555" s="34" t="s">
        <v>85</v>
      </c>
      <c r="G555" s="35" t="s">
        <v>424</v>
      </c>
      <c r="H555" s="36"/>
      <c r="I555" s="30">
        <v>105</v>
      </c>
      <c r="J555" s="32">
        <v>42514</v>
      </c>
      <c r="K555" s="37">
        <v>867</v>
      </c>
      <c r="L555" s="37">
        <v>12</v>
      </c>
      <c r="M555" s="38" t="s">
        <v>394</v>
      </c>
      <c r="N555" s="39">
        <v>2016</v>
      </c>
      <c r="O555" s="42"/>
      <c r="P555" s="30">
        <v>4447.05</v>
      </c>
      <c r="Q555" s="67"/>
      <c r="R555" s="67"/>
      <c r="S555" s="56" t="e">
        <f>IF(#REF!=3,S554-TblDadosCX[[#This Row],[Valor R$]],IF(#REF!=2,S554+TblDadosCX[[#This Row],[Valor R$]],TblDadosCX[[#This Row],[Valor R$]]))</f>
        <v>#REF!</v>
      </c>
      <c r="U555" s="59">
        <v>539</v>
      </c>
      <c r="V555" s="60">
        <v>42520</v>
      </c>
      <c r="W555" s="60"/>
      <c r="X555" s="76" t="s">
        <v>257</v>
      </c>
      <c r="Y555" s="76"/>
      <c r="Z555" s="76"/>
      <c r="AA555" s="77">
        <v>359.1</v>
      </c>
      <c r="AB555" s="64" t="s">
        <v>258</v>
      </c>
      <c r="AC555" s="60">
        <v>42520</v>
      </c>
      <c r="AD555" s="65">
        <v>339</v>
      </c>
      <c r="AE555" s="65">
        <v>12</v>
      </c>
      <c r="AF555" s="66">
        <v>3152.6</v>
      </c>
    </row>
    <row r="556" spans="1:32" x14ac:dyDescent="0.25">
      <c r="A556" s="40">
        <v>551</v>
      </c>
      <c r="B556" s="32">
        <v>42514</v>
      </c>
      <c r="C556" s="33"/>
      <c r="D556" s="31">
        <v>5</v>
      </c>
      <c r="E556" s="34" t="s">
        <v>34</v>
      </c>
      <c r="F556" s="34" t="s">
        <v>64</v>
      </c>
      <c r="G556" s="35" t="s">
        <v>246</v>
      </c>
      <c r="H556" s="36"/>
      <c r="I556" s="30">
        <v>350</v>
      </c>
      <c r="J556" s="32">
        <v>42514</v>
      </c>
      <c r="K556" s="37">
        <v>818</v>
      </c>
      <c r="L556" s="37">
        <v>12</v>
      </c>
      <c r="M556" s="38" t="s">
        <v>394</v>
      </c>
      <c r="N556" s="39">
        <v>2016</v>
      </c>
      <c r="O556" s="42"/>
      <c r="P556" s="30">
        <v>4097.05</v>
      </c>
      <c r="Q556" s="67"/>
      <c r="R556" s="67"/>
      <c r="S556" s="56" t="e">
        <f>IF(#REF!=3,S555-TblDadosCX[[#This Row],[Valor R$]],IF(#REF!=2,S555+TblDadosCX[[#This Row],[Valor R$]],TblDadosCX[[#This Row],[Valor R$]]))</f>
        <v>#REF!</v>
      </c>
      <c r="U556" s="65">
        <v>540</v>
      </c>
      <c r="V556" s="60">
        <v>42520</v>
      </c>
      <c r="W556" s="60"/>
      <c r="X556" s="76" t="s">
        <v>430</v>
      </c>
      <c r="Y556" s="76"/>
      <c r="Z556" s="76"/>
      <c r="AA556" s="77">
        <v>175.17</v>
      </c>
      <c r="AB556" s="64" t="s">
        <v>186</v>
      </c>
      <c r="AC556" s="60">
        <v>42520</v>
      </c>
      <c r="AD556" s="65">
        <v>863</v>
      </c>
      <c r="AE556" s="65">
        <v>12</v>
      </c>
      <c r="AF556" s="66">
        <v>2977.43</v>
      </c>
    </row>
    <row r="557" spans="1:32" x14ac:dyDescent="0.25">
      <c r="A557" s="40">
        <v>552</v>
      </c>
      <c r="B557" s="32">
        <v>42514</v>
      </c>
      <c r="C557" s="33"/>
      <c r="D557" s="31">
        <v>5</v>
      </c>
      <c r="E557" s="34" t="s">
        <v>38</v>
      </c>
      <c r="F557" s="34" t="s">
        <v>86</v>
      </c>
      <c r="G557" s="35" t="s">
        <v>415</v>
      </c>
      <c r="H557" s="36"/>
      <c r="I557" s="30">
        <v>217</v>
      </c>
      <c r="J557" s="32">
        <v>42514</v>
      </c>
      <c r="K557" s="37">
        <v>869</v>
      </c>
      <c r="L557" s="37">
        <v>12</v>
      </c>
      <c r="M557" s="38" t="s">
        <v>394</v>
      </c>
      <c r="N557" s="39">
        <v>2016</v>
      </c>
      <c r="O557" s="42"/>
      <c r="P557" s="30">
        <v>3880.05</v>
      </c>
      <c r="Q557" s="67"/>
      <c r="R557" s="67"/>
      <c r="S557" s="56" t="e">
        <f>IF(#REF!=3,S556-TblDadosCX[[#This Row],[Valor R$]],IF(#REF!=2,S556+TblDadosCX[[#This Row],[Valor R$]],TblDadosCX[[#This Row],[Valor R$]]))</f>
        <v>#REF!</v>
      </c>
      <c r="U557" s="59">
        <v>541</v>
      </c>
      <c r="V557" s="60">
        <v>42520</v>
      </c>
      <c r="W557" s="60"/>
      <c r="X557" s="76" t="s">
        <v>431</v>
      </c>
      <c r="Y557" s="76"/>
      <c r="Z557" s="76"/>
      <c r="AA557" s="77">
        <v>67</v>
      </c>
      <c r="AB557" s="64" t="s">
        <v>196</v>
      </c>
      <c r="AC557" s="60">
        <v>42520</v>
      </c>
      <c r="AD557" s="65">
        <v>869</v>
      </c>
      <c r="AE557" s="65">
        <v>12</v>
      </c>
      <c r="AF557" s="66">
        <v>2910.43</v>
      </c>
    </row>
    <row r="558" spans="1:32" x14ac:dyDescent="0.25">
      <c r="A558" s="40">
        <v>553</v>
      </c>
      <c r="B558" s="32">
        <v>42514</v>
      </c>
      <c r="C558" s="33"/>
      <c r="D558" s="31">
        <v>5</v>
      </c>
      <c r="E558" s="34" t="s">
        <v>38</v>
      </c>
      <c r="F558" s="34" t="s">
        <v>18</v>
      </c>
      <c r="G558" s="35" t="s">
        <v>414</v>
      </c>
      <c r="H558" s="36"/>
      <c r="I558" s="30">
        <v>169.64</v>
      </c>
      <c r="J558" s="32">
        <v>42514</v>
      </c>
      <c r="K558" s="37">
        <v>831</v>
      </c>
      <c r="L558" s="37">
        <v>12</v>
      </c>
      <c r="M558" s="38" t="s">
        <v>394</v>
      </c>
      <c r="N558" s="39">
        <v>2016</v>
      </c>
      <c r="O558" s="42"/>
      <c r="P558" s="30">
        <v>3710.41</v>
      </c>
      <c r="Q558" s="67"/>
      <c r="R558" s="67"/>
      <c r="S558" s="56" t="e">
        <f>IF(#REF!=3,S557-TblDadosCX[[#This Row],[Valor R$]],IF(#REF!=2,S557+TblDadosCX[[#This Row],[Valor R$]],TblDadosCX[[#This Row],[Valor R$]]))</f>
        <v>#REF!</v>
      </c>
      <c r="U558" s="59">
        <v>542</v>
      </c>
      <c r="V558" s="60">
        <v>42520</v>
      </c>
      <c r="W558" s="60"/>
      <c r="X558" s="76" t="s">
        <v>432</v>
      </c>
      <c r="Y558" s="76"/>
      <c r="Z558" s="76"/>
      <c r="AA558" s="77">
        <v>172.6</v>
      </c>
      <c r="AB558" s="64" t="s">
        <v>212</v>
      </c>
      <c r="AC558" s="60">
        <v>42520</v>
      </c>
      <c r="AD558" s="65">
        <v>831</v>
      </c>
      <c r="AE558" s="65">
        <v>12</v>
      </c>
      <c r="AF558" s="66">
        <v>2737.83</v>
      </c>
    </row>
    <row r="559" spans="1:32" x14ac:dyDescent="0.25">
      <c r="A559" s="40">
        <v>554</v>
      </c>
      <c r="B559" s="32">
        <v>42514</v>
      </c>
      <c r="C559" s="33"/>
      <c r="D559" s="31">
        <v>5</v>
      </c>
      <c r="E559" s="34" t="s">
        <v>38</v>
      </c>
      <c r="F559" s="34" t="s">
        <v>83</v>
      </c>
      <c r="G559" s="35" t="s">
        <v>425</v>
      </c>
      <c r="H559" s="36"/>
      <c r="I559" s="30">
        <v>205.08</v>
      </c>
      <c r="J559" s="32">
        <v>42514</v>
      </c>
      <c r="K559" s="37">
        <v>863</v>
      </c>
      <c r="L559" s="37">
        <v>12</v>
      </c>
      <c r="M559" s="38" t="s">
        <v>394</v>
      </c>
      <c r="N559" s="39">
        <v>2016</v>
      </c>
      <c r="O559" s="42"/>
      <c r="P559" s="30">
        <v>3505.33</v>
      </c>
      <c r="Q559" s="67"/>
      <c r="R559" s="67"/>
      <c r="S559" s="56" t="e">
        <f>IF(#REF!=3,S558-TblDadosCX[[#This Row],[Valor R$]],IF(#REF!=2,S558+TblDadosCX[[#This Row],[Valor R$]],TblDadosCX[[#This Row],[Valor R$]]))</f>
        <v>#REF!</v>
      </c>
      <c r="U559" s="65">
        <v>543</v>
      </c>
      <c r="V559" s="60">
        <v>42520</v>
      </c>
      <c r="W559" s="60"/>
      <c r="X559" s="76" t="s">
        <v>433</v>
      </c>
      <c r="Y559" s="76"/>
      <c r="Z559" s="76"/>
      <c r="AA559" s="77">
        <v>100</v>
      </c>
      <c r="AB559" s="64" t="s">
        <v>199</v>
      </c>
      <c r="AC559" s="60">
        <v>42520</v>
      </c>
      <c r="AD559" s="65">
        <v>845</v>
      </c>
      <c r="AE559" s="65">
        <v>12</v>
      </c>
      <c r="AF559" s="66">
        <v>2637.83</v>
      </c>
    </row>
    <row r="560" spans="1:32" x14ac:dyDescent="0.25">
      <c r="A560" s="40">
        <v>555</v>
      </c>
      <c r="B560" s="32">
        <v>42514</v>
      </c>
      <c r="C560" s="33"/>
      <c r="D560" s="31">
        <v>5</v>
      </c>
      <c r="E560" s="34" t="s">
        <v>38</v>
      </c>
      <c r="F560" s="34" t="s">
        <v>86</v>
      </c>
      <c r="G560" s="35" t="s">
        <v>426</v>
      </c>
      <c r="H560" s="36"/>
      <c r="I560" s="30">
        <v>211.49</v>
      </c>
      <c r="J560" s="32">
        <v>42514</v>
      </c>
      <c r="K560" s="37">
        <v>869</v>
      </c>
      <c r="L560" s="37">
        <v>12</v>
      </c>
      <c r="M560" s="38" t="s">
        <v>394</v>
      </c>
      <c r="N560" s="39">
        <v>2016</v>
      </c>
      <c r="O560" s="42"/>
      <c r="P560" s="30">
        <v>3293.84</v>
      </c>
      <c r="Q560" s="67"/>
      <c r="R560" s="67"/>
      <c r="S560" s="56" t="e">
        <f>IF(#REF!=3,S559-TblDadosCX[[#This Row],[Valor R$]],IF(#REF!=2,S559+TblDadosCX[[#This Row],[Valor R$]],TblDadosCX[[#This Row],[Valor R$]]))</f>
        <v>#REF!</v>
      </c>
      <c r="U560" s="59">
        <v>544</v>
      </c>
      <c r="V560" s="60">
        <v>42521</v>
      </c>
      <c r="W560" s="60"/>
      <c r="X560" s="76" t="s">
        <v>197</v>
      </c>
      <c r="Y560" s="76">
        <v>854314</v>
      </c>
      <c r="Z560" s="76"/>
      <c r="AA560" s="77">
        <v>4930.95</v>
      </c>
      <c r="AB560" s="64" t="s">
        <v>9</v>
      </c>
      <c r="AC560" s="60">
        <v>42521</v>
      </c>
      <c r="AD560" s="65">
        <v>12</v>
      </c>
      <c r="AE560" s="65">
        <v>34</v>
      </c>
      <c r="AF560" s="66">
        <v>7568.78</v>
      </c>
    </row>
    <row r="561" spans="1:32" x14ac:dyDescent="0.25">
      <c r="A561" s="40">
        <v>556</v>
      </c>
      <c r="B561" s="32">
        <v>42514</v>
      </c>
      <c r="C561" s="33"/>
      <c r="D561" s="31">
        <v>5</v>
      </c>
      <c r="E561" s="34" t="s">
        <v>38</v>
      </c>
      <c r="F561" s="34" t="s">
        <v>18</v>
      </c>
      <c r="G561" s="35" t="s">
        <v>427</v>
      </c>
      <c r="H561" s="36"/>
      <c r="I561" s="30">
        <v>174.68</v>
      </c>
      <c r="J561" s="32">
        <v>42514</v>
      </c>
      <c r="K561" s="37">
        <v>831</v>
      </c>
      <c r="L561" s="37">
        <v>12</v>
      </c>
      <c r="M561" s="38" t="s">
        <v>394</v>
      </c>
      <c r="N561" s="39">
        <v>2016</v>
      </c>
      <c r="O561" s="42"/>
      <c r="P561" s="30">
        <v>3119.16</v>
      </c>
      <c r="Q561" s="67"/>
      <c r="R561" s="67"/>
      <c r="S561" s="56" t="e">
        <f>IF(#REF!=3,S560-TblDadosCX[[#This Row],[Valor R$]],IF(#REF!=2,S560+TblDadosCX[[#This Row],[Valor R$]],TblDadosCX[[#This Row],[Valor R$]]))</f>
        <v>#REF!</v>
      </c>
      <c r="U561" s="65">
        <v>545</v>
      </c>
      <c r="V561" s="60">
        <v>42521</v>
      </c>
      <c r="W561" s="60"/>
      <c r="X561" s="76" t="s">
        <v>432</v>
      </c>
      <c r="Y561" s="76"/>
      <c r="Z561" s="76"/>
      <c r="AA561" s="77">
        <v>300.27999999999997</v>
      </c>
      <c r="AB561" s="64" t="s">
        <v>212</v>
      </c>
      <c r="AC561" s="60">
        <v>42521</v>
      </c>
      <c r="AD561" s="65">
        <v>831</v>
      </c>
      <c r="AE561" s="65">
        <v>12</v>
      </c>
      <c r="AF561" s="66">
        <v>7268.5</v>
      </c>
    </row>
    <row r="562" spans="1:32" x14ac:dyDescent="0.25">
      <c r="A562" s="40">
        <v>557</v>
      </c>
      <c r="B562" s="32">
        <v>42514</v>
      </c>
      <c r="C562" s="33"/>
      <c r="D562" s="31">
        <v>5</v>
      </c>
      <c r="E562" s="34" t="s">
        <v>38</v>
      </c>
      <c r="F562" s="34" t="s">
        <v>86</v>
      </c>
      <c r="G562" s="35" t="s">
        <v>428</v>
      </c>
      <c r="H562" s="36"/>
      <c r="I562" s="30">
        <v>237.53</v>
      </c>
      <c r="J562" s="32">
        <v>42514</v>
      </c>
      <c r="K562" s="37">
        <v>869</v>
      </c>
      <c r="L562" s="37">
        <v>12</v>
      </c>
      <c r="M562" s="38" t="s">
        <v>394</v>
      </c>
      <c r="N562" s="39">
        <v>2016</v>
      </c>
      <c r="O562" s="42"/>
      <c r="P562" s="30">
        <v>2881.63</v>
      </c>
      <c r="Q562" s="67"/>
      <c r="R562" s="67"/>
      <c r="S562" s="56" t="e">
        <f>IF(#REF!=3,S561-TblDadosCX[[#This Row],[Valor R$]],IF(#REF!=2,S561+TblDadosCX[[#This Row],[Valor R$]],TblDadosCX[[#This Row],[Valor R$]]))</f>
        <v>#REF!</v>
      </c>
      <c r="U562" s="59">
        <v>546</v>
      </c>
      <c r="V562" s="60">
        <v>42521</v>
      </c>
      <c r="W562" s="60"/>
      <c r="X562" s="76" t="s">
        <v>426</v>
      </c>
      <c r="Y562" s="76"/>
      <c r="Z562" s="76"/>
      <c r="AA562" s="77">
        <v>332</v>
      </c>
      <c r="AB562" s="64" t="s">
        <v>196</v>
      </c>
      <c r="AC562" s="60">
        <v>42521</v>
      </c>
      <c r="AD562" s="65">
        <v>869</v>
      </c>
      <c r="AE562" s="65">
        <v>12</v>
      </c>
      <c r="AF562" s="66">
        <v>6936.5</v>
      </c>
    </row>
    <row r="563" spans="1:32" x14ac:dyDescent="0.25">
      <c r="A563" s="40">
        <v>558</v>
      </c>
      <c r="B563" s="32">
        <v>42514</v>
      </c>
      <c r="C563" s="33"/>
      <c r="D563" s="31">
        <v>5</v>
      </c>
      <c r="E563" s="34" t="s">
        <v>38</v>
      </c>
      <c r="F563" s="34" t="s">
        <v>18</v>
      </c>
      <c r="G563" s="35" t="s">
        <v>428</v>
      </c>
      <c r="H563" s="36"/>
      <c r="I563" s="30">
        <v>65.45</v>
      </c>
      <c r="J563" s="32">
        <v>42514</v>
      </c>
      <c r="K563" s="37">
        <v>831</v>
      </c>
      <c r="L563" s="37">
        <v>12</v>
      </c>
      <c r="M563" s="38" t="s">
        <v>394</v>
      </c>
      <c r="N563" s="39">
        <v>2016</v>
      </c>
      <c r="O563" s="42"/>
      <c r="P563" s="30">
        <v>2816.18</v>
      </c>
      <c r="Q563" s="67"/>
      <c r="R563" s="67"/>
      <c r="S563" s="56" t="e">
        <f>IF(#REF!=3,S562-TblDadosCX[[#This Row],[Valor R$]],IF(#REF!=2,S562+TblDadosCX[[#This Row],[Valor R$]],TblDadosCX[[#This Row],[Valor R$]]))</f>
        <v>#REF!</v>
      </c>
      <c r="U563" s="65">
        <v>547</v>
      </c>
      <c r="V563" s="60">
        <v>42521</v>
      </c>
      <c r="W563" s="60"/>
      <c r="X563" s="76" t="s">
        <v>265</v>
      </c>
      <c r="Y563" s="76"/>
      <c r="Z563" s="76"/>
      <c r="AA563" s="77">
        <v>126.5</v>
      </c>
      <c r="AB563" s="64" t="s">
        <v>266</v>
      </c>
      <c r="AC563" s="60">
        <v>42521</v>
      </c>
      <c r="AD563" s="65">
        <v>480</v>
      </c>
      <c r="AE563" s="65">
        <v>12</v>
      </c>
      <c r="AF563" s="66">
        <v>6810</v>
      </c>
    </row>
    <row r="564" spans="1:32" x14ac:dyDescent="0.25">
      <c r="A564" s="40">
        <v>559</v>
      </c>
      <c r="B564" s="32">
        <v>42515</v>
      </c>
      <c r="C564" s="33"/>
      <c r="D564" s="31">
        <v>5</v>
      </c>
      <c r="E564" s="34" t="s">
        <v>38</v>
      </c>
      <c r="F564" s="34" t="s">
        <v>83</v>
      </c>
      <c r="G564" s="35" t="s">
        <v>205</v>
      </c>
      <c r="H564" s="36"/>
      <c r="I564" s="30">
        <v>13.88</v>
      </c>
      <c r="J564" s="32">
        <v>42515</v>
      </c>
      <c r="K564" s="37">
        <v>863</v>
      </c>
      <c r="L564" s="37">
        <v>12</v>
      </c>
      <c r="M564" s="38" t="s">
        <v>394</v>
      </c>
      <c r="N564" s="39">
        <v>2016</v>
      </c>
      <c r="O564" s="42"/>
      <c r="P564" s="30">
        <v>2802.3</v>
      </c>
      <c r="Q564" s="67"/>
      <c r="R564" s="67"/>
      <c r="S564" s="56" t="e">
        <f>IF(#REF!=3,S563-TblDadosCX[[#This Row],[Valor R$]],IF(#REF!=2,S563+TblDadosCX[[#This Row],[Valor R$]],TblDadosCX[[#This Row],[Valor R$]]))</f>
        <v>#REF!</v>
      </c>
      <c r="U564" s="59">
        <v>548</v>
      </c>
      <c r="V564" s="60">
        <v>42521</v>
      </c>
      <c r="W564" s="60"/>
      <c r="X564" s="76" t="s">
        <v>305</v>
      </c>
      <c r="Y564" s="76"/>
      <c r="Z564" s="76"/>
      <c r="AA564" s="77">
        <v>58.4</v>
      </c>
      <c r="AB564" s="64" t="s">
        <v>186</v>
      </c>
      <c r="AC564" s="60">
        <v>42521</v>
      </c>
      <c r="AD564" s="65">
        <v>863</v>
      </c>
      <c r="AE564" s="65">
        <v>12</v>
      </c>
      <c r="AF564" s="66">
        <v>6751.6</v>
      </c>
    </row>
    <row r="565" spans="1:32" x14ac:dyDescent="0.25">
      <c r="A565" s="40">
        <v>560</v>
      </c>
      <c r="B565" s="32">
        <v>42517</v>
      </c>
      <c r="C565" s="33"/>
      <c r="D565" s="31">
        <v>5</v>
      </c>
      <c r="E565" s="34" t="s">
        <v>38</v>
      </c>
      <c r="F565" s="34" t="s">
        <v>86</v>
      </c>
      <c r="G565" s="35" t="s">
        <v>195</v>
      </c>
      <c r="H565" s="36"/>
      <c r="I565" s="30">
        <v>5.5</v>
      </c>
      <c r="J565" s="32">
        <v>42517</v>
      </c>
      <c r="K565" s="37">
        <v>869</v>
      </c>
      <c r="L565" s="37">
        <v>12</v>
      </c>
      <c r="M565" s="38" t="s">
        <v>394</v>
      </c>
      <c r="N565" s="39">
        <v>2016</v>
      </c>
      <c r="O565" s="42"/>
      <c r="P565" s="30">
        <v>2796.8</v>
      </c>
      <c r="Q565" s="67"/>
      <c r="R565" s="67"/>
      <c r="S565" s="56" t="e">
        <f>IF(#REF!=3,S564-TblDadosCX[[#This Row],[Valor R$]],IF(#REF!=2,S564+TblDadosCX[[#This Row],[Valor R$]],TblDadosCX[[#This Row],[Valor R$]]))</f>
        <v>#REF!</v>
      </c>
      <c r="U565" s="65">
        <v>549</v>
      </c>
      <c r="V565" s="60">
        <v>42521</v>
      </c>
      <c r="W565" s="60"/>
      <c r="X565" s="76" t="s">
        <v>421</v>
      </c>
      <c r="Y565" s="76"/>
      <c r="Z565" s="76"/>
      <c r="AA565" s="77">
        <v>200</v>
      </c>
      <c r="AB565" s="64" t="s">
        <v>186</v>
      </c>
      <c r="AC565" s="60">
        <v>42521</v>
      </c>
      <c r="AD565" s="65">
        <v>863</v>
      </c>
      <c r="AE565" s="65">
        <v>12</v>
      </c>
      <c r="AF565" s="66">
        <v>6551.6</v>
      </c>
    </row>
    <row r="566" spans="1:32" x14ac:dyDescent="0.25">
      <c r="A566" s="40">
        <v>561</v>
      </c>
      <c r="B566" s="32">
        <v>42520</v>
      </c>
      <c r="C566" s="33"/>
      <c r="D566" s="31">
        <v>4</v>
      </c>
      <c r="E566" s="34" t="s">
        <v>6</v>
      </c>
      <c r="F566" s="34" t="s">
        <v>9</v>
      </c>
      <c r="G566" s="35" t="s">
        <v>197</v>
      </c>
      <c r="H566" s="36">
        <v>854313</v>
      </c>
      <c r="I566" s="30">
        <v>873.87</v>
      </c>
      <c r="J566" s="32">
        <v>42520</v>
      </c>
      <c r="K566" s="37">
        <v>12</v>
      </c>
      <c r="L566" s="37">
        <v>34</v>
      </c>
      <c r="M566" s="38" t="s">
        <v>394</v>
      </c>
      <c r="N566" s="39">
        <v>2016</v>
      </c>
      <c r="O566" s="42"/>
      <c r="P566" s="30">
        <v>3670.67</v>
      </c>
      <c r="Q566" s="67"/>
      <c r="R566" s="67"/>
      <c r="S566" s="56" t="e">
        <f>IF(#REF!=3,S565-TblDadosCX[[#This Row],[Valor R$]],IF(#REF!=2,S565+TblDadosCX[[#This Row],[Valor R$]],TblDadosCX[[#This Row],[Valor R$]]))</f>
        <v>#REF!</v>
      </c>
      <c r="U566" s="59">
        <v>550</v>
      </c>
      <c r="V566" s="60">
        <v>42521</v>
      </c>
      <c r="W566" s="60"/>
      <c r="X566" s="76" t="s">
        <v>197</v>
      </c>
      <c r="Y566" s="76">
        <v>854315</v>
      </c>
      <c r="Z566" s="76"/>
      <c r="AA566" s="77">
        <v>9103.4500000000007</v>
      </c>
      <c r="AB566" s="64" t="s">
        <v>9</v>
      </c>
      <c r="AC566" s="60">
        <v>42521</v>
      </c>
      <c r="AD566" s="65">
        <v>12</v>
      </c>
      <c r="AE566" s="65">
        <v>34</v>
      </c>
      <c r="AF566" s="66">
        <v>15655.05</v>
      </c>
    </row>
    <row r="567" spans="1:32" x14ac:dyDescent="0.25">
      <c r="A567" s="40">
        <v>562</v>
      </c>
      <c r="B567" s="32">
        <v>42520</v>
      </c>
      <c r="C567" s="33"/>
      <c r="D567" s="31">
        <v>5</v>
      </c>
      <c r="E567" s="34" t="s">
        <v>38</v>
      </c>
      <c r="F567" s="34" t="s">
        <v>80</v>
      </c>
      <c r="G567" s="35" t="s">
        <v>412</v>
      </c>
      <c r="H567" s="36"/>
      <c r="I567" s="30">
        <v>10</v>
      </c>
      <c r="J567" s="32">
        <v>42520</v>
      </c>
      <c r="K567" s="37">
        <v>858</v>
      </c>
      <c r="L567" s="37">
        <v>12</v>
      </c>
      <c r="M567" s="38" t="s">
        <v>394</v>
      </c>
      <c r="N567" s="39">
        <v>2016</v>
      </c>
      <c r="O567" s="42"/>
      <c r="P567" s="30">
        <v>3660.67</v>
      </c>
      <c r="Q567" s="67"/>
      <c r="R567" s="67"/>
      <c r="S567" s="56" t="e">
        <f>IF(#REF!=3,S566-TblDadosCX[[#This Row],[Valor R$]],IF(#REF!=2,S566+TblDadosCX[[#This Row],[Valor R$]],TblDadosCX[[#This Row],[Valor R$]]))</f>
        <v>#REF!</v>
      </c>
      <c r="U567" s="65">
        <v>551</v>
      </c>
      <c r="V567" s="60">
        <v>42521</v>
      </c>
      <c r="W567" s="60"/>
      <c r="X567" s="76" t="s">
        <v>197</v>
      </c>
      <c r="Y567" s="76">
        <v>854316</v>
      </c>
      <c r="Z567" s="76"/>
      <c r="AA567" s="77">
        <v>825.23</v>
      </c>
      <c r="AB567" s="64" t="s">
        <v>9</v>
      </c>
      <c r="AC567" s="60">
        <v>42521</v>
      </c>
      <c r="AD567" s="65">
        <v>12</v>
      </c>
      <c r="AE567" s="65">
        <v>34</v>
      </c>
      <c r="AF567" s="66">
        <v>16480.28</v>
      </c>
    </row>
    <row r="568" spans="1:32" x14ac:dyDescent="0.25">
      <c r="A568" s="40">
        <v>563</v>
      </c>
      <c r="B568" s="32">
        <v>42520</v>
      </c>
      <c r="C568" s="33"/>
      <c r="D568" s="31">
        <v>5</v>
      </c>
      <c r="E568" s="34" t="s">
        <v>38</v>
      </c>
      <c r="F568" s="34" t="s">
        <v>80</v>
      </c>
      <c r="G568" s="35" t="s">
        <v>429</v>
      </c>
      <c r="H568" s="36"/>
      <c r="I568" s="30">
        <v>9</v>
      </c>
      <c r="J568" s="32">
        <v>42520</v>
      </c>
      <c r="K568" s="37">
        <v>858</v>
      </c>
      <c r="L568" s="37">
        <v>12</v>
      </c>
      <c r="M568" s="38" t="s">
        <v>394</v>
      </c>
      <c r="N568" s="39">
        <v>2016</v>
      </c>
      <c r="O568" s="42"/>
      <c r="P568" s="30">
        <v>3651.67</v>
      </c>
      <c r="Q568" s="67"/>
      <c r="R568" s="67"/>
      <c r="S568" s="56" t="e">
        <f>IF(#REF!=3,S567-TblDadosCX[[#This Row],[Valor R$]],IF(#REF!=2,S567+TblDadosCX[[#This Row],[Valor R$]],TblDadosCX[[#This Row],[Valor R$]]))</f>
        <v>#REF!</v>
      </c>
      <c r="U568" s="59">
        <v>552</v>
      </c>
      <c r="V568" s="60">
        <v>42521</v>
      </c>
      <c r="W568" s="60"/>
      <c r="X568" s="76" t="s">
        <v>230</v>
      </c>
      <c r="Y568" s="76"/>
      <c r="Z568" s="76"/>
      <c r="AA568" s="77">
        <v>366.83</v>
      </c>
      <c r="AB568" s="64" t="s">
        <v>231</v>
      </c>
      <c r="AC568" s="60">
        <v>42521</v>
      </c>
      <c r="AD568" s="65">
        <v>806</v>
      </c>
      <c r="AE568" s="65">
        <v>12</v>
      </c>
      <c r="AF568" s="66">
        <v>16113.45</v>
      </c>
    </row>
    <row r="569" spans="1:32" x14ac:dyDescent="0.25">
      <c r="A569" s="40">
        <v>564</v>
      </c>
      <c r="B569" s="32">
        <v>42520</v>
      </c>
      <c r="C569" s="33"/>
      <c r="D569" s="31">
        <v>5</v>
      </c>
      <c r="E569" s="34" t="s">
        <v>38</v>
      </c>
      <c r="F569" s="34" t="s">
        <v>83</v>
      </c>
      <c r="G569" s="35" t="s">
        <v>187</v>
      </c>
      <c r="H569" s="36"/>
      <c r="I569" s="30">
        <v>17.91</v>
      </c>
      <c r="J569" s="32">
        <v>42520</v>
      </c>
      <c r="K569" s="37">
        <v>863</v>
      </c>
      <c r="L569" s="37">
        <v>12</v>
      </c>
      <c r="M569" s="38" t="s">
        <v>394</v>
      </c>
      <c r="N569" s="39">
        <v>2016</v>
      </c>
      <c r="O569" s="42"/>
      <c r="P569" s="30">
        <v>3633.76</v>
      </c>
      <c r="Q569" s="67"/>
      <c r="R569" s="67"/>
      <c r="S569" s="56" t="e">
        <f>IF(#REF!=3,S568-TblDadosCX[[#This Row],[Valor R$]],IF(#REF!=2,S568+TblDadosCX[[#This Row],[Valor R$]],TblDadosCX[[#This Row],[Valor R$]]))</f>
        <v>#REF!</v>
      </c>
      <c r="U569" s="59">
        <v>553</v>
      </c>
      <c r="V569" s="60">
        <v>42521</v>
      </c>
      <c r="W569" s="60"/>
      <c r="X569" s="76" t="s">
        <v>226</v>
      </c>
      <c r="Y569" s="76"/>
      <c r="Z569" s="76"/>
      <c r="AA569" s="77">
        <v>4441.24</v>
      </c>
      <c r="AB569" s="64" t="s">
        <v>227</v>
      </c>
      <c r="AC569" s="60">
        <v>42521</v>
      </c>
      <c r="AD569" s="65">
        <v>426</v>
      </c>
      <c r="AE569" s="65">
        <v>12</v>
      </c>
      <c r="AF569" s="66">
        <v>11672.21</v>
      </c>
    </row>
    <row r="570" spans="1:32" x14ac:dyDescent="0.25">
      <c r="A570" s="40">
        <v>565</v>
      </c>
      <c r="B570" s="32">
        <v>42520</v>
      </c>
      <c r="C570" s="33"/>
      <c r="D570" s="31">
        <v>5</v>
      </c>
      <c r="E570" s="34" t="s">
        <v>24</v>
      </c>
      <c r="F570" s="34" t="s">
        <v>44</v>
      </c>
      <c r="G570" s="35" t="s">
        <v>257</v>
      </c>
      <c r="H570" s="36"/>
      <c r="I570" s="30">
        <v>359.1</v>
      </c>
      <c r="J570" s="32">
        <v>42520</v>
      </c>
      <c r="K570" s="37">
        <v>863</v>
      </c>
      <c r="L570" s="37">
        <v>12</v>
      </c>
      <c r="M570" s="38" t="s">
        <v>394</v>
      </c>
      <c r="N570" s="39">
        <v>2016</v>
      </c>
      <c r="O570" s="42"/>
      <c r="P570" s="30">
        <v>3274.66</v>
      </c>
      <c r="Q570" s="67"/>
      <c r="R570" s="67"/>
      <c r="S570" s="56" t="e">
        <f>IF(#REF!=3,S569-TblDadosCX[[#This Row],[Valor R$]],IF(#REF!=2,S569+TblDadosCX[[#This Row],[Valor R$]],TblDadosCX[[#This Row],[Valor R$]]))</f>
        <v>#REF!</v>
      </c>
      <c r="U570" s="65">
        <v>554</v>
      </c>
      <c r="V570" s="60">
        <v>42521</v>
      </c>
      <c r="W570" s="60"/>
      <c r="X570" s="76" t="s">
        <v>255</v>
      </c>
      <c r="Y570" s="76"/>
      <c r="Z570" s="76"/>
      <c r="AA570" s="77">
        <v>363.21</v>
      </c>
      <c r="AB570" s="64" t="s">
        <v>227</v>
      </c>
      <c r="AC570" s="60">
        <v>42521</v>
      </c>
      <c r="AD570" s="65">
        <v>426</v>
      </c>
      <c r="AE570" s="65">
        <v>12</v>
      </c>
      <c r="AF570" s="66">
        <v>11309</v>
      </c>
    </row>
    <row r="571" spans="1:32" x14ac:dyDescent="0.25">
      <c r="A571" s="40">
        <v>566</v>
      </c>
      <c r="B571" s="32">
        <v>42520</v>
      </c>
      <c r="C571" s="33"/>
      <c r="D571" s="31">
        <v>5</v>
      </c>
      <c r="E571" s="34" t="s">
        <v>38</v>
      </c>
      <c r="F571" s="34" t="s">
        <v>83</v>
      </c>
      <c r="G571" s="35" t="s">
        <v>430</v>
      </c>
      <c r="H571" s="36"/>
      <c r="I571" s="30">
        <v>175.17</v>
      </c>
      <c r="J571" s="32">
        <v>42520</v>
      </c>
      <c r="K571" s="37">
        <v>863</v>
      </c>
      <c r="L571" s="37">
        <v>12</v>
      </c>
      <c r="M571" s="38" t="s">
        <v>394</v>
      </c>
      <c r="N571" s="39">
        <v>2016</v>
      </c>
      <c r="O571" s="42"/>
      <c r="P571" s="30">
        <v>3099.49</v>
      </c>
      <c r="Q571" s="67"/>
      <c r="R571" s="67"/>
      <c r="S571" s="56" t="e">
        <f>IF(#REF!=3,S570-TblDadosCX[[#This Row],[Valor R$]],IF(#REF!=2,S570+TblDadosCX[[#This Row],[Valor R$]],TblDadosCX[[#This Row],[Valor R$]]))</f>
        <v>#REF!</v>
      </c>
      <c r="U571" s="59">
        <v>555</v>
      </c>
      <c r="V571" s="60">
        <v>42521</v>
      </c>
      <c r="W571" s="60"/>
      <c r="X571" s="76" t="s">
        <v>434</v>
      </c>
      <c r="Y571" s="76"/>
      <c r="Z571" s="76"/>
      <c r="AA571" s="77">
        <v>2533.9499999999998</v>
      </c>
      <c r="AB571" s="64" t="s">
        <v>277</v>
      </c>
      <c r="AC571" s="60">
        <v>42521</v>
      </c>
      <c r="AD571" s="65">
        <v>402</v>
      </c>
      <c r="AE571" s="65">
        <v>12</v>
      </c>
      <c r="AF571" s="66">
        <v>8775.0499999999993</v>
      </c>
    </row>
    <row r="572" spans="1:32" x14ac:dyDescent="0.25">
      <c r="A572" s="40">
        <v>567</v>
      </c>
      <c r="B572" s="32">
        <v>42520</v>
      </c>
      <c r="C572" s="33"/>
      <c r="D572" s="31">
        <v>5</v>
      </c>
      <c r="E572" s="34" t="s">
        <v>38</v>
      </c>
      <c r="F572" s="34" t="s">
        <v>86</v>
      </c>
      <c r="G572" s="35" t="s">
        <v>431</v>
      </c>
      <c r="H572" s="36"/>
      <c r="I572" s="30">
        <v>67</v>
      </c>
      <c r="J572" s="32">
        <v>42520</v>
      </c>
      <c r="K572" s="37">
        <v>869</v>
      </c>
      <c r="L572" s="37">
        <v>12</v>
      </c>
      <c r="M572" s="38" t="s">
        <v>394</v>
      </c>
      <c r="N572" s="39">
        <v>2016</v>
      </c>
      <c r="O572" s="42"/>
      <c r="P572" s="30">
        <v>3032.49</v>
      </c>
      <c r="Q572" s="67"/>
      <c r="R572" s="67"/>
      <c r="S572" s="56" t="e">
        <f>IF(#REF!=3,S571-TblDadosCX[[#This Row],[Valor R$]],IF(#REF!=2,S571+TblDadosCX[[#This Row],[Valor R$]],TblDadosCX[[#This Row],[Valor R$]]))</f>
        <v>#REF!</v>
      </c>
      <c r="U572" s="65">
        <v>556</v>
      </c>
      <c r="V572" s="60">
        <v>42521</v>
      </c>
      <c r="W572" s="60"/>
      <c r="X572" s="76" t="s">
        <v>435</v>
      </c>
      <c r="Y572" s="76"/>
      <c r="Z572" s="76"/>
      <c r="AA572" s="77">
        <v>6569.5</v>
      </c>
      <c r="AB572" s="64" t="s">
        <v>277</v>
      </c>
      <c r="AC572" s="60">
        <v>42521</v>
      </c>
      <c r="AD572" s="65">
        <v>402</v>
      </c>
      <c r="AE572" s="65">
        <v>12</v>
      </c>
      <c r="AF572" s="66">
        <v>2205.5500000000002</v>
      </c>
    </row>
    <row r="573" spans="1:32" x14ac:dyDescent="0.25">
      <c r="A573" s="40">
        <v>568</v>
      </c>
      <c r="B573" s="32">
        <v>42520</v>
      </c>
      <c r="C573" s="33"/>
      <c r="D573" s="31">
        <v>5</v>
      </c>
      <c r="E573" s="34" t="s">
        <v>38</v>
      </c>
      <c r="F573" s="34" t="s">
        <v>18</v>
      </c>
      <c r="G573" s="35" t="s">
        <v>432</v>
      </c>
      <c r="H573" s="36"/>
      <c r="I573" s="30">
        <v>172.6</v>
      </c>
      <c r="J573" s="32">
        <v>42520</v>
      </c>
      <c r="K573" s="37">
        <v>831</v>
      </c>
      <c r="L573" s="37">
        <v>12</v>
      </c>
      <c r="M573" s="38" t="s">
        <v>394</v>
      </c>
      <c r="N573" s="39">
        <v>2016</v>
      </c>
      <c r="O573" s="42"/>
      <c r="P573" s="30">
        <v>2859.89</v>
      </c>
      <c r="Q573" s="67"/>
      <c r="R573" s="67"/>
      <c r="S573" s="56" t="e">
        <f>IF(#REF!=3,S572-TblDadosCX[[#This Row],[Valor R$]],IF(#REF!=2,S572+TblDadosCX[[#This Row],[Valor R$]],TblDadosCX[[#This Row],[Valor R$]]))</f>
        <v>#REF!</v>
      </c>
      <c r="U573" s="59">
        <v>557</v>
      </c>
      <c r="V573" s="60">
        <v>42521</v>
      </c>
      <c r="W573" s="60"/>
      <c r="X573" s="76" t="s">
        <v>436</v>
      </c>
      <c r="Y573" s="76"/>
      <c r="Z573" s="76"/>
      <c r="AA573" s="77">
        <v>16.600000000000001</v>
      </c>
      <c r="AB573" s="64" t="s">
        <v>186</v>
      </c>
      <c r="AC573" s="60">
        <v>42521</v>
      </c>
      <c r="AD573" s="65">
        <v>863</v>
      </c>
      <c r="AE573" s="65">
        <v>12</v>
      </c>
      <c r="AF573" s="66">
        <v>2188.9499999999998</v>
      </c>
    </row>
    <row r="574" spans="1:32" x14ac:dyDescent="0.25">
      <c r="A574" s="40">
        <v>569</v>
      </c>
      <c r="B574" s="32">
        <v>42520</v>
      </c>
      <c r="C574" s="33"/>
      <c r="D574" s="31">
        <v>5</v>
      </c>
      <c r="E574" s="34" t="s">
        <v>38</v>
      </c>
      <c r="F574" s="34" t="s">
        <v>75</v>
      </c>
      <c r="G574" s="35" t="s">
        <v>433</v>
      </c>
      <c r="H574" s="36"/>
      <c r="I574" s="30">
        <v>100</v>
      </c>
      <c r="J574" s="32">
        <v>42520</v>
      </c>
      <c r="K574" s="37">
        <v>845</v>
      </c>
      <c r="L574" s="37">
        <v>12</v>
      </c>
      <c r="M574" s="38" t="s">
        <v>394</v>
      </c>
      <c r="N574" s="39">
        <v>2016</v>
      </c>
      <c r="O574" s="42"/>
      <c r="P574" s="30">
        <v>2759.89</v>
      </c>
      <c r="Q574" s="67"/>
      <c r="R574" s="67"/>
      <c r="S574" s="56" t="e">
        <f>IF(#REF!=3,S573-TblDadosCX[[#This Row],[Valor R$]],IF(#REF!=2,S573+TblDadosCX[[#This Row],[Valor R$]],TblDadosCX[[#This Row],[Valor R$]]))</f>
        <v>#REF!</v>
      </c>
      <c r="U574" s="65">
        <v>558</v>
      </c>
      <c r="V574" s="60">
        <v>42523</v>
      </c>
      <c r="W574" s="60"/>
      <c r="X574" s="76" t="s">
        <v>197</v>
      </c>
      <c r="Y574" s="76">
        <v>854317</v>
      </c>
      <c r="Z574" s="76"/>
      <c r="AA574" s="77">
        <v>300</v>
      </c>
      <c r="AB574" s="64" t="s">
        <v>9</v>
      </c>
      <c r="AC574" s="60">
        <v>42523</v>
      </c>
      <c r="AD574" s="65">
        <v>12</v>
      </c>
      <c r="AE574" s="65">
        <v>34</v>
      </c>
      <c r="AF574" s="66">
        <v>2488.9499999999998</v>
      </c>
    </row>
    <row r="575" spans="1:32" x14ac:dyDescent="0.25">
      <c r="A575" s="40">
        <v>570</v>
      </c>
      <c r="B575" s="32">
        <v>42521</v>
      </c>
      <c r="C575" s="33"/>
      <c r="D575" s="31">
        <v>4</v>
      </c>
      <c r="E575" s="34" t="s">
        <v>6</v>
      </c>
      <c r="F575" s="34" t="s">
        <v>9</v>
      </c>
      <c r="G575" s="35" t="s">
        <v>197</v>
      </c>
      <c r="H575" s="36">
        <v>854314</v>
      </c>
      <c r="I575" s="30">
        <v>4930.95</v>
      </c>
      <c r="J575" s="32">
        <v>42521</v>
      </c>
      <c r="K575" s="37">
        <v>12</v>
      </c>
      <c r="L575" s="37">
        <v>34</v>
      </c>
      <c r="M575" s="38" t="s">
        <v>394</v>
      </c>
      <c r="N575" s="39">
        <v>2016</v>
      </c>
      <c r="O575" s="42"/>
      <c r="P575" s="30">
        <v>7690.84</v>
      </c>
      <c r="Q575" s="67"/>
      <c r="R575" s="67"/>
      <c r="S575" s="56" t="e">
        <f>IF(#REF!=3,S574-TblDadosCX[[#This Row],[Valor R$]],IF(#REF!=2,S574+TblDadosCX[[#This Row],[Valor R$]],TblDadosCX[[#This Row],[Valor R$]]))</f>
        <v>#REF!</v>
      </c>
      <c r="U575" s="59">
        <v>559</v>
      </c>
      <c r="V575" s="60">
        <v>42523</v>
      </c>
      <c r="W575" s="60"/>
      <c r="X575" s="76" t="s">
        <v>197</v>
      </c>
      <c r="Y575" s="76">
        <v>854318</v>
      </c>
      <c r="Z575" s="76"/>
      <c r="AA575" s="77">
        <v>1900</v>
      </c>
      <c r="AB575" s="64" t="s">
        <v>9</v>
      </c>
      <c r="AC575" s="60">
        <v>42523</v>
      </c>
      <c r="AD575" s="65">
        <v>12</v>
      </c>
      <c r="AE575" s="65">
        <v>34</v>
      </c>
      <c r="AF575" s="66">
        <v>4388.95</v>
      </c>
    </row>
    <row r="576" spans="1:32" x14ac:dyDescent="0.25">
      <c r="A576" s="40">
        <v>571</v>
      </c>
      <c r="B576" s="32">
        <v>42521</v>
      </c>
      <c r="C576" s="33"/>
      <c r="D576" s="31">
        <v>4</v>
      </c>
      <c r="E576" s="34" t="s">
        <v>6</v>
      </c>
      <c r="F576" s="34" t="s">
        <v>9</v>
      </c>
      <c r="G576" s="35" t="s">
        <v>197</v>
      </c>
      <c r="H576" s="36">
        <v>854315</v>
      </c>
      <c r="I576" s="30">
        <v>9103.4500000000007</v>
      </c>
      <c r="J576" s="32">
        <v>42521</v>
      </c>
      <c r="K576" s="37">
        <v>12</v>
      </c>
      <c r="L576" s="37">
        <v>34</v>
      </c>
      <c r="M576" s="38" t="s">
        <v>394</v>
      </c>
      <c r="N576" s="39">
        <v>2016</v>
      </c>
      <c r="O576" s="42"/>
      <c r="P576" s="30">
        <v>16794.29</v>
      </c>
      <c r="Q576" s="67"/>
      <c r="R576" s="67"/>
      <c r="S576" s="56" t="e">
        <f>IF(#REF!=3,S575-TblDadosCX[[#This Row],[Valor R$]],IF(#REF!=2,S575+TblDadosCX[[#This Row],[Valor R$]],TblDadosCX[[#This Row],[Valor R$]]))</f>
        <v>#REF!</v>
      </c>
      <c r="U576" s="65">
        <v>560</v>
      </c>
      <c r="V576" s="60">
        <v>42523</v>
      </c>
      <c r="W576" s="60"/>
      <c r="X576" s="76" t="s">
        <v>187</v>
      </c>
      <c r="Y576" s="76"/>
      <c r="Z576" s="76"/>
      <c r="AA576" s="77">
        <v>8.58</v>
      </c>
      <c r="AB576" s="64" t="s">
        <v>186</v>
      </c>
      <c r="AC576" s="60">
        <v>42523</v>
      </c>
      <c r="AD576" s="65">
        <v>863</v>
      </c>
      <c r="AE576" s="65">
        <v>12</v>
      </c>
      <c r="AF576" s="66">
        <v>4380.37</v>
      </c>
    </row>
    <row r="577" spans="1:32" x14ac:dyDescent="0.25">
      <c r="A577" s="40">
        <v>572</v>
      </c>
      <c r="B577" s="32">
        <v>42521</v>
      </c>
      <c r="C577" s="33"/>
      <c r="D577" s="31">
        <v>4</v>
      </c>
      <c r="E577" s="34" t="s">
        <v>6</v>
      </c>
      <c r="F577" s="34" t="s">
        <v>9</v>
      </c>
      <c r="G577" s="35" t="s">
        <v>197</v>
      </c>
      <c r="H577" s="36">
        <v>854316</v>
      </c>
      <c r="I577" s="30">
        <v>825.23</v>
      </c>
      <c r="J577" s="32">
        <v>42521</v>
      </c>
      <c r="K577" s="37">
        <v>12</v>
      </c>
      <c r="L577" s="37">
        <v>34</v>
      </c>
      <c r="M577" s="38" t="s">
        <v>394</v>
      </c>
      <c r="N577" s="39">
        <v>2016</v>
      </c>
      <c r="O577" s="42"/>
      <c r="P577" s="30">
        <v>17619.52</v>
      </c>
      <c r="Q577" s="67"/>
      <c r="R577" s="67"/>
      <c r="S577" s="56" t="e">
        <f>IF(#REF!=3,S576-TblDadosCX[[#This Row],[Valor R$]],IF(#REF!=2,S576+TblDadosCX[[#This Row],[Valor R$]],TblDadosCX[[#This Row],[Valor R$]]))</f>
        <v>#REF!</v>
      </c>
      <c r="U577" s="59">
        <v>561</v>
      </c>
      <c r="V577" s="60">
        <v>42523</v>
      </c>
      <c r="W577" s="60"/>
      <c r="X577" s="76" t="s">
        <v>438</v>
      </c>
      <c r="Y577" s="76"/>
      <c r="Z577" s="76"/>
      <c r="AA577" s="77">
        <v>5.5</v>
      </c>
      <c r="AB577" s="64" t="s">
        <v>196</v>
      </c>
      <c r="AC577" s="60">
        <v>42523</v>
      </c>
      <c r="AD577" s="65">
        <v>869</v>
      </c>
      <c r="AE577" s="65">
        <v>12</v>
      </c>
      <c r="AF577" s="66">
        <v>4374.87</v>
      </c>
    </row>
    <row r="578" spans="1:32" x14ac:dyDescent="0.25">
      <c r="A578" s="40">
        <v>573</v>
      </c>
      <c r="B578" s="32">
        <v>42521</v>
      </c>
      <c r="C578" s="33"/>
      <c r="D578" s="31">
        <v>5</v>
      </c>
      <c r="E578" s="34" t="s">
        <v>38</v>
      </c>
      <c r="F578" s="34" t="s">
        <v>18</v>
      </c>
      <c r="G578" s="35" t="s">
        <v>432</v>
      </c>
      <c r="H578" s="36"/>
      <c r="I578" s="30">
        <v>300.27999999999997</v>
      </c>
      <c r="J578" s="32">
        <v>42521</v>
      </c>
      <c r="K578" s="37">
        <v>831</v>
      </c>
      <c r="L578" s="37">
        <v>12</v>
      </c>
      <c r="M578" s="38" t="s">
        <v>394</v>
      </c>
      <c r="N578" s="39">
        <v>2016</v>
      </c>
      <c r="O578" s="42"/>
      <c r="P578" s="30">
        <v>17319.240000000002</v>
      </c>
      <c r="Q578" s="67"/>
      <c r="R578" s="67"/>
      <c r="S578" s="56" t="e">
        <f>IF(#REF!=3,S577-TblDadosCX[[#This Row],[Valor R$]],IF(#REF!=2,S577+TblDadosCX[[#This Row],[Valor R$]],TblDadosCX[[#This Row],[Valor R$]]))</f>
        <v>#REF!</v>
      </c>
      <c r="U578" s="65">
        <v>562</v>
      </c>
      <c r="V578" s="60">
        <v>42523</v>
      </c>
      <c r="W578" s="60"/>
      <c r="X578" s="76" t="s">
        <v>244</v>
      </c>
      <c r="Y578" s="76"/>
      <c r="Z578" s="76"/>
      <c r="AA578" s="77">
        <v>10</v>
      </c>
      <c r="AB578" s="64" t="s">
        <v>186</v>
      </c>
      <c r="AC578" s="60">
        <v>42523</v>
      </c>
      <c r="AD578" s="65">
        <v>863</v>
      </c>
      <c r="AE578" s="65">
        <v>12</v>
      </c>
      <c r="AF578" s="66">
        <v>4364.87</v>
      </c>
    </row>
    <row r="579" spans="1:32" x14ac:dyDescent="0.25">
      <c r="A579" s="40">
        <v>574</v>
      </c>
      <c r="B579" s="32">
        <v>42521</v>
      </c>
      <c r="C579" s="33"/>
      <c r="D579" s="31">
        <v>5</v>
      </c>
      <c r="E579" s="34" t="s">
        <v>38</v>
      </c>
      <c r="F579" s="34" t="s">
        <v>86</v>
      </c>
      <c r="G579" s="35" t="s">
        <v>426</v>
      </c>
      <c r="H579" s="36"/>
      <c r="I579" s="30">
        <v>332</v>
      </c>
      <c r="J579" s="32">
        <v>42521</v>
      </c>
      <c r="K579" s="37">
        <v>869</v>
      </c>
      <c r="L579" s="37">
        <v>12</v>
      </c>
      <c r="M579" s="38" t="s">
        <v>394</v>
      </c>
      <c r="N579" s="39">
        <v>2016</v>
      </c>
      <c r="O579" s="42"/>
      <c r="P579" s="30">
        <v>16987.240000000002</v>
      </c>
      <c r="Q579" s="67"/>
      <c r="R579" s="67"/>
      <c r="S579" s="56" t="e">
        <f>IF(#REF!=3,S578-TblDadosCX[[#This Row],[Valor R$]],IF(#REF!=2,S578+TblDadosCX[[#This Row],[Valor R$]],TblDadosCX[[#This Row],[Valor R$]]))</f>
        <v>#REF!</v>
      </c>
      <c r="U579" s="59">
        <v>563</v>
      </c>
      <c r="V579" s="60">
        <v>42523</v>
      </c>
      <c r="W579" s="60"/>
      <c r="X579" s="76" t="s">
        <v>439</v>
      </c>
      <c r="Y579" s="76"/>
      <c r="Z579" s="76"/>
      <c r="AA579" s="77">
        <v>300</v>
      </c>
      <c r="AB579" s="64" t="s">
        <v>186</v>
      </c>
      <c r="AC579" s="60">
        <v>42523</v>
      </c>
      <c r="AD579" s="65">
        <v>863</v>
      </c>
      <c r="AE579" s="65">
        <v>12</v>
      </c>
      <c r="AF579" s="66">
        <v>4064.87</v>
      </c>
    </row>
    <row r="580" spans="1:32" x14ac:dyDescent="0.25">
      <c r="A580" s="40">
        <v>575</v>
      </c>
      <c r="B580" s="32">
        <v>42521</v>
      </c>
      <c r="C580" s="33"/>
      <c r="D580" s="31">
        <v>5</v>
      </c>
      <c r="E580" s="34" t="s">
        <v>30</v>
      </c>
      <c r="F580" s="34" t="s">
        <v>59</v>
      </c>
      <c r="G580" s="35" t="s">
        <v>265</v>
      </c>
      <c r="H580" s="36"/>
      <c r="I580" s="30">
        <v>126.5</v>
      </c>
      <c r="J580" s="32">
        <v>42521</v>
      </c>
      <c r="K580" s="37">
        <v>480</v>
      </c>
      <c r="L580" s="37">
        <v>12</v>
      </c>
      <c r="M580" s="38" t="s">
        <v>394</v>
      </c>
      <c r="N580" s="39">
        <v>2016</v>
      </c>
      <c r="O580" s="42"/>
      <c r="P580" s="30">
        <v>16860.740000000002</v>
      </c>
      <c r="Q580" s="67"/>
      <c r="R580" s="67"/>
      <c r="S580" s="56" t="e">
        <f>IF(#REF!=3,S579-TblDadosCX[[#This Row],[Valor R$]],IF(#REF!=2,S579+TblDadosCX[[#This Row],[Valor R$]],TblDadosCX[[#This Row],[Valor R$]]))</f>
        <v>#REF!</v>
      </c>
      <c r="U580" s="65">
        <v>564</v>
      </c>
      <c r="V580" s="60">
        <v>42524</v>
      </c>
      <c r="W580" s="60"/>
      <c r="X580" s="76" t="s">
        <v>280</v>
      </c>
      <c r="Y580" s="76"/>
      <c r="Z580" s="76"/>
      <c r="AA580" s="77">
        <v>1900</v>
      </c>
      <c r="AB580" s="64" t="s">
        <v>261</v>
      </c>
      <c r="AC580" s="60">
        <v>42524</v>
      </c>
      <c r="AD580" s="65">
        <v>839</v>
      </c>
      <c r="AE580" s="65">
        <v>12</v>
      </c>
      <c r="AF580" s="66">
        <v>2164.87</v>
      </c>
    </row>
    <row r="581" spans="1:32" x14ac:dyDescent="0.25">
      <c r="A581" s="40">
        <v>576</v>
      </c>
      <c r="B581" s="32">
        <v>42521</v>
      </c>
      <c r="C581" s="33"/>
      <c r="D581" s="31">
        <v>5</v>
      </c>
      <c r="E581" s="34" t="s">
        <v>38</v>
      </c>
      <c r="F581" s="34" t="s">
        <v>83</v>
      </c>
      <c r="G581" s="35" t="s">
        <v>305</v>
      </c>
      <c r="H581" s="36"/>
      <c r="I581" s="30">
        <v>58.4</v>
      </c>
      <c r="J581" s="32">
        <v>42521</v>
      </c>
      <c r="K581" s="37">
        <v>863</v>
      </c>
      <c r="L581" s="37">
        <v>12</v>
      </c>
      <c r="M581" s="38" t="s">
        <v>394</v>
      </c>
      <c r="N581" s="39">
        <v>2016</v>
      </c>
      <c r="O581" s="42"/>
      <c r="P581" s="30">
        <v>16802.34</v>
      </c>
      <c r="Q581" s="67"/>
      <c r="R581" s="67"/>
      <c r="S581" s="56" t="e">
        <f>IF(#REF!=3,S580-TblDadosCX[[#This Row],[Valor R$]],IF(#REF!=2,S580+TblDadosCX[[#This Row],[Valor R$]],TblDadosCX[[#This Row],[Valor R$]]))</f>
        <v>#REF!</v>
      </c>
      <c r="U581" s="59">
        <v>565</v>
      </c>
      <c r="V581" s="60">
        <v>42527</v>
      </c>
      <c r="W581" s="60"/>
      <c r="X581" s="76" t="s">
        <v>311</v>
      </c>
      <c r="Y581" s="76"/>
      <c r="Z581" s="76"/>
      <c r="AA581" s="77">
        <v>20</v>
      </c>
      <c r="AB581" s="64" t="s">
        <v>186</v>
      </c>
      <c r="AC581" s="60">
        <v>42527</v>
      </c>
      <c r="AD581" s="65">
        <v>863</v>
      </c>
      <c r="AE581" s="65">
        <v>12</v>
      </c>
      <c r="AF581" s="66">
        <v>2144.87</v>
      </c>
    </row>
    <row r="582" spans="1:32" x14ac:dyDescent="0.25">
      <c r="A582" s="40">
        <v>577</v>
      </c>
      <c r="B582" s="32">
        <v>42521</v>
      </c>
      <c r="C582" s="33"/>
      <c r="D582" s="31">
        <v>5</v>
      </c>
      <c r="E582" s="34" t="s">
        <v>38</v>
      </c>
      <c r="F582" s="34" t="s">
        <v>83</v>
      </c>
      <c r="G582" s="35" t="s">
        <v>421</v>
      </c>
      <c r="H582" s="36"/>
      <c r="I582" s="30">
        <v>200</v>
      </c>
      <c r="J582" s="32">
        <v>42521</v>
      </c>
      <c r="K582" s="37">
        <v>863</v>
      </c>
      <c r="L582" s="37">
        <v>12</v>
      </c>
      <c r="M582" s="38" t="s">
        <v>394</v>
      </c>
      <c r="N582" s="39">
        <v>2016</v>
      </c>
      <c r="O582" s="42"/>
      <c r="P582" s="30">
        <v>16602.34</v>
      </c>
      <c r="Q582" s="67"/>
      <c r="R582" s="67"/>
      <c r="S582" s="56" t="e">
        <f>IF(#REF!=3,S581-TblDadosCX[[#This Row],[Valor R$]],IF(#REF!=2,S581+TblDadosCX[[#This Row],[Valor R$]],TblDadosCX[[#This Row],[Valor R$]]))</f>
        <v>#REF!</v>
      </c>
      <c r="U582" s="65">
        <v>566</v>
      </c>
      <c r="V582" s="60">
        <v>42527</v>
      </c>
      <c r="W582" s="60"/>
      <c r="X582" s="76" t="s">
        <v>440</v>
      </c>
      <c r="Y582" s="76"/>
      <c r="Z582" s="76"/>
      <c r="AA582" s="77">
        <v>150</v>
      </c>
      <c r="AB582" s="64" t="s">
        <v>199</v>
      </c>
      <c r="AC582" s="60">
        <v>42527</v>
      </c>
      <c r="AD582" s="65">
        <v>845</v>
      </c>
      <c r="AE582" s="65">
        <v>12</v>
      </c>
      <c r="AF582" s="66">
        <v>1994.87</v>
      </c>
    </row>
    <row r="583" spans="1:32" x14ac:dyDescent="0.25">
      <c r="A583" s="40">
        <v>578</v>
      </c>
      <c r="B583" s="32">
        <v>42521</v>
      </c>
      <c r="C583" s="33"/>
      <c r="D583" s="31">
        <v>5</v>
      </c>
      <c r="E583" s="34" t="s">
        <v>34</v>
      </c>
      <c r="F583" s="34" t="s">
        <v>63</v>
      </c>
      <c r="G583" s="35" t="s">
        <v>230</v>
      </c>
      <c r="H583" s="36"/>
      <c r="I583" s="30">
        <v>366.83</v>
      </c>
      <c r="J583" s="32">
        <v>42521</v>
      </c>
      <c r="K583" s="37">
        <v>806</v>
      </c>
      <c r="L583" s="37">
        <v>12</v>
      </c>
      <c r="M583" s="38" t="s">
        <v>394</v>
      </c>
      <c r="N583" s="39">
        <v>2016</v>
      </c>
      <c r="O583" s="42"/>
      <c r="P583" s="30">
        <v>16235.51</v>
      </c>
      <c r="Q583" s="67"/>
      <c r="R583" s="67"/>
      <c r="S583" s="56" t="e">
        <f>IF(#REF!=3,S582-TblDadosCX[[#This Row],[Valor R$]],IF(#REF!=2,S582+TblDadosCX[[#This Row],[Valor R$]],TblDadosCX[[#This Row],[Valor R$]]))</f>
        <v>#REF!</v>
      </c>
      <c r="U583" s="59">
        <v>567</v>
      </c>
      <c r="V583" s="60">
        <v>42528</v>
      </c>
      <c r="W583" s="60"/>
      <c r="X583" s="76" t="s">
        <v>197</v>
      </c>
      <c r="Y583" s="76">
        <v>854319</v>
      </c>
      <c r="Z583" s="76"/>
      <c r="AA583" s="77">
        <v>10895.4</v>
      </c>
      <c r="AB583" s="64" t="s">
        <v>9</v>
      </c>
      <c r="AC583" s="60">
        <v>42528</v>
      </c>
      <c r="AD583" s="65">
        <v>12</v>
      </c>
      <c r="AE583" s="65">
        <v>34</v>
      </c>
      <c r="AF583" s="66">
        <v>12890.27</v>
      </c>
    </row>
    <row r="584" spans="1:32" x14ac:dyDescent="0.25">
      <c r="A584" s="40">
        <v>579</v>
      </c>
      <c r="B584" s="32">
        <v>42521</v>
      </c>
      <c r="C584" s="33"/>
      <c r="D584" s="31">
        <v>5</v>
      </c>
      <c r="E584" s="34" t="s">
        <v>26</v>
      </c>
      <c r="F584" s="34" t="s">
        <v>227</v>
      </c>
      <c r="G584" s="35" t="s">
        <v>226</v>
      </c>
      <c r="H584" s="36"/>
      <c r="I584" s="30">
        <v>4441.24</v>
      </c>
      <c r="J584" s="32">
        <v>42521</v>
      </c>
      <c r="K584" s="37">
        <v>426</v>
      </c>
      <c r="L584" s="37">
        <v>12</v>
      </c>
      <c r="M584" s="38" t="s">
        <v>394</v>
      </c>
      <c r="N584" s="39">
        <v>2016</v>
      </c>
      <c r="O584" s="42"/>
      <c r="P584" s="30">
        <v>11794.27</v>
      </c>
      <c r="Q584" s="67"/>
      <c r="R584" s="67"/>
      <c r="S584" s="56" t="e">
        <f>IF(#REF!=3,S583-TblDadosCX[[#This Row],[Valor R$]],IF(#REF!=2,S583+TblDadosCX[[#This Row],[Valor R$]],TblDadosCX[[#This Row],[Valor R$]]))</f>
        <v>#REF!</v>
      </c>
      <c r="U584" s="65">
        <v>568</v>
      </c>
      <c r="V584" s="60">
        <v>42528</v>
      </c>
      <c r="W584" s="60"/>
      <c r="X584" s="76" t="s">
        <v>441</v>
      </c>
      <c r="Y584" s="76"/>
      <c r="Z584" s="76"/>
      <c r="AA584" s="77">
        <v>30</v>
      </c>
      <c r="AB584" s="64" t="s">
        <v>186</v>
      </c>
      <c r="AC584" s="60">
        <v>42528</v>
      </c>
      <c r="AD584" s="65">
        <v>863</v>
      </c>
      <c r="AE584" s="65">
        <v>12</v>
      </c>
      <c r="AF584" s="66">
        <v>12860.27</v>
      </c>
    </row>
    <row r="585" spans="1:32" x14ac:dyDescent="0.25">
      <c r="A585" s="40">
        <v>580</v>
      </c>
      <c r="B585" s="32">
        <v>42521</v>
      </c>
      <c r="C585" s="33"/>
      <c r="D585" s="31">
        <v>5</v>
      </c>
      <c r="E585" s="34" t="s">
        <v>26</v>
      </c>
      <c r="F585" s="34" t="s">
        <v>227</v>
      </c>
      <c r="G585" s="35" t="s">
        <v>255</v>
      </c>
      <c r="H585" s="36"/>
      <c r="I585" s="30">
        <v>363.21</v>
      </c>
      <c r="J585" s="32">
        <v>42521</v>
      </c>
      <c r="K585" s="37">
        <v>426</v>
      </c>
      <c r="L585" s="37">
        <v>12</v>
      </c>
      <c r="M585" s="38" t="s">
        <v>394</v>
      </c>
      <c r="N585" s="39">
        <v>2016</v>
      </c>
      <c r="O585" s="42"/>
      <c r="P585" s="30">
        <v>11431.06</v>
      </c>
      <c r="Q585" s="67"/>
      <c r="R585" s="67"/>
      <c r="S585" s="56" t="e">
        <f>IF(#REF!=3,S584-TblDadosCX[[#This Row],[Valor R$]],IF(#REF!=2,S584+TblDadosCX[[#This Row],[Valor R$]],TblDadosCX[[#This Row],[Valor R$]]))</f>
        <v>#REF!</v>
      </c>
      <c r="U585" s="59">
        <v>569</v>
      </c>
      <c r="V585" s="60">
        <v>42528</v>
      </c>
      <c r="W585" s="60"/>
      <c r="X585" s="76" t="s">
        <v>187</v>
      </c>
      <c r="Y585" s="76"/>
      <c r="Z585" s="76"/>
      <c r="AA585" s="77">
        <v>10.51</v>
      </c>
      <c r="AB585" s="64" t="s">
        <v>186</v>
      </c>
      <c r="AC585" s="60">
        <v>42528</v>
      </c>
      <c r="AD585" s="65">
        <v>863</v>
      </c>
      <c r="AE585" s="65">
        <v>12</v>
      </c>
      <c r="AF585" s="66">
        <v>12849.76</v>
      </c>
    </row>
    <row r="586" spans="1:32" x14ac:dyDescent="0.25">
      <c r="A586" s="40">
        <v>581</v>
      </c>
      <c r="B586" s="32">
        <v>42521</v>
      </c>
      <c r="C586" s="33"/>
      <c r="D586" s="31">
        <v>5</v>
      </c>
      <c r="E586" s="34" t="s">
        <v>24</v>
      </c>
      <c r="F586" s="34" t="s">
        <v>277</v>
      </c>
      <c r="G586" s="35" t="s">
        <v>434</v>
      </c>
      <c r="H586" s="36"/>
      <c r="I586" s="30">
        <v>2533.9499999999998</v>
      </c>
      <c r="J586" s="32">
        <v>42521</v>
      </c>
      <c r="K586" s="37">
        <v>402</v>
      </c>
      <c r="L586" s="37">
        <v>12</v>
      </c>
      <c r="M586" s="38" t="s">
        <v>394</v>
      </c>
      <c r="N586" s="39">
        <v>2016</v>
      </c>
      <c r="O586" s="42"/>
      <c r="P586" s="30">
        <v>8897.11</v>
      </c>
      <c r="Q586" s="67"/>
      <c r="R586" s="67"/>
      <c r="S586" s="56" t="e">
        <f>IF(#REF!=3,S585-TblDadosCX[[#This Row],[Valor R$]],IF(#REF!=2,S585+TblDadosCX[[#This Row],[Valor R$]],TblDadosCX[[#This Row],[Valor R$]]))</f>
        <v>#REF!</v>
      </c>
      <c r="U586" s="65">
        <v>570</v>
      </c>
      <c r="V586" s="60">
        <v>42528</v>
      </c>
      <c r="W586" s="60"/>
      <c r="X586" s="76" t="s">
        <v>220</v>
      </c>
      <c r="Y586" s="76"/>
      <c r="Z586" s="76"/>
      <c r="AA586" s="77">
        <v>8.75</v>
      </c>
      <c r="AB586" s="64" t="s">
        <v>199</v>
      </c>
      <c r="AC586" s="60">
        <v>42528</v>
      </c>
      <c r="AD586" s="65">
        <v>845</v>
      </c>
      <c r="AE586" s="65">
        <v>12</v>
      </c>
      <c r="AF586" s="66">
        <v>12841.01</v>
      </c>
    </row>
    <row r="587" spans="1:32" x14ac:dyDescent="0.25">
      <c r="A587" s="40">
        <v>582</v>
      </c>
      <c r="B587" s="32">
        <v>42521</v>
      </c>
      <c r="C587" s="33"/>
      <c r="D587" s="31">
        <v>5</v>
      </c>
      <c r="E587" s="34" t="s">
        <v>24</v>
      </c>
      <c r="F587" s="34" t="s">
        <v>277</v>
      </c>
      <c r="G587" s="35" t="s">
        <v>435</v>
      </c>
      <c r="H587" s="36"/>
      <c r="I587" s="30">
        <v>6569.5</v>
      </c>
      <c r="J587" s="32">
        <v>42521</v>
      </c>
      <c r="K587" s="37">
        <v>402</v>
      </c>
      <c r="L587" s="37">
        <v>12</v>
      </c>
      <c r="M587" s="38" t="s">
        <v>394</v>
      </c>
      <c r="N587" s="39">
        <v>2016</v>
      </c>
      <c r="O587" s="42"/>
      <c r="P587" s="30">
        <v>2327.61</v>
      </c>
      <c r="Q587" s="67"/>
      <c r="R587" s="67"/>
      <c r="S587" s="56" t="e">
        <f>IF(#REF!=3,S586-TblDadosCX[[#This Row],[Valor R$]],IF(#REF!=2,S586+TblDadosCX[[#This Row],[Valor R$]],TblDadosCX[[#This Row],[Valor R$]]))</f>
        <v>#REF!</v>
      </c>
      <c r="U587" s="59">
        <v>571</v>
      </c>
      <c r="V587" s="60">
        <v>42528</v>
      </c>
      <c r="W587" s="60"/>
      <c r="X587" s="76" t="s">
        <v>270</v>
      </c>
      <c r="Y587" s="76"/>
      <c r="Z587" s="76"/>
      <c r="AA587" s="77">
        <v>6372.42</v>
      </c>
      <c r="AB587" s="64" t="s">
        <v>271</v>
      </c>
      <c r="AC587" s="60">
        <v>42528</v>
      </c>
      <c r="AD587" s="65">
        <v>476</v>
      </c>
      <c r="AE587" s="65">
        <v>12</v>
      </c>
      <c r="AF587" s="66">
        <v>6468.59</v>
      </c>
    </row>
    <row r="588" spans="1:32" x14ac:dyDescent="0.25">
      <c r="A588" s="40">
        <v>583</v>
      </c>
      <c r="B588" s="32">
        <v>42521</v>
      </c>
      <c r="C588" s="33"/>
      <c r="D588" s="31">
        <v>5</v>
      </c>
      <c r="E588" s="34" t="s">
        <v>38</v>
      </c>
      <c r="F588" s="34" t="s">
        <v>83</v>
      </c>
      <c r="G588" s="35" t="s">
        <v>436</v>
      </c>
      <c r="H588" s="36"/>
      <c r="I588" s="30">
        <v>16.600000000000001</v>
      </c>
      <c r="J588" s="32">
        <v>42521</v>
      </c>
      <c r="K588" s="37">
        <v>863</v>
      </c>
      <c r="L588" s="37">
        <v>12</v>
      </c>
      <c r="M588" s="38" t="s">
        <v>394</v>
      </c>
      <c r="N588" s="39">
        <v>2016</v>
      </c>
      <c r="O588" s="42"/>
      <c r="P588" s="30">
        <v>2311.0100000000002</v>
      </c>
      <c r="Q588" s="67"/>
      <c r="R588" s="67"/>
      <c r="S588" s="56" t="e">
        <f>IF(#REF!=3,S587-TblDadosCX[[#This Row],[Valor R$]],IF(#REF!=2,S587+TblDadosCX[[#This Row],[Valor R$]],TblDadosCX[[#This Row],[Valor R$]]))</f>
        <v>#REF!</v>
      </c>
      <c r="U588" s="65">
        <v>572</v>
      </c>
      <c r="V588" s="60">
        <v>42528</v>
      </c>
      <c r="W588" s="60"/>
      <c r="X588" s="76" t="s">
        <v>272</v>
      </c>
      <c r="Y588" s="76"/>
      <c r="Z588" s="76"/>
      <c r="AA588" s="77">
        <v>911.15</v>
      </c>
      <c r="AB588" s="64" t="s">
        <v>273</v>
      </c>
      <c r="AC588" s="60">
        <v>42528</v>
      </c>
      <c r="AD588" s="65">
        <v>475</v>
      </c>
      <c r="AE588" s="65">
        <v>12</v>
      </c>
      <c r="AF588" s="66">
        <v>5557.44</v>
      </c>
    </row>
    <row r="589" spans="1:32" x14ac:dyDescent="0.25">
      <c r="A589" s="40">
        <v>584</v>
      </c>
      <c r="B589" s="32">
        <v>42521</v>
      </c>
      <c r="C589" s="33"/>
      <c r="D589" s="31">
        <v>10</v>
      </c>
      <c r="E589" s="34"/>
      <c r="F589" s="34"/>
      <c r="G589" s="35" t="s">
        <v>640</v>
      </c>
      <c r="H589" s="36"/>
      <c r="I589" s="30">
        <v>2311.0100000000002</v>
      </c>
      <c r="J589" s="32">
        <v>42521</v>
      </c>
      <c r="K589" s="37"/>
      <c r="L589" s="37"/>
      <c r="M589" s="38" t="s">
        <v>394</v>
      </c>
      <c r="N589" s="39">
        <v>2016</v>
      </c>
      <c r="O589" s="42"/>
      <c r="P589" s="30">
        <v>2311.0100000000002</v>
      </c>
      <c r="Q589" s="67"/>
      <c r="R589" s="67"/>
      <c r="S589" s="56" t="e">
        <f>IF(#REF!=3,S588-TblDadosCX[[#This Row],[Valor R$]],IF(#REF!=2,S588+TblDadosCX[[#This Row],[Valor R$]],TblDadosCX[[#This Row],[Valor R$]]))</f>
        <v>#REF!</v>
      </c>
      <c r="U589" s="59">
        <v>573</v>
      </c>
      <c r="V589" s="60">
        <v>42528</v>
      </c>
      <c r="W589" s="60"/>
      <c r="X589" s="76" t="s">
        <v>274</v>
      </c>
      <c r="Y589" s="76"/>
      <c r="Z589" s="76"/>
      <c r="AA589" s="77">
        <v>1763.06</v>
      </c>
      <c r="AB589" s="64" t="s">
        <v>275</v>
      </c>
      <c r="AC589" s="60">
        <v>42528</v>
      </c>
      <c r="AD589" s="65">
        <v>402</v>
      </c>
      <c r="AE589" s="65">
        <v>12</v>
      </c>
      <c r="AF589" s="66">
        <v>3794.38</v>
      </c>
    </row>
    <row r="590" spans="1:32" x14ac:dyDescent="0.25">
      <c r="A590" s="40">
        <v>585</v>
      </c>
      <c r="B590" s="32">
        <v>42521</v>
      </c>
      <c r="C590" s="33"/>
      <c r="D590" s="31">
        <v>11</v>
      </c>
      <c r="E590" s="34"/>
      <c r="F590" s="34"/>
      <c r="G590" s="35" t="s">
        <v>640</v>
      </c>
      <c r="H590" s="36"/>
      <c r="I590" s="30">
        <v>1000</v>
      </c>
      <c r="J590" s="32">
        <v>42521</v>
      </c>
      <c r="K590" s="37"/>
      <c r="L590" s="37"/>
      <c r="M590" s="38" t="s">
        <v>394</v>
      </c>
      <c r="N590" s="39">
        <v>2016</v>
      </c>
      <c r="O590" s="42"/>
      <c r="P590" s="30">
        <v>1000</v>
      </c>
      <c r="Q590" s="67"/>
      <c r="R590" s="67"/>
      <c r="S590" s="56" t="e">
        <f>IF(#REF!=3,S589-TblDadosCX[[#This Row],[Valor R$]],IF(#REF!=2,S589+TblDadosCX[[#This Row],[Valor R$]],TblDadosCX[[#This Row],[Valor R$]]))</f>
        <v>#REF!</v>
      </c>
      <c r="U590" s="65">
        <v>574</v>
      </c>
      <c r="V590" s="60">
        <v>42528</v>
      </c>
      <c r="W590" s="60"/>
      <c r="X590" s="76" t="s">
        <v>398</v>
      </c>
      <c r="Y590" s="76"/>
      <c r="Z590" s="76"/>
      <c r="AA590" s="77">
        <v>1838.77</v>
      </c>
      <c r="AB590" s="64" t="s">
        <v>269</v>
      </c>
      <c r="AC590" s="60">
        <v>42528</v>
      </c>
      <c r="AD590" s="65">
        <v>870</v>
      </c>
      <c r="AE590" s="65">
        <v>12</v>
      </c>
      <c r="AF590" s="66">
        <v>1955.61</v>
      </c>
    </row>
    <row r="591" spans="1:32" x14ac:dyDescent="0.25">
      <c r="A591" s="40">
        <v>586</v>
      </c>
      <c r="B591" s="32">
        <v>42521</v>
      </c>
      <c r="C591" s="33"/>
      <c r="D591" s="31">
        <v>12</v>
      </c>
      <c r="E591" s="34"/>
      <c r="F591" s="34"/>
      <c r="G591" s="35" t="s">
        <v>640</v>
      </c>
      <c r="H591" s="36"/>
      <c r="I591" s="30">
        <v>2000</v>
      </c>
      <c r="J591" s="32">
        <v>42521</v>
      </c>
      <c r="K591" s="37"/>
      <c r="L591" s="37"/>
      <c r="M591" s="38" t="s">
        <v>394</v>
      </c>
      <c r="N591" s="39">
        <v>2016</v>
      </c>
      <c r="O591" s="42"/>
      <c r="P591" s="30">
        <v>2000</v>
      </c>
      <c r="Q591" s="67"/>
      <c r="R591" s="67"/>
      <c r="S591" s="56" t="e">
        <f>IF(#REF!=3,S590-TblDadosCX[[#This Row],[Valor R$]],IF(#REF!=2,S590+TblDadosCX[[#This Row],[Valor R$]],TblDadosCX[[#This Row],[Valor R$]]))</f>
        <v>#REF!</v>
      </c>
      <c r="U591" s="59">
        <v>575</v>
      </c>
      <c r="V591" s="60">
        <v>42530</v>
      </c>
      <c r="W591" s="60"/>
      <c r="X591" s="76" t="s">
        <v>187</v>
      </c>
      <c r="Y591" s="76"/>
      <c r="Z591" s="76"/>
      <c r="AA591" s="77">
        <v>11.47</v>
      </c>
      <c r="AB591" s="64" t="s">
        <v>186</v>
      </c>
      <c r="AC591" s="60">
        <v>42530</v>
      </c>
      <c r="AD591" s="65">
        <v>863</v>
      </c>
      <c r="AE591" s="65">
        <v>12</v>
      </c>
      <c r="AF591" s="66">
        <v>1944.14</v>
      </c>
    </row>
    <row r="592" spans="1:32" x14ac:dyDescent="0.25">
      <c r="A592" s="40">
        <v>587</v>
      </c>
      <c r="B592" s="32">
        <v>42522</v>
      </c>
      <c r="C592" s="33"/>
      <c r="D592" s="31">
        <v>1</v>
      </c>
      <c r="E592" s="34"/>
      <c r="F592" s="34"/>
      <c r="G592" s="35" t="s">
        <v>632</v>
      </c>
      <c r="H592" s="36"/>
      <c r="I592" s="30">
        <v>2311.0100000000002</v>
      </c>
      <c r="J592" s="32">
        <v>42522</v>
      </c>
      <c r="K592" s="37"/>
      <c r="L592" s="37"/>
      <c r="M592" s="38"/>
      <c r="N592" s="39"/>
      <c r="O592" s="42"/>
      <c r="P592" s="30">
        <v>2311.0100000000002</v>
      </c>
      <c r="Q592" s="67"/>
      <c r="R592" s="67"/>
      <c r="S592" s="56" t="e">
        <f>IF(#REF!=3,S591-TblDadosCX[[#This Row],[Valor R$]],IF(#REF!=2,S591+TblDadosCX[[#This Row],[Valor R$]],TblDadosCX[[#This Row],[Valor R$]]))</f>
        <v>#REF!</v>
      </c>
      <c r="U592" s="65">
        <v>576</v>
      </c>
      <c r="V592" s="60">
        <v>42534</v>
      </c>
      <c r="W592" s="60"/>
      <c r="X592" s="76" t="s">
        <v>197</v>
      </c>
      <c r="Y592" s="76">
        <v>854320</v>
      </c>
      <c r="Z592" s="76"/>
      <c r="AA592" s="77">
        <v>2960.98</v>
      </c>
      <c r="AB592" s="64" t="s">
        <v>9</v>
      </c>
      <c r="AC592" s="60">
        <v>42534</v>
      </c>
      <c r="AD592" s="65">
        <v>12</v>
      </c>
      <c r="AE592" s="65">
        <v>34</v>
      </c>
      <c r="AF592" s="66">
        <v>4905.12</v>
      </c>
    </row>
    <row r="593" spans="1:32" x14ac:dyDescent="0.25">
      <c r="A593" s="40">
        <v>588</v>
      </c>
      <c r="B593" s="32">
        <v>42522</v>
      </c>
      <c r="C593" s="33"/>
      <c r="D593" s="31">
        <v>2</v>
      </c>
      <c r="E593" s="34"/>
      <c r="F593" s="34"/>
      <c r="G593" s="35" t="s">
        <v>632</v>
      </c>
      <c r="H593" s="36"/>
      <c r="I593" s="30">
        <v>1000</v>
      </c>
      <c r="J593" s="32">
        <v>42522</v>
      </c>
      <c r="K593" s="37"/>
      <c r="L593" s="37"/>
      <c r="M593" s="38"/>
      <c r="N593" s="39"/>
      <c r="O593" s="42"/>
      <c r="P593" s="30">
        <v>1000</v>
      </c>
      <c r="Q593" s="67"/>
      <c r="R593" s="67"/>
      <c r="S593" s="56" t="e">
        <f>IF(#REF!=3,S592-TblDadosCX[[#This Row],[Valor R$]],IF(#REF!=2,S592+TblDadosCX[[#This Row],[Valor R$]],TblDadosCX[[#This Row],[Valor R$]]))</f>
        <v>#REF!</v>
      </c>
      <c r="U593" s="59">
        <v>577</v>
      </c>
      <c r="V593" s="60">
        <v>42534</v>
      </c>
      <c r="W593" s="60"/>
      <c r="X593" s="76" t="s">
        <v>187</v>
      </c>
      <c r="Y593" s="76"/>
      <c r="Z593" s="76"/>
      <c r="AA593" s="77">
        <v>13.74</v>
      </c>
      <c r="AB593" s="64" t="s">
        <v>186</v>
      </c>
      <c r="AC593" s="60">
        <v>42534</v>
      </c>
      <c r="AD593" s="65">
        <v>863</v>
      </c>
      <c r="AE593" s="65">
        <v>12</v>
      </c>
      <c r="AF593" s="66">
        <v>4891.38</v>
      </c>
    </row>
    <row r="594" spans="1:32" x14ac:dyDescent="0.25">
      <c r="A594" s="40">
        <v>589</v>
      </c>
      <c r="B594" s="32">
        <v>42522</v>
      </c>
      <c r="C594" s="33"/>
      <c r="D594" s="31">
        <v>3</v>
      </c>
      <c r="E594" s="34"/>
      <c r="F594" s="34"/>
      <c r="G594" s="35" t="s">
        <v>632</v>
      </c>
      <c r="H594" s="36"/>
      <c r="I594" s="30">
        <v>2000</v>
      </c>
      <c r="J594" s="32">
        <v>42522</v>
      </c>
      <c r="K594" s="37"/>
      <c r="L594" s="37"/>
      <c r="M594" s="38"/>
      <c r="N594" s="39"/>
      <c r="O594" s="42"/>
      <c r="P594" s="30">
        <v>2000</v>
      </c>
      <c r="Q594" s="67"/>
      <c r="R594" s="67"/>
      <c r="S594" s="56" t="e">
        <f>IF(#REF!=3,S593-TblDadosCX[[#This Row],[Valor R$]],IF(#REF!=2,S593+TblDadosCX[[#This Row],[Valor R$]],TblDadosCX[[#This Row],[Valor R$]]))</f>
        <v>#REF!</v>
      </c>
      <c r="U594" s="65">
        <v>578</v>
      </c>
      <c r="V594" s="60">
        <v>42534</v>
      </c>
      <c r="W594" s="60"/>
      <c r="X594" s="76" t="s">
        <v>325</v>
      </c>
      <c r="Y594" s="76"/>
      <c r="Z594" s="76"/>
      <c r="AA594" s="77">
        <v>2788.62</v>
      </c>
      <c r="AB594" s="64" t="s">
        <v>214</v>
      </c>
      <c r="AC594" s="60">
        <v>42534</v>
      </c>
      <c r="AD594" s="65">
        <v>402</v>
      </c>
      <c r="AE594" s="65">
        <v>12</v>
      </c>
      <c r="AF594" s="66">
        <v>2102.7600000000002</v>
      </c>
    </row>
    <row r="595" spans="1:32" x14ac:dyDescent="0.25">
      <c r="A595" s="40">
        <v>590</v>
      </c>
      <c r="B595" s="32">
        <v>42523</v>
      </c>
      <c r="C595" s="33"/>
      <c r="D595" s="31">
        <v>4</v>
      </c>
      <c r="E595" s="34" t="s">
        <v>6</v>
      </c>
      <c r="F595" s="34" t="s">
        <v>9</v>
      </c>
      <c r="G595" s="35" t="s">
        <v>197</v>
      </c>
      <c r="H595" s="36">
        <v>854317</v>
      </c>
      <c r="I595" s="30">
        <v>300</v>
      </c>
      <c r="J595" s="32">
        <v>42523</v>
      </c>
      <c r="K595" s="37">
        <v>12</v>
      </c>
      <c r="L595" s="37">
        <v>34</v>
      </c>
      <c r="M595" s="38" t="s">
        <v>437</v>
      </c>
      <c r="N595" s="39">
        <v>2016</v>
      </c>
      <c r="O595" s="42"/>
      <c r="P595" s="30">
        <v>2611.0100000000002</v>
      </c>
      <c r="Q595" s="67"/>
      <c r="R595" s="67"/>
      <c r="S595" s="56" t="e">
        <f>IF(#REF!=3,S594-TblDadosCX[[#This Row],[Valor R$]],IF(#REF!=2,S594+TblDadosCX[[#This Row],[Valor R$]],TblDadosCX[[#This Row],[Valor R$]]))</f>
        <v>#REF!</v>
      </c>
      <c r="U595" s="59">
        <v>579</v>
      </c>
      <c r="V595" s="60">
        <v>42534</v>
      </c>
      <c r="W595" s="60"/>
      <c r="X595" s="76" t="s">
        <v>408</v>
      </c>
      <c r="Y595" s="76"/>
      <c r="Z595" s="76"/>
      <c r="AA595" s="77">
        <v>172.36</v>
      </c>
      <c r="AB595" s="64" t="s">
        <v>269</v>
      </c>
      <c r="AC595" s="60">
        <v>42534</v>
      </c>
      <c r="AD595" s="65">
        <v>870</v>
      </c>
      <c r="AE595" s="65">
        <v>12</v>
      </c>
      <c r="AF595" s="66">
        <v>1930.4</v>
      </c>
    </row>
    <row r="596" spans="1:32" x14ac:dyDescent="0.25">
      <c r="A596" s="40">
        <v>591</v>
      </c>
      <c r="B596" s="32">
        <v>42523</v>
      </c>
      <c r="C596" s="33"/>
      <c r="D596" s="31">
        <v>4</v>
      </c>
      <c r="E596" s="34" t="s">
        <v>6</v>
      </c>
      <c r="F596" s="34" t="s">
        <v>9</v>
      </c>
      <c r="G596" s="35" t="s">
        <v>197</v>
      </c>
      <c r="H596" s="36">
        <v>854318</v>
      </c>
      <c r="I596" s="30">
        <v>1900</v>
      </c>
      <c r="J596" s="32">
        <v>42523</v>
      </c>
      <c r="K596" s="37">
        <v>12</v>
      </c>
      <c r="L596" s="37">
        <v>34</v>
      </c>
      <c r="M596" s="38" t="s">
        <v>437</v>
      </c>
      <c r="N596" s="39">
        <v>2016</v>
      </c>
      <c r="O596" s="42"/>
      <c r="P596" s="30">
        <v>4511.01</v>
      </c>
      <c r="Q596" s="67"/>
      <c r="R596" s="67"/>
      <c r="S596" s="56" t="e">
        <f>IF(#REF!=3,S595-TblDadosCX[[#This Row],[Valor R$]],IF(#REF!=2,S595+TblDadosCX[[#This Row],[Valor R$]],TblDadosCX[[#This Row],[Valor R$]]))</f>
        <v>#REF!</v>
      </c>
      <c r="U596" s="65">
        <v>580</v>
      </c>
      <c r="V596" s="60">
        <v>42534</v>
      </c>
      <c r="W596" s="60"/>
      <c r="X596" s="76" t="s">
        <v>197</v>
      </c>
      <c r="Y596" s="76">
        <v>854321</v>
      </c>
      <c r="Z596" s="76"/>
      <c r="AA596" s="77">
        <v>2000</v>
      </c>
      <c r="AB596" s="64" t="s">
        <v>442</v>
      </c>
      <c r="AC596" s="60">
        <v>42534</v>
      </c>
      <c r="AD596" s="65">
        <v>12</v>
      </c>
      <c r="AE596" s="65">
        <v>34</v>
      </c>
      <c r="AF596" s="66">
        <v>3930.4</v>
      </c>
    </row>
    <row r="597" spans="1:32" x14ac:dyDescent="0.25">
      <c r="A597" s="40">
        <v>592</v>
      </c>
      <c r="B597" s="32">
        <v>42523</v>
      </c>
      <c r="C597" s="33"/>
      <c r="D597" s="31">
        <v>5</v>
      </c>
      <c r="E597" s="34" t="s">
        <v>38</v>
      </c>
      <c r="F597" s="34" t="s">
        <v>83</v>
      </c>
      <c r="G597" s="35" t="s">
        <v>187</v>
      </c>
      <c r="H597" s="36"/>
      <c r="I597" s="30">
        <v>8.58</v>
      </c>
      <c r="J597" s="32">
        <v>42523</v>
      </c>
      <c r="K597" s="37">
        <v>863</v>
      </c>
      <c r="L597" s="37">
        <v>12</v>
      </c>
      <c r="M597" s="38" t="s">
        <v>437</v>
      </c>
      <c r="N597" s="39">
        <v>2016</v>
      </c>
      <c r="O597" s="42"/>
      <c r="P597" s="30">
        <v>4502.43</v>
      </c>
      <c r="Q597" s="67"/>
      <c r="R597" s="67"/>
      <c r="S597" s="56" t="e">
        <f>IF(#REF!=3,S596-TblDadosCX[[#This Row],[Valor R$]],IF(#REF!=2,S596+TblDadosCX[[#This Row],[Valor R$]],TblDadosCX[[#This Row],[Valor R$]]))</f>
        <v>#REF!</v>
      </c>
      <c r="U597" s="59">
        <v>581</v>
      </c>
      <c r="V597" s="60">
        <v>42534</v>
      </c>
      <c r="W597" s="60"/>
      <c r="X597" s="76" t="s">
        <v>443</v>
      </c>
      <c r="Y597" s="76"/>
      <c r="Z597" s="76"/>
      <c r="AA597" s="77">
        <v>2000</v>
      </c>
      <c r="AB597" s="64" t="s">
        <v>346</v>
      </c>
      <c r="AC597" s="60">
        <v>42534</v>
      </c>
      <c r="AD597" s="65">
        <v>809</v>
      </c>
      <c r="AE597" s="65">
        <v>12</v>
      </c>
      <c r="AF597" s="66">
        <v>1930.4</v>
      </c>
    </row>
    <row r="598" spans="1:32" x14ac:dyDescent="0.25">
      <c r="A598" s="40">
        <v>593</v>
      </c>
      <c r="B598" s="32">
        <v>42523</v>
      </c>
      <c r="C598" s="33"/>
      <c r="D598" s="31">
        <v>5</v>
      </c>
      <c r="E598" s="34" t="s">
        <v>38</v>
      </c>
      <c r="F598" s="34" t="s">
        <v>86</v>
      </c>
      <c r="G598" s="35" t="s">
        <v>438</v>
      </c>
      <c r="H598" s="36"/>
      <c r="I598" s="30">
        <v>5.5</v>
      </c>
      <c r="J598" s="32">
        <v>42523</v>
      </c>
      <c r="K598" s="37">
        <v>869</v>
      </c>
      <c r="L598" s="37">
        <v>12</v>
      </c>
      <c r="M598" s="38" t="s">
        <v>437</v>
      </c>
      <c r="N598" s="39">
        <v>2016</v>
      </c>
      <c r="O598" s="42"/>
      <c r="P598" s="30">
        <v>4496.93</v>
      </c>
      <c r="Q598" s="67"/>
      <c r="R598" s="67"/>
      <c r="S598" s="56" t="e">
        <f>IF(#REF!=3,S597-TblDadosCX[[#This Row],[Valor R$]],IF(#REF!=2,S597+TblDadosCX[[#This Row],[Valor R$]],TblDadosCX[[#This Row],[Valor R$]]))</f>
        <v>#REF!</v>
      </c>
      <c r="U598" s="65">
        <v>582</v>
      </c>
      <c r="V598" s="60">
        <v>42535</v>
      </c>
      <c r="W598" s="60"/>
      <c r="X598" s="76" t="s">
        <v>197</v>
      </c>
      <c r="Y598" s="76">
        <v>854322</v>
      </c>
      <c r="Z598" s="76"/>
      <c r="AA598" s="77">
        <v>4431</v>
      </c>
      <c r="AB598" s="64" t="s">
        <v>9</v>
      </c>
      <c r="AC598" s="60">
        <v>42535</v>
      </c>
      <c r="AD598" s="65">
        <v>12</v>
      </c>
      <c r="AE598" s="65">
        <v>34</v>
      </c>
      <c r="AF598" s="66">
        <v>6361.4</v>
      </c>
    </row>
    <row r="599" spans="1:32" x14ac:dyDescent="0.25">
      <c r="A599" s="40">
        <v>594</v>
      </c>
      <c r="B599" s="32">
        <v>42523</v>
      </c>
      <c r="C599" s="33"/>
      <c r="D599" s="31">
        <v>5</v>
      </c>
      <c r="E599" s="34" t="s">
        <v>38</v>
      </c>
      <c r="F599" s="34" t="s">
        <v>83</v>
      </c>
      <c r="G599" s="35" t="s">
        <v>244</v>
      </c>
      <c r="H599" s="36"/>
      <c r="I599" s="30">
        <v>10</v>
      </c>
      <c r="J599" s="32">
        <v>42523</v>
      </c>
      <c r="K599" s="37">
        <v>863</v>
      </c>
      <c r="L599" s="37">
        <v>12</v>
      </c>
      <c r="M599" s="38" t="s">
        <v>437</v>
      </c>
      <c r="N599" s="39">
        <v>2016</v>
      </c>
      <c r="O599" s="42"/>
      <c r="P599" s="30">
        <v>4486.93</v>
      </c>
      <c r="Q599" s="67"/>
      <c r="R599" s="67"/>
      <c r="S599" s="56" t="e">
        <f>IF(#REF!=3,S598-TblDadosCX[[#This Row],[Valor R$]],IF(#REF!=2,S598+TblDadosCX[[#This Row],[Valor R$]],TblDadosCX[[#This Row],[Valor R$]]))</f>
        <v>#REF!</v>
      </c>
      <c r="U599" s="59">
        <v>583</v>
      </c>
      <c r="V599" s="60">
        <v>42535</v>
      </c>
      <c r="W599" s="60"/>
      <c r="X599" s="76" t="s">
        <v>444</v>
      </c>
      <c r="Y599" s="76"/>
      <c r="Z599" s="76"/>
      <c r="AA599" s="77">
        <v>4431</v>
      </c>
      <c r="AB599" s="64" t="s">
        <v>227</v>
      </c>
      <c r="AC599" s="60">
        <v>42535</v>
      </c>
      <c r="AD599" s="65">
        <v>426</v>
      </c>
      <c r="AE599" s="65">
        <v>12</v>
      </c>
      <c r="AF599" s="66">
        <v>1930.4</v>
      </c>
    </row>
    <row r="600" spans="1:32" x14ac:dyDescent="0.25">
      <c r="A600" s="40">
        <v>595</v>
      </c>
      <c r="B600" s="32">
        <v>42523</v>
      </c>
      <c r="C600" s="33"/>
      <c r="D600" s="31">
        <v>5</v>
      </c>
      <c r="E600" s="34" t="s">
        <v>38</v>
      </c>
      <c r="F600" s="34" t="s">
        <v>83</v>
      </c>
      <c r="G600" s="35" t="s">
        <v>439</v>
      </c>
      <c r="H600" s="36"/>
      <c r="I600" s="30">
        <v>300</v>
      </c>
      <c r="J600" s="32">
        <v>42523</v>
      </c>
      <c r="K600" s="37">
        <v>863</v>
      </c>
      <c r="L600" s="37">
        <v>12</v>
      </c>
      <c r="M600" s="38" t="s">
        <v>437</v>
      </c>
      <c r="N600" s="39">
        <v>2016</v>
      </c>
      <c r="O600" s="42"/>
      <c r="P600" s="30">
        <v>4186.93</v>
      </c>
      <c r="Q600" s="67"/>
      <c r="R600" s="67"/>
      <c r="S600" s="56" t="e">
        <f>IF(#REF!=3,S599-TblDadosCX[[#This Row],[Valor R$]],IF(#REF!=2,S599+TblDadosCX[[#This Row],[Valor R$]],TblDadosCX[[#This Row],[Valor R$]]))</f>
        <v>#REF!</v>
      </c>
      <c r="U600" s="65">
        <v>584</v>
      </c>
      <c r="V600" s="60">
        <v>42536</v>
      </c>
      <c r="W600" s="60"/>
      <c r="X600" s="76" t="s">
        <v>187</v>
      </c>
      <c r="Y600" s="76"/>
      <c r="Z600" s="76"/>
      <c r="AA600" s="77">
        <v>20.11</v>
      </c>
      <c r="AB600" s="64" t="s">
        <v>186</v>
      </c>
      <c r="AC600" s="60">
        <v>42536</v>
      </c>
      <c r="AD600" s="65">
        <v>863</v>
      </c>
      <c r="AE600" s="65">
        <v>12</v>
      </c>
      <c r="AF600" s="66">
        <v>1910.29</v>
      </c>
    </row>
    <row r="601" spans="1:32" x14ac:dyDescent="0.25">
      <c r="A601" s="40">
        <v>596</v>
      </c>
      <c r="B601" s="32">
        <v>42524</v>
      </c>
      <c r="C601" s="33"/>
      <c r="D601" s="31">
        <v>5</v>
      </c>
      <c r="E601" s="34" t="s">
        <v>38</v>
      </c>
      <c r="F601" s="34" t="s">
        <v>73</v>
      </c>
      <c r="G601" s="35" t="s">
        <v>280</v>
      </c>
      <c r="H601" s="36"/>
      <c r="I601" s="30">
        <v>1900</v>
      </c>
      <c r="J601" s="32">
        <v>42524</v>
      </c>
      <c r="K601" s="37">
        <v>839</v>
      </c>
      <c r="L601" s="37">
        <v>12</v>
      </c>
      <c r="M601" s="38" t="s">
        <v>437</v>
      </c>
      <c r="N601" s="39">
        <v>2016</v>
      </c>
      <c r="O601" s="42"/>
      <c r="P601" s="30">
        <v>2286.9299999999998</v>
      </c>
      <c r="Q601" s="67"/>
      <c r="R601" s="67"/>
      <c r="S601" s="56" t="e">
        <f>IF(#REF!=3,S600-TblDadosCX[[#This Row],[Valor R$]],IF(#REF!=2,S600+TblDadosCX[[#This Row],[Valor R$]],TblDadosCX[[#This Row],[Valor R$]]))</f>
        <v>#REF!</v>
      </c>
      <c r="U601" s="59">
        <v>585</v>
      </c>
      <c r="V601" s="60">
        <v>42536</v>
      </c>
      <c r="W601" s="60"/>
      <c r="X601" s="76" t="s">
        <v>221</v>
      </c>
      <c r="Y601" s="76"/>
      <c r="Z601" s="76"/>
      <c r="AA601" s="77">
        <v>35</v>
      </c>
      <c r="AB601" s="64" t="s">
        <v>212</v>
      </c>
      <c r="AC601" s="60">
        <v>42536</v>
      </c>
      <c r="AD601" s="65">
        <v>831</v>
      </c>
      <c r="AE601" s="65">
        <v>12</v>
      </c>
      <c r="AF601" s="66">
        <v>1875.29</v>
      </c>
    </row>
    <row r="602" spans="1:32" x14ac:dyDescent="0.25">
      <c r="A602" s="40">
        <v>597</v>
      </c>
      <c r="B602" s="32">
        <v>42527</v>
      </c>
      <c r="C602" s="33"/>
      <c r="D602" s="31">
        <v>5</v>
      </c>
      <c r="E602" s="34" t="s">
        <v>38</v>
      </c>
      <c r="F602" s="34" t="s">
        <v>83</v>
      </c>
      <c r="G602" s="35" t="s">
        <v>311</v>
      </c>
      <c r="H602" s="36"/>
      <c r="I602" s="30">
        <v>20</v>
      </c>
      <c r="J602" s="32">
        <v>42527</v>
      </c>
      <c r="K602" s="37">
        <v>863</v>
      </c>
      <c r="L602" s="37">
        <v>12</v>
      </c>
      <c r="M602" s="38" t="s">
        <v>437</v>
      </c>
      <c r="N602" s="39">
        <v>2016</v>
      </c>
      <c r="O602" s="42"/>
      <c r="P602" s="30">
        <v>2266.9299999999998</v>
      </c>
      <c r="Q602" s="67"/>
      <c r="R602" s="67"/>
      <c r="S602" s="56" t="e">
        <f>IF(#REF!=3,S601-TblDadosCX[[#This Row],[Valor R$]],IF(#REF!=2,S601+TblDadosCX[[#This Row],[Valor R$]],TblDadosCX[[#This Row],[Valor R$]]))</f>
        <v>#REF!</v>
      </c>
      <c r="U602" s="65">
        <v>586</v>
      </c>
      <c r="V602" s="60">
        <v>42536</v>
      </c>
      <c r="W602" s="60"/>
      <c r="X602" s="76" t="s">
        <v>197</v>
      </c>
      <c r="Y602" s="76">
        <v>854323</v>
      </c>
      <c r="Z602" s="76"/>
      <c r="AA602" s="77">
        <v>71901.600000000006</v>
      </c>
      <c r="AB602" s="64" t="s">
        <v>9</v>
      </c>
      <c r="AC602" s="60">
        <v>42536</v>
      </c>
      <c r="AD602" s="65">
        <v>12</v>
      </c>
      <c r="AE602" s="65">
        <v>34</v>
      </c>
      <c r="AF602" s="66">
        <v>73776.89</v>
      </c>
    </row>
    <row r="603" spans="1:32" x14ac:dyDescent="0.25">
      <c r="A603" s="40">
        <v>598</v>
      </c>
      <c r="B603" s="32">
        <v>42527</v>
      </c>
      <c r="C603" s="33"/>
      <c r="D603" s="31">
        <v>5</v>
      </c>
      <c r="E603" s="34" t="s">
        <v>38</v>
      </c>
      <c r="F603" s="34" t="s">
        <v>75</v>
      </c>
      <c r="G603" s="35" t="s">
        <v>440</v>
      </c>
      <c r="H603" s="36"/>
      <c r="I603" s="30">
        <v>150</v>
      </c>
      <c r="J603" s="32">
        <v>42527</v>
      </c>
      <c r="K603" s="37">
        <v>845</v>
      </c>
      <c r="L603" s="37">
        <v>12</v>
      </c>
      <c r="M603" s="38" t="s">
        <v>437</v>
      </c>
      <c r="N603" s="39">
        <v>2016</v>
      </c>
      <c r="O603" s="42"/>
      <c r="P603" s="30">
        <v>2116.9299999999998</v>
      </c>
      <c r="Q603" s="67"/>
      <c r="R603" s="67"/>
      <c r="S603" s="56" t="e">
        <f>IF(#REF!=3,S602-TblDadosCX[[#This Row],[Valor R$]],IF(#REF!=2,S602+TblDadosCX[[#This Row],[Valor R$]],TblDadosCX[[#This Row],[Valor R$]]))</f>
        <v>#REF!</v>
      </c>
      <c r="U603" s="59">
        <v>587</v>
      </c>
      <c r="V603" s="60">
        <v>42536</v>
      </c>
      <c r="W603" s="60"/>
      <c r="X603" s="76" t="s">
        <v>445</v>
      </c>
      <c r="Y603" s="76"/>
      <c r="Z603" s="76"/>
      <c r="AA603" s="77">
        <v>71901.600000000006</v>
      </c>
      <c r="AB603" s="64" t="s">
        <v>224</v>
      </c>
      <c r="AC603" s="60">
        <v>42536</v>
      </c>
      <c r="AD603" s="65">
        <v>402</v>
      </c>
      <c r="AE603" s="65">
        <v>12</v>
      </c>
      <c r="AF603" s="66">
        <v>1875.29</v>
      </c>
    </row>
    <row r="604" spans="1:32" x14ac:dyDescent="0.25">
      <c r="A604" s="40">
        <v>599</v>
      </c>
      <c r="B604" s="32">
        <v>42528</v>
      </c>
      <c r="C604" s="33"/>
      <c r="D604" s="31">
        <v>4</v>
      </c>
      <c r="E604" s="34" t="s">
        <v>6</v>
      </c>
      <c r="F604" s="34" t="s">
        <v>9</v>
      </c>
      <c r="G604" s="35" t="s">
        <v>197</v>
      </c>
      <c r="H604" s="36">
        <v>854319</v>
      </c>
      <c r="I604" s="30">
        <v>10895.4</v>
      </c>
      <c r="J604" s="32">
        <v>42528</v>
      </c>
      <c r="K604" s="37">
        <v>12</v>
      </c>
      <c r="L604" s="37">
        <v>34</v>
      </c>
      <c r="M604" s="38" t="s">
        <v>437</v>
      </c>
      <c r="N604" s="39">
        <v>2016</v>
      </c>
      <c r="O604" s="42"/>
      <c r="P604" s="30">
        <v>13012.33</v>
      </c>
      <c r="Q604" s="67"/>
      <c r="R604" s="67"/>
      <c r="S604" s="56" t="e">
        <f>IF(#REF!=3,S603-TblDadosCX[[#This Row],[Valor R$]],IF(#REF!=2,S603+TblDadosCX[[#This Row],[Valor R$]],TblDadosCX[[#This Row],[Valor R$]]))</f>
        <v>#REF!</v>
      </c>
      <c r="U604" s="65">
        <v>588</v>
      </c>
      <c r="V604" s="60">
        <v>42541</v>
      </c>
      <c r="W604" s="60"/>
      <c r="X604" s="76" t="s">
        <v>187</v>
      </c>
      <c r="Y604" s="76"/>
      <c r="Z604" s="76"/>
      <c r="AA604" s="77">
        <v>11.59</v>
      </c>
      <c r="AB604" s="64" t="s">
        <v>186</v>
      </c>
      <c r="AC604" s="60">
        <v>42541</v>
      </c>
      <c r="AD604" s="65">
        <v>863</v>
      </c>
      <c r="AE604" s="65">
        <v>12</v>
      </c>
      <c r="AF604" s="66">
        <v>1863.7</v>
      </c>
    </row>
    <row r="605" spans="1:32" x14ac:dyDescent="0.25">
      <c r="A605" s="40">
        <v>600</v>
      </c>
      <c r="B605" s="32">
        <v>42528</v>
      </c>
      <c r="C605" s="33"/>
      <c r="D605" s="31">
        <v>5</v>
      </c>
      <c r="E605" s="34" t="s">
        <v>38</v>
      </c>
      <c r="F605" s="34" t="s">
        <v>83</v>
      </c>
      <c r="G605" s="35" t="s">
        <v>441</v>
      </c>
      <c r="H605" s="36"/>
      <c r="I605" s="30">
        <v>30</v>
      </c>
      <c r="J605" s="32">
        <v>42528</v>
      </c>
      <c r="K605" s="37">
        <v>863</v>
      </c>
      <c r="L605" s="37">
        <v>12</v>
      </c>
      <c r="M605" s="38" t="s">
        <v>437</v>
      </c>
      <c r="N605" s="39">
        <v>2016</v>
      </c>
      <c r="O605" s="42"/>
      <c r="P605" s="30">
        <v>12982.33</v>
      </c>
      <c r="Q605" s="67"/>
      <c r="R605" s="67"/>
      <c r="S605" s="56" t="e">
        <f>IF(#REF!=3,S604-TblDadosCX[[#This Row],[Valor R$]],IF(#REF!=2,S604+TblDadosCX[[#This Row],[Valor R$]],TblDadosCX[[#This Row],[Valor R$]]))</f>
        <v>#REF!</v>
      </c>
      <c r="U605" s="59">
        <v>589</v>
      </c>
      <c r="V605" s="60">
        <v>42541</v>
      </c>
      <c r="W605" s="60"/>
      <c r="X605" s="76" t="s">
        <v>446</v>
      </c>
      <c r="Y605" s="76"/>
      <c r="Z605" s="76"/>
      <c r="AA605" s="77">
        <v>146.9</v>
      </c>
      <c r="AB605" s="64" t="s">
        <v>186</v>
      </c>
      <c r="AC605" s="60">
        <v>42541</v>
      </c>
      <c r="AD605" s="65">
        <v>863</v>
      </c>
      <c r="AE605" s="65">
        <v>12</v>
      </c>
      <c r="AF605" s="66">
        <v>1716.8</v>
      </c>
    </row>
    <row r="606" spans="1:32" x14ac:dyDescent="0.25">
      <c r="A606" s="40">
        <v>601</v>
      </c>
      <c r="B606" s="32">
        <v>42528</v>
      </c>
      <c r="C606" s="33"/>
      <c r="D606" s="31">
        <v>5</v>
      </c>
      <c r="E606" s="34" t="s">
        <v>38</v>
      </c>
      <c r="F606" s="34" t="s">
        <v>83</v>
      </c>
      <c r="G606" s="35" t="s">
        <v>187</v>
      </c>
      <c r="H606" s="36"/>
      <c r="I606" s="30">
        <v>10.51</v>
      </c>
      <c r="J606" s="32">
        <v>42528</v>
      </c>
      <c r="K606" s="37">
        <v>863</v>
      </c>
      <c r="L606" s="37">
        <v>12</v>
      </c>
      <c r="M606" s="38" t="s">
        <v>437</v>
      </c>
      <c r="N606" s="39">
        <v>2016</v>
      </c>
      <c r="O606" s="42"/>
      <c r="P606" s="30">
        <v>12971.82</v>
      </c>
      <c r="Q606" s="67"/>
      <c r="R606" s="67"/>
      <c r="S606" s="56" t="e">
        <f>IF(#REF!=3,S605-TblDadosCX[[#This Row],[Valor R$]],IF(#REF!=2,S605+TblDadosCX[[#This Row],[Valor R$]],TblDadosCX[[#This Row],[Valor R$]]))</f>
        <v>#REF!</v>
      </c>
      <c r="U606" s="65">
        <v>590</v>
      </c>
      <c r="V606" s="60">
        <v>42541</v>
      </c>
      <c r="W606" s="60"/>
      <c r="X606" s="76" t="s">
        <v>447</v>
      </c>
      <c r="Y606" s="76"/>
      <c r="Z606" s="76"/>
      <c r="AA606" s="77">
        <v>175.5</v>
      </c>
      <c r="AB606" s="64" t="s">
        <v>186</v>
      </c>
      <c r="AC606" s="60">
        <v>42541</v>
      </c>
      <c r="AD606" s="65">
        <v>863</v>
      </c>
      <c r="AE606" s="65">
        <v>12</v>
      </c>
      <c r="AF606" s="66">
        <v>1541.3</v>
      </c>
    </row>
    <row r="607" spans="1:32" x14ac:dyDescent="0.25">
      <c r="A607" s="40">
        <v>602</v>
      </c>
      <c r="B607" s="32">
        <v>42528</v>
      </c>
      <c r="C607" s="33"/>
      <c r="D607" s="31">
        <v>5</v>
      </c>
      <c r="E607" s="34" t="s">
        <v>38</v>
      </c>
      <c r="F607" s="34" t="s">
        <v>75</v>
      </c>
      <c r="G607" s="35" t="s">
        <v>220</v>
      </c>
      <c r="H607" s="36"/>
      <c r="I607" s="30">
        <v>8.75</v>
      </c>
      <c r="J607" s="32">
        <v>42528</v>
      </c>
      <c r="K607" s="37">
        <v>845</v>
      </c>
      <c r="L607" s="37">
        <v>12</v>
      </c>
      <c r="M607" s="38" t="s">
        <v>437</v>
      </c>
      <c r="N607" s="39">
        <v>2016</v>
      </c>
      <c r="O607" s="42"/>
      <c r="P607" s="30">
        <v>12963.07</v>
      </c>
      <c r="Q607" s="67"/>
      <c r="R607" s="67"/>
      <c r="S607" s="56" t="e">
        <f>IF(#REF!=3,S606-TblDadosCX[[#This Row],[Valor R$]],IF(#REF!=2,S606+TblDadosCX[[#This Row],[Valor R$]],TblDadosCX[[#This Row],[Valor R$]]))</f>
        <v>#REF!</v>
      </c>
      <c r="U607" s="59">
        <v>591</v>
      </c>
      <c r="V607" s="60">
        <v>42541</v>
      </c>
      <c r="W607" s="60"/>
      <c r="X607" s="76" t="s">
        <v>256</v>
      </c>
      <c r="Y607" s="76"/>
      <c r="Z607" s="76"/>
      <c r="AA607" s="77">
        <v>8</v>
      </c>
      <c r="AB607" s="64" t="s">
        <v>283</v>
      </c>
      <c r="AC607" s="60">
        <v>42541</v>
      </c>
      <c r="AD607" s="65">
        <v>867</v>
      </c>
      <c r="AE607" s="65">
        <v>12</v>
      </c>
      <c r="AF607" s="66">
        <v>1533.3</v>
      </c>
    </row>
    <row r="608" spans="1:32" x14ac:dyDescent="0.25">
      <c r="A608" s="40">
        <v>603</v>
      </c>
      <c r="B608" s="32">
        <v>42528</v>
      </c>
      <c r="C608" s="33"/>
      <c r="D608" s="31">
        <v>5</v>
      </c>
      <c r="E608" s="34" t="s">
        <v>28</v>
      </c>
      <c r="F608" s="34" t="s">
        <v>271</v>
      </c>
      <c r="G608" s="35" t="s">
        <v>270</v>
      </c>
      <c r="H608" s="36"/>
      <c r="I608" s="30">
        <v>6372.42</v>
      </c>
      <c r="J608" s="32">
        <v>42528</v>
      </c>
      <c r="K608" s="37">
        <v>476</v>
      </c>
      <c r="L608" s="37">
        <v>12</v>
      </c>
      <c r="M608" s="38" t="s">
        <v>437</v>
      </c>
      <c r="N608" s="39">
        <v>2016</v>
      </c>
      <c r="O608" s="42"/>
      <c r="P608" s="30">
        <v>6590.65</v>
      </c>
      <c r="Q608" s="67"/>
      <c r="R608" s="67"/>
      <c r="S608" s="56" t="e">
        <f>IF(#REF!=3,S607-TblDadosCX[[#This Row],[Valor R$]],IF(#REF!=2,S607+TblDadosCX[[#This Row],[Valor R$]],TblDadosCX[[#This Row],[Valor R$]]))</f>
        <v>#REF!</v>
      </c>
      <c r="U608" s="65">
        <v>592</v>
      </c>
      <c r="V608" s="69">
        <v>42541</v>
      </c>
      <c r="W608" s="69"/>
      <c r="X608" s="70" t="s">
        <v>448</v>
      </c>
      <c r="Y608" s="70"/>
      <c r="Z608" s="70"/>
      <c r="AA608" s="71">
        <v>30</v>
      </c>
      <c r="AB608" s="64" t="s">
        <v>186</v>
      </c>
      <c r="AC608" s="69">
        <v>42541</v>
      </c>
      <c r="AD608" s="65">
        <v>863</v>
      </c>
      <c r="AE608" s="65">
        <v>12</v>
      </c>
      <c r="AF608" s="66">
        <v>1503.3</v>
      </c>
    </row>
    <row r="609" spans="1:32" x14ac:dyDescent="0.25">
      <c r="A609" s="40">
        <v>604</v>
      </c>
      <c r="B609" s="32">
        <v>42528</v>
      </c>
      <c r="C609" s="33"/>
      <c r="D609" s="31">
        <v>5</v>
      </c>
      <c r="E609" s="34" t="s">
        <v>28</v>
      </c>
      <c r="F609" s="34" t="s">
        <v>53</v>
      </c>
      <c r="G609" s="35" t="s">
        <v>272</v>
      </c>
      <c r="H609" s="36"/>
      <c r="I609" s="30">
        <v>911.15</v>
      </c>
      <c r="J609" s="32">
        <v>42528</v>
      </c>
      <c r="K609" s="37">
        <v>475</v>
      </c>
      <c r="L609" s="37">
        <v>12</v>
      </c>
      <c r="M609" s="38" t="s">
        <v>437</v>
      </c>
      <c r="N609" s="39">
        <v>2016</v>
      </c>
      <c r="O609" s="42"/>
      <c r="P609" s="30">
        <v>5679.5</v>
      </c>
      <c r="Q609" s="67"/>
      <c r="R609" s="67"/>
      <c r="S609" s="56" t="e">
        <f>IF(#REF!=3,S608-TblDadosCX[[#This Row],[Valor R$]],IF(#REF!=2,S608+TblDadosCX[[#This Row],[Valor R$]],TblDadosCX[[#This Row],[Valor R$]]))</f>
        <v>#REF!</v>
      </c>
      <c r="U609" s="65">
        <v>593</v>
      </c>
      <c r="V609" s="60">
        <v>42542</v>
      </c>
      <c r="W609" s="60"/>
      <c r="X609" s="76" t="s">
        <v>197</v>
      </c>
      <c r="Y609" s="76">
        <v>854324</v>
      </c>
      <c r="Z609" s="76"/>
      <c r="AA609" s="77">
        <v>2000</v>
      </c>
      <c r="AB609" s="64" t="s">
        <v>9</v>
      </c>
      <c r="AC609" s="60">
        <v>42542</v>
      </c>
      <c r="AD609" s="65">
        <v>12</v>
      </c>
      <c r="AE609" s="65">
        <v>34</v>
      </c>
      <c r="AF609" s="66">
        <v>3503.3</v>
      </c>
    </row>
    <row r="610" spans="1:32" x14ac:dyDescent="0.25">
      <c r="A610" s="40">
        <v>605</v>
      </c>
      <c r="B610" s="32">
        <v>42528</v>
      </c>
      <c r="C610" s="33"/>
      <c r="D610" s="31">
        <v>5</v>
      </c>
      <c r="E610" s="34" t="s">
        <v>24</v>
      </c>
      <c r="F610" s="34" t="s">
        <v>275</v>
      </c>
      <c r="G610" s="35" t="s">
        <v>274</v>
      </c>
      <c r="H610" s="36"/>
      <c r="I610" s="30">
        <v>1763.06</v>
      </c>
      <c r="J610" s="32">
        <v>42528</v>
      </c>
      <c r="K610" s="37">
        <v>402</v>
      </c>
      <c r="L610" s="37">
        <v>12</v>
      </c>
      <c r="M610" s="38" t="s">
        <v>437</v>
      </c>
      <c r="N610" s="39">
        <v>2016</v>
      </c>
      <c r="O610" s="42"/>
      <c r="P610" s="30">
        <v>3916.44</v>
      </c>
      <c r="Q610" s="67"/>
      <c r="R610" s="67"/>
      <c r="S610" s="56" t="e">
        <f>IF(#REF!=3,S609-TblDadosCX[[#This Row],[Valor R$]],IF(#REF!=2,S609+TblDadosCX[[#This Row],[Valor R$]],TblDadosCX[[#This Row],[Valor R$]]))</f>
        <v>#REF!</v>
      </c>
      <c r="U610" s="59">
        <v>594</v>
      </c>
      <c r="V610" s="60">
        <v>42542</v>
      </c>
      <c r="W610" s="60"/>
      <c r="X610" s="76" t="s">
        <v>197</v>
      </c>
      <c r="Y610" s="76">
        <v>854325</v>
      </c>
      <c r="Z610" s="76"/>
      <c r="AA610" s="77">
        <v>5866.64</v>
      </c>
      <c r="AB610" s="64" t="s">
        <v>9</v>
      </c>
      <c r="AC610" s="60">
        <v>42542</v>
      </c>
      <c r="AD610" s="65">
        <v>12</v>
      </c>
      <c r="AE610" s="65">
        <v>34</v>
      </c>
      <c r="AF610" s="66">
        <v>9369.94</v>
      </c>
    </row>
    <row r="611" spans="1:32" x14ac:dyDescent="0.25">
      <c r="A611" s="40">
        <v>606</v>
      </c>
      <c r="B611" s="32">
        <v>42528</v>
      </c>
      <c r="C611" s="33"/>
      <c r="D611" s="31">
        <v>5</v>
      </c>
      <c r="E611" s="34" t="s">
        <v>38</v>
      </c>
      <c r="F611" s="34" t="s">
        <v>87</v>
      </c>
      <c r="G611" s="35" t="s">
        <v>398</v>
      </c>
      <c r="H611" s="36"/>
      <c r="I611" s="30">
        <v>1838.77</v>
      </c>
      <c r="J611" s="32">
        <v>42528</v>
      </c>
      <c r="K611" s="37">
        <v>870</v>
      </c>
      <c r="L611" s="37">
        <v>12</v>
      </c>
      <c r="M611" s="38" t="s">
        <v>437</v>
      </c>
      <c r="N611" s="39">
        <v>2016</v>
      </c>
      <c r="O611" s="42"/>
      <c r="P611" s="30">
        <v>2077.67</v>
      </c>
      <c r="Q611" s="67"/>
      <c r="R611" s="67"/>
      <c r="S611" s="56" t="e">
        <f>IF(#REF!=3,S610-TblDadosCX[[#This Row],[Valor R$]],IF(#REF!=2,S610+TblDadosCX[[#This Row],[Valor R$]],TblDadosCX[[#This Row],[Valor R$]]))</f>
        <v>#REF!</v>
      </c>
      <c r="U611" s="65">
        <v>595</v>
      </c>
      <c r="V611" s="60">
        <v>42542</v>
      </c>
      <c r="W611" s="60"/>
      <c r="X611" s="76" t="s">
        <v>316</v>
      </c>
      <c r="Y611" s="76"/>
      <c r="Z611" s="76"/>
      <c r="AA611" s="77">
        <v>18</v>
      </c>
      <c r="AB611" s="64" t="s">
        <v>186</v>
      </c>
      <c r="AC611" s="60">
        <v>42542</v>
      </c>
      <c r="AD611" s="65">
        <v>863</v>
      </c>
      <c r="AE611" s="65">
        <v>12</v>
      </c>
      <c r="AF611" s="66">
        <v>9351.94</v>
      </c>
    </row>
    <row r="612" spans="1:32" x14ac:dyDescent="0.25">
      <c r="A612" s="40">
        <v>607</v>
      </c>
      <c r="B612" s="32">
        <v>42530</v>
      </c>
      <c r="C612" s="33"/>
      <c r="D612" s="31">
        <v>5</v>
      </c>
      <c r="E612" s="34" t="s">
        <v>38</v>
      </c>
      <c r="F612" s="34" t="s">
        <v>83</v>
      </c>
      <c r="G612" s="35" t="s">
        <v>187</v>
      </c>
      <c r="H612" s="36"/>
      <c r="I612" s="30">
        <v>11.47</v>
      </c>
      <c r="J612" s="32">
        <v>42530</v>
      </c>
      <c r="K612" s="37">
        <v>863</v>
      </c>
      <c r="L612" s="37">
        <v>12</v>
      </c>
      <c r="M612" s="38" t="s">
        <v>437</v>
      </c>
      <c r="N612" s="39">
        <v>2016</v>
      </c>
      <c r="O612" s="42"/>
      <c r="P612" s="30">
        <v>2066.1999999999998</v>
      </c>
      <c r="Q612" s="67"/>
      <c r="R612" s="67"/>
      <c r="S612" s="56" t="e">
        <f>IF(#REF!=3,S611-TblDadosCX[[#This Row],[Valor R$]],IF(#REF!=2,S611+TblDadosCX[[#This Row],[Valor R$]],TblDadosCX[[#This Row],[Valor R$]]))</f>
        <v>#REF!</v>
      </c>
      <c r="U612" s="59">
        <v>596</v>
      </c>
      <c r="V612" s="60">
        <v>42542</v>
      </c>
      <c r="W612" s="60"/>
      <c r="X612" s="76" t="s">
        <v>449</v>
      </c>
      <c r="Y612" s="76"/>
      <c r="Z612" s="76"/>
      <c r="AA612" s="77">
        <v>65</v>
      </c>
      <c r="AB612" s="64" t="s">
        <v>186</v>
      </c>
      <c r="AC612" s="60">
        <v>42542</v>
      </c>
      <c r="AD612" s="65">
        <v>863</v>
      </c>
      <c r="AE612" s="65">
        <v>12</v>
      </c>
      <c r="AF612" s="66">
        <v>9286.94</v>
      </c>
    </row>
    <row r="613" spans="1:32" x14ac:dyDescent="0.25">
      <c r="A613" s="40">
        <v>608</v>
      </c>
      <c r="B613" s="32">
        <v>42534</v>
      </c>
      <c r="C613" s="33"/>
      <c r="D613" s="31">
        <v>4</v>
      </c>
      <c r="E613" s="34" t="s">
        <v>6</v>
      </c>
      <c r="F613" s="34" t="s">
        <v>9</v>
      </c>
      <c r="G613" s="35" t="s">
        <v>197</v>
      </c>
      <c r="H613" s="36">
        <v>854320</v>
      </c>
      <c r="I613" s="30">
        <v>2960.98</v>
      </c>
      <c r="J613" s="32">
        <v>42534</v>
      </c>
      <c r="K613" s="37">
        <v>12</v>
      </c>
      <c r="L613" s="37">
        <v>34</v>
      </c>
      <c r="M613" s="38" t="s">
        <v>437</v>
      </c>
      <c r="N613" s="39">
        <v>2016</v>
      </c>
      <c r="O613" s="42"/>
      <c r="P613" s="30">
        <v>5027.18</v>
      </c>
      <c r="Q613" s="67"/>
      <c r="R613" s="67"/>
      <c r="S613" s="56" t="e">
        <f>IF(#REF!=3,S612-TblDadosCX[[#This Row],[Valor R$]],IF(#REF!=2,S612+TblDadosCX[[#This Row],[Valor R$]],TblDadosCX[[#This Row],[Valor R$]]))</f>
        <v>#REF!</v>
      </c>
      <c r="U613" s="65">
        <v>597</v>
      </c>
      <c r="V613" s="60">
        <v>42542</v>
      </c>
      <c r="W613" s="60"/>
      <c r="X613" s="76" t="s">
        <v>450</v>
      </c>
      <c r="Y613" s="76"/>
      <c r="Z613" s="76"/>
      <c r="AA613" s="77">
        <v>1126.08</v>
      </c>
      <c r="AB613" s="64" t="s">
        <v>233</v>
      </c>
      <c r="AC613" s="60">
        <v>42542</v>
      </c>
      <c r="AD613" s="65">
        <v>426</v>
      </c>
      <c r="AE613" s="65">
        <v>12</v>
      </c>
      <c r="AF613" s="66">
        <v>8160.86</v>
      </c>
    </row>
    <row r="614" spans="1:32" x14ac:dyDescent="0.25">
      <c r="A614" s="40">
        <v>609</v>
      </c>
      <c r="B614" s="32">
        <v>42534</v>
      </c>
      <c r="C614" s="33"/>
      <c r="D614" s="31">
        <v>4</v>
      </c>
      <c r="E614" s="34" t="s">
        <v>6</v>
      </c>
      <c r="F614" s="34" t="s">
        <v>442</v>
      </c>
      <c r="G614" s="35" t="s">
        <v>197</v>
      </c>
      <c r="H614" s="36">
        <v>854321</v>
      </c>
      <c r="I614" s="30">
        <v>2000</v>
      </c>
      <c r="J614" s="32">
        <v>42534</v>
      </c>
      <c r="K614" s="37">
        <v>12</v>
      </c>
      <c r="L614" s="37">
        <v>34</v>
      </c>
      <c r="M614" s="38" t="s">
        <v>437</v>
      </c>
      <c r="N614" s="39">
        <v>2016</v>
      </c>
      <c r="O614" s="42"/>
      <c r="P614" s="30">
        <v>7027.18</v>
      </c>
      <c r="Q614" s="67"/>
      <c r="R614" s="67"/>
      <c r="S614" s="56" t="e">
        <f>IF(#REF!=3,S613-TblDadosCX[[#This Row],[Valor R$]],IF(#REF!=2,S613+TblDadosCX[[#This Row],[Valor R$]],TblDadosCX[[#This Row],[Valor R$]]))</f>
        <v>#REF!</v>
      </c>
      <c r="U614" s="59">
        <v>598</v>
      </c>
      <c r="V614" s="60">
        <v>42542</v>
      </c>
      <c r="W614" s="60"/>
      <c r="X614" s="76" t="s">
        <v>230</v>
      </c>
      <c r="Y614" s="76"/>
      <c r="Z614" s="76"/>
      <c r="AA614" s="77">
        <v>363.83</v>
      </c>
      <c r="AB614" s="64" t="s">
        <v>231</v>
      </c>
      <c r="AC614" s="60">
        <v>42542</v>
      </c>
      <c r="AD614" s="65">
        <v>806</v>
      </c>
      <c r="AE614" s="65">
        <v>12</v>
      </c>
      <c r="AF614" s="66">
        <v>7797.03</v>
      </c>
    </row>
    <row r="615" spans="1:32" x14ac:dyDescent="0.25">
      <c r="A615" s="40">
        <v>610</v>
      </c>
      <c r="B615" s="32">
        <v>42534</v>
      </c>
      <c r="C615" s="33"/>
      <c r="D615" s="31">
        <v>5</v>
      </c>
      <c r="E615" s="34" t="s">
        <v>38</v>
      </c>
      <c r="F615" s="34" t="s">
        <v>83</v>
      </c>
      <c r="G615" s="35" t="s">
        <v>187</v>
      </c>
      <c r="H615" s="36"/>
      <c r="I615" s="30">
        <v>13.74</v>
      </c>
      <c r="J615" s="32">
        <v>42534</v>
      </c>
      <c r="K615" s="37">
        <v>863</v>
      </c>
      <c r="L615" s="37">
        <v>12</v>
      </c>
      <c r="M615" s="38" t="s">
        <v>437</v>
      </c>
      <c r="N615" s="39">
        <v>2016</v>
      </c>
      <c r="O615" s="42"/>
      <c r="P615" s="30">
        <v>7013.44</v>
      </c>
      <c r="Q615" s="67"/>
      <c r="R615" s="67"/>
      <c r="S615" s="56" t="e">
        <f>IF(#REF!=3,S614-TblDadosCX[[#This Row],[Valor R$]],IF(#REF!=2,S614+TblDadosCX[[#This Row],[Valor R$]],TblDadosCX[[#This Row],[Valor R$]]))</f>
        <v>#REF!</v>
      </c>
      <c r="U615" s="65">
        <v>599</v>
      </c>
      <c r="V615" s="60">
        <v>42542</v>
      </c>
      <c r="W615" s="60"/>
      <c r="X615" s="76" t="s">
        <v>236</v>
      </c>
      <c r="Y615" s="76"/>
      <c r="Z615" s="76"/>
      <c r="AA615" s="77">
        <v>3001.07</v>
      </c>
      <c r="AB615" s="64" t="s">
        <v>237</v>
      </c>
      <c r="AC615" s="60">
        <v>42542</v>
      </c>
      <c r="AD615" s="65">
        <v>858</v>
      </c>
      <c r="AE615" s="65">
        <v>12</v>
      </c>
      <c r="AF615" s="66">
        <v>4795.96</v>
      </c>
    </row>
    <row r="616" spans="1:32" x14ac:dyDescent="0.25">
      <c r="A616" s="40">
        <v>611</v>
      </c>
      <c r="B616" s="32">
        <v>42534</v>
      </c>
      <c r="C616" s="33"/>
      <c r="D616" s="31">
        <v>5</v>
      </c>
      <c r="E616" s="34" t="s">
        <v>215</v>
      </c>
      <c r="F616" s="34" t="s">
        <v>214</v>
      </c>
      <c r="G616" s="35" t="s">
        <v>325</v>
      </c>
      <c r="H616" s="36"/>
      <c r="I616" s="30">
        <v>2788.62</v>
      </c>
      <c r="J616" s="32">
        <v>42534</v>
      </c>
      <c r="K616" s="37">
        <v>402</v>
      </c>
      <c r="L616" s="37">
        <v>12</v>
      </c>
      <c r="M616" s="38" t="s">
        <v>437</v>
      </c>
      <c r="N616" s="39">
        <v>2016</v>
      </c>
      <c r="O616" s="42"/>
      <c r="P616" s="30">
        <v>4224.82</v>
      </c>
      <c r="Q616" s="67"/>
      <c r="R616" s="67"/>
      <c r="S616" s="56" t="e">
        <f>IF(#REF!=3,S615-TblDadosCX[[#This Row],[Valor R$]],IF(#REF!=2,S615+TblDadosCX[[#This Row],[Valor R$]],TblDadosCX[[#This Row],[Valor R$]]))</f>
        <v>#REF!</v>
      </c>
      <c r="U616" s="59">
        <v>600</v>
      </c>
      <c r="V616" s="60">
        <v>42542</v>
      </c>
      <c r="W616" s="60"/>
      <c r="X616" s="76" t="s">
        <v>451</v>
      </c>
      <c r="Y616" s="76"/>
      <c r="Z616" s="76"/>
      <c r="AA616" s="77">
        <v>1222.2</v>
      </c>
      <c r="AB616" s="64" t="s">
        <v>219</v>
      </c>
      <c r="AC616" s="60">
        <v>42542</v>
      </c>
      <c r="AD616" s="65">
        <v>864</v>
      </c>
      <c r="AE616" s="65">
        <v>12</v>
      </c>
      <c r="AF616" s="66">
        <v>3573.76</v>
      </c>
    </row>
    <row r="617" spans="1:32" x14ac:dyDescent="0.25">
      <c r="A617" s="40">
        <v>612</v>
      </c>
      <c r="B617" s="32">
        <v>42534</v>
      </c>
      <c r="C617" s="33"/>
      <c r="D617" s="31">
        <v>5</v>
      </c>
      <c r="E617" s="34" t="s">
        <v>38</v>
      </c>
      <c r="F617" s="34" t="s">
        <v>87</v>
      </c>
      <c r="G617" s="35" t="s">
        <v>408</v>
      </c>
      <c r="H617" s="36"/>
      <c r="I617" s="30">
        <v>172.36</v>
      </c>
      <c r="J617" s="32">
        <v>42534</v>
      </c>
      <c r="K617" s="37">
        <v>870</v>
      </c>
      <c r="L617" s="37">
        <v>12</v>
      </c>
      <c r="M617" s="38" t="s">
        <v>437</v>
      </c>
      <c r="N617" s="39">
        <v>2016</v>
      </c>
      <c r="O617" s="42"/>
      <c r="P617" s="30">
        <v>4052.46</v>
      </c>
      <c r="Q617" s="67"/>
      <c r="R617" s="67"/>
      <c r="S617" s="56" t="e">
        <f>IF(#REF!=3,S616-TblDadosCX[[#This Row],[Valor R$]],IF(#REF!=2,S616+TblDadosCX[[#This Row],[Valor R$]],TblDadosCX[[#This Row],[Valor R$]]))</f>
        <v>#REF!</v>
      </c>
      <c r="U617" s="65">
        <v>601</v>
      </c>
      <c r="V617" s="60">
        <v>42542</v>
      </c>
      <c r="W617" s="60"/>
      <c r="X617" s="76" t="s">
        <v>301</v>
      </c>
      <c r="Y617" s="76"/>
      <c r="Z617" s="76"/>
      <c r="AA617" s="77">
        <v>152.46</v>
      </c>
      <c r="AB617" s="64" t="s">
        <v>235</v>
      </c>
      <c r="AC617" s="60">
        <v>42542</v>
      </c>
      <c r="AD617" s="65">
        <v>841</v>
      </c>
      <c r="AE617" s="65">
        <v>12</v>
      </c>
      <c r="AF617" s="66">
        <v>3421.3</v>
      </c>
    </row>
    <row r="618" spans="1:32" x14ac:dyDescent="0.25">
      <c r="A618" s="40">
        <v>613</v>
      </c>
      <c r="B618" s="32">
        <v>42534</v>
      </c>
      <c r="C618" s="33"/>
      <c r="D618" s="31">
        <v>5</v>
      </c>
      <c r="E618" s="34" t="s">
        <v>34</v>
      </c>
      <c r="F618" s="34" t="s">
        <v>66</v>
      </c>
      <c r="G618" s="35" t="s">
        <v>443</v>
      </c>
      <c r="H618" s="36"/>
      <c r="I618" s="30">
        <v>2000</v>
      </c>
      <c r="J618" s="32">
        <v>42534</v>
      </c>
      <c r="K618" s="37">
        <v>809</v>
      </c>
      <c r="L618" s="37">
        <v>12</v>
      </c>
      <c r="M618" s="38" t="s">
        <v>437</v>
      </c>
      <c r="N618" s="39">
        <v>2016</v>
      </c>
      <c r="O618" s="42"/>
      <c r="P618" s="30">
        <v>2052.46</v>
      </c>
      <c r="Q618" s="67"/>
      <c r="R618" s="67"/>
      <c r="S618" s="56" t="e">
        <f>IF(#REF!=3,S617-TblDadosCX[[#This Row],[Valor R$]],IF(#REF!=2,S617+TblDadosCX[[#This Row],[Valor R$]],TblDadosCX[[#This Row],[Valor R$]]))</f>
        <v>#REF!</v>
      </c>
      <c r="U618" s="65">
        <v>602</v>
      </c>
      <c r="V618" s="69">
        <v>42542</v>
      </c>
      <c r="W618" s="69"/>
      <c r="X618" s="70" t="s">
        <v>452</v>
      </c>
      <c r="Y618" s="70"/>
      <c r="Z618" s="70"/>
      <c r="AA618" s="71">
        <v>300</v>
      </c>
      <c r="AB618" s="64" t="s">
        <v>186</v>
      </c>
      <c r="AC618" s="69">
        <v>42542</v>
      </c>
      <c r="AD618" s="65">
        <v>863</v>
      </c>
      <c r="AE618" s="65">
        <v>12</v>
      </c>
      <c r="AF618" s="66">
        <v>3121.3</v>
      </c>
    </row>
    <row r="619" spans="1:32" x14ac:dyDescent="0.25">
      <c r="A619" s="40">
        <v>614</v>
      </c>
      <c r="B619" s="32">
        <v>42535</v>
      </c>
      <c r="C619" s="33"/>
      <c r="D619" s="31">
        <v>4</v>
      </c>
      <c r="E619" s="34" t="s">
        <v>6</v>
      </c>
      <c r="F619" s="34" t="s">
        <v>9</v>
      </c>
      <c r="G619" s="35" t="s">
        <v>197</v>
      </c>
      <c r="H619" s="36">
        <v>854322</v>
      </c>
      <c r="I619" s="30">
        <v>4431</v>
      </c>
      <c r="J619" s="32">
        <v>42535</v>
      </c>
      <c r="K619" s="37">
        <v>12</v>
      </c>
      <c r="L619" s="37">
        <v>34</v>
      </c>
      <c r="M619" s="38" t="s">
        <v>437</v>
      </c>
      <c r="N619" s="39">
        <v>2016</v>
      </c>
      <c r="O619" s="42"/>
      <c r="P619" s="30">
        <v>6483.46</v>
      </c>
      <c r="Q619" s="67"/>
      <c r="R619" s="67"/>
      <c r="S619" s="56" t="e">
        <f>IF(#REF!=3,S618-TblDadosCX[[#This Row],[Valor R$]],IF(#REF!=2,S618+TblDadosCX[[#This Row],[Valor R$]],TblDadosCX[[#This Row],[Valor R$]]))</f>
        <v>#REF!</v>
      </c>
      <c r="U619" s="65">
        <v>603</v>
      </c>
      <c r="V619" s="69">
        <v>42542</v>
      </c>
      <c r="W619" s="69"/>
      <c r="X619" s="70" t="s">
        <v>453</v>
      </c>
      <c r="Y619" s="70"/>
      <c r="Z619" s="70"/>
      <c r="AA619" s="71">
        <v>65</v>
      </c>
      <c r="AB619" s="64" t="s">
        <v>186</v>
      </c>
      <c r="AC619" s="69">
        <v>42542</v>
      </c>
      <c r="AD619" s="65">
        <v>863</v>
      </c>
      <c r="AE619" s="65">
        <v>12</v>
      </c>
      <c r="AF619" s="66">
        <v>3056.3</v>
      </c>
    </row>
    <row r="620" spans="1:32" x14ac:dyDescent="0.25">
      <c r="A620" s="40">
        <v>615</v>
      </c>
      <c r="B620" s="32">
        <v>42535</v>
      </c>
      <c r="C620" s="33"/>
      <c r="D620" s="31">
        <v>5</v>
      </c>
      <c r="E620" s="34" t="s">
        <v>26</v>
      </c>
      <c r="F620" s="34" t="s">
        <v>227</v>
      </c>
      <c r="G620" s="35" t="s">
        <v>444</v>
      </c>
      <c r="H620" s="36"/>
      <c r="I620" s="30">
        <v>4431</v>
      </c>
      <c r="J620" s="32">
        <v>42535</v>
      </c>
      <c r="K620" s="37">
        <v>426</v>
      </c>
      <c r="L620" s="37">
        <v>12</v>
      </c>
      <c r="M620" s="38" t="s">
        <v>437</v>
      </c>
      <c r="N620" s="39">
        <v>2016</v>
      </c>
      <c r="O620" s="42"/>
      <c r="P620" s="30">
        <v>2052.46</v>
      </c>
      <c r="Q620" s="67"/>
      <c r="R620" s="67"/>
      <c r="S620" s="56" t="e">
        <f>IF(#REF!=3,S619-TblDadosCX[[#This Row],[Valor R$]],IF(#REF!=2,S619+TblDadosCX[[#This Row],[Valor R$]],TblDadosCX[[#This Row],[Valor R$]]))</f>
        <v>#REF!</v>
      </c>
      <c r="U620" s="65">
        <v>604</v>
      </c>
      <c r="V620" s="69">
        <v>42543</v>
      </c>
      <c r="W620" s="69"/>
      <c r="X620" s="70" t="s">
        <v>197</v>
      </c>
      <c r="Y620" s="70">
        <v>854327</v>
      </c>
      <c r="Z620" s="70"/>
      <c r="AA620" s="71">
        <v>1963</v>
      </c>
      <c r="AB620" s="64" t="s">
        <v>454</v>
      </c>
      <c r="AC620" s="69">
        <v>42543</v>
      </c>
      <c r="AD620" s="65"/>
      <c r="AE620" s="65"/>
      <c r="AF620" s="66">
        <v>5019.3</v>
      </c>
    </row>
    <row r="621" spans="1:32" x14ac:dyDescent="0.25">
      <c r="A621" s="40">
        <v>616</v>
      </c>
      <c r="B621" s="32">
        <v>42536</v>
      </c>
      <c r="C621" s="33"/>
      <c r="D621" s="31">
        <v>4</v>
      </c>
      <c r="E621" s="34" t="s">
        <v>6</v>
      </c>
      <c r="F621" s="34" t="s">
        <v>9</v>
      </c>
      <c r="G621" s="35" t="s">
        <v>197</v>
      </c>
      <c r="H621" s="36">
        <v>854323</v>
      </c>
      <c r="I621" s="30">
        <v>71901.600000000006</v>
      </c>
      <c r="J621" s="32">
        <v>42536</v>
      </c>
      <c r="K621" s="37">
        <v>12</v>
      </c>
      <c r="L621" s="37">
        <v>34</v>
      </c>
      <c r="M621" s="38" t="s">
        <v>437</v>
      </c>
      <c r="N621" s="39">
        <v>2016</v>
      </c>
      <c r="O621" s="42"/>
      <c r="P621" s="30">
        <v>73954.06</v>
      </c>
      <c r="Q621" s="67"/>
      <c r="R621" s="67"/>
      <c r="S621" s="56" t="e">
        <f>IF(#REF!=3,S620-TblDadosCX[[#This Row],[Valor R$]],IF(#REF!=2,S620+TblDadosCX[[#This Row],[Valor R$]],TblDadosCX[[#This Row],[Valor R$]]))</f>
        <v>#REF!</v>
      </c>
      <c r="U621" s="65">
        <v>605</v>
      </c>
      <c r="V621" s="69">
        <v>42543</v>
      </c>
      <c r="W621" s="69"/>
      <c r="X621" s="70" t="s">
        <v>197</v>
      </c>
      <c r="Y621" s="70">
        <v>854328</v>
      </c>
      <c r="Z621" s="70"/>
      <c r="AA621" s="71">
        <v>1963</v>
      </c>
      <c r="AB621" s="64" t="s">
        <v>9</v>
      </c>
      <c r="AC621" s="69">
        <v>42543</v>
      </c>
      <c r="AD621" s="65"/>
      <c r="AE621" s="65"/>
      <c r="AF621" s="66">
        <v>6982.3</v>
      </c>
    </row>
    <row r="622" spans="1:32" x14ac:dyDescent="0.25">
      <c r="A622" s="40">
        <v>617</v>
      </c>
      <c r="B622" s="32">
        <v>42536</v>
      </c>
      <c r="C622" s="33"/>
      <c r="D622" s="31">
        <v>5</v>
      </c>
      <c r="E622" s="34" t="s">
        <v>38</v>
      </c>
      <c r="F622" s="34" t="s">
        <v>83</v>
      </c>
      <c r="G622" s="35" t="s">
        <v>187</v>
      </c>
      <c r="H622" s="36"/>
      <c r="I622" s="30">
        <v>20.11</v>
      </c>
      <c r="J622" s="32">
        <v>42536</v>
      </c>
      <c r="K622" s="37">
        <v>863</v>
      </c>
      <c r="L622" s="37">
        <v>12</v>
      </c>
      <c r="M622" s="38" t="s">
        <v>437</v>
      </c>
      <c r="N622" s="39">
        <v>2016</v>
      </c>
      <c r="O622" s="42"/>
      <c r="P622" s="30">
        <v>73933.95</v>
      </c>
      <c r="Q622" s="67"/>
      <c r="R622" s="67"/>
      <c r="S622" s="56" t="e">
        <f>IF(#REF!=3,S621-TblDadosCX[[#This Row],[Valor R$]],IF(#REF!=2,S621+TblDadosCX[[#This Row],[Valor R$]],TblDadosCX[[#This Row],[Valor R$]]))</f>
        <v>#REF!</v>
      </c>
      <c r="U622" s="65">
        <v>606</v>
      </c>
      <c r="V622" s="69">
        <v>42543</v>
      </c>
      <c r="W622" s="69"/>
      <c r="X622" s="70" t="s">
        <v>455</v>
      </c>
      <c r="Y622" s="70"/>
      <c r="Z622" s="70"/>
      <c r="AA622" s="71">
        <v>50</v>
      </c>
      <c r="AB622" s="64" t="s">
        <v>196</v>
      </c>
      <c r="AC622" s="69">
        <v>42543</v>
      </c>
      <c r="AD622" s="65">
        <v>869</v>
      </c>
      <c r="AE622" s="65">
        <v>12</v>
      </c>
      <c r="AF622" s="66">
        <v>6932.3</v>
      </c>
    </row>
    <row r="623" spans="1:32" x14ac:dyDescent="0.25">
      <c r="A623" s="40">
        <v>618</v>
      </c>
      <c r="B623" s="32">
        <v>42536</v>
      </c>
      <c r="C623" s="33"/>
      <c r="D623" s="31">
        <v>5</v>
      </c>
      <c r="E623" s="34" t="s">
        <v>38</v>
      </c>
      <c r="F623" s="34" t="s">
        <v>18</v>
      </c>
      <c r="G623" s="35" t="s">
        <v>221</v>
      </c>
      <c r="H623" s="36"/>
      <c r="I623" s="30">
        <v>35</v>
      </c>
      <c r="J623" s="32">
        <v>42536</v>
      </c>
      <c r="K623" s="37">
        <v>831</v>
      </c>
      <c r="L623" s="37">
        <v>12</v>
      </c>
      <c r="M623" s="38" t="s">
        <v>437</v>
      </c>
      <c r="N623" s="39">
        <v>2016</v>
      </c>
      <c r="O623" s="42"/>
      <c r="P623" s="30">
        <v>73898.95</v>
      </c>
      <c r="Q623" s="67"/>
      <c r="R623" s="67"/>
      <c r="S623" s="56" t="e">
        <f>IF(#REF!=3,S622-TblDadosCX[[#This Row],[Valor R$]],IF(#REF!=2,S622+TblDadosCX[[#This Row],[Valor R$]],TblDadosCX[[#This Row],[Valor R$]]))</f>
        <v>#REF!</v>
      </c>
      <c r="U623" s="65">
        <v>607</v>
      </c>
      <c r="V623" s="69">
        <v>42543</v>
      </c>
      <c r="W623" s="69"/>
      <c r="X623" s="70" t="s">
        <v>456</v>
      </c>
      <c r="Y623" s="70"/>
      <c r="Z623" s="70"/>
      <c r="AA623" s="71">
        <v>180</v>
      </c>
      <c r="AB623" s="64" t="s">
        <v>261</v>
      </c>
      <c r="AC623" s="69">
        <v>42543</v>
      </c>
      <c r="AD623" s="65">
        <v>839</v>
      </c>
      <c r="AE623" s="65">
        <v>12</v>
      </c>
      <c r="AF623" s="66">
        <v>6752.3</v>
      </c>
    </row>
    <row r="624" spans="1:32" x14ac:dyDescent="0.25">
      <c r="A624" s="40">
        <v>619</v>
      </c>
      <c r="B624" s="32">
        <v>42536</v>
      </c>
      <c r="C624" s="33"/>
      <c r="D624" s="31">
        <v>5</v>
      </c>
      <c r="E624" s="34" t="s">
        <v>215</v>
      </c>
      <c r="F624" s="34" t="s">
        <v>224</v>
      </c>
      <c r="G624" s="35" t="s">
        <v>445</v>
      </c>
      <c r="H624" s="36"/>
      <c r="I624" s="30">
        <v>71901.600000000006</v>
      </c>
      <c r="J624" s="32">
        <v>42536</v>
      </c>
      <c r="K624" s="37">
        <v>402</v>
      </c>
      <c r="L624" s="37">
        <v>12</v>
      </c>
      <c r="M624" s="38" t="s">
        <v>437</v>
      </c>
      <c r="N624" s="39">
        <v>2016</v>
      </c>
      <c r="O624" s="42"/>
      <c r="P624" s="30">
        <v>1997.35</v>
      </c>
      <c r="Q624" s="67"/>
      <c r="R624" s="67"/>
      <c r="S624" s="56" t="e">
        <f>IF(#REF!=3,S623-TblDadosCX[[#This Row],[Valor R$]],IF(#REF!=2,S623+TblDadosCX[[#This Row],[Valor R$]],TblDadosCX[[#This Row],[Valor R$]]))</f>
        <v>#REF!</v>
      </c>
      <c r="U624" s="65">
        <v>608</v>
      </c>
      <c r="V624" s="69">
        <v>42543</v>
      </c>
      <c r="W624" s="69"/>
      <c r="X624" s="70" t="s">
        <v>457</v>
      </c>
      <c r="Y624" s="70"/>
      <c r="Z624" s="70"/>
      <c r="AA624" s="71">
        <v>50</v>
      </c>
      <c r="AB624" s="64" t="s">
        <v>346</v>
      </c>
      <c r="AC624" s="69">
        <v>42543</v>
      </c>
      <c r="AD624" s="65">
        <v>809</v>
      </c>
      <c r="AE624" s="65">
        <v>12</v>
      </c>
      <c r="AF624" s="66">
        <v>6702.3</v>
      </c>
    </row>
    <row r="625" spans="1:32" x14ac:dyDescent="0.25">
      <c r="A625" s="40">
        <v>620</v>
      </c>
      <c r="B625" s="32">
        <v>42541</v>
      </c>
      <c r="C625" s="33"/>
      <c r="D625" s="31">
        <v>5</v>
      </c>
      <c r="E625" s="34" t="s">
        <v>38</v>
      </c>
      <c r="F625" s="34" t="s">
        <v>83</v>
      </c>
      <c r="G625" s="35" t="s">
        <v>187</v>
      </c>
      <c r="H625" s="36"/>
      <c r="I625" s="30">
        <v>11.59</v>
      </c>
      <c r="J625" s="32">
        <v>42541</v>
      </c>
      <c r="K625" s="37">
        <v>863</v>
      </c>
      <c r="L625" s="37">
        <v>12</v>
      </c>
      <c r="M625" s="38" t="s">
        <v>437</v>
      </c>
      <c r="N625" s="39">
        <v>2016</v>
      </c>
      <c r="O625" s="42"/>
      <c r="P625" s="30">
        <v>1985.76</v>
      </c>
      <c r="Q625" s="67"/>
      <c r="R625" s="67"/>
      <c r="S625" s="56" t="e">
        <f>IF(#REF!=3,S624-TblDadosCX[[#This Row],[Valor R$]],IF(#REF!=2,S624+TblDadosCX[[#This Row],[Valor R$]],TblDadosCX[[#This Row],[Valor R$]]))</f>
        <v>#REF!</v>
      </c>
      <c r="U625" s="65">
        <v>609</v>
      </c>
      <c r="V625" s="69">
        <v>42543</v>
      </c>
      <c r="W625" s="69"/>
      <c r="X625" s="70" t="s">
        <v>458</v>
      </c>
      <c r="Y625" s="70"/>
      <c r="Z625" s="70"/>
      <c r="AA625" s="71">
        <v>1964</v>
      </c>
      <c r="AB625" s="64" t="s">
        <v>459</v>
      </c>
      <c r="AC625" s="69">
        <v>42543</v>
      </c>
      <c r="AD625" s="65">
        <v>612</v>
      </c>
      <c r="AE625" s="65">
        <v>12</v>
      </c>
      <c r="AF625" s="66">
        <v>4738.3</v>
      </c>
    </row>
    <row r="626" spans="1:32" x14ac:dyDescent="0.25">
      <c r="A626" s="40">
        <v>621</v>
      </c>
      <c r="B626" s="32">
        <v>42541</v>
      </c>
      <c r="C626" s="33"/>
      <c r="D626" s="31">
        <v>5</v>
      </c>
      <c r="E626" s="34" t="s">
        <v>38</v>
      </c>
      <c r="F626" s="34" t="s">
        <v>83</v>
      </c>
      <c r="G626" s="35" t="s">
        <v>446</v>
      </c>
      <c r="H626" s="36"/>
      <c r="I626" s="30">
        <v>146.9</v>
      </c>
      <c r="J626" s="32">
        <v>42541</v>
      </c>
      <c r="K626" s="37">
        <v>863</v>
      </c>
      <c r="L626" s="37">
        <v>12</v>
      </c>
      <c r="M626" s="38" t="s">
        <v>437</v>
      </c>
      <c r="N626" s="39">
        <v>2016</v>
      </c>
      <c r="O626" s="42"/>
      <c r="P626" s="30">
        <v>1838.86</v>
      </c>
      <c r="Q626" s="67"/>
      <c r="R626" s="67"/>
      <c r="S626" s="56" t="e">
        <f>IF(#REF!=3,S625-TblDadosCX[[#This Row],[Valor R$]],IF(#REF!=2,S625+TblDadosCX[[#This Row],[Valor R$]],TblDadosCX[[#This Row],[Valor R$]]))</f>
        <v>#REF!</v>
      </c>
      <c r="U626" s="65">
        <v>610</v>
      </c>
      <c r="V626" s="69">
        <v>42543</v>
      </c>
      <c r="W626" s="69"/>
      <c r="X626" s="70" t="s">
        <v>460</v>
      </c>
      <c r="Y626" s="70"/>
      <c r="Z626" s="70"/>
      <c r="AA626" s="71">
        <v>1963</v>
      </c>
      <c r="AB626" s="64" t="s">
        <v>459</v>
      </c>
      <c r="AC626" s="69">
        <v>42543</v>
      </c>
      <c r="AD626" s="65">
        <v>612</v>
      </c>
      <c r="AE626" s="65">
        <v>12</v>
      </c>
      <c r="AF626" s="66">
        <v>2775.3</v>
      </c>
    </row>
    <row r="627" spans="1:32" x14ac:dyDescent="0.25">
      <c r="A627" s="40">
        <v>622</v>
      </c>
      <c r="B627" s="32">
        <v>42541</v>
      </c>
      <c r="C627" s="33"/>
      <c r="D627" s="31">
        <v>5</v>
      </c>
      <c r="E627" s="34" t="s">
        <v>38</v>
      </c>
      <c r="F627" s="34" t="s">
        <v>83</v>
      </c>
      <c r="G627" s="35" t="s">
        <v>447</v>
      </c>
      <c r="H627" s="36"/>
      <c r="I627" s="30">
        <v>175.5</v>
      </c>
      <c r="J627" s="32">
        <v>42541</v>
      </c>
      <c r="K627" s="37">
        <v>863</v>
      </c>
      <c r="L627" s="37">
        <v>12</v>
      </c>
      <c r="M627" s="38" t="s">
        <v>437</v>
      </c>
      <c r="N627" s="39">
        <v>2016</v>
      </c>
      <c r="O627" s="42"/>
      <c r="P627" s="30">
        <v>1663.36</v>
      </c>
      <c r="Q627" s="67"/>
      <c r="R627" s="67"/>
      <c r="S627" s="56" t="e">
        <f>IF(#REF!=3,S626-TblDadosCX[[#This Row],[Valor R$]],IF(#REF!=2,S626+TblDadosCX[[#This Row],[Valor R$]],TblDadosCX[[#This Row],[Valor R$]]))</f>
        <v>#REF!</v>
      </c>
      <c r="U627" s="65">
        <v>611</v>
      </c>
      <c r="V627" s="69">
        <v>42543</v>
      </c>
      <c r="W627" s="69"/>
      <c r="X627" s="70" t="s">
        <v>461</v>
      </c>
      <c r="Y627" s="70"/>
      <c r="Z627" s="70"/>
      <c r="AA627" s="71">
        <v>600</v>
      </c>
      <c r="AB627" s="64" t="s">
        <v>261</v>
      </c>
      <c r="AC627" s="69">
        <v>42543</v>
      </c>
      <c r="AD627" s="65">
        <v>839</v>
      </c>
      <c r="AE627" s="65">
        <v>12</v>
      </c>
      <c r="AF627" s="66">
        <v>2175.3000000000002</v>
      </c>
    </row>
    <row r="628" spans="1:32" x14ac:dyDescent="0.25">
      <c r="A628" s="40">
        <v>623</v>
      </c>
      <c r="B628" s="32">
        <v>42541</v>
      </c>
      <c r="C628" s="33"/>
      <c r="D628" s="31">
        <v>5</v>
      </c>
      <c r="E628" s="34" t="s">
        <v>38</v>
      </c>
      <c r="F628" s="34" t="s">
        <v>85</v>
      </c>
      <c r="G628" s="35" t="s">
        <v>256</v>
      </c>
      <c r="H628" s="36"/>
      <c r="I628" s="30">
        <v>8</v>
      </c>
      <c r="J628" s="32">
        <v>42541</v>
      </c>
      <c r="K628" s="37">
        <v>867</v>
      </c>
      <c r="L628" s="37">
        <v>12</v>
      </c>
      <c r="M628" s="38" t="s">
        <v>437</v>
      </c>
      <c r="N628" s="39">
        <v>2016</v>
      </c>
      <c r="O628" s="42"/>
      <c r="P628" s="30">
        <v>1655.36</v>
      </c>
      <c r="Q628" s="67"/>
      <c r="R628" s="67"/>
      <c r="S628" s="56" t="e">
        <f>IF(#REF!=3,S627-TblDadosCX[[#This Row],[Valor R$]],IF(#REF!=2,S627+TblDadosCX[[#This Row],[Valor R$]],TblDadosCX[[#This Row],[Valor R$]]))</f>
        <v>#REF!</v>
      </c>
      <c r="U628" s="65">
        <v>612</v>
      </c>
      <c r="V628" s="69">
        <v>42543</v>
      </c>
      <c r="W628" s="69"/>
      <c r="X628" s="70" t="s">
        <v>197</v>
      </c>
      <c r="Y628" s="70">
        <v>854326</v>
      </c>
      <c r="Z628" s="70"/>
      <c r="AA628" s="71">
        <v>1964</v>
      </c>
      <c r="AB628" s="64" t="s">
        <v>9</v>
      </c>
      <c r="AC628" s="69">
        <v>42543</v>
      </c>
      <c r="AD628" s="65"/>
      <c r="AE628" s="65"/>
      <c r="AF628" s="66">
        <v>4139.3</v>
      </c>
    </row>
    <row r="629" spans="1:32" x14ac:dyDescent="0.25">
      <c r="A629" s="40">
        <v>624</v>
      </c>
      <c r="B629" s="32">
        <v>42541</v>
      </c>
      <c r="C629" s="33"/>
      <c r="D629" s="31">
        <v>5</v>
      </c>
      <c r="E629" s="34" t="s">
        <v>38</v>
      </c>
      <c r="F629" s="34" t="s">
        <v>83</v>
      </c>
      <c r="G629" s="35" t="s">
        <v>448</v>
      </c>
      <c r="H629" s="36"/>
      <c r="I629" s="30">
        <v>30</v>
      </c>
      <c r="J629" s="32">
        <v>42541</v>
      </c>
      <c r="K629" s="37">
        <v>863</v>
      </c>
      <c r="L629" s="37">
        <v>12</v>
      </c>
      <c r="M629" s="38" t="s">
        <v>437</v>
      </c>
      <c r="N629" s="39">
        <v>2016</v>
      </c>
      <c r="O629" s="42"/>
      <c r="P629" s="30">
        <v>1625.36</v>
      </c>
      <c r="Q629" s="67"/>
      <c r="R629" s="67"/>
      <c r="S629" s="56" t="e">
        <f>IF(#REF!=3,S628-TblDadosCX[[#This Row],[Valor R$]],IF(#REF!=2,S628+TblDadosCX[[#This Row],[Valor R$]],TblDadosCX[[#This Row],[Valor R$]]))</f>
        <v>#REF!</v>
      </c>
      <c r="U629" s="65">
        <v>613</v>
      </c>
      <c r="V629" s="69">
        <v>42543</v>
      </c>
      <c r="W629" s="69"/>
      <c r="X629" s="70" t="s">
        <v>462</v>
      </c>
      <c r="Y629" s="70"/>
      <c r="Z629" s="70"/>
      <c r="AA629" s="71">
        <v>50</v>
      </c>
      <c r="AB629" s="64" t="s">
        <v>196</v>
      </c>
      <c r="AC629" s="69">
        <v>42543</v>
      </c>
      <c r="AD629" s="65">
        <v>869</v>
      </c>
      <c r="AE629" s="65">
        <v>12</v>
      </c>
      <c r="AF629" s="66">
        <v>4089.3</v>
      </c>
    </row>
    <row r="630" spans="1:32" x14ac:dyDescent="0.25">
      <c r="A630" s="40">
        <v>625</v>
      </c>
      <c r="B630" s="32">
        <v>42542</v>
      </c>
      <c r="C630" s="33"/>
      <c r="D630" s="31">
        <v>4</v>
      </c>
      <c r="E630" s="34" t="s">
        <v>6</v>
      </c>
      <c r="F630" s="34" t="s">
        <v>9</v>
      </c>
      <c r="G630" s="35" t="s">
        <v>197</v>
      </c>
      <c r="H630" s="36">
        <v>854324</v>
      </c>
      <c r="I630" s="30">
        <v>2000</v>
      </c>
      <c r="J630" s="32">
        <v>42542</v>
      </c>
      <c r="K630" s="37">
        <v>12</v>
      </c>
      <c r="L630" s="37">
        <v>34</v>
      </c>
      <c r="M630" s="38" t="s">
        <v>437</v>
      </c>
      <c r="N630" s="39">
        <v>2016</v>
      </c>
      <c r="O630" s="42"/>
      <c r="P630" s="30">
        <v>3625.36</v>
      </c>
      <c r="Q630" s="67"/>
      <c r="R630" s="67"/>
      <c r="S630" s="56" t="e">
        <f>IF(#REF!=3,S629-TblDadosCX[[#This Row],[Valor R$]],IF(#REF!=2,S629+TblDadosCX[[#This Row],[Valor R$]],TblDadosCX[[#This Row],[Valor R$]]))</f>
        <v>#REF!</v>
      </c>
      <c r="U630" s="65">
        <v>614</v>
      </c>
      <c r="V630" s="69">
        <v>42544</v>
      </c>
      <c r="W630" s="69"/>
      <c r="X630" s="70" t="s">
        <v>463</v>
      </c>
      <c r="Y630" s="70"/>
      <c r="Z630" s="70"/>
      <c r="AA630" s="71">
        <v>8.98</v>
      </c>
      <c r="AB630" s="64" t="s">
        <v>212</v>
      </c>
      <c r="AC630" s="69">
        <v>42544</v>
      </c>
      <c r="AD630" s="65">
        <v>831</v>
      </c>
      <c r="AE630" s="65">
        <v>12</v>
      </c>
      <c r="AF630" s="66">
        <v>4080.32</v>
      </c>
    </row>
    <row r="631" spans="1:32" x14ac:dyDescent="0.25">
      <c r="A631" s="40">
        <v>626</v>
      </c>
      <c r="B631" s="32">
        <v>42542</v>
      </c>
      <c r="C631" s="33"/>
      <c r="D631" s="31">
        <v>4</v>
      </c>
      <c r="E631" s="34" t="s">
        <v>6</v>
      </c>
      <c r="F631" s="34" t="s">
        <v>9</v>
      </c>
      <c r="G631" s="35" t="s">
        <v>197</v>
      </c>
      <c r="H631" s="36">
        <v>854325</v>
      </c>
      <c r="I631" s="30">
        <v>5866.64</v>
      </c>
      <c r="J631" s="32">
        <v>42542</v>
      </c>
      <c r="K631" s="37">
        <v>12</v>
      </c>
      <c r="L631" s="37">
        <v>34</v>
      </c>
      <c r="M631" s="38" t="s">
        <v>437</v>
      </c>
      <c r="N631" s="39">
        <v>2016</v>
      </c>
      <c r="O631" s="42"/>
      <c r="P631" s="30">
        <v>9492</v>
      </c>
      <c r="Q631" s="67"/>
      <c r="R631" s="67"/>
      <c r="S631" s="56" t="e">
        <f>IF(#REF!=3,S630-TblDadosCX[[#This Row],[Valor R$]],IF(#REF!=2,S630+TblDadosCX[[#This Row],[Valor R$]],TblDadosCX[[#This Row],[Valor R$]]))</f>
        <v>#REF!</v>
      </c>
      <c r="U631" s="65">
        <v>615</v>
      </c>
      <c r="V631" s="69">
        <v>42544</v>
      </c>
      <c r="W631" s="69"/>
      <c r="X631" s="70" t="s">
        <v>464</v>
      </c>
      <c r="Y631" s="70"/>
      <c r="Z631" s="70"/>
      <c r="AA631" s="71">
        <v>1964</v>
      </c>
      <c r="AB631" s="64" t="s">
        <v>459</v>
      </c>
      <c r="AC631" s="69">
        <v>42544</v>
      </c>
      <c r="AD631" s="65">
        <v>612</v>
      </c>
      <c r="AE631" s="65">
        <v>12</v>
      </c>
      <c r="AF631" s="66">
        <v>2116.3200000000002</v>
      </c>
    </row>
    <row r="632" spans="1:32" x14ac:dyDescent="0.25">
      <c r="A632" s="40">
        <v>627</v>
      </c>
      <c r="B632" s="32">
        <v>42542</v>
      </c>
      <c r="C632" s="33"/>
      <c r="D632" s="31">
        <v>5</v>
      </c>
      <c r="E632" s="34" t="s">
        <v>38</v>
      </c>
      <c r="F632" s="34" t="s">
        <v>83</v>
      </c>
      <c r="G632" s="35" t="s">
        <v>316</v>
      </c>
      <c r="H632" s="36"/>
      <c r="I632" s="30">
        <v>18</v>
      </c>
      <c r="J632" s="32">
        <v>42542</v>
      </c>
      <c r="K632" s="37">
        <v>863</v>
      </c>
      <c r="L632" s="37">
        <v>12</v>
      </c>
      <c r="M632" s="38" t="s">
        <v>437</v>
      </c>
      <c r="N632" s="39">
        <v>2016</v>
      </c>
      <c r="O632" s="42"/>
      <c r="P632" s="30">
        <v>9474</v>
      </c>
      <c r="Q632" s="67"/>
      <c r="R632" s="67"/>
      <c r="S632" s="56" t="e">
        <f>IF(#REF!=3,S631-TblDadosCX[[#This Row],[Valor R$]],IF(#REF!=2,S631+TblDadosCX[[#This Row],[Valor R$]],TblDadosCX[[#This Row],[Valor R$]]))</f>
        <v>#REF!</v>
      </c>
      <c r="U632" s="65">
        <v>616</v>
      </c>
      <c r="V632" s="69">
        <v>42545</v>
      </c>
      <c r="W632" s="69"/>
      <c r="X632" s="70" t="s">
        <v>465</v>
      </c>
      <c r="Y632" s="70"/>
      <c r="Z632" s="70"/>
      <c r="AA632" s="71">
        <v>2.99</v>
      </c>
      <c r="AB632" s="64" t="s">
        <v>186</v>
      </c>
      <c r="AC632" s="69">
        <v>42545</v>
      </c>
      <c r="AD632" s="65">
        <v>863</v>
      </c>
      <c r="AE632" s="65">
        <v>12</v>
      </c>
      <c r="AF632" s="66">
        <v>2113.33</v>
      </c>
    </row>
    <row r="633" spans="1:32" x14ac:dyDescent="0.25">
      <c r="A633" s="40">
        <v>628</v>
      </c>
      <c r="B633" s="32">
        <v>42542</v>
      </c>
      <c r="C633" s="33"/>
      <c r="D633" s="31">
        <v>5</v>
      </c>
      <c r="E633" s="34" t="s">
        <v>38</v>
      </c>
      <c r="F633" s="34" t="s">
        <v>83</v>
      </c>
      <c r="G633" s="35" t="s">
        <v>449</v>
      </c>
      <c r="H633" s="36"/>
      <c r="I633" s="30">
        <v>65</v>
      </c>
      <c r="J633" s="32">
        <v>42542</v>
      </c>
      <c r="K633" s="37">
        <v>863</v>
      </c>
      <c r="L633" s="37">
        <v>12</v>
      </c>
      <c r="M633" s="38" t="s">
        <v>437</v>
      </c>
      <c r="N633" s="39">
        <v>2016</v>
      </c>
      <c r="O633" s="42"/>
      <c r="P633" s="30">
        <v>9409</v>
      </c>
      <c r="Q633" s="67"/>
      <c r="R633" s="67"/>
      <c r="S633" s="56" t="e">
        <f>IF(#REF!=3,S632-TblDadosCX[[#This Row],[Valor R$]],IF(#REF!=2,S632+TblDadosCX[[#This Row],[Valor R$]],TblDadosCX[[#This Row],[Valor R$]]))</f>
        <v>#REF!</v>
      </c>
      <c r="U633" s="65">
        <v>617</v>
      </c>
      <c r="V633" s="69">
        <v>42548</v>
      </c>
      <c r="W633" s="69"/>
      <c r="X633" s="70" t="s">
        <v>187</v>
      </c>
      <c r="Y633" s="70"/>
      <c r="Z633" s="70"/>
      <c r="AA633" s="71">
        <v>68.77</v>
      </c>
      <c r="AB633" s="64" t="s">
        <v>186</v>
      </c>
      <c r="AC633" s="69">
        <v>42548</v>
      </c>
      <c r="AD633" s="65">
        <v>863</v>
      </c>
      <c r="AE633" s="65">
        <v>12</v>
      </c>
      <c r="AF633" s="66">
        <v>2044.56</v>
      </c>
    </row>
    <row r="634" spans="1:32" x14ac:dyDescent="0.25">
      <c r="A634" s="40">
        <v>629</v>
      </c>
      <c r="B634" s="32">
        <v>42542</v>
      </c>
      <c r="C634" s="33"/>
      <c r="D634" s="31">
        <v>5</v>
      </c>
      <c r="E634" s="34" t="s">
        <v>26</v>
      </c>
      <c r="F634" s="34" t="s">
        <v>233</v>
      </c>
      <c r="G634" s="35" t="s">
        <v>450</v>
      </c>
      <c r="H634" s="36"/>
      <c r="I634" s="30">
        <v>1126.08</v>
      </c>
      <c r="J634" s="32">
        <v>42542</v>
      </c>
      <c r="K634" s="37">
        <v>426</v>
      </c>
      <c r="L634" s="37">
        <v>12</v>
      </c>
      <c r="M634" s="38" t="s">
        <v>437</v>
      </c>
      <c r="N634" s="39">
        <v>2016</v>
      </c>
      <c r="O634" s="42"/>
      <c r="P634" s="30">
        <v>8282.92</v>
      </c>
      <c r="Q634" s="67"/>
      <c r="R634" s="67"/>
      <c r="S634" s="56" t="e">
        <f>IF(#REF!=3,S633-TblDadosCX[[#This Row],[Valor R$]],IF(#REF!=2,S633+TblDadosCX[[#This Row],[Valor R$]],TblDadosCX[[#This Row],[Valor R$]]))</f>
        <v>#REF!</v>
      </c>
      <c r="U634" s="65">
        <v>618</v>
      </c>
      <c r="V634" s="69">
        <v>42548</v>
      </c>
      <c r="W634" s="69"/>
      <c r="X634" s="70" t="s">
        <v>466</v>
      </c>
      <c r="Y634" s="70"/>
      <c r="Z634" s="70"/>
      <c r="AA634" s="71">
        <v>50</v>
      </c>
      <c r="AB634" s="64" t="s">
        <v>186</v>
      </c>
      <c r="AC634" s="69">
        <v>42548</v>
      </c>
      <c r="AD634" s="65">
        <v>863</v>
      </c>
      <c r="AE634" s="65">
        <v>12</v>
      </c>
      <c r="AF634" s="66">
        <v>1994.56</v>
      </c>
    </row>
    <row r="635" spans="1:32" x14ac:dyDescent="0.25">
      <c r="A635" s="40">
        <v>630</v>
      </c>
      <c r="B635" s="32">
        <v>42542</v>
      </c>
      <c r="C635" s="33"/>
      <c r="D635" s="31">
        <v>5</v>
      </c>
      <c r="E635" s="34" t="s">
        <v>34</v>
      </c>
      <c r="F635" s="34" t="s">
        <v>63</v>
      </c>
      <c r="G635" s="35" t="s">
        <v>230</v>
      </c>
      <c r="H635" s="36"/>
      <c r="I635" s="30">
        <v>363.83</v>
      </c>
      <c r="J635" s="32">
        <v>42542</v>
      </c>
      <c r="K635" s="37">
        <v>806</v>
      </c>
      <c r="L635" s="37">
        <v>12</v>
      </c>
      <c r="M635" s="38" t="s">
        <v>437</v>
      </c>
      <c r="N635" s="39">
        <v>2016</v>
      </c>
      <c r="O635" s="42"/>
      <c r="P635" s="30">
        <v>7919.09</v>
      </c>
      <c r="Q635" s="67"/>
      <c r="R635" s="67"/>
      <c r="S635" s="56" t="e">
        <f>IF(#REF!=3,S634-TblDadosCX[[#This Row],[Valor R$]],IF(#REF!=2,S634+TblDadosCX[[#This Row],[Valor R$]],TblDadosCX[[#This Row],[Valor R$]]))</f>
        <v>#REF!</v>
      </c>
      <c r="U635" s="65">
        <v>619</v>
      </c>
      <c r="V635" s="69">
        <v>42549</v>
      </c>
      <c r="W635" s="69"/>
      <c r="X635" s="70" t="s">
        <v>197</v>
      </c>
      <c r="Y635" s="70">
        <v>854330</v>
      </c>
      <c r="Z635" s="70"/>
      <c r="AA635" s="71">
        <v>2209</v>
      </c>
      <c r="AB635" s="64" t="s">
        <v>9</v>
      </c>
      <c r="AC635" s="69">
        <v>42549</v>
      </c>
      <c r="AD635" s="65">
        <v>12</v>
      </c>
      <c r="AE635" s="65">
        <v>34</v>
      </c>
      <c r="AF635" s="66">
        <v>4203.5600000000004</v>
      </c>
    </row>
    <row r="636" spans="1:32" x14ac:dyDescent="0.25">
      <c r="A636" s="40">
        <v>631</v>
      </c>
      <c r="B636" s="32">
        <v>42542</v>
      </c>
      <c r="C636" s="33"/>
      <c r="D636" s="31">
        <v>5</v>
      </c>
      <c r="E636" s="34" t="s">
        <v>30</v>
      </c>
      <c r="F636" s="34" t="s">
        <v>237</v>
      </c>
      <c r="G636" s="35" t="s">
        <v>236</v>
      </c>
      <c r="H636" s="36"/>
      <c r="I636" s="30">
        <v>3001.07</v>
      </c>
      <c r="J636" s="32">
        <v>42542</v>
      </c>
      <c r="K636" s="37">
        <v>858</v>
      </c>
      <c r="L636" s="37">
        <v>12</v>
      </c>
      <c r="M636" s="38" t="s">
        <v>437</v>
      </c>
      <c r="N636" s="39">
        <v>2016</v>
      </c>
      <c r="O636" s="42"/>
      <c r="P636" s="30">
        <v>4918.0200000000004</v>
      </c>
      <c r="Q636" s="67"/>
      <c r="R636" s="67"/>
      <c r="S636" s="56" t="e">
        <f>IF(#REF!=3,S635-TblDadosCX[[#This Row],[Valor R$]],IF(#REF!=2,S635+TblDadosCX[[#This Row],[Valor R$]],TblDadosCX[[#This Row],[Valor R$]]))</f>
        <v>#REF!</v>
      </c>
      <c r="U636" s="65">
        <v>620</v>
      </c>
      <c r="V636" s="69">
        <v>42549</v>
      </c>
      <c r="W636" s="69"/>
      <c r="X636" s="70" t="s">
        <v>191</v>
      </c>
      <c r="Y636" s="70"/>
      <c r="Z636" s="70"/>
      <c r="AA636" s="71">
        <v>100.58</v>
      </c>
      <c r="AB636" s="64" t="s">
        <v>212</v>
      </c>
      <c r="AC636" s="69">
        <v>42549</v>
      </c>
      <c r="AD636" s="65">
        <v>831</v>
      </c>
      <c r="AE636" s="65">
        <v>12</v>
      </c>
      <c r="AF636" s="66">
        <v>4102.9799999999996</v>
      </c>
    </row>
    <row r="637" spans="1:32" x14ac:dyDescent="0.25">
      <c r="A637" s="40">
        <v>632</v>
      </c>
      <c r="B637" s="32">
        <v>42542</v>
      </c>
      <c r="C637" s="33"/>
      <c r="D637" s="31">
        <v>5</v>
      </c>
      <c r="E637" s="34" t="s">
        <v>38</v>
      </c>
      <c r="F637" s="34" t="s">
        <v>84</v>
      </c>
      <c r="G637" s="35" t="s">
        <v>451</v>
      </c>
      <c r="H637" s="36"/>
      <c r="I637" s="30">
        <v>1222.2</v>
      </c>
      <c r="J637" s="32">
        <v>42542</v>
      </c>
      <c r="K637" s="37">
        <v>864</v>
      </c>
      <c r="L637" s="37">
        <v>12</v>
      </c>
      <c r="M637" s="38" t="s">
        <v>437</v>
      </c>
      <c r="N637" s="39">
        <v>2016</v>
      </c>
      <c r="O637" s="42"/>
      <c r="P637" s="30">
        <v>3695.82</v>
      </c>
      <c r="Q637" s="67"/>
      <c r="R637" s="67"/>
      <c r="S637" s="56" t="e">
        <f>IF(#REF!=3,S636-TblDadosCX[[#This Row],[Valor R$]],IF(#REF!=2,S636+TblDadosCX[[#This Row],[Valor R$]],TblDadosCX[[#This Row],[Valor R$]]))</f>
        <v>#REF!</v>
      </c>
      <c r="U637" s="65">
        <v>621</v>
      </c>
      <c r="V637" s="69">
        <v>42549</v>
      </c>
      <c r="W637" s="69"/>
      <c r="X637" s="70" t="s">
        <v>467</v>
      </c>
      <c r="Y637" s="70"/>
      <c r="Z637" s="70"/>
      <c r="AA637" s="71">
        <v>20</v>
      </c>
      <c r="AB637" s="64" t="s">
        <v>186</v>
      </c>
      <c r="AC637" s="69">
        <v>42549</v>
      </c>
      <c r="AD637" s="65">
        <v>863</v>
      </c>
      <c r="AE637" s="65">
        <v>12</v>
      </c>
      <c r="AF637" s="66">
        <v>4082.98</v>
      </c>
    </row>
    <row r="638" spans="1:32" x14ac:dyDescent="0.25">
      <c r="A638" s="40">
        <v>633</v>
      </c>
      <c r="B638" s="32">
        <v>42542</v>
      </c>
      <c r="C638" s="33"/>
      <c r="D638" s="31">
        <v>5</v>
      </c>
      <c r="E638" s="34" t="s">
        <v>38</v>
      </c>
      <c r="F638" s="34" t="s">
        <v>74</v>
      </c>
      <c r="G638" s="35" t="s">
        <v>301</v>
      </c>
      <c r="H638" s="36"/>
      <c r="I638" s="30">
        <v>152.46</v>
      </c>
      <c r="J638" s="32">
        <v>42542</v>
      </c>
      <c r="K638" s="37">
        <v>841</v>
      </c>
      <c r="L638" s="37">
        <v>12</v>
      </c>
      <c r="M638" s="38" t="s">
        <v>437</v>
      </c>
      <c r="N638" s="39">
        <v>2016</v>
      </c>
      <c r="O638" s="42"/>
      <c r="P638" s="30">
        <v>3543.36</v>
      </c>
      <c r="Q638" s="67"/>
      <c r="R638" s="67"/>
      <c r="S638" s="56" t="e">
        <f>IF(#REF!=3,S637-TblDadosCX[[#This Row],[Valor R$]],IF(#REF!=2,S637+TblDadosCX[[#This Row],[Valor R$]],TblDadosCX[[#This Row],[Valor R$]]))</f>
        <v>#REF!</v>
      </c>
      <c r="U638" s="65">
        <v>622</v>
      </c>
      <c r="V638" s="69">
        <v>42549</v>
      </c>
      <c r="W638" s="69"/>
      <c r="X638" s="70" t="s">
        <v>468</v>
      </c>
      <c r="Y638" s="70"/>
      <c r="Z638" s="70"/>
      <c r="AA638" s="71">
        <v>350</v>
      </c>
      <c r="AB638" s="64" t="s">
        <v>231</v>
      </c>
      <c r="AC638" s="69">
        <v>42549</v>
      </c>
      <c r="AD638" s="65">
        <v>806</v>
      </c>
      <c r="AE638" s="65">
        <v>12</v>
      </c>
      <c r="AF638" s="66">
        <v>3732.98</v>
      </c>
    </row>
    <row r="639" spans="1:32" x14ac:dyDescent="0.25">
      <c r="A639" s="40">
        <v>634</v>
      </c>
      <c r="B639" s="32">
        <v>42542</v>
      </c>
      <c r="C639" s="33"/>
      <c r="D639" s="31">
        <v>5</v>
      </c>
      <c r="E639" s="34" t="s">
        <v>38</v>
      </c>
      <c r="F639" s="34" t="s">
        <v>83</v>
      </c>
      <c r="G639" s="35" t="s">
        <v>452</v>
      </c>
      <c r="H639" s="36"/>
      <c r="I639" s="30">
        <v>300</v>
      </c>
      <c r="J639" s="32">
        <v>42542</v>
      </c>
      <c r="K639" s="37">
        <v>863</v>
      </c>
      <c r="L639" s="37">
        <v>12</v>
      </c>
      <c r="M639" s="38" t="s">
        <v>437</v>
      </c>
      <c r="N639" s="39">
        <v>2016</v>
      </c>
      <c r="O639" s="42"/>
      <c r="P639" s="30">
        <v>3243.36</v>
      </c>
      <c r="Q639" s="67"/>
      <c r="R639" s="67"/>
      <c r="S639" s="56" t="e">
        <f>IF(#REF!=3,S638-TblDadosCX[[#This Row],[Valor R$]],IF(#REF!=2,S638+TblDadosCX[[#This Row],[Valor R$]],TblDadosCX[[#This Row],[Valor R$]]))</f>
        <v>#REF!</v>
      </c>
      <c r="U639" s="65">
        <v>623</v>
      </c>
      <c r="V639" s="69">
        <v>42549</v>
      </c>
      <c r="W639" s="69"/>
      <c r="X639" s="70" t="s">
        <v>469</v>
      </c>
      <c r="Y639" s="70"/>
      <c r="Z639" s="70"/>
      <c r="AA639" s="71">
        <v>1000</v>
      </c>
      <c r="AB639" s="64" t="s">
        <v>186</v>
      </c>
      <c r="AC639" s="69">
        <v>42549</v>
      </c>
      <c r="AD639" s="65">
        <v>863</v>
      </c>
      <c r="AE639" s="65">
        <v>12</v>
      </c>
      <c r="AF639" s="66">
        <v>2732.98</v>
      </c>
    </row>
    <row r="640" spans="1:32" x14ac:dyDescent="0.25">
      <c r="A640" s="40">
        <v>635</v>
      </c>
      <c r="B640" s="32">
        <v>42542</v>
      </c>
      <c r="C640" s="33"/>
      <c r="D640" s="31">
        <v>5</v>
      </c>
      <c r="E640" s="34" t="s">
        <v>38</v>
      </c>
      <c r="F640" s="34" t="s">
        <v>83</v>
      </c>
      <c r="G640" s="35" t="s">
        <v>453</v>
      </c>
      <c r="H640" s="36"/>
      <c r="I640" s="30">
        <v>65</v>
      </c>
      <c r="J640" s="32">
        <v>42542</v>
      </c>
      <c r="K640" s="37">
        <v>863</v>
      </c>
      <c r="L640" s="37">
        <v>12</v>
      </c>
      <c r="M640" s="38" t="s">
        <v>437</v>
      </c>
      <c r="N640" s="39">
        <v>2016</v>
      </c>
      <c r="O640" s="42"/>
      <c r="P640" s="30">
        <v>3178.36</v>
      </c>
      <c r="Q640" s="67"/>
      <c r="R640" s="67"/>
      <c r="S640" s="56" t="e">
        <f>IF(#REF!=3,S639-TblDadosCX[[#This Row],[Valor R$]],IF(#REF!=2,S639+TblDadosCX[[#This Row],[Valor R$]],TblDadosCX[[#This Row],[Valor R$]]))</f>
        <v>#REF!</v>
      </c>
      <c r="U640" s="65">
        <v>624</v>
      </c>
      <c r="V640" s="69">
        <v>42549</v>
      </c>
      <c r="W640" s="69"/>
      <c r="X640" s="70" t="s">
        <v>470</v>
      </c>
      <c r="Y640" s="70"/>
      <c r="Z640" s="70"/>
      <c r="AA640" s="71">
        <v>359</v>
      </c>
      <c r="AB640" s="64" t="s">
        <v>471</v>
      </c>
      <c r="AC640" s="69">
        <v>42549</v>
      </c>
      <c r="AD640" s="65">
        <v>854</v>
      </c>
      <c r="AE640" s="65">
        <v>12</v>
      </c>
      <c r="AF640" s="66">
        <v>2373.98</v>
      </c>
    </row>
    <row r="641" spans="1:32" x14ac:dyDescent="0.25">
      <c r="A641" s="40">
        <v>636</v>
      </c>
      <c r="B641" s="32">
        <v>42543</v>
      </c>
      <c r="C641" s="33"/>
      <c r="D641" s="31">
        <v>4</v>
      </c>
      <c r="E641" s="34" t="s">
        <v>6</v>
      </c>
      <c r="F641" s="34" t="s">
        <v>9</v>
      </c>
      <c r="G641" s="35" t="s">
        <v>197</v>
      </c>
      <c r="H641" s="36">
        <v>854327</v>
      </c>
      <c r="I641" s="30">
        <v>1963</v>
      </c>
      <c r="J641" s="32">
        <v>42543</v>
      </c>
      <c r="K641" s="37">
        <v>12</v>
      </c>
      <c r="L641" s="37">
        <v>34</v>
      </c>
      <c r="M641" s="38" t="s">
        <v>437</v>
      </c>
      <c r="N641" s="39">
        <v>2016</v>
      </c>
      <c r="O641" s="42"/>
      <c r="P641" s="30">
        <v>5141.3599999999997</v>
      </c>
      <c r="Q641" s="67"/>
      <c r="R641" s="67"/>
      <c r="S641" s="56" t="e">
        <f>IF(#REF!=3,S640-TblDadosCX[[#This Row],[Valor R$]],IF(#REF!=2,S640+TblDadosCX[[#This Row],[Valor R$]],TblDadosCX[[#This Row],[Valor R$]]))</f>
        <v>#REF!</v>
      </c>
      <c r="U641" s="65">
        <v>625</v>
      </c>
      <c r="V641" s="69">
        <v>42551</v>
      </c>
      <c r="W641" s="69"/>
      <c r="X641" s="70" t="s">
        <v>197</v>
      </c>
      <c r="Y641" s="70">
        <v>854331</v>
      </c>
      <c r="Z641" s="70"/>
      <c r="AA641" s="71">
        <v>1800</v>
      </c>
      <c r="AB641" s="64" t="s">
        <v>9</v>
      </c>
      <c r="AC641" s="69">
        <v>42551</v>
      </c>
      <c r="AD641" s="65">
        <v>12</v>
      </c>
      <c r="AE641" s="65">
        <v>34</v>
      </c>
      <c r="AF641" s="66">
        <v>4173.9799999999996</v>
      </c>
    </row>
    <row r="642" spans="1:32" x14ac:dyDescent="0.25">
      <c r="A642" s="40">
        <v>637</v>
      </c>
      <c r="B642" s="32">
        <v>42543</v>
      </c>
      <c r="C642" s="33"/>
      <c r="D642" s="31">
        <v>4</v>
      </c>
      <c r="E642" s="34" t="s">
        <v>6</v>
      </c>
      <c r="F642" s="34" t="s">
        <v>9</v>
      </c>
      <c r="G642" s="35" t="s">
        <v>197</v>
      </c>
      <c r="H642" s="36">
        <v>854328</v>
      </c>
      <c r="I642" s="30">
        <v>1963</v>
      </c>
      <c r="J642" s="32">
        <v>42543</v>
      </c>
      <c r="K642" s="37">
        <v>12</v>
      </c>
      <c r="L642" s="37">
        <v>34</v>
      </c>
      <c r="M642" s="38" t="s">
        <v>437</v>
      </c>
      <c r="N642" s="39">
        <v>2016</v>
      </c>
      <c r="O642" s="42"/>
      <c r="P642" s="30">
        <v>7104.36</v>
      </c>
      <c r="Q642" s="67"/>
      <c r="R642" s="67"/>
      <c r="S642" s="56" t="e">
        <f>IF(#REF!=3,S641-TblDadosCX[[#This Row],[Valor R$]],IF(#REF!=2,S641+TblDadosCX[[#This Row],[Valor R$]],TblDadosCX[[#This Row],[Valor R$]]))</f>
        <v>#REF!</v>
      </c>
      <c r="U642" s="65">
        <v>626</v>
      </c>
      <c r="V642" s="69">
        <v>42551</v>
      </c>
      <c r="W642" s="69"/>
      <c r="X642" s="70" t="s">
        <v>197</v>
      </c>
      <c r="Y642" s="70">
        <v>854332</v>
      </c>
      <c r="Z642" s="70"/>
      <c r="AA642" s="71">
        <v>7372.29</v>
      </c>
      <c r="AB642" s="64" t="s">
        <v>9</v>
      </c>
      <c r="AC642" s="69">
        <v>42551</v>
      </c>
      <c r="AD642" s="65">
        <v>12</v>
      </c>
      <c r="AE642" s="65">
        <v>34</v>
      </c>
      <c r="AF642" s="66">
        <v>11546.27</v>
      </c>
    </row>
    <row r="643" spans="1:32" x14ac:dyDescent="0.25">
      <c r="A643" s="40">
        <v>638</v>
      </c>
      <c r="B643" s="32">
        <v>42543</v>
      </c>
      <c r="C643" s="33"/>
      <c r="D643" s="31">
        <v>4</v>
      </c>
      <c r="E643" s="34" t="s">
        <v>6</v>
      </c>
      <c r="F643" s="34" t="s">
        <v>9</v>
      </c>
      <c r="G643" s="35" t="s">
        <v>197</v>
      </c>
      <c r="H643" s="36">
        <v>854326</v>
      </c>
      <c r="I643" s="30">
        <v>1964</v>
      </c>
      <c r="J643" s="32">
        <v>42543</v>
      </c>
      <c r="K643" s="37">
        <v>12</v>
      </c>
      <c r="L643" s="37">
        <v>34</v>
      </c>
      <c r="M643" s="38" t="s">
        <v>437</v>
      </c>
      <c r="N643" s="39">
        <v>2016</v>
      </c>
      <c r="O643" s="42"/>
      <c r="P643" s="30">
        <v>9068.36</v>
      </c>
      <c r="Q643" s="67"/>
      <c r="R643" s="67"/>
      <c r="S643" s="56" t="e">
        <f>IF(#REF!=3,S642-TblDadosCX[[#This Row],[Valor R$]],IF(#REF!=2,S642+TblDadosCX[[#This Row],[Valor R$]],TblDadosCX[[#This Row],[Valor R$]]))</f>
        <v>#REF!</v>
      </c>
      <c r="U643" s="65">
        <v>627</v>
      </c>
      <c r="V643" s="69">
        <v>42551</v>
      </c>
      <c r="W643" s="69"/>
      <c r="X643" s="70" t="s">
        <v>197</v>
      </c>
      <c r="Y643" s="70"/>
      <c r="Z643" s="70"/>
      <c r="AA643" s="71">
        <v>20133.71</v>
      </c>
      <c r="AB643" s="64" t="s">
        <v>9</v>
      </c>
      <c r="AC643" s="69">
        <v>42551</v>
      </c>
      <c r="AD643" s="65">
        <v>12</v>
      </c>
      <c r="AE643" s="65">
        <v>34</v>
      </c>
      <c r="AF643" s="66">
        <v>31679.98</v>
      </c>
    </row>
    <row r="644" spans="1:32" x14ac:dyDescent="0.25">
      <c r="A644" s="40">
        <v>639</v>
      </c>
      <c r="B644" s="32">
        <v>42543</v>
      </c>
      <c r="C644" s="33"/>
      <c r="D644" s="31">
        <v>5</v>
      </c>
      <c r="E644" s="34" t="s">
        <v>38</v>
      </c>
      <c r="F644" s="34" t="s">
        <v>86</v>
      </c>
      <c r="G644" s="35" t="s">
        <v>455</v>
      </c>
      <c r="H644" s="36"/>
      <c r="I644" s="30">
        <v>50</v>
      </c>
      <c r="J644" s="32">
        <v>42543</v>
      </c>
      <c r="K644" s="37">
        <v>869</v>
      </c>
      <c r="L644" s="37">
        <v>12</v>
      </c>
      <c r="M644" s="38" t="s">
        <v>437</v>
      </c>
      <c r="N644" s="39">
        <v>2016</v>
      </c>
      <c r="O644" s="42"/>
      <c r="P644" s="30">
        <v>9018.36</v>
      </c>
      <c r="Q644" s="67"/>
      <c r="R644" s="67"/>
      <c r="S644" s="56" t="e">
        <f>IF(#REF!=3,S643-TblDadosCX[[#This Row],[Valor R$]],IF(#REF!=2,S643+TblDadosCX[[#This Row],[Valor R$]],TblDadosCX[[#This Row],[Valor R$]]))</f>
        <v>#REF!</v>
      </c>
      <c r="U644" s="65">
        <v>628</v>
      </c>
      <c r="V644" s="69">
        <v>42551</v>
      </c>
      <c r="W644" s="69"/>
      <c r="X644" s="70" t="s">
        <v>197</v>
      </c>
      <c r="Y644" s="70">
        <v>854334</v>
      </c>
      <c r="Z644" s="70"/>
      <c r="AA644" s="71">
        <v>200</v>
      </c>
      <c r="AB644" s="64" t="s">
        <v>9</v>
      </c>
      <c r="AC644" s="69">
        <v>42551</v>
      </c>
      <c r="AD644" s="65">
        <v>12</v>
      </c>
      <c r="AE644" s="65">
        <v>34</v>
      </c>
      <c r="AF644" s="66">
        <v>31879.98</v>
      </c>
    </row>
    <row r="645" spans="1:32" x14ac:dyDescent="0.25">
      <c r="A645" s="40">
        <v>640</v>
      </c>
      <c r="B645" s="32">
        <v>42543</v>
      </c>
      <c r="C645" s="33"/>
      <c r="D645" s="31">
        <v>5</v>
      </c>
      <c r="E645" s="34" t="s">
        <v>38</v>
      </c>
      <c r="F645" s="34" t="s">
        <v>73</v>
      </c>
      <c r="G645" s="35" t="s">
        <v>456</v>
      </c>
      <c r="H645" s="36"/>
      <c r="I645" s="30">
        <v>180</v>
      </c>
      <c r="J645" s="32">
        <v>42543</v>
      </c>
      <c r="K645" s="37">
        <v>839</v>
      </c>
      <c r="L645" s="37">
        <v>12</v>
      </c>
      <c r="M645" s="38" t="s">
        <v>437</v>
      </c>
      <c r="N645" s="39">
        <v>2016</v>
      </c>
      <c r="O645" s="42"/>
      <c r="P645" s="30">
        <v>8838.36</v>
      </c>
      <c r="Q645" s="67"/>
      <c r="R645" s="67"/>
      <c r="S645" s="56" t="e">
        <f>IF(#REF!=3,S644-TblDadosCX[[#This Row],[Valor R$]],IF(#REF!=2,S644+TblDadosCX[[#This Row],[Valor R$]],TblDadosCX[[#This Row],[Valor R$]]))</f>
        <v>#REF!</v>
      </c>
      <c r="U645" s="65">
        <v>629</v>
      </c>
      <c r="V645" s="69">
        <v>42551</v>
      </c>
      <c r="W645" s="69"/>
      <c r="X645" s="70" t="s">
        <v>197</v>
      </c>
      <c r="Y645" s="70">
        <v>854335</v>
      </c>
      <c r="Z645" s="70"/>
      <c r="AA645" s="71">
        <v>3600</v>
      </c>
      <c r="AB645" s="64" t="s">
        <v>9</v>
      </c>
      <c r="AC645" s="69">
        <v>42551</v>
      </c>
      <c r="AD645" s="65">
        <v>12</v>
      </c>
      <c r="AE645" s="65">
        <v>34</v>
      </c>
      <c r="AF645" s="66">
        <v>35479.980000000003</v>
      </c>
    </row>
    <row r="646" spans="1:32" x14ac:dyDescent="0.25">
      <c r="A646" s="40">
        <v>641</v>
      </c>
      <c r="B646" s="32">
        <v>42543</v>
      </c>
      <c r="C646" s="33"/>
      <c r="D646" s="31">
        <v>5</v>
      </c>
      <c r="E646" s="34" t="s">
        <v>34</v>
      </c>
      <c r="F646" s="34" t="s">
        <v>66</v>
      </c>
      <c r="G646" s="35" t="s">
        <v>457</v>
      </c>
      <c r="H646" s="36"/>
      <c r="I646" s="30">
        <v>50</v>
      </c>
      <c r="J646" s="32">
        <v>42543</v>
      </c>
      <c r="K646" s="37">
        <v>809</v>
      </c>
      <c r="L646" s="37">
        <v>12</v>
      </c>
      <c r="M646" s="38" t="s">
        <v>437</v>
      </c>
      <c r="N646" s="39">
        <v>2016</v>
      </c>
      <c r="O646" s="42"/>
      <c r="P646" s="30">
        <v>8788.36</v>
      </c>
      <c r="Q646" s="67"/>
      <c r="R646" s="67"/>
      <c r="S646" s="56" t="e">
        <f>IF(#REF!=3,S645-TblDadosCX[[#This Row],[Valor R$]],IF(#REF!=2,S645+TblDadosCX[[#This Row],[Valor R$]],TblDadosCX[[#This Row],[Valor R$]]))</f>
        <v>#REF!</v>
      </c>
      <c r="U646" s="65">
        <v>630</v>
      </c>
      <c r="V646" s="69">
        <v>42551</v>
      </c>
      <c r="W646" s="69"/>
      <c r="X646" s="70" t="s">
        <v>220</v>
      </c>
      <c r="Y646" s="70"/>
      <c r="Z646" s="70"/>
      <c r="AA646" s="71">
        <v>12.5</v>
      </c>
      <c r="AB646" s="64" t="s">
        <v>199</v>
      </c>
      <c r="AC646" s="69">
        <v>42551</v>
      </c>
      <c r="AD646" s="65">
        <v>845</v>
      </c>
      <c r="AE646" s="65">
        <v>12</v>
      </c>
      <c r="AF646" s="66">
        <v>35467.480000000003</v>
      </c>
    </row>
    <row r="647" spans="1:32" x14ac:dyDescent="0.25">
      <c r="A647" s="40">
        <v>642</v>
      </c>
      <c r="B647" s="32">
        <v>42543</v>
      </c>
      <c r="C647" s="33"/>
      <c r="D647" s="31">
        <v>5</v>
      </c>
      <c r="E647" s="34" t="s">
        <v>215</v>
      </c>
      <c r="F647" s="34" t="s">
        <v>68</v>
      </c>
      <c r="G647" s="35" t="s">
        <v>458</v>
      </c>
      <c r="H647" s="36"/>
      <c r="I647" s="30">
        <v>1964</v>
      </c>
      <c r="J647" s="32">
        <v>42543</v>
      </c>
      <c r="K647" s="37">
        <v>612</v>
      </c>
      <c r="L647" s="37">
        <v>12</v>
      </c>
      <c r="M647" s="38" t="s">
        <v>437</v>
      </c>
      <c r="N647" s="39">
        <v>2016</v>
      </c>
      <c r="O647" s="42"/>
      <c r="P647" s="30">
        <v>6824.36</v>
      </c>
      <c r="Q647" s="67"/>
      <c r="R647" s="67"/>
      <c r="S647" s="56" t="e">
        <f>IF(#REF!=3,S646-TblDadosCX[[#This Row],[Valor R$]],IF(#REF!=2,S646+TblDadosCX[[#This Row],[Valor R$]],TblDadosCX[[#This Row],[Valor R$]]))</f>
        <v>#REF!</v>
      </c>
      <c r="U647" s="65">
        <v>631</v>
      </c>
      <c r="V647" s="69">
        <v>42551</v>
      </c>
      <c r="W647" s="69"/>
      <c r="X647" s="70" t="s">
        <v>187</v>
      </c>
      <c r="Y647" s="70"/>
      <c r="Z647" s="70"/>
      <c r="AA647" s="71">
        <v>38.130000000000003</v>
      </c>
      <c r="AB647" s="64" t="s">
        <v>186</v>
      </c>
      <c r="AC647" s="69">
        <v>42551</v>
      </c>
      <c r="AD647" s="65">
        <v>863</v>
      </c>
      <c r="AE647" s="65">
        <v>12</v>
      </c>
      <c r="AF647" s="66">
        <v>35429.35</v>
      </c>
    </row>
    <row r="648" spans="1:32" x14ac:dyDescent="0.25">
      <c r="A648" s="40">
        <v>643</v>
      </c>
      <c r="B648" s="32">
        <v>42543</v>
      </c>
      <c r="C648" s="33"/>
      <c r="D648" s="31">
        <v>5</v>
      </c>
      <c r="E648" s="34" t="s">
        <v>215</v>
      </c>
      <c r="F648" s="34" t="s">
        <v>68</v>
      </c>
      <c r="G648" s="35" t="s">
        <v>460</v>
      </c>
      <c r="H648" s="36"/>
      <c r="I648" s="30">
        <v>1963</v>
      </c>
      <c r="J648" s="32">
        <v>42543</v>
      </c>
      <c r="K648" s="37">
        <v>612</v>
      </c>
      <c r="L648" s="37">
        <v>12</v>
      </c>
      <c r="M648" s="38" t="s">
        <v>437</v>
      </c>
      <c r="N648" s="39">
        <v>2016</v>
      </c>
      <c r="O648" s="42"/>
      <c r="P648" s="30">
        <v>4861.3599999999997</v>
      </c>
      <c r="Q648" s="67"/>
      <c r="R648" s="67"/>
      <c r="S648" s="56" t="e">
        <f>IF(#REF!=3,S647-TblDadosCX[[#This Row],[Valor R$]],IF(#REF!=2,S647+TblDadosCX[[#This Row],[Valor R$]],TblDadosCX[[#This Row],[Valor R$]]))</f>
        <v>#REF!</v>
      </c>
      <c r="U648" s="65">
        <v>632</v>
      </c>
      <c r="V648" s="69">
        <v>42551</v>
      </c>
      <c r="W648" s="69"/>
      <c r="X648" s="70" t="s">
        <v>472</v>
      </c>
      <c r="Y648" s="70"/>
      <c r="Z648" s="70"/>
      <c r="AA648" s="71">
        <v>35</v>
      </c>
      <c r="AB648" s="64" t="s">
        <v>186</v>
      </c>
      <c r="AC648" s="69">
        <v>42551</v>
      </c>
      <c r="AD648" s="65">
        <v>863</v>
      </c>
      <c r="AE648" s="65">
        <v>12</v>
      </c>
      <c r="AF648" s="66">
        <v>35394.35</v>
      </c>
    </row>
    <row r="649" spans="1:32" x14ac:dyDescent="0.25">
      <c r="A649" s="40">
        <v>644</v>
      </c>
      <c r="B649" s="32">
        <v>42543</v>
      </c>
      <c r="C649" s="33"/>
      <c r="D649" s="31">
        <v>5</v>
      </c>
      <c r="E649" s="34" t="s">
        <v>38</v>
      </c>
      <c r="F649" s="34" t="s">
        <v>73</v>
      </c>
      <c r="G649" s="35" t="s">
        <v>461</v>
      </c>
      <c r="H649" s="36"/>
      <c r="I649" s="30">
        <v>600</v>
      </c>
      <c r="J649" s="32">
        <v>42543</v>
      </c>
      <c r="K649" s="37">
        <v>839</v>
      </c>
      <c r="L649" s="37">
        <v>12</v>
      </c>
      <c r="M649" s="38" t="s">
        <v>437</v>
      </c>
      <c r="N649" s="39">
        <v>2016</v>
      </c>
      <c r="O649" s="42"/>
      <c r="P649" s="30">
        <v>4261.3599999999997</v>
      </c>
      <c r="Q649" s="67"/>
      <c r="R649" s="67"/>
      <c r="S649" s="56" t="e">
        <f>IF(#REF!=3,S648-TblDadosCX[[#This Row],[Valor R$]],IF(#REF!=2,S648+TblDadosCX[[#This Row],[Valor R$]],TblDadosCX[[#This Row],[Valor R$]]))</f>
        <v>#REF!</v>
      </c>
      <c r="U649" s="65">
        <v>633</v>
      </c>
      <c r="V649" s="69">
        <v>42551</v>
      </c>
      <c r="W649" s="69"/>
      <c r="X649" s="70" t="s">
        <v>191</v>
      </c>
      <c r="Y649" s="70"/>
      <c r="Z649" s="70"/>
      <c r="AA649" s="71">
        <v>113.55</v>
      </c>
      <c r="AB649" s="64" t="s">
        <v>186</v>
      </c>
      <c r="AC649" s="69">
        <v>42551</v>
      </c>
      <c r="AD649" s="65">
        <v>863</v>
      </c>
      <c r="AE649" s="65">
        <v>12</v>
      </c>
      <c r="AF649" s="66">
        <v>35280.800000000003</v>
      </c>
    </row>
    <row r="650" spans="1:32" x14ac:dyDescent="0.25">
      <c r="A650" s="40">
        <v>645</v>
      </c>
      <c r="B650" s="32">
        <v>42543</v>
      </c>
      <c r="C650" s="33"/>
      <c r="D650" s="31">
        <v>5</v>
      </c>
      <c r="E650" s="34" t="s">
        <v>38</v>
      </c>
      <c r="F650" s="34" t="s">
        <v>86</v>
      </c>
      <c r="G650" s="35" t="s">
        <v>462</v>
      </c>
      <c r="H650" s="36"/>
      <c r="I650" s="30">
        <v>50</v>
      </c>
      <c r="J650" s="32">
        <v>42543</v>
      </c>
      <c r="K650" s="37">
        <v>869</v>
      </c>
      <c r="L650" s="37">
        <v>12</v>
      </c>
      <c r="M650" s="38" t="s">
        <v>437</v>
      </c>
      <c r="N650" s="39">
        <v>2016</v>
      </c>
      <c r="O650" s="42"/>
      <c r="P650" s="30">
        <v>4211.3599999999997</v>
      </c>
      <c r="Q650" s="67"/>
      <c r="R650" s="67"/>
      <c r="S650" s="56" t="e">
        <f>IF(#REF!=3,S649-TblDadosCX[[#This Row],[Valor R$]],IF(#REF!=2,S649+TblDadosCX[[#This Row],[Valor R$]],TblDadosCX[[#This Row],[Valor R$]]))</f>
        <v>#REF!</v>
      </c>
      <c r="U650" s="65">
        <v>634</v>
      </c>
      <c r="V650" s="69">
        <v>42551</v>
      </c>
      <c r="W650" s="69"/>
      <c r="X650" s="70" t="s">
        <v>305</v>
      </c>
      <c r="Y650" s="70"/>
      <c r="Z650" s="70"/>
      <c r="AA650" s="71">
        <v>58.4</v>
      </c>
      <c r="AB650" s="64" t="s">
        <v>186</v>
      </c>
      <c r="AC650" s="69">
        <v>42551</v>
      </c>
      <c r="AD650" s="65">
        <v>863</v>
      </c>
      <c r="AE650" s="65">
        <v>12</v>
      </c>
      <c r="AF650" s="66">
        <v>35222.400000000001</v>
      </c>
    </row>
    <row r="651" spans="1:32" x14ac:dyDescent="0.25">
      <c r="A651" s="40">
        <v>646</v>
      </c>
      <c r="B651" s="32">
        <v>42544</v>
      </c>
      <c r="C651" s="33"/>
      <c r="D651" s="31">
        <v>5</v>
      </c>
      <c r="E651" s="34" t="s">
        <v>38</v>
      </c>
      <c r="F651" s="34" t="s">
        <v>18</v>
      </c>
      <c r="G651" s="35" t="s">
        <v>463</v>
      </c>
      <c r="H651" s="36"/>
      <c r="I651" s="30">
        <v>8.98</v>
      </c>
      <c r="J651" s="32">
        <v>42544</v>
      </c>
      <c r="K651" s="37">
        <v>831</v>
      </c>
      <c r="L651" s="37">
        <v>12</v>
      </c>
      <c r="M651" s="38" t="s">
        <v>437</v>
      </c>
      <c r="N651" s="39">
        <v>2016</v>
      </c>
      <c r="O651" s="42"/>
      <c r="P651" s="30">
        <v>4202.38</v>
      </c>
      <c r="Q651" s="67"/>
      <c r="R651" s="67"/>
      <c r="S651" s="56" t="e">
        <f>IF(#REF!=3,S650-TblDadosCX[[#This Row],[Valor R$]],IF(#REF!=2,S650+TblDadosCX[[#This Row],[Valor R$]],TblDadosCX[[#This Row],[Valor R$]]))</f>
        <v>#REF!</v>
      </c>
      <c r="U651" s="65">
        <v>635</v>
      </c>
      <c r="V651" s="69">
        <v>42551</v>
      </c>
      <c r="W651" s="69"/>
      <c r="X651" s="70" t="s">
        <v>473</v>
      </c>
      <c r="Y651" s="70"/>
      <c r="Z651" s="70"/>
      <c r="AA651" s="71">
        <v>149</v>
      </c>
      <c r="AB651" s="64" t="s">
        <v>204</v>
      </c>
      <c r="AC651" s="69">
        <v>42551</v>
      </c>
      <c r="AD651" s="65">
        <v>856</v>
      </c>
      <c r="AE651" s="65">
        <v>12</v>
      </c>
      <c r="AF651" s="66">
        <v>35073.4</v>
      </c>
    </row>
    <row r="652" spans="1:32" x14ac:dyDescent="0.25">
      <c r="A652" s="40">
        <v>647</v>
      </c>
      <c r="B652" s="32">
        <v>42544</v>
      </c>
      <c r="C652" s="33"/>
      <c r="D652" s="31">
        <v>5</v>
      </c>
      <c r="E652" s="34" t="s">
        <v>215</v>
      </c>
      <c r="F652" s="34" t="s">
        <v>68</v>
      </c>
      <c r="G652" s="35" t="s">
        <v>464</v>
      </c>
      <c r="H652" s="36"/>
      <c r="I652" s="30">
        <v>1964</v>
      </c>
      <c r="J652" s="32">
        <v>42544</v>
      </c>
      <c r="K652" s="37">
        <v>612</v>
      </c>
      <c r="L652" s="37">
        <v>12</v>
      </c>
      <c r="M652" s="38" t="s">
        <v>437</v>
      </c>
      <c r="N652" s="39">
        <v>2016</v>
      </c>
      <c r="O652" s="42"/>
      <c r="P652" s="30">
        <v>2238.38</v>
      </c>
      <c r="Q652" s="67"/>
      <c r="R652" s="67"/>
      <c r="S652" s="56" t="e">
        <f>IF(#REF!=3,S651-TblDadosCX[[#This Row],[Valor R$]],IF(#REF!=2,S651+TblDadosCX[[#This Row],[Valor R$]],TblDadosCX[[#This Row],[Valor R$]]))</f>
        <v>#REF!</v>
      </c>
      <c r="U652" s="65">
        <v>636</v>
      </c>
      <c r="V652" s="69">
        <v>42551</v>
      </c>
      <c r="W652" s="69"/>
      <c r="X652" s="70" t="s">
        <v>276</v>
      </c>
      <c r="Y652" s="70"/>
      <c r="Z652" s="70"/>
      <c r="AA652" s="71">
        <v>6569.5</v>
      </c>
      <c r="AB652" s="64" t="s">
        <v>277</v>
      </c>
      <c r="AC652" s="69">
        <v>42551</v>
      </c>
      <c r="AD652" s="65">
        <v>402</v>
      </c>
      <c r="AE652" s="65">
        <v>12</v>
      </c>
      <c r="AF652" s="66">
        <v>28503.9</v>
      </c>
    </row>
    <row r="653" spans="1:32" x14ac:dyDescent="0.25">
      <c r="A653" s="40">
        <v>648</v>
      </c>
      <c r="B653" s="32">
        <v>42545</v>
      </c>
      <c r="C653" s="33"/>
      <c r="D653" s="31">
        <v>5</v>
      </c>
      <c r="E653" s="34" t="s">
        <v>38</v>
      </c>
      <c r="F653" s="34" t="s">
        <v>83</v>
      </c>
      <c r="G653" s="35" t="s">
        <v>465</v>
      </c>
      <c r="H653" s="36"/>
      <c r="I653" s="30">
        <v>2.99</v>
      </c>
      <c r="J653" s="32">
        <v>42545</v>
      </c>
      <c r="K653" s="37">
        <v>863</v>
      </c>
      <c r="L653" s="37">
        <v>12</v>
      </c>
      <c r="M653" s="38" t="s">
        <v>437</v>
      </c>
      <c r="N653" s="39">
        <v>2016</v>
      </c>
      <c r="O653" s="42"/>
      <c r="P653" s="30">
        <v>2235.39</v>
      </c>
      <c r="Q653" s="67"/>
      <c r="R653" s="67"/>
      <c r="S653" s="56" t="e">
        <f>IF(#REF!=3,S652-TblDadosCX[[#This Row],[Valor R$]],IF(#REF!=2,S652+TblDadosCX[[#This Row],[Valor R$]],TblDadosCX[[#This Row],[Valor R$]]))</f>
        <v>#REF!</v>
      </c>
      <c r="U653" s="65">
        <v>637</v>
      </c>
      <c r="V653" s="69">
        <v>42551</v>
      </c>
      <c r="W653" s="69"/>
      <c r="X653" s="70" t="s">
        <v>226</v>
      </c>
      <c r="Y653" s="70"/>
      <c r="Z653" s="70"/>
      <c r="AA653" s="71">
        <v>4723.83</v>
      </c>
      <c r="AB653" s="64" t="s">
        <v>227</v>
      </c>
      <c r="AC653" s="69">
        <v>42551</v>
      </c>
      <c r="AD653" s="65">
        <v>426</v>
      </c>
      <c r="AE653" s="65">
        <v>12</v>
      </c>
      <c r="AF653" s="66">
        <v>23780.07</v>
      </c>
    </row>
    <row r="654" spans="1:32" x14ac:dyDescent="0.25">
      <c r="A654" s="40">
        <v>649</v>
      </c>
      <c r="B654" s="32">
        <v>42548</v>
      </c>
      <c r="C654" s="33"/>
      <c r="D654" s="31">
        <v>5</v>
      </c>
      <c r="E654" s="34" t="s">
        <v>38</v>
      </c>
      <c r="F654" s="34" t="s">
        <v>83</v>
      </c>
      <c r="G654" s="35" t="s">
        <v>187</v>
      </c>
      <c r="H654" s="36"/>
      <c r="I654" s="30">
        <v>68.77</v>
      </c>
      <c r="J654" s="32">
        <v>42548</v>
      </c>
      <c r="K654" s="37">
        <v>863</v>
      </c>
      <c r="L654" s="37">
        <v>12</v>
      </c>
      <c r="M654" s="38" t="s">
        <v>437</v>
      </c>
      <c r="N654" s="39">
        <v>2016</v>
      </c>
      <c r="O654" s="42"/>
      <c r="P654" s="30">
        <v>2166.62</v>
      </c>
      <c r="Q654" s="67"/>
      <c r="R654" s="67"/>
      <c r="S654" s="56" t="e">
        <f>IF(#REF!=3,S653-TblDadosCX[[#This Row],[Valor R$]],IF(#REF!=2,S653+TblDadosCX[[#This Row],[Valor R$]],TblDadosCX[[#This Row],[Valor R$]]))</f>
        <v>#REF!</v>
      </c>
      <c r="U654" s="65">
        <v>638</v>
      </c>
      <c r="V654" s="69">
        <v>42551</v>
      </c>
      <c r="W654" s="69"/>
      <c r="X654" s="70" t="s">
        <v>474</v>
      </c>
      <c r="Y654" s="70"/>
      <c r="Z654" s="70"/>
      <c r="AA654" s="71">
        <v>310.49</v>
      </c>
      <c r="AB654" s="64" t="s">
        <v>227</v>
      </c>
      <c r="AC654" s="69">
        <v>42551</v>
      </c>
      <c r="AD654" s="65">
        <v>426</v>
      </c>
      <c r="AE654" s="65">
        <v>12</v>
      </c>
      <c r="AF654" s="66">
        <v>23469.58</v>
      </c>
    </row>
    <row r="655" spans="1:32" x14ac:dyDescent="0.25">
      <c r="A655" s="40">
        <v>650</v>
      </c>
      <c r="B655" s="32">
        <v>42548</v>
      </c>
      <c r="C655" s="33"/>
      <c r="D655" s="31">
        <v>5</v>
      </c>
      <c r="E655" s="34" t="s">
        <v>38</v>
      </c>
      <c r="F655" s="34" t="s">
        <v>83</v>
      </c>
      <c r="G655" s="35" t="s">
        <v>466</v>
      </c>
      <c r="H655" s="36"/>
      <c r="I655" s="30">
        <v>50</v>
      </c>
      <c r="J655" s="32">
        <v>42548</v>
      </c>
      <c r="K655" s="37">
        <v>863</v>
      </c>
      <c r="L655" s="37">
        <v>12</v>
      </c>
      <c r="M655" s="38" t="s">
        <v>437</v>
      </c>
      <c r="N655" s="39">
        <v>2016</v>
      </c>
      <c r="O655" s="42"/>
      <c r="P655" s="30">
        <v>2116.62</v>
      </c>
      <c r="Q655" s="67"/>
      <c r="R655" s="67"/>
      <c r="S655" s="56" t="e">
        <f>IF(#REF!=3,S654-TblDadosCX[[#This Row],[Valor R$]],IF(#REF!=2,S654+TblDadosCX[[#This Row],[Valor R$]],TblDadosCX[[#This Row],[Valor R$]]))</f>
        <v>#REF!</v>
      </c>
      <c r="U655" s="65">
        <v>639</v>
      </c>
      <c r="V655" s="69">
        <v>42551</v>
      </c>
      <c r="W655" s="69"/>
      <c r="X655" s="70" t="s">
        <v>475</v>
      </c>
      <c r="Y655" s="70"/>
      <c r="Z655" s="70"/>
      <c r="AA655" s="71">
        <v>1963.06</v>
      </c>
      <c r="AB655" s="64" t="s">
        <v>476</v>
      </c>
      <c r="AC655" s="69">
        <v>42551</v>
      </c>
      <c r="AD655" s="65">
        <v>123</v>
      </c>
      <c r="AE655" s="65">
        <v>12</v>
      </c>
      <c r="AF655" s="66">
        <v>21506.52</v>
      </c>
    </row>
    <row r="656" spans="1:32" x14ac:dyDescent="0.25">
      <c r="A656" s="40">
        <v>651</v>
      </c>
      <c r="B656" s="32">
        <v>42549</v>
      </c>
      <c r="C656" s="33"/>
      <c r="D656" s="31">
        <v>4</v>
      </c>
      <c r="E656" s="34" t="s">
        <v>6</v>
      </c>
      <c r="F656" s="34" t="s">
        <v>9</v>
      </c>
      <c r="G656" s="35" t="s">
        <v>197</v>
      </c>
      <c r="H656" s="36">
        <v>854330</v>
      </c>
      <c r="I656" s="30">
        <v>2209</v>
      </c>
      <c r="J656" s="32">
        <v>42549</v>
      </c>
      <c r="K656" s="37">
        <v>12</v>
      </c>
      <c r="L656" s="37">
        <v>34</v>
      </c>
      <c r="M656" s="38" t="s">
        <v>437</v>
      </c>
      <c r="N656" s="39">
        <v>2016</v>
      </c>
      <c r="O656" s="42"/>
      <c r="P656" s="30">
        <v>4325.62</v>
      </c>
      <c r="Q656" s="67"/>
      <c r="R656" s="67"/>
      <c r="S656" s="56" t="e">
        <f>IF(#REF!=3,S655-TblDadosCX[[#This Row],[Valor R$]],IF(#REF!=2,S655+TblDadosCX[[#This Row],[Valor R$]],TblDadosCX[[#This Row],[Valor R$]]))</f>
        <v>#REF!</v>
      </c>
      <c r="U656" s="65">
        <v>640</v>
      </c>
      <c r="V656" s="69">
        <v>42551</v>
      </c>
      <c r="W656" s="69"/>
      <c r="X656" s="70" t="s">
        <v>477</v>
      </c>
      <c r="Y656" s="70"/>
      <c r="Z656" s="70"/>
      <c r="AA656" s="71">
        <v>3600</v>
      </c>
      <c r="AB656" s="64" t="s">
        <v>212</v>
      </c>
      <c r="AC656" s="69">
        <v>42551</v>
      </c>
      <c r="AD656" s="65">
        <v>831</v>
      </c>
      <c r="AE656" s="65">
        <v>12</v>
      </c>
      <c r="AF656" s="66">
        <v>17906.52</v>
      </c>
    </row>
    <row r="657" spans="1:32" x14ac:dyDescent="0.25">
      <c r="A657" s="40">
        <v>652</v>
      </c>
      <c r="B657" s="32">
        <v>42549</v>
      </c>
      <c r="C657" s="33"/>
      <c r="D657" s="31">
        <v>5</v>
      </c>
      <c r="E657" s="34" t="s">
        <v>38</v>
      </c>
      <c r="F657" s="34" t="s">
        <v>18</v>
      </c>
      <c r="G657" s="35" t="s">
        <v>191</v>
      </c>
      <c r="H657" s="36"/>
      <c r="I657" s="30">
        <v>100.58</v>
      </c>
      <c r="J657" s="32">
        <v>42549</v>
      </c>
      <c r="K657" s="37">
        <v>831</v>
      </c>
      <c r="L657" s="37">
        <v>12</v>
      </c>
      <c r="M657" s="38" t="s">
        <v>437</v>
      </c>
      <c r="N657" s="39">
        <v>2016</v>
      </c>
      <c r="O657" s="42"/>
      <c r="P657" s="30">
        <v>4225.04</v>
      </c>
      <c r="Q657" s="67"/>
      <c r="R657" s="67"/>
      <c r="S657" s="56" t="e">
        <f>IF(#REF!=3,S656-TblDadosCX[[#This Row],[Valor R$]],IF(#REF!=2,S656+TblDadosCX[[#This Row],[Valor R$]],TblDadosCX[[#This Row],[Valor R$]]))</f>
        <v>#REF!</v>
      </c>
      <c r="U657" s="65">
        <v>641</v>
      </c>
      <c r="V657" s="69">
        <v>42551</v>
      </c>
      <c r="W657" s="69"/>
      <c r="X657" s="70" t="s">
        <v>384</v>
      </c>
      <c r="Y657" s="70"/>
      <c r="Z657" s="70"/>
      <c r="AA657" s="71">
        <v>12871.21</v>
      </c>
      <c r="AB657" s="64" t="s">
        <v>214</v>
      </c>
      <c r="AC657" s="69">
        <v>42551</v>
      </c>
      <c r="AD657" s="65">
        <v>402</v>
      </c>
      <c r="AE657" s="65">
        <v>12</v>
      </c>
      <c r="AF657" s="66">
        <v>5035.3100000000004</v>
      </c>
    </row>
    <row r="658" spans="1:32" x14ac:dyDescent="0.25">
      <c r="A658" s="40">
        <v>653</v>
      </c>
      <c r="B658" s="32">
        <v>42549</v>
      </c>
      <c r="C658" s="33"/>
      <c r="D658" s="31">
        <v>5</v>
      </c>
      <c r="E658" s="34" t="s">
        <v>38</v>
      </c>
      <c r="F658" s="34" t="s">
        <v>83</v>
      </c>
      <c r="G658" s="35" t="s">
        <v>467</v>
      </c>
      <c r="H658" s="36"/>
      <c r="I658" s="30">
        <v>20</v>
      </c>
      <c r="J658" s="32">
        <v>42549</v>
      </c>
      <c r="K658" s="37">
        <v>863</v>
      </c>
      <c r="L658" s="37">
        <v>12</v>
      </c>
      <c r="M658" s="38" t="s">
        <v>437</v>
      </c>
      <c r="N658" s="39">
        <v>2016</v>
      </c>
      <c r="O658" s="42"/>
      <c r="P658" s="30">
        <v>4205.04</v>
      </c>
      <c r="Q658" s="67"/>
      <c r="R658" s="67"/>
      <c r="S658" s="56" t="e">
        <f>IF(#REF!=3,S657-TblDadosCX[[#This Row],[Valor R$]],IF(#REF!=2,S657+TblDadosCX[[#This Row],[Valor R$]],TblDadosCX[[#This Row],[Valor R$]]))</f>
        <v>#REF!</v>
      </c>
      <c r="U658" s="65">
        <v>642</v>
      </c>
      <c r="V658" s="69">
        <v>42551</v>
      </c>
      <c r="W658" s="69"/>
      <c r="X658" s="70" t="s">
        <v>265</v>
      </c>
      <c r="Y658" s="70"/>
      <c r="Z658" s="70"/>
      <c r="AA658" s="71">
        <v>126.5</v>
      </c>
      <c r="AB658" s="64" t="s">
        <v>266</v>
      </c>
      <c r="AC658" s="69">
        <v>42551</v>
      </c>
      <c r="AD658" s="65">
        <v>480</v>
      </c>
      <c r="AE658" s="65">
        <v>12</v>
      </c>
      <c r="AF658" s="66">
        <v>4908.8100000000004</v>
      </c>
    </row>
    <row r="659" spans="1:32" x14ac:dyDescent="0.25">
      <c r="A659" s="40">
        <v>654</v>
      </c>
      <c r="B659" s="32">
        <v>42549</v>
      </c>
      <c r="C659" s="33"/>
      <c r="D659" s="31">
        <v>5</v>
      </c>
      <c r="E659" s="34" t="s">
        <v>34</v>
      </c>
      <c r="F659" s="34" t="s">
        <v>63</v>
      </c>
      <c r="G659" s="35" t="s">
        <v>468</v>
      </c>
      <c r="H659" s="36"/>
      <c r="I659" s="30">
        <v>350</v>
      </c>
      <c r="J659" s="32">
        <v>42549</v>
      </c>
      <c r="K659" s="37">
        <v>806</v>
      </c>
      <c r="L659" s="37">
        <v>12</v>
      </c>
      <c r="M659" s="38" t="s">
        <v>437</v>
      </c>
      <c r="N659" s="39">
        <v>2016</v>
      </c>
      <c r="O659" s="42"/>
      <c r="P659" s="30">
        <v>3855.04</v>
      </c>
      <c r="Q659" s="67"/>
      <c r="R659" s="67"/>
      <c r="S659" s="56" t="e">
        <f>IF(#REF!=3,S658-TblDadosCX[[#This Row],[Valor R$]],IF(#REF!=2,S658+TblDadosCX[[#This Row],[Valor R$]],TblDadosCX[[#This Row],[Valor R$]]))</f>
        <v>#REF!</v>
      </c>
      <c r="U659" s="65">
        <v>643</v>
      </c>
      <c r="V659" s="69">
        <v>42551</v>
      </c>
      <c r="W659" s="69"/>
      <c r="X659" s="70" t="s">
        <v>478</v>
      </c>
      <c r="Y659" s="70"/>
      <c r="Z659" s="70"/>
      <c r="AA659" s="71">
        <v>359.1</v>
      </c>
      <c r="AB659" s="64" t="s">
        <v>258</v>
      </c>
      <c r="AC659" s="69">
        <v>42551</v>
      </c>
      <c r="AD659" s="65">
        <v>339</v>
      </c>
      <c r="AE659" s="65">
        <v>12</v>
      </c>
      <c r="AF659" s="66">
        <v>4549.71</v>
      </c>
    </row>
    <row r="660" spans="1:32" x14ac:dyDescent="0.25">
      <c r="A660" s="40">
        <v>655</v>
      </c>
      <c r="B660" s="32">
        <v>42549</v>
      </c>
      <c r="C660" s="33"/>
      <c r="D660" s="31">
        <v>5</v>
      </c>
      <c r="E660" s="34" t="s">
        <v>38</v>
      </c>
      <c r="F660" s="34" t="s">
        <v>83</v>
      </c>
      <c r="G660" s="35" t="s">
        <v>469</v>
      </c>
      <c r="H660" s="36"/>
      <c r="I660" s="30">
        <v>1000</v>
      </c>
      <c r="J660" s="32">
        <v>42549</v>
      </c>
      <c r="K660" s="37">
        <v>863</v>
      </c>
      <c r="L660" s="37">
        <v>12</v>
      </c>
      <c r="M660" s="38" t="s">
        <v>437</v>
      </c>
      <c r="N660" s="39">
        <v>2016</v>
      </c>
      <c r="O660" s="42"/>
      <c r="P660" s="30">
        <v>2855.04</v>
      </c>
      <c r="Q660" s="67"/>
      <c r="R660" s="67"/>
      <c r="S660" s="56" t="e">
        <f>IF(#REF!=3,S659-TblDadosCX[[#This Row],[Valor R$]],IF(#REF!=2,S659+TblDadosCX[[#This Row],[Valor R$]],TblDadosCX[[#This Row],[Valor R$]]))</f>
        <v>#REF!</v>
      </c>
      <c r="U660" s="65">
        <v>644</v>
      </c>
      <c r="V660" s="69">
        <v>42551</v>
      </c>
      <c r="W660" s="69"/>
      <c r="X660" s="70" t="s">
        <v>479</v>
      </c>
      <c r="Y660" s="70"/>
      <c r="Z660" s="70"/>
      <c r="AA660" s="71">
        <v>1800</v>
      </c>
      <c r="AB660" s="64" t="s">
        <v>186</v>
      </c>
      <c r="AC660" s="69">
        <v>42551</v>
      </c>
      <c r="AD660" s="65">
        <v>863</v>
      </c>
      <c r="AE660" s="65">
        <v>12</v>
      </c>
      <c r="AF660" s="66">
        <v>2749.71</v>
      </c>
    </row>
    <row r="661" spans="1:32" x14ac:dyDescent="0.25">
      <c r="A661" s="40">
        <v>656</v>
      </c>
      <c r="B661" s="32">
        <v>42549</v>
      </c>
      <c r="C661" s="33"/>
      <c r="D661" s="31">
        <v>5</v>
      </c>
      <c r="E661" s="34" t="s">
        <v>38</v>
      </c>
      <c r="F661" s="34" t="s">
        <v>89</v>
      </c>
      <c r="G661" s="35" t="s">
        <v>470</v>
      </c>
      <c r="H661" s="36"/>
      <c r="I661" s="30">
        <v>359</v>
      </c>
      <c r="J661" s="32">
        <v>42549</v>
      </c>
      <c r="K661" s="37">
        <v>854</v>
      </c>
      <c r="L661" s="37">
        <v>12</v>
      </c>
      <c r="M661" s="38" t="s">
        <v>437</v>
      </c>
      <c r="N661" s="39">
        <v>2016</v>
      </c>
      <c r="O661" s="42"/>
      <c r="P661" s="30">
        <v>2496.04</v>
      </c>
      <c r="Q661" s="67"/>
      <c r="R661" s="67"/>
      <c r="S661" s="56" t="e">
        <f>IF(#REF!=3,S660-TblDadosCX[[#This Row],[Valor R$]],IF(#REF!=2,S660+TblDadosCX[[#This Row],[Valor R$]],TblDadosCX[[#This Row],[Valor R$]]))</f>
        <v>#REF!</v>
      </c>
      <c r="U661" s="65">
        <v>645</v>
      </c>
      <c r="V661" s="69">
        <v>42551</v>
      </c>
      <c r="W661" s="69"/>
      <c r="X661" s="70" t="s">
        <v>480</v>
      </c>
      <c r="Y661" s="70"/>
      <c r="Z661" s="70"/>
      <c r="AA661" s="71">
        <v>200</v>
      </c>
      <c r="AB661" s="64" t="s">
        <v>186</v>
      </c>
      <c r="AC661" s="69">
        <v>42551</v>
      </c>
      <c r="AD661" s="65">
        <v>863</v>
      </c>
      <c r="AE661" s="65">
        <v>12</v>
      </c>
      <c r="AF661" s="66">
        <v>2549.71</v>
      </c>
    </row>
    <row r="662" spans="1:32" x14ac:dyDescent="0.25">
      <c r="A662" s="40">
        <v>657</v>
      </c>
      <c r="B662" s="32">
        <v>42551</v>
      </c>
      <c r="C662" s="33"/>
      <c r="D662" s="31">
        <v>4</v>
      </c>
      <c r="E662" s="34" t="s">
        <v>6</v>
      </c>
      <c r="F662" s="34" t="s">
        <v>9</v>
      </c>
      <c r="G662" s="35" t="s">
        <v>197</v>
      </c>
      <c r="H662" s="36">
        <v>854331</v>
      </c>
      <c r="I662" s="30">
        <v>1800</v>
      </c>
      <c r="J662" s="32">
        <v>42551</v>
      </c>
      <c r="K662" s="37">
        <v>12</v>
      </c>
      <c r="L662" s="37">
        <v>34</v>
      </c>
      <c r="M662" s="38" t="s">
        <v>437</v>
      </c>
      <c r="N662" s="39">
        <v>2016</v>
      </c>
      <c r="O662" s="42"/>
      <c r="P662" s="30">
        <v>4296.04</v>
      </c>
      <c r="Q662" s="67"/>
      <c r="R662" s="67"/>
      <c r="S662" s="56" t="e">
        <f>IF(#REF!=3,S661-TblDadosCX[[#This Row],[Valor R$]],IF(#REF!=2,S661+TblDadosCX[[#This Row],[Valor R$]],TblDadosCX[[#This Row],[Valor R$]]))</f>
        <v>#REF!</v>
      </c>
      <c r="U662" s="65">
        <v>646</v>
      </c>
      <c r="V662" s="69">
        <v>42551</v>
      </c>
      <c r="W662" s="69"/>
      <c r="X662" s="70" t="s">
        <v>393</v>
      </c>
      <c r="Y662" s="70"/>
      <c r="Z662" s="70"/>
      <c r="AA662" s="71">
        <v>374.91</v>
      </c>
      <c r="AB662" s="64" t="s">
        <v>227</v>
      </c>
      <c r="AC662" s="69">
        <v>42551</v>
      </c>
      <c r="AD662" s="65">
        <v>426</v>
      </c>
      <c r="AE662" s="65">
        <v>12</v>
      </c>
      <c r="AF662" s="66">
        <v>2174.8000000000002</v>
      </c>
    </row>
    <row r="663" spans="1:32" x14ac:dyDescent="0.25">
      <c r="A663" s="40">
        <v>658</v>
      </c>
      <c r="B663" s="32">
        <v>42551</v>
      </c>
      <c r="C663" s="33"/>
      <c r="D663" s="31">
        <v>4</v>
      </c>
      <c r="E663" s="34" t="s">
        <v>6</v>
      </c>
      <c r="F663" s="34" t="s">
        <v>9</v>
      </c>
      <c r="G663" s="35" t="s">
        <v>197</v>
      </c>
      <c r="H663" s="36">
        <v>854332</v>
      </c>
      <c r="I663" s="30">
        <v>7372.29</v>
      </c>
      <c r="J663" s="32">
        <v>42551</v>
      </c>
      <c r="K663" s="37">
        <v>12</v>
      </c>
      <c r="L663" s="37">
        <v>34</v>
      </c>
      <c r="M663" s="38" t="s">
        <v>437</v>
      </c>
      <c r="N663" s="39">
        <v>2016</v>
      </c>
      <c r="O663" s="42"/>
      <c r="P663" s="30">
        <v>11668.33</v>
      </c>
      <c r="Q663" s="67"/>
      <c r="R663" s="67"/>
      <c r="S663" s="56" t="e">
        <f>IF(#REF!=3,S662-TblDadosCX[[#This Row],[Valor R$]],IF(#REF!=2,S662+TblDadosCX[[#This Row],[Valor R$]],TblDadosCX[[#This Row],[Valor R$]]))</f>
        <v>#REF!</v>
      </c>
      <c r="U663" s="65">
        <v>647</v>
      </c>
      <c r="V663" s="69">
        <v>42555</v>
      </c>
      <c r="W663" s="69"/>
      <c r="X663" s="70" t="s">
        <v>481</v>
      </c>
      <c r="Y663" s="70"/>
      <c r="Z663" s="70"/>
      <c r="AA663" s="71">
        <v>40.24</v>
      </c>
      <c r="AB663" s="64" t="s">
        <v>186</v>
      </c>
      <c r="AC663" s="69">
        <v>42555</v>
      </c>
      <c r="AD663" s="65">
        <v>863</v>
      </c>
      <c r="AE663" s="65">
        <v>12</v>
      </c>
      <c r="AF663" s="66">
        <v>2134.56</v>
      </c>
    </row>
    <row r="664" spans="1:32" x14ac:dyDescent="0.25">
      <c r="A664" s="40">
        <v>659</v>
      </c>
      <c r="B664" s="32">
        <v>42551</v>
      </c>
      <c r="C664" s="33"/>
      <c r="D664" s="31">
        <v>4</v>
      </c>
      <c r="E664" s="34" t="s">
        <v>6</v>
      </c>
      <c r="F664" s="34" t="s">
        <v>9</v>
      </c>
      <c r="G664" s="35" t="s">
        <v>197</v>
      </c>
      <c r="H664" s="36"/>
      <c r="I664" s="30">
        <v>20133.71</v>
      </c>
      <c r="J664" s="32">
        <v>42551</v>
      </c>
      <c r="K664" s="37">
        <v>12</v>
      </c>
      <c r="L664" s="37">
        <v>34</v>
      </c>
      <c r="M664" s="38" t="s">
        <v>437</v>
      </c>
      <c r="N664" s="39">
        <v>2016</v>
      </c>
      <c r="O664" s="42"/>
      <c r="P664" s="30">
        <v>31802.04</v>
      </c>
      <c r="Q664" s="67"/>
      <c r="R664" s="67"/>
      <c r="S664" s="56" t="e">
        <f>IF(#REF!=3,S663-TblDadosCX[[#This Row],[Valor R$]],IF(#REF!=2,S663+TblDadosCX[[#This Row],[Valor R$]],TblDadosCX[[#This Row],[Valor R$]]))</f>
        <v>#REF!</v>
      </c>
      <c r="U664" s="65">
        <v>648</v>
      </c>
      <c r="V664" s="69">
        <v>42555</v>
      </c>
      <c r="W664" s="69"/>
      <c r="X664" s="70" t="s">
        <v>483</v>
      </c>
      <c r="Y664" s="70"/>
      <c r="Z664" s="70"/>
      <c r="AA664" s="71">
        <v>267</v>
      </c>
      <c r="AB664" s="64" t="s">
        <v>186</v>
      </c>
      <c r="AC664" s="69">
        <v>42555</v>
      </c>
      <c r="AD664" s="65">
        <v>863</v>
      </c>
      <c r="AE664" s="65">
        <v>12</v>
      </c>
      <c r="AF664" s="66">
        <v>1867.56</v>
      </c>
    </row>
    <row r="665" spans="1:32" x14ac:dyDescent="0.25">
      <c r="A665" s="40">
        <v>660</v>
      </c>
      <c r="B665" s="32">
        <v>42551</v>
      </c>
      <c r="C665" s="33"/>
      <c r="D665" s="31">
        <v>4</v>
      </c>
      <c r="E665" s="34" t="s">
        <v>6</v>
      </c>
      <c r="F665" s="34" t="s">
        <v>9</v>
      </c>
      <c r="G665" s="35" t="s">
        <v>197</v>
      </c>
      <c r="H665" s="36">
        <v>854334</v>
      </c>
      <c r="I665" s="30">
        <v>200</v>
      </c>
      <c r="J665" s="32">
        <v>42551</v>
      </c>
      <c r="K665" s="37">
        <v>12</v>
      </c>
      <c r="L665" s="37">
        <v>34</v>
      </c>
      <c r="M665" s="38" t="s">
        <v>437</v>
      </c>
      <c r="N665" s="39">
        <v>2016</v>
      </c>
      <c r="O665" s="42"/>
      <c r="P665" s="30">
        <v>32002.04</v>
      </c>
      <c r="Q665" s="67"/>
      <c r="R665" s="67"/>
      <c r="S665" s="56" t="e">
        <f>IF(#REF!=3,S664-TblDadosCX[[#This Row],[Valor R$]],IF(#REF!=2,S664+TblDadosCX[[#This Row],[Valor R$]],TblDadosCX[[#This Row],[Valor R$]]))</f>
        <v>#REF!</v>
      </c>
      <c r="U665" s="65">
        <v>649</v>
      </c>
      <c r="V665" s="69">
        <v>42556</v>
      </c>
      <c r="W665" s="69"/>
      <c r="X665" s="70" t="s">
        <v>197</v>
      </c>
      <c r="Y665" s="70">
        <v>854336</v>
      </c>
      <c r="Z665" s="70"/>
      <c r="AA665" s="71">
        <v>500</v>
      </c>
      <c r="AB665" s="64" t="s">
        <v>9</v>
      </c>
      <c r="AC665" s="69">
        <v>42556</v>
      </c>
      <c r="AD665" s="65">
        <v>12</v>
      </c>
      <c r="AE665" s="65">
        <v>34</v>
      </c>
      <c r="AF665" s="66">
        <v>2367.56</v>
      </c>
    </row>
    <row r="666" spans="1:32" x14ac:dyDescent="0.25">
      <c r="A666" s="40">
        <v>661</v>
      </c>
      <c r="B666" s="32">
        <v>42551</v>
      </c>
      <c r="C666" s="33"/>
      <c r="D666" s="31">
        <v>4</v>
      </c>
      <c r="E666" s="34" t="s">
        <v>6</v>
      </c>
      <c r="F666" s="34" t="s">
        <v>9</v>
      </c>
      <c r="G666" s="35" t="s">
        <v>197</v>
      </c>
      <c r="H666" s="36">
        <v>854335</v>
      </c>
      <c r="I666" s="30">
        <v>3600</v>
      </c>
      <c r="J666" s="32">
        <v>42551</v>
      </c>
      <c r="K666" s="37">
        <v>12</v>
      </c>
      <c r="L666" s="37">
        <v>34</v>
      </c>
      <c r="M666" s="38" t="s">
        <v>437</v>
      </c>
      <c r="N666" s="39">
        <v>2016</v>
      </c>
      <c r="O666" s="42"/>
      <c r="P666" s="30">
        <v>35602.04</v>
      </c>
      <c r="Q666" s="67"/>
      <c r="R666" s="67"/>
      <c r="S666" s="56" t="e">
        <f>IF(#REF!=3,S665-TblDadosCX[[#This Row],[Valor R$]],IF(#REF!=2,S665+TblDadosCX[[#This Row],[Valor R$]],TblDadosCX[[#This Row],[Valor R$]]))</f>
        <v>#REF!</v>
      </c>
      <c r="U666" s="65">
        <v>650</v>
      </c>
      <c r="V666" s="69">
        <v>42556</v>
      </c>
      <c r="W666" s="69"/>
      <c r="X666" s="70" t="s">
        <v>220</v>
      </c>
      <c r="Y666" s="70"/>
      <c r="Z666" s="70"/>
      <c r="AA666" s="71">
        <v>5</v>
      </c>
      <c r="AB666" s="64" t="s">
        <v>199</v>
      </c>
      <c r="AC666" s="69">
        <v>42556</v>
      </c>
      <c r="AD666" s="65">
        <v>845</v>
      </c>
      <c r="AE666" s="65">
        <v>12</v>
      </c>
      <c r="AF666" s="66">
        <v>2362.56</v>
      </c>
    </row>
    <row r="667" spans="1:32" x14ac:dyDescent="0.25">
      <c r="A667" s="40">
        <v>662</v>
      </c>
      <c r="B667" s="32">
        <v>42551</v>
      </c>
      <c r="C667" s="33"/>
      <c r="D667" s="31">
        <v>5</v>
      </c>
      <c r="E667" s="34" t="s">
        <v>38</v>
      </c>
      <c r="F667" s="34" t="s">
        <v>75</v>
      </c>
      <c r="G667" s="35" t="s">
        <v>220</v>
      </c>
      <c r="H667" s="36"/>
      <c r="I667" s="30">
        <v>12.5</v>
      </c>
      <c r="J667" s="32">
        <v>42551</v>
      </c>
      <c r="K667" s="37">
        <v>845</v>
      </c>
      <c r="L667" s="37">
        <v>12</v>
      </c>
      <c r="M667" s="38" t="s">
        <v>437</v>
      </c>
      <c r="N667" s="39">
        <v>2016</v>
      </c>
      <c r="O667" s="42"/>
      <c r="P667" s="30">
        <v>35589.54</v>
      </c>
      <c r="Q667" s="67"/>
      <c r="R667" s="67"/>
      <c r="S667" s="56" t="e">
        <f>IF(#REF!=3,S666-TblDadosCX[[#This Row],[Valor R$]],IF(#REF!=2,S666+TblDadosCX[[#This Row],[Valor R$]],TblDadosCX[[#This Row],[Valor R$]]))</f>
        <v>#REF!</v>
      </c>
      <c r="U667" s="65">
        <v>651</v>
      </c>
      <c r="V667" s="69">
        <v>42556</v>
      </c>
      <c r="W667" s="69"/>
      <c r="X667" s="70" t="s">
        <v>481</v>
      </c>
      <c r="Y667" s="70"/>
      <c r="Z667" s="70"/>
      <c r="AA667" s="71">
        <v>12.58</v>
      </c>
      <c r="AB667" s="64" t="s">
        <v>186</v>
      </c>
      <c r="AC667" s="69">
        <v>42556</v>
      </c>
      <c r="AD667" s="65">
        <v>863</v>
      </c>
      <c r="AE667" s="65">
        <v>12</v>
      </c>
      <c r="AF667" s="66">
        <v>2349.98</v>
      </c>
    </row>
    <row r="668" spans="1:32" x14ac:dyDescent="0.25">
      <c r="A668" s="40">
        <v>663</v>
      </c>
      <c r="B668" s="32">
        <v>42551</v>
      </c>
      <c r="C668" s="33"/>
      <c r="D668" s="31">
        <v>5</v>
      </c>
      <c r="E668" s="34" t="s">
        <v>38</v>
      </c>
      <c r="F668" s="34" t="s">
        <v>83</v>
      </c>
      <c r="G668" s="35" t="s">
        <v>187</v>
      </c>
      <c r="H668" s="36"/>
      <c r="I668" s="30">
        <v>38.130000000000003</v>
      </c>
      <c r="J668" s="32">
        <v>42551</v>
      </c>
      <c r="K668" s="37">
        <v>863</v>
      </c>
      <c r="L668" s="37">
        <v>12</v>
      </c>
      <c r="M668" s="38" t="s">
        <v>437</v>
      </c>
      <c r="N668" s="39">
        <v>2016</v>
      </c>
      <c r="O668" s="42"/>
      <c r="P668" s="30">
        <v>35551.410000000003</v>
      </c>
      <c r="Q668" s="67"/>
      <c r="R668" s="67"/>
      <c r="S668" s="56" t="e">
        <f>IF(#REF!=3,S667-TblDadosCX[[#This Row],[Valor R$]],IF(#REF!=2,S667+TblDadosCX[[#This Row],[Valor R$]],TblDadosCX[[#This Row],[Valor R$]]))</f>
        <v>#REF!</v>
      </c>
      <c r="U668" s="65">
        <v>652</v>
      </c>
      <c r="V668" s="69">
        <v>42556</v>
      </c>
      <c r="W668" s="69"/>
      <c r="X668" s="70" t="s">
        <v>484</v>
      </c>
      <c r="Y668" s="70"/>
      <c r="Z668" s="70"/>
      <c r="AA668" s="71">
        <v>50.99</v>
      </c>
      <c r="AB668" s="64" t="s">
        <v>212</v>
      </c>
      <c r="AC668" s="69">
        <v>42556</v>
      </c>
      <c r="AD668" s="65">
        <v>831</v>
      </c>
      <c r="AE668" s="65">
        <v>12</v>
      </c>
      <c r="AF668" s="66">
        <v>2298.9899999999998</v>
      </c>
    </row>
    <row r="669" spans="1:32" x14ac:dyDescent="0.25">
      <c r="A669" s="40">
        <v>664</v>
      </c>
      <c r="B669" s="32">
        <v>42551</v>
      </c>
      <c r="C669" s="33"/>
      <c r="D669" s="31">
        <v>5</v>
      </c>
      <c r="E669" s="34" t="s">
        <v>38</v>
      </c>
      <c r="F669" s="34" t="s">
        <v>83</v>
      </c>
      <c r="G669" s="35" t="s">
        <v>472</v>
      </c>
      <c r="H669" s="36"/>
      <c r="I669" s="30">
        <v>35</v>
      </c>
      <c r="J669" s="32">
        <v>42551</v>
      </c>
      <c r="K669" s="37">
        <v>863</v>
      </c>
      <c r="L669" s="37">
        <v>12</v>
      </c>
      <c r="M669" s="38" t="s">
        <v>437</v>
      </c>
      <c r="N669" s="39">
        <v>2016</v>
      </c>
      <c r="O669" s="42"/>
      <c r="P669" s="30">
        <v>35516.410000000003</v>
      </c>
      <c r="Q669" s="67"/>
      <c r="R669" s="67"/>
      <c r="S669" s="56" t="e">
        <f>IF(#REF!=3,S668-TblDadosCX[[#This Row],[Valor R$]],IF(#REF!=2,S668+TblDadosCX[[#This Row],[Valor R$]],TblDadosCX[[#This Row],[Valor R$]]))</f>
        <v>#REF!</v>
      </c>
      <c r="U669" s="65">
        <v>653</v>
      </c>
      <c r="V669" s="69">
        <v>42556</v>
      </c>
      <c r="W669" s="69"/>
      <c r="X669" s="70" t="s">
        <v>193</v>
      </c>
      <c r="Y669" s="70"/>
      <c r="Z669" s="70"/>
      <c r="AA669" s="71">
        <v>35</v>
      </c>
      <c r="AB669" s="64" t="s">
        <v>212</v>
      </c>
      <c r="AC669" s="69">
        <v>42556</v>
      </c>
      <c r="AD669" s="65">
        <v>831</v>
      </c>
      <c r="AE669" s="65">
        <v>12</v>
      </c>
      <c r="AF669" s="66">
        <v>2263.9899999999998</v>
      </c>
    </row>
    <row r="670" spans="1:32" x14ac:dyDescent="0.25">
      <c r="A670" s="40">
        <v>665</v>
      </c>
      <c r="B670" s="32">
        <v>42551</v>
      </c>
      <c r="C670" s="33"/>
      <c r="D670" s="31">
        <v>5</v>
      </c>
      <c r="E670" s="34" t="s">
        <v>38</v>
      </c>
      <c r="F670" s="34" t="s">
        <v>83</v>
      </c>
      <c r="G670" s="35" t="s">
        <v>191</v>
      </c>
      <c r="H670" s="36"/>
      <c r="I670" s="30">
        <v>113.55</v>
      </c>
      <c r="J670" s="32">
        <v>42551</v>
      </c>
      <c r="K670" s="37">
        <v>863</v>
      </c>
      <c r="L670" s="37">
        <v>12</v>
      </c>
      <c r="M670" s="38" t="s">
        <v>437</v>
      </c>
      <c r="N670" s="39">
        <v>2016</v>
      </c>
      <c r="O670" s="42"/>
      <c r="P670" s="30">
        <v>35402.86</v>
      </c>
      <c r="Q670" s="67"/>
      <c r="R670" s="67"/>
      <c r="S670" s="56" t="e">
        <f>IF(#REF!=3,S669-TblDadosCX[[#This Row],[Valor R$]],IF(#REF!=2,S669+TblDadosCX[[#This Row],[Valor R$]],TblDadosCX[[#This Row],[Valor R$]]))</f>
        <v>#REF!</v>
      </c>
      <c r="U670" s="65">
        <v>654</v>
      </c>
      <c r="V670" s="69">
        <v>42557</v>
      </c>
      <c r="W670" s="69"/>
      <c r="X670" s="70" t="s">
        <v>485</v>
      </c>
      <c r="Y670" s="70"/>
      <c r="Z670" s="70"/>
      <c r="AA670" s="71">
        <v>150</v>
      </c>
      <c r="AB670" s="64" t="s">
        <v>199</v>
      </c>
      <c r="AC670" s="69">
        <v>42557</v>
      </c>
      <c r="AD670" s="65">
        <v>845</v>
      </c>
      <c r="AE670" s="65">
        <v>12</v>
      </c>
      <c r="AF670" s="66">
        <v>2113.9899999999998</v>
      </c>
    </row>
    <row r="671" spans="1:32" x14ac:dyDescent="0.25">
      <c r="A671" s="40">
        <v>666</v>
      </c>
      <c r="B671" s="32">
        <v>42551</v>
      </c>
      <c r="C671" s="33"/>
      <c r="D671" s="31">
        <v>5</v>
      </c>
      <c r="E671" s="34" t="s">
        <v>38</v>
      </c>
      <c r="F671" s="34" t="s">
        <v>83</v>
      </c>
      <c r="G671" s="35" t="s">
        <v>305</v>
      </c>
      <c r="H671" s="36"/>
      <c r="I671" s="30">
        <v>58.4</v>
      </c>
      <c r="J671" s="32">
        <v>42551</v>
      </c>
      <c r="K671" s="37">
        <v>863</v>
      </c>
      <c r="L671" s="37">
        <v>12</v>
      </c>
      <c r="M671" s="38" t="s">
        <v>437</v>
      </c>
      <c r="N671" s="39">
        <v>2016</v>
      </c>
      <c r="O671" s="42"/>
      <c r="P671" s="30">
        <v>35344.46</v>
      </c>
      <c r="Q671" s="67"/>
      <c r="R671" s="67"/>
      <c r="S671" s="56" t="e">
        <f>IF(#REF!=3,S670-TblDadosCX[[#This Row],[Valor R$]],IF(#REF!=2,S670+TblDadosCX[[#This Row],[Valor R$]],TblDadosCX[[#This Row],[Valor R$]]))</f>
        <v>#REF!</v>
      </c>
      <c r="U671" s="65">
        <v>655</v>
      </c>
      <c r="V671" s="69">
        <v>42557</v>
      </c>
      <c r="W671" s="69"/>
      <c r="X671" s="70" t="s">
        <v>480</v>
      </c>
      <c r="Y671" s="70"/>
      <c r="Z671" s="70"/>
      <c r="AA671" s="71">
        <v>100</v>
      </c>
      <c r="AB671" s="64" t="s">
        <v>231</v>
      </c>
      <c r="AC671" s="69">
        <v>42557</v>
      </c>
      <c r="AD671" s="65">
        <v>806</v>
      </c>
      <c r="AE671" s="65">
        <v>12</v>
      </c>
      <c r="AF671" s="66">
        <v>2013.99</v>
      </c>
    </row>
    <row r="672" spans="1:32" x14ac:dyDescent="0.25">
      <c r="A672" s="40">
        <v>667</v>
      </c>
      <c r="B672" s="32">
        <v>42551</v>
      </c>
      <c r="C672" s="33"/>
      <c r="D672" s="31">
        <v>5</v>
      </c>
      <c r="E672" s="34" t="s">
        <v>38</v>
      </c>
      <c r="F672" s="34" t="s">
        <v>79</v>
      </c>
      <c r="G672" s="35" t="s">
        <v>473</v>
      </c>
      <c r="H672" s="36"/>
      <c r="I672" s="30">
        <v>149</v>
      </c>
      <c r="J672" s="32">
        <v>42551</v>
      </c>
      <c r="K672" s="37">
        <v>856</v>
      </c>
      <c r="L672" s="37">
        <v>12</v>
      </c>
      <c r="M672" s="38" t="s">
        <v>437</v>
      </c>
      <c r="N672" s="39">
        <v>2016</v>
      </c>
      <c r="O672" s="42"/>
      <c r="P672" s="30">
        <v>35195.46</v>
      </c>
      <c r="Q672" s="67"/>
      <c r="R672" s="67"/>
      <c r="S672" s="56" t="e">
        <f>IF(#REF!=3,S671-TblDadosCX[[#This Row],[Valor R$]],IF(#REF!=2,S671+TblDadosCX[[#This Row],[Valor R$]],TblDadosCX[[#This Row],[Valor R$]]))</f>
        <v>#REF!</v>
      </c>
      <c r="U672" s="65">
        <v>656</v>
      </c>
      <c r="V672" s="69">
        <v>42558</v>
      </c>
      <c r="W672" s="69"/>
      <c r="X672" s="70" t="s">
        <v>197</v>
      </c>
      <c r="Y672" s="70">
        <v>854337</v>
      </c>
      <c r="Z672" s="70"/>
      <c r="AA672" s="71">
        <v>7590.68</v>
      </c>
      <c r="AB672" s="64" t="s">
        <v>9</v>
      </c>
      <c r="AC672" s="69">
        <v>42558</v>
      </c>
      <c r="AD672" s="65">
        <v>12</v>
      </c>
      <c r="AE672" s="65">
        <v>34</v>
      </c>
      <c r="AF672" s="66">
        <v>9604.67</v>
      </c>
    </row>
    <row r="673" spans="1:32" x14ac:dyDescent="0.25">
      <c r="A673" s="40">
        <v>668</v>
      </c>
      <c r="B673" s="32">
        <v>42551</v>
      </c>
      <c r="C673" s="33"/>
      <c r="D673" s="31">
        <v>5</v>
      </c>
      <c r="E673" s="34" t="s">
        <v>24</v>
      </c>
      <c r="F673" s="34" t="s">
        <v>277</v>
      </c>
      <c r="G673" s="35" t="s">
        <v>276</v>
      </c>
      <c r="H673" s="36"/>
      <c r="I673" s="30">
        <v>6569.5</v>
      </c>
      <c r="J673" s="32">
        <v>42551</v>
      </c>
      <c r="K673" s="37">
        <v>402</v>
      </c>
      <c r="L673" s="37">
        <v>12</v>
      </c>
      <c r="M673" s="38" t="s">
        <v>437</v>
      </c>
      <c r="N673" s="39">
        <v>2016</v>
      </c>
      <c r="O673" s="42"/>
      <c r="P673" s="30">
        <v>28625.96</v>
      </c>
      <c r="Q673" s="67"/>
      <c r="R673" s="67"/>
      <c r="S673" s="56" t="e">
        <f>IF(#REF!=3,S672-TblDadosCX[[#This Row],[Valor R$]],IF(#REF!=2,S672+TblDadosCX[[#This Row],[Valor R$]],TblDadosCX[[#This Row],[Valor R$]]))</f>
        <v>#REF!</v>
      </c>
      <c r="U673" s="65">
        <v>657</v>
      </c>
      <c r="V673" s="69">
        <v>42558</v>
      </c>
      <c r="W673" s="69"/>
      <c r="X673" s="70" t="s">
        <v>197</v>
      </c>
      <c r="Y673" s="70">
        <v>854338</v>
      </c>
      <c r="Z673" s="70"/>
      <c r="AA673" s="71">
        <v>1895.55</v>
      </c>
      <c r="AB673" s="64" t="s">
        <v>9</v>
      </c>
      <c r="AC673" s="69">
        <v>42558</v>
      </c>
      <c r="AD673" s="65">
        <v>12</v>
      </c>
      <c r="AE673" s="65">
        <v>34</v>
      </c>
      <c r="AF673" s="66">
        <v>11500.22</v>
      </c>
    </row>
    <row r="674" spans="1:32" x14ac:dyDescent="0.25">
      <c r="A674" s="40">
        <v>669</v>
      </c>
      <c r="B674" s="32">
        <v>42551</v>
      </c>
      <c r="C674" s="33"/>
      <c r="D674" s="31">
        <v>5</v>
      </c>
      <c r="E674" s="34" t="s">
        <v>26</v>
      </c>
      <c r="F674" s="34" t="s">
        <v>227</v>
      </c>
      <c r="G674" s="35" t="s">
        <v>226</v>
      </c>
      <c r="H674" s="36"/>
      <c r="I674" s="30">
        <v>4723.83</v>
      </c>
      <c r="J674" s="32">
        <v>42551</v>
      </c>
      <c r="K674" s="37">
        <v>426</v>
      </c>
      <c r="L674" s="37">
        <v>12</v>
      </c>
      <c r="M674" s="38" t="s">
        <v>437</v>
      </c>
      <c r="N674" s="39">
        <v>2016</v>
      </c>
      <c r="O674" s="42"/>
      <c r="P674" s="30">
        <v>23902.13</v>
      </c>
      <c r="Q674" s="67"/>
      <c r="R674" s="67"/>
      <c r="S674" s="56" t="e">
        <f>IF(#REF!=3,S673-TblDadosCX[[#This Row],[Valor R$]],IF(#REF!=2,S673+TblDadosCX[[#This Row],[Valor R$]],TblDadosCX[[#This Row],[Valor R$]]))</f>
        <v>#REF!</v>
      </c>
      <c r="U674" s="65">
        <v>658</v>
      </c>
      <c r="V674" s="69">
        <v>42558</v>
      </c>
      <c r="W674" s="69"/>
      <c r="X674" s="70" t="s">
        <v>187</v>
      </c>
      <c r="Y674" s="70"/>
      <c r="Z674" s="70"/>
      <c r="AA674" s="71">
        <v>11.75</v>
      </c>
      <c r="AB674" s="64" t="s">
        <v>186</v>
      </c>
      <c r="AC674" s="69">
        <v>42558</v>
      </c>
      <c r="AD674" s="65">
        <v>863</v>
      </c>
      <c r="AE674" s="65">
        <v>12</v>
      </c>
      <c r="AF674" s="66">
        <v>11488.47</v>
      </c>
    </row>
    <row r="675" spans="1:32" x14ac:dyDescent="0.25">
      <c r="A675" s="40">
        <v>670</v>
      </c>
      <c r="B675" s="32">
        <v>42551</v>
      </c>
      <c r="C675" s="33"/>
      <c r="D675" s="31">
        <v>5</v>
      </c>
      <c r="E675" s="34" t="s">
        <v>26</v>
      </c>
      <c r="F675" s="34" t="s">
        <v>227</v>
      </c>
      <c r="G675" s="35" t="s">
        <v>474</v>
      </c>
      <c r="H675" s="36"/>
      <c r="I675" s="30">
        <v>310.49</v>
      </c>
      <c r="J675" s="32">
        <v>42551</v>
      </c>
      <c r="K675" s="37">
        <v>426</v>
      </c>
      <c r="L675" s="37">
        <v>12</v>
      </c>
      <c r="M675" s="38" t="s">
        <v>437</v>
      </c>
      <c r="N675" s="39">
        <v>2016</v>
      </c>
      <c r="O675" s="42"/>
      <c r="P675" s="30">
        <v>23591.64</v>
      </c>
      <c r="Q675" s="67"/>
      <c r="R675" s="67"/>
      <c r="S675" s="56" t="e">
        <f>IF(#REF!=3,S674-TblDadosCX[[#This Row],[Valor R$]],IF(#REF!=2,S674+TblDadosCX[[#This Row],[Valor R$]],TblDadosCX[[#This Row],[Valor R$]]))</f>
        <v>#REF!</v>
      </c>
      <c r="U675" s="65">
        <v>659</v>
      </c>
      <c r="V675" s="69">
        <v>42558</v>
      </c>
      <c r="W675" s="69"/>
      <c r="X675" s="70" t="s">
        <v>193</v>
      </c>
      <c r="Y675" s="70"/>
      <c r="Z675" s="70"/>
      <c r="AA675" s="71">
        <v>35</v>
      </c>
      <c r="AB675" s="64" t="s">
        <v>212</v>
      </c>
      <c r="AC675" s="69">
        <v>42558</v>
      </c>
      <c r="AD675" s="65">
        <v>831</v>
      </c>
      <c r="AE675" s="65">
        <v>12</v>
      </c>
      <c r="AF675" s="66">
        <v>11453.47</v>
      </c>
    </row>
    <row r="676" spans="1:32" x14ac:dyDescent="0.25">
      <c r="A676" s="40">
        <v>671</v>
      </c>
      <c r="B676" s="32">
        <v>42551</v>
      </c>
      <c r="C676" s="33"/>
      <c r="D676" s="31">
        <v>5</v>
      </c>
      <c r="E676" s="34" t="s">
        <v>26</v>
      </c>
      <c r="F676" s="34" t="s">
        <v>47</v>
      </c>
      <c r="G676" s="35" t="s">
        <v>475</v>
      </c>
      <c r="H676" s="36"/>
      <c r="I676" s="30">
        <v>1963.06</v>
      </c>
      <c r="J676" s="32">
        <v>42551</v>
      </c>
      <c r="K676" s="37">
        <v>123</v>
      </c>
      <c r="L676" s="37">
        <v>12</v>
      </c>
      <c r="M676" s="38" t="s">
        <v>437</v>
      </c>
      <c r="N676" s="39">
        <v>2016</v>
      </c>
      <c r="O676" s="42"/>
      <c r="P676" s="30">
        <v>21628.58</v>
      </c>
      <c r="Q676" s="67"/>
      <c r="R676" s="67"/>
      <c r="S676" s="56" t="e">
        <f>IF(#REF!=3,S675-TblDadosCX[[#This Row],[Valor R$]],IF(#REF!=2,S675+TblDadosCX[[#This Row],[Valor R$]],TblDadosCX[[#This Row],[Valor R$]]))</f>
        <v>#REF!</v>
      </c>
      <c r="U676" s="65">
        <v>660</v>
      </c>
      <c r="V676" s="69">
        <v>42558</v>
      </c>
      <c r="W676" s="69"/>
      <c r="X676" s="70" t="s">
        <v>288</v>
      </c>
      <c r="Y676" s="70"/>
      <c r="Z676" s="70"/>
      <c r="AA676" s="71">
        <v>254.9</v>
      </c>
      <c r="AB676" s="64" t="s">
        <v>289</v>
      </c>
      <c r="AC676" s="69">
        <v>42558</v>
      </c>
      <c r="AD676" s="65">
        <v>860</v>
      </c>
      <c r="AE676" s="65">
        <v>12</v>
      </c>
      <c r="AF676" s="66">
        <v>11198.57</v>
      </c>
    </row>
    <row r="677" spans="1:32" x14ac:dyDescent="0.25">
      <c r="A677" s="40">
        <v>672</v>
      </c>
      <c r="B677" s="32">
        <v>42551</v>
      </c>
      <c r="C677" s="33"/>
      <c r="D677" s="31">
        <v>5</v>
      </c>
      <c r="E677" s="34" t="s">
        <v>38</v>
      </c>
      <c r="F677" s="34" t="s">
        <v>18</v>
      </c>
      <c r="G677" s="35" t="s">
        <v>477</v>
      </c>
      <c r="H677" s="36"/>
      <c r="I677" s="30">
        <v>3600</v>
      </c>
      <c r="J677" s="32">
        <v>42551</v>
      </c>
      <c r="K677" s="37">
        <v>831</v>
      </c>
      <c r="L677" s="37">
        <v>12</v>
      </c>
      <c r="M677" s="38" t="s">
        <v>437</v>
      </c>
      <c r="N677" s="39">
        <v>2016</v>
      </c>
      <c r="O677" s="42"/>
      <c r="P677" s="30">
        <v>18028.580000000002</v>
      </c>
      <c r="Q677" s="67"/>
      <c r="R677" s="67"/>
      <c r="S677" s="56" t="e">
        <f>IF(#REF!=3,S676-TblDadosCX[[#This Row],[Valor R$]],IF(#REF!=2,S676+TblDadosCX[[#This Row],[Valor R$]],TblDadosCX[[#This Row],[Valor R$]]))</f>
        <v>#REF!</v>
      </c>
      <c r="U677" s="65">
        <v>661</v>
      </c>
      <c r="V677" s="69">
        <v>42558</v>
      </c>
      <c r="W677" s="69"/>
      <c r="X677" s="70" t="s">
        <v>274</v>
      </c>
      <c r="Y677" s="70"/>
      <c r="Z677" s="70"/>
      <c r="AA677" s="71">
        <v>1763.07</v>
      </c>
      <c r="AB677" s="64" t="s">
        <v>275</v>
      </c>
      <c r="AC677" s="69">
        <v>42558</v>
      </c>
      <c r="AD677" s="65">
        <v>842</v>
      </c>
      <c r="AE677" s="65">
        <v>12</v>
      </c>
      <c r="AF677" s="66">
        <v>9435.5</v>
      </c>
    </row>
    <row r="678" spans="1:32" x14ac:dyDescent="0.25">
      <c r="A678" s="40">
        <v>673</v>
      </c>
      <c r="B678" s="32">
        <v>42551</v>
      </c>
      <c r="C678" s="33"/>
      <c r="D678" s="31">
        <v>5</v>
      </c>
      <c r="E678" s="34" t="s">
        <v>215</v>
      </c>
      <c r="F678" s="34" t="s">
        <v>214</v>
      </c>
      <c r="G678" s="35" t="s">
        <v>384</v>
      </c>
      <c r="H678" s="36"/>
      <c r="I678" s="30">
        <v>12871.21</v>
      </c>
      <c r="J678" s="32">
        <v>42551</v>
      </c>
      <c r="K678" s="37">
        <v>402</v>
      </c>
      <c r="L678" s="37">
        <v>12</v>
      </c>
      <c r="M678" s="38" t="s">
        <v>437</v>
      </c>
      <c r="N678" s="39">
        <v>2016</v>
      </c>
      <c r="O678" s="42"/>
      <c r="P678" s="30">
        <v>5157.37</v>
      </c>
      <c r="Q678" s="67"/>
      <c r="R678" s="67"/>
      <c r="S678" s="56" t="e">
        <f>IF(#REF!=3,S677-TblDadosCX[[#This Row],[Valor R$]],IF(#REF!=2,S677+TblDadosCX[[#This Row],[Valor R$]],TblDadosCX[[#This Row],[Valor R$]]))</f>
        <v>#REF!</v>
      </c>
      <c r="U678" s="65">
        <v>662</v>
      </c>
      <c r="V678" s="69">
        <v>42558</v>
      </c>
      <c r="W678" s="69"/>
      <c r="X678" s="70" t="s">
        <v>270</v>
      </c>
      <c r="Y678" s="70"/>
      <c r="Z678" s="70"/>
      <c r="AA678" s="71">
        <v>4631.7299999999996</v>
      </c>
      <c r="AB678" s="64" t="s">
        <v>271</v>
      </c>
      <c r="AC678" s="69">
        <v>42558</v>
      </c>
      <c r="AD678" s="65">
        <v>476</v>
      </c>
      <c r="AE678" s="65">
        <v>12</v>
      </c>
      <c r="AF678" s="66">
        <v>4803.7700000000004</v>
      </c>
    </row>
    <row r="679" spans="1:32" x14ac:dyDescent="0.25">
      <c r="A679" s="40">
        <v>674</v>
      </c>
      <c r="B679" s="32">
        <v>42551</v>
      </c>
      <c r="C679" s="33"/>
      <c r="D679" s="31">
        <v>5</v>
      </c>
      <c r="E679" s="34" t="s">
        <v>30</v>
      </c>
      <c r="F679" s="34" t="s">
        <v>59</v>
      </c>
      <c r="G679" s="35" t="s">
        <v>265</v>
      </c>
      <c r="H679" s="36"/>
      <c r="I679" s="30">
        <v>126.5</v>
      </c>
      <c r="J679" s="32">
        <v>42551</v>
      </c>
      <c r="K679" s="37">
        <v>480</v>
      </c>
      <c r="L679" s="37">
        <v>12</v>
      </c>
      <c r="M679" s="38" t="s">
        <v>437</v>
      </c>
      <c r="N679" s="39">
        <v>2016</v>
      </c>
      <c r="O679" s="42"/>
      <c r="P679" s="30">
        <v>5030.87</v>
      </c>
      <c r="Q679" s="67"/>
      <c r="R679" s="67"/>
      <c r="S679" s="56" t="e">
        <f>IF(#REF!=3,S678-TblDadosCX[[#This Row],[Valor R$]],IF(#REF!=2,S678+TblDadosCX[[#This Row],[Valor R$]],TblDadosCX[[#This Row],[Valor R$]]))</f>
        <v>#REF!</v>
      </c>
      <c r="U679" s="65">
        <v>663</v>
      </c>
      <c r="V679" s="69">
        <v>42558</v>
      </c>
      <c r="W679" s="69"/>
      <c r="X679" s="70" t="s">
        <v>486</v>
      </c>
      <c r="Y679" s="70"/>
      <c r="Z679" s="70"/>
      <c r="AA679" s="71">
        <v>941.94</v>
      </c>
      <c r="AB679" s="64" t="s">
        <v>273</v>
      </c>
      <c r="AC679" s="69">
        <v>42558</v>
      </c>
      <c r="AD679" s="65">
        <v>475</v>
      </c>
      <c r="AE679" s="65">
        <v>12</v>
      </c>
      <c r="AF679" s="66">
        <v>3861.83</v>
      </c>
    </row>
    <row r="680" spans="1:32" x14ac:dyDescent="0.25">
      <c r="A680" s="40">
        <v>675</v>
      </c>
      <c r="B680" s="32">
        <v>42551</v>
      </c>
      <c r="C680" s="33"/>
      <c r="D680" s="31">
        <v>5</v>
      </c>
      <c r="E680" s="34" t="s">
        <v>24</v>
      </c>
      <c r="F680" s="34" t="s">
        <v>44</v>
      </c>
      <c r="G680" s="35" t="s">
        <v>478</v>
      </c>
      <c r="H680" s="36"/>
      <c r="I680" s="30">
        <v>359.1</v>
      </c>
      <c r="J680" s="32">
        <v>42551</v>
      </c>
      <c r="K680" s="37">
        <v>863</v>
      </c>
      <c r="L680" s="37">
        <v>12</v>
      </c>
      <c r="M680" s="38" t="s">
        <v>437</v>
      </c>
      <c r="N680" s="39">
        <v>2016</v>
      </c>
      <c r="O680" s="42"/>
      <c r="P680" s="30">
        <v>4671.7700000000004</v>
      </c>
      <c r="Q680" s="67"/>
      <c r="R680" s="67"/>
      <c r="S680" s="56" t="e">
        <f>IF(#REF!=3,S679-TblDadosCX[[#This Row],[Valor R$]],IF(#REF!=2,S679+TblDadosCX[[#This Row],[Valor R$]],TblDadosCX[[#This Row],[Valor R$]]))</f>
        <v>#REF!</v>
      </c>
      <c r="U680" s="65">
        <v>664</v>
      </c>
      <c r="V680" s="69">
        <v>42558</v>
      </c>
      <c r="W680" s="69"/>
      <c r="X680" s="70" t="s">
        <v>487</v>
      </c>
      <c r="Y680" s="70"/>
      <c r="Z680" s="70"/>
      <c r="AA680" s="71">
        <v>1895.55</v>
      </c>
      <c r="AB680" s="64" t="s">
        <v>269</v>
      </c>
      <c r="AC680" s="69">
        <v>42558</v>
      </c>
      <c r="AD680" s="65">
        <v>870</v>
      </c>
      <c r="AE680" s="65">
        <v>12</v>
      </c>
      <c r="AF680" s="66">
        <v>1966.28</v>
      </c>
    </row>
    <row r="681" spans="1:32" x14ac:dyDescent="0.25">
      <c r="A681" s="40">
        <v>676</v>
      </c>
      <c r="B681" s="32">
        <v>42551</v>
      </c>
      <c r="C681" s="33"/>
      <c r="D681" s="31">
        <v>5</v>
      </c>
      <c r="E681" s="34" t="s">
        <v>38</v>
      </c>
      <c r="F681" s="34" t="s">
        <v>83</v>
      </c>
      <c r="G681" s="35" t="s">
        <v>479</v>
      </c>
      <c r="H681" s="36"/>
      <c r="I681" s="30">
        <v>1800</v>
      </c>
      <c r="J681" s="32">
        <v>42551</v>
      </c>
      <c r="K681" s="37">
        <v>863</v>
      </c>
      <c r="L681" s="37">
        <v>12</v>
      </c>
      <c r="M681" s="38" t="s">
        <v>437</v>
      </c>
      <c r="N681" s="39">
        <v>2016</v>
      </c>
      <c r="O681" s="42"/>
      <c r="P681" s="30">
        <v>2871.77</v>
      </c>
      <c r="Q681" s="67"/>
      <c r="R681" s="67"/>
      <c r="S681" s="56" t="e">
        <f>IF(#REF!=3,S680-TblDadosCX[[#This Row],[Valor R$]],IF(#REF!=2,S680+TblDadosCX[[#This Row],[Valor R$]],TblDadosCX[[#This Row],[Valor R$]]))</f>
        <v>#REF!</v>
      </c>
      <c r="U681" s="65">
        <v>665</v>
      </c>
      <c r="V681" s="69">
        <v>42559</v>
      </c>
      <c r="W681" s="69"/>
      <c r="X681" s="70" t="s">
        <v>311</v>
      </c>
      <c r="Y681" s="70"/>
      <c r="Z681" s="70"/>
      <c r="AA681" s="71">
        <v>30</v>
      </c>
      <c r="AB681" s="64" t="s">
        <v>186</v>
      </c>
      <c r="AC681" s="69">
        <v>42559</v>
      </c>
      <c r="AD681" s="65">
        <v>863</v>
      </c>
      <c r="AE681" s="65">
        <v>12</v>
      </c>
      <c r="AF681" s="66">
        <v>1936.28</v>
      </c>
    </row>
    <row r="682" spans="1:32" x14ac:dyDescent="0.25">
      <c r="A682" s="40">
        <v>677</v>
      </c>
      <c r="B682" s="32">
        <v>42551</v>
      </c>
      <c r="C682" s="33"/>
      <c r="D682" s="31">
        <v>5</v>
      </c>
      <c r="E682" s="34" t="s">
        <v>38</v>
      </c>
      <c r="F682" s="34" t="s">
        <v>83</v>
      </c>
      <c r="G682" s="35" t="s">
        <v>480</v>
      </c>
      <c r="H682" s="36"/>
      <c r="I682" s="30">
        <v>200</v>
      </c>
      <c r="J682" s="32">
        <v>42551</v>
      </c>
      <c r="K682" s="37">
        <v>863</v>
      </c>
      <c r="L682" s="37">
        <v>12</v>
      </c>
      <c r="M682" s="38" t="s">
        <v>437</v>
      </c>
      <c r="N682" s="39">
        <v>2016</v>
      </c>
      <c r="O682" s="42"/>
      <c r="P682" s="30">
        <v>2671.77</v>
      </c>
      <c r="Q682" s="67"/>
      <c r="R682" s="67"/>
      <c r="S682" s="56" t="e">
        <f>IF(#REF!=3,S681-TblDadosCX[[#This Row],[Valor R$]],IF(#REF!=2,S681+TblDadosCX[[#This Row],[Valor R$]],TblDadosCX[[#This Row],[Valor R$]]))</f>
        <v>#REF!</v>
      </c>
      <c r="U682" s="65">
        <v>666</v>
      </c>
      <c r="V682" s="69">
        <v>42559</v>
      </c>
      <c r="W682" s="69"/>
      <c r="X682" s="70" t="s">
        <v>488</v>
      </c>
      <c r="Y682" s="70"/>
      <c r="Z682" s="70"/>
      <c r="AA682" s="71">
        <v>19</v>
      </c>
      <c r="AB682" s="64" t="s">
        <v>196</v>
      </c>
      <c r="AC682" s="69">
        <v>42559</v>
      </c>
      <c r="AD682" s="65">
        <v>869</v>
      </c>
      <c r="AE682" s="65">
        <v>12</v>
      </c>
      <c r="AF682" s="66">
        <v>1917.28</v>
      </c>
    </row>
    <row r="683" spans="1:32" x14ac:dyDescent="0.25">
      <c r="A683" s="40">
        <v>678</v>
      </c>
      <c r="B683" s="32">
        <v>42551</v>
      </c>
      <c r="C683" s="33"/>
      <c r="D683" s="31">
        <v>5</v>
      </c>
      <c r="E683" s="34" t="s">
        <v>26</v>
      </c>
      <c r="F683" s="34" t="s">
        <v>227</v>
      </c>
      <c r="G683" s="35" t="s">
        <v>393</v>
      </c>
      <c r="H683" s="36"/>
      <c r="I683" s="30">
        <v>374.91</v>
      </c>
      <c r="J683" s="32">
        <v>42551</v>
      </c>
      <c r="K683" s="37">
        <v>426</v>
      </c>
      <c r="L683" s="37">
        <v>12</v>
      </c>
      <c r="M683" s="38" t="s">
        <v>437</v>
      </c>
      <c r="N683" s="39">
        <v>2016</v>
      </c>
      <c r="O683" s="42"/>
      <c r="P683" s="30">
        <v>2296.86</v>
      </c>
      <c r="Q683" s="67"/>
      <c r="R683" s="67"/>
      <c r="S683" s="56" t="e">
        <f>IF(#REF!=3,S682-TblDadosCX[[#This Row],[Valor R$]],IF(#REF!=2,S682+TblDadosCX[[#This Row],[Valor R$]],TblDadosCX[[#This Row],[Valor R$]]))</f>
        <v>#REF!</v>
      </c>
      <c r="U683" s="65">
        <v>667</v>
      </c>
      <c r="V683" s="69">
        <v>42559</v>
      </c>
      <c r="W683" s="69"/>
      <c r="X683" s="70" t="s">
        <v>489</v>
      </c>
      <c r="Y683" s="70"/>
      <c r="Z683" s="70"/>
      <c r="AA683" s="71">
        <v>18</v>
      </c>
      <c r="AB683" s="64" t="s">
        <v>196</v>
      </c>
      <c r="AC683" s="69">
        <v>42559</v>
      </c>
      <c r="AD683" s="65">
        <v>869</v>
      </c>
      <c r="AE683" s="65">
        <v>12</v>
      </c>
      <c r="AF683" s="66">
        <v>1899.28</v>
      </c>
    </row>
    <row r="684" spans="1:32" x14ac:dyDescent="0.25">
      <c r="A684" s="40">
        <v>679</v>
      </c>
      <c r="B684" s="32">
        <v>42551</v>
      </c>
      <c r="C684" s="33"/>
      <c r="D684" s="31">
        <v>10</v>
      </c>
      <c r="E684" s="34"/>
      <c r="F684" s="34"/>
      <c r="G684" s="35" t="s">
        <v>640</v>
      </c>
      <c r="H684" s="36"/>
      <c r="I684" s="30">
        <v>2296.86</v>
      </c>
      <c r="J684" s="32">
        <v>42551</v>
      </c>
      <c r="K684" s="37"/>
      <c r="L684" s="37"/>
      <c r="M684" s="38" t="s">
        <v>437</v>
      </c>
      <c r="N684" s="39">
        <v>2016</v>
      </c>
      <c r="O684" s="42"/>
      <c r="P684" s="30">
        <v>2296.86</v>
      </c>
      <c r="Q684" s="67"/>
      <c r="R684" s="67"/>
      <c r="S684" s="56" t="e">
        <f>IF(#REF!=3,S683-TblDadosCX[[#This Row],[Valor R$]],IF(#REF!=2,S683+TblDadosCX[[#This Row],[Valor R$]],TblDadosCX[[#This Row],[Valor R$]]))</f>
        <v>#REF!</v>
      </c>
      <c r="U684" s="65">
        <v>668</v>
      </c>
      <c r="V684" s="69">
        <v>42563</v>
      </c>
      <c r="W684" s="69"/>
      <c r="X684" s="70" t="s">
        <v>197</v>
      </c>
      <c r="Y684" s="70">
        <v>854339</v>
      </c>
      <c r="Z684" s="70"/>
      <c r="AA684" s="71">
        <v>500</v>
      </c>
      <c r="AB684" s="64" t="s">
        <v>9</v>
      </c>
      <c r="AC684" s="69">
        <v>42563</v>
      </c>
      <c r="AD684" s="65">
        <v>12</v>
      </c>
      <c r="AE684" s="65">
        <v>34</v>
      </c>
      <c r="AF684" s="66">
        <v>2399.2800000000002</v>
      </c>
    </row>
    <row r="685" spans="1:32" x14ac:dyDescent="0.25">
      <c r="A685" s="40">
        <v>680</v>
      </c>
      <c r="B685" s="32">
        <v>42551</v>
      </c>
      <c r="C685" s="33"/>
      <c r="D685" s="31">
        <v>11</v>
      </c>
      <c r="E685" s="34"/>
      <c r="F685" s="34"/>
      <c r="G685" s="35" t="s">
        <v>640</v>
      </c>
      <c r="H685" s="36"/>
      <c r="I685" s="30">
        <v>1000</v>
      </c>
      <c r="J685" s="32">
        <v>42551</v>
      </c>
      <c r="K685" s="37"/>
      <c r="L685" s="37"/>
      <c r="M685" s="38" t="s">
        <v>437</v>
      </c>
      <c r="N685" s="39">
        <v>2016</v>
      </c>
      <c r="O685" s="42"/>
      <c r="P685" s="30">
        <v>1000</v>
      </c>
      <c r="Q685" s="67"/>
      <c r="R685" s="67"/>
      <c r="S685" s="56" t="e">
        <f>IF(#REF!=3,S684-TblDadosCX[[#This Row],[Valor R$]],IF(#REF!=2,S684+TblDadosCX[[#This Row],[Valor R$]],TblDadosCX[[#This Row],[Valor R$]]))</f>
        <v>#REF!</v>
      </c>
      <c r="U685" s="65">
        <v>669</v>
      </c>
      <c r="V685" s="69">
        <v>42563</v>
      </c>
      <c r="W685" s="69"/>
      <c r="X685" s="70" t="s">
        <v>193</v>
      </c>
      <c r="Y685" s="70"/>
      <c r="Z685" s="70"/>
      <c r="AA685" s="71">
        <v>35</v>
      </c>
      <c r="AB685" s="64" t="s">
        <v>212</v>
      </c>
      <c r="AC685" s="69">
        <v>42563</v>
      </c>
      <c r="AD685" s="65">
        <v>831</v>
      </c>
      <c r="AE685" s="65">
        <v>12</v>
      </c>
      <c r="AF685" s="66">
        <v>2364.2800000000002</v>
      </c>
    </row>
    <row r="686" spans="1:32" x14ac:dyDescent="0.25">
      <c r="A686" s="40">
        <v>681</v>
      </c>
      <c r="B686" s="32">
        <v>42551</v>
      </c>
      <c r="C686" s="33"/>
      <c r="D686" s="31">
        <v>12</v>
      </c>
      <c r="E686" s="34"/>
      <c r="F686" s="34"/>
      <c r="G686" s="35" t="s">
        <v>640</v>
      </c>
      <c r="H686" s="36"/>
      <c r="I686" s="30">
        <v>2000</v>
      </c>
      <c r="J686" s="32">
        <v>42551</v>
      </c>
      <c r="K686" s="37"/>
      <c r="L686" s="37"/>
      <c r="M686" s="38" t="s">
        <v>437</v>
      </c>
      <c r="N686" s="39">
        <v>2016</v>
      </c>
      <c r="O686" s="42"/>
      <c r="P686" s="30">
        <v>2000</v>
      </c>
      <c r="Q686" s="67"/>
      <c r="R686" s="67"/>
      <c r="S686" s="56" t="e">
        <f>IF(#REF!=3,S685-TblDadosCX[[#This Row],[Valor R$]],IF(#REF!=2,S685+TblDadosCX[[#This Row],[Valor R$]],TblDadosCX[[#This Row],[Valor R$]]))</f>
        <v>#REF!</v>
      </c>
      <c r="U686" s="65">
        <v>670</v>
      </c>
      <c r="V686" s="69">
        <v>42564</v>
      </c>
      <c r="W686" s="69"/>
      <c r="X686" s="70" t="s">
        <v>490</v>
      </c>
      <c r="Y686" s="70"/>
      <c r="Z686" s="70"/>
      <c r="AA686" s="71">
        <v>16</v>
      </c>
      <c r="AB686" s="64" t="s">
        <v>289</v>
      </c>
      <c r="AC686" s="69">
        <v>42564</v>
      </c>
      <c r="AD686" s="65">
        <v>860</v>
      </c>
      <c r="AE686" s="65">
        <v>12</v>
      </c>
      <c r="AF686" s="66">
        <v>2348.2800000000002</v>
      </c>
    </row>
    <row r="687" spans="1:32" x14ac:dyDescent="0.25">
      <c r="A687" s="40">
        <v>682</v>
      </c>
      <c r="B687" s="32">
        <v>42552</v>
      </c>
      <c r="C687" s="33"/>
      <c r="D687" s="31">
        <v>1</v>
      </c>
      <c r="E687" s="34"/>
      <c r="F687" s="34"/>
      <c r="G687" s="35" t="s">
        <v>632</v>
      </c>
      <c r="H687" s="36"/>
      <c r="I687" s="30">
        <v>2296.86</v>
      </c>
      <c r="J687" s="32">
        <v>42552</v>
      </c>
      <c r="K687" s="37"/>
      <c r="L687" s="37"/>
      <c r="M687" s="38" t="s">
        <v>482</v>
      </c>
      <c r="N687" s="39">
        <v>2016</v>
      </c>
      <c r="O687" s="42"/>
      <c r="P687" s="30">
        <v>2296.86</v>
      </c>
      <c r="Q687" s="67"/>
      <c r="R687" s="67"/>
      <c r="S687" s="56" t="e">
        <f>IF(#REF!=3,S686-TblDadosCX[[#This Row],[Valor R$]],IF(#REF!=2,S686+TblDadosCX[[#This Row],[Valor R$]],TblDadosCX[[#This Row],[Valor R$]]))</f>
        <v>#REF!</v>
      </c>
      <c r="U687" s="65">
        <v>671</v>
      </c>
      <c r="V687" s="69">
        <v>42564</v>
      </c>
      <c r="W687" s="69"/>
      <c r="X687" s="70" t="s">
        <v>465</v>
      </c>
      <c r="Y687" s="70"/>
      <c r="Z687" s="70"/>
      <c r="AA687" s="71">
        <v>11.59</v>
      </c>
      <c r="AB687" s="64" t="s">
        <v>212</v>
      </c>
      <c r="AC687" s="69">
        <v>42564</v>
      </c>
      <c r="AD687" s="65">
        <v>831</v>
      </c>
      <c r="AE687" s="65">
        <v>12</v>
      </c>
      <c r="AF687" s="66">
        <v>2336.69</v>
      </c>
    </row>
    <row r="688" spans="1:32" x14ac:dyDescent="0.25">
      <c r="A688" s="40">
        <v>683</v>
      </c>
      <c r="B688" s="32">
        <v>42552</v>
      </c>
      <c r="C688" s="33"/>
      <c r="D688" s="31">
        <v>2</v>
      </c>
      <c r="E688" s="34"/>
      <c r="F688" s="34"/>
      <c r="G688" s="35" t="s">
        <v>632</v>
      </c>
      <c r="H688" s="36"/>
      <c r="I688" s="30">
        <v>1000</v>
      </c>
      <c r="J688" s="32">
        <v>42552</v>
      </c>
      <c r="K688" s="37"/>
      <c r="L688" s="37"/>
      <c r="M688" s="38" t="s">
        <v>482</v>
      </c>
      <c r="N688" s="39">
        <v>2016</v>
      </c>
      <c r="O688" s="42"/>
      <c r="P688" s="30">
        <v>1000</v>
      </c>
      <c r="Q688" s="67"/>
      <c r="R688" s="67"/>
      <c r="S688" s="56" t="e">
        <f>IF(#REF!=3,S687-TblDadosCX[[#This Row],[Valor R$]],IF(#REF!=2,S687+TblDadosCX[[#This Row],[Valor R$]],TblDadosCX[[#This Row],[Valor R$]]))</f>
        <v>#REF!</v>
      </c>
      <c r="U688" s="65">
        <v>672</v>
      </c>
      <c r="V688" s="69">
        <v>42564</v>
      </c>
      <c r="W688" s="69"/>
      <c r="X688" s="70" t="s">
        <v>491</v>
      </c>
      <c r="Y688" s="70"/>
      <c r="Z688" s="70"/>
      <c r="AA688" s="71">
        <v>58</v>
      </c>
      <c r="AB688" s="64" t="s">
        <v>212</v>
      </c>
      <c r="AC688" s="69">
        <v>42564</v>
      </c>
      <c r="AD688" s="65">
        <v>831</v>
      </c>
      <c r="AE688" s="65">
        <v>12</v>
      </c>
      <c r="AF688" s="66">
        <v>2278.69</v>
      </c>
    </row>
    <row r="689" spans="1:32" x14ac:dyDescent="0.25">
      <c r="A689" s="40">
        <v>684</v>
      </c>
      <c r="B689" s="32">
        <v>42552</v>
      </c>
      <c r="C689" s="33"/>
      <c r="D689" s="31">
        <v>3</v>
      </c>
      <c r="E689" s="34"/>
      <c r="F689" s="34"/>
      <c r="G689" s="35" t="s">
        <v>632</v>
      </c>
      <c r="H689" s="36"/>
      <c r="I689" s="30">
        <v>2000</v>
      </c>
      <c r="J689" s="32">
        <v>42552</v>
      </c>
      <c r="K689" s="37"/>
      <c r="L689" s="37"/>
      <c r="M689" s="38" t="s">
        <v>482</v>
      </c>
      <c r="N689" s="39">
        <v>2016</v>
      </c>
      <c r="O689" s="42"/>
      <c r="P689" s="30">
        <v>2000</v>
      </c>
      <c r="Q689" s="67"/>
      <c r="R689" s="67"/>
      <c r="S689" s="56" t="e">
        <f>IF(#REF!=3,S688-TblDadosCX[[#This Row],[Valor R$]],IF(#REF!=2,S688+TblDadosCX[[#This Row],[Valor R$]],TblDadosCX[[#This Row],[Valor R$]]))</f>
        <v>#REF!</v>
      </c>
      <c r="U689" s="65">
        <v>673</v>
      </c>
      <c r="V689" s="69">
        <v>42564</v>
      </c>
      <c r="W689" s="69"/>
      <c r="X689" s="70" t="s">
        <v>412</v>
      </c>
      <c r="Y689" s="70"/>
      <c r="Z689" s="70"/>
      <c r="AA689" s="71">
        <v>13</v>
      </c>
      <c r="AB689" s="64" t="s">
        <v>242</v>
      </c>
      <c r="AC689" s="69">
        <v>42564</v>
      </c>
      <c r="AD689" s="65">
        <v>858</v>
      </c>
      <c r="AE689" s="65">
        <v>12</v>
      </c>
      <c r="AF689" s="66">
        <v>2265.69</v>
      </c>
    </row>
    <row r="690" spans="1:32" x14ac:dyDescent="0.25">
      <c r="A690" s="40">
        <v>685</v>
      </c>
      <c r="B690" s="32">
        <v>42555</v>
      </c>
      <c r="C690" s="33"/>
      <c r="D690" s="31">
        <v>5</v>
      </c>
      <c r="E690" s="34" t="s">
        <v>38</v>
      </c>
      <c r="F690" s="34" t="s">
        <v>83</v>
      </c>
      <c r="G690" s="35" t="s">
        <v>481</v>
      </c>
      <c r="H690" s="36"/>
      <c r="I690" s="30">
        <v>40.24</v>
      </c>
      <c r="J690" s="32">
        <v>42555</v>
      </c>
      <c r="K690" s="37">
        <v>863</v>
      </c>
      <c r="L690" s="37">
        <v>12</v>
      </c>
      <c r="M690" s="38" t="s">
        <v>482</v>
      </c>
      <c r="N690" s="39">
        <v>2016</v>
      </c>
      <c r="O690" s="42"/>
      <c r="P690" s="30">
        <v>2256.62</v>
      </c>
      <c r="Q690" s="67"/>
      <c r="R690" s="67"/>
      <c r="S690" s="56" t="e">
        <f>IF(#REF!=3,S689-TblDadosCX[[#This Row],[Valor R$]],IF(#REF!=2,S689+TblDadosCX[[#This Row],[Valor R$]],TblDadosCX[[#This Row],[Valor R$]]))</f>
        <v>#REF!</v>
      </c>
      <c r="U690" s="65">
        <v>674</v>
      </c>
      <c r="V690" s="69">
        <v>42565</v>
      </c>
      <c r="W690" s="69"/>
      <c r="X690" s="70" t="s">
        <v>187</v>
      </c>
      <c r="Y690" s="70"/>
      <c r="Z690" s="70"/>
      <c r="AA690" s="71">
        <v>18.48</v>
      </c>
      <c r="AB690" s="64" t="s">
        <v>212</v>
      </c>
      <c r="AC690" s="69">
        <v>42565</v>
      </c>
      <c r="AD690" s="65">
        <v>831</v>
      </c>
      <c r="AE690" s="65">
        <v>12</v>
      </c>
      <c r="AF690" s="66">
        <v>2247.21</v>
      </c>
    </row>
    <row r="691" spans="1:32" x14ac:dyDescent="0.25">
      <c r="A691" s="40">
        <v>686</v>
      </c>
      <c r="B691" s="32">
        <v>42555</v>
      </c>
      <c r="C691" s="33"/>
      <c r="D691" s="31">
        <v>5</v>
      </c>
      <c r="E691" s="34" t="s">
        <v>38</v>
      </c>
      <c r="F691" s="34" t="s">
        <v>83</v>
      </c>
      <c r="G691" s="35" t="s">
        <v>483</v>
      </c>
      <c r="H691" s="36"/>
      <c r="I691" s="30">
        <v>267</v>
      </c>
      <c r="J691" s="32">
        <v>42555</v>
      </c>
      <c r="K691" s="37">
        <v>863</v>
      </c>
      <c r="L691" s="37">
        <v>12</v>
      </c>
      <c r="M691" s="38" t="s">
        <v>482</v>
      </c>
      <c r="N691" s="39">
        <v>2016</v>
      </c>
      <c r="O691" s="42"/>
      <c r="P691" s="30">
        <v>1989.62</v>
      </c>
      <c r="Q691" s="67"/>
      <c r="R691" s="67"/>
      <c r="S691" s="56" t="e">
        <f>IF(#REF!=3,S690-TblDadosCX[[#This Row],[Valor R$]],IF(#REF!=2,S690+TblDadosCX[[#This Row],[Valor R$]],TblDadosCX[[#This Row],[Valor R$]]))</f>
        <v>#REF!</v>
      </c>
      <c r="U691" s="65">
        <v>675</v>
      </c>
      <c r="V691" s="69">
        <v>42565</v>
      </c>
      <c r="W691" s="69"/>
      <c r="X691" s="70" t="s">
        <v>193</v>
      </c>
      <c r="Y691" s="70"/>
      <c r="Z691" s="70"/>
      <c r="AA691" s="71">
        <v>35</v>
      </c>
      <c r="AB691" s="64" t="s">
        <v>212</v>
      </c>
      <c r="AC691" s="69">
        <v>42565</v>
      </c>
      <c r="AD691" s="65">
        <v>831</v>
      </c>
      <c r="AE691" s="65">
        <v>12</v>
      </c>
      <c r="AF691" s="66">
        <v>2212.21</v>
      </c>
    </row>
    <row r="692" spans="1:32" x14ac:dyDescent="0.25">
      <c r="A692" s="40">
        <v>687</v>
      </c>
      <c r="B692" s="32">
        <v>42556</v>
      </c>
      <c r="C692" s="33"/>
      <c r="D692" s="31">
        <v>4</v>
      </c>
      <c r="E692" s="34" t="s">
        <v>6</v>
      </c>
      <c r="F692" s="34" t="s">
        <v>9</v>
      </c>
      <c r="G692" s="35" t="s">
        <v>197</v>
      </c>
      <c r="H692" s="36">
        <v>854336</v>
      </c>
      <c r="I692" s="30">
        <v>500</v>
      </c>
      <c r="J692" s="32">
        <v>42556</v>
      </c>
      <c r="K692" s="37">
        <v>12</v>
      </c>
      <c r="L692" s="37">
        <v>34</v>
      </c>
      <c r="M692" s="38" t="s">
        <v>482</v>
      </c>
      <c r="N692" s="39">
        <v>2016</v>
      </c>
      <c r="O692" s="42"/>
      <c r="P692" s="30">
        <v>2489.62</v>
      </c>
      <c r="Q692" s="67"/>
      <c r="R692" s="67"/>
      <c r="S692" s="56" t="e">
        <f>IF(#REF!=3,S691-TblDadosCX[[#This Row],[Valor R$]],IF(#REF!=2,S691+TblDadosCX[[#This Row],[Valor R$]],TblDadosCX[[#This Row],[Valor R$]]))</f>
        <v>#REF!</v>
      </c>
      <c r="U692" s="65">
        <v>676</v>
      </c>
      <c r="V692" s="69">
        <v>42565</v>
      </c>
      <c r="W692" s="69"/>
      <c r="X692" s="70" t="s">
        <v>492</v>
      </c>
      <c r="Y692" s="70"/>
      <c r="Z692" s="70"/>
      <c r="AA692" s="71">
        <v>34</v>
      </c>
      <c r="AB692" s="64" t="s">
        <v>212</v>
      </c>
      <c r="AC692" s="69">
        <v>42565</v>
      </c>
      <c r="AD692" s="65">
        <v>831</v>
      </c>
      <c r="AE692" s="65">
        <v>12</v>
      </c>
      <c r="AF692" s="66">
        <v>2178.21</v>
      </c>
    </row>
    <row r="693" spans="1:32" x14ac:dyDescent="0.25">
      <c r="A693" s="40">
        <v>688</v>
      </c>
      <c r="B693" s="32">
        <v>42556</v>
      </c>
      <c r="C693" s="33"/>
      <c r="D693" s="31">
        <v>5</v>
      </c>
      <c r="E693" s="34" t="s">
        <v>38</v>
      </c>
      <c r="F693" s="34" t="s">
        <v>75</v>
      </c>
      <c r="G693" s="35" t="s">
        <v>220</v>
      </c>
      <c r="H693" s="36"/>
      <c r="I693" s="30">
        <v>5</v>
      </c>
      <c r="J693" s="32">
        <v>42556</v>
      </c>
      <c r="K693" s="37">
        <v>845</v>
      </c>
      <c r="L693" s="37">
        <v>12</v>
      </c>
      <c r="M693" s="38" t="s">
        <v>482</v>
      </c>
      <c r="N693" s="39">
        <v>2016</v>
      </c>
      <c r="O693" s="42"/>
      <c r="P693" s="30">
        <v>2484.62</v>
      </c>
      <c r="Q693" s="67"/>
      <c r="R693" s="67"/>
      <c r="S693" s="56" t="e">
        <f>IF(#REF!=3,S692-TblDadosCX[[#This Row],[Valor R$]],IF(#REF!=2,S692+TblDadosCX[[#This Row],[Valor R$]],TblDadosCX[[#This Row],[Valor R$]]))</f>
        <v>#REF!</v>
      </c>
      <c r="U693" s="65">
        <v>677</v>
      </c>
      <c r="V693" s="69">
        <v>42565</v>
      </c>
      <c r="W693" s="69"/>
      <c r="X693" s="70" t="s">
        <v>493</v>
      </c>
      <c r="Y693" s="70"/>
      <c r="Z693" s="70"/>
      <c r="AA693" s="71">
        <v>300</v>
      </c>
      <c r="AB693" s="64" t="s">
        <v>186</v>
      </c>
      <c r="AC693" s="69">
        <v>42565</v>
      </c>
      <c r="AD693" s="65">
        <v>863</v>
      </c>
      <c r="AE693" s="65">
        <v>12</v>
      </c>
      <c r="AF693" s="66">
        <v>1878.21</v>
      </c>
    </row>
    <row r="694" spans="1:32" x14ac:dyDescent="0.25">
      <c r="A694" s="40">
        <v>689</v>
      </c>
      <c r="B694" s="32">
        <v>42556</v>
      </c>
      <c r="C694" s="33"/>
      <c r="D694" s="31">
        <v>5</v>
      </c>
      <c r="E694" s="34" t="s">
        <v>38</v>
      </c>
      <c r="F694" s="34" t="s">
        <v>83</v>
      </c>
      <c r="G694" s="35" t="s">
        <v>481</v>
      </c>
      <c r="H694" s="36"/>
      <c r="I694" s="30">
        <v>12.58</v>
      </c>
      <c r="J694" s="32">
        <v>42556</v>
      </c>
      <c r="K694" s="37">
        <v>863</v>
      </c>
      <c r="L694" s="37">
        <v>12</v>
      </c>
      <c r="M694" s="38" t="s">
        <v>482</v>
      </c>
      <c r="N694" s="39">
        <v>2016</v>
      </c>
      <c r="O694" s="42"/>
      <c r="P694" s="30">
        <v>2472.04</v>
      </c>
      <c r="Q694" s="67"/>
      <c r="R694" s="67"/>
      <c r="S694" s="56" t="e">
        <f>IF(#REF!=3,S693-TblDadosCX[[#This Row],[Valor R$]],IF(#REF!=2,S693+TblDadosCX[[#This Row],[Valor R$]],TblDadosCX[[#This Row],[Valor R$]]))</f>
        <v>#REF!</v>
      </c>
      <c r="U694" s="65">
        <v>678</v>
      </c>
      <c r="V694" s="69">
        <v>42565</v>
      </c>
      <c r="W694" s="69"/>
      <c r="X694" s="70" t="s">
        <v>197</v>
      </c>
      <c r="Y694" s="70">
        <v>854342</v>
      </c>
      <c r="Z694" s="70"/>
      <c r="AA694" s="71">
        <v>501.36</v>
      </c>
      <c r="AB694" s="64" t="s">
        <v>9</v>
      </c>
      <c r="AC694" s="69">
        <v>42565</v>
      </c>
      <c r="AD694" s="65">
        <v>12</v>
      </c>
      <c r="AE694" s="65">
        <v>34</v>
      </c>
      <c r="AF694" s="66">
        <v>2379.5700000000002</v>
      </c>
    </row>
    <row r="695" spans="1:32" x14ac:dyDescent="0.25">
      <c r="A695" s="40">
        <v>690</v>
      </c>
      <c r="B695" s="32">
        <v>42556</v>
      </c>
      <c r="C695" s="33"/>
      <c r="D695" s="31">
        <v>5</v>
      </c>
      <c r="E695" s="34" t="s">
        <v>38</v>
      </c>
      <c r="F695" s="34" t="s">
        <v>18</v>
      </c>
      <c r="G695" s="35" t="s">
        <v>484</v>
      </c>
      <c r="H695" s="36"/>
      <c r="I695" s="30">
        <v>50.99</v>
      </c>
      <c r="J695" s="32">
        <v>42556</v>
      </c>
      <c r="K695" s="37">
        <v>831</v>
      </c>
      <c r="L695" s="37">
        <v>12</v>
      </c>
      <c r="M695" s="38" t="s">
        <v>482</v>
      </c>
      <c r="N695" s="39">
        <v>2016</v>
      </c>
      <c r="O695" s="42"/>
      <c r="P695" s="30">
        <v>2421.0500000000002</v>
      </c>
      <c r="Q695" s="67"/>
      <c r="R695" s="67"/>
      <c r="S695" s="56" t="e">
        <f>IF(#REF!=3,S694-TblDadosCX[[#This Row],[Valor R$]],IF(#REF!=2,S694+TblDadosCX[[#This Row],[Valor R$]],TblDadosCX[[#This Row],[Valor R$]]))</f>
        <v>#REF!</v>
      </c>
      <c r="U695" s="65">
        <v>679</v>
      </c>
      <c r="V695" s="69">
        <v>42566</v>
      </c>
      <c r="W695" s="69"/>
      <c r="X695" s="70" t="s">
        <v>197</v>
      </c>
      <c r="Y695" s="70">
        <v>854340</v>
      </c>
      <c r="Z695" s="70"/>
      <c r="AA695" s="71">
        <v>69963.53</v>
      </c>
      <c r="AB695" s="64" t="s">
        <v>9</v>
      </c>
      <c r="AC695" s="69">
        <v>42566</v>
      </c>
      <c r="AD695" s="65">
        <v>12</v>
      </c>
      <c r="AE695" s="65">
        <v>34</v>
      </c>
      <c r="AF695" s="66">
        <v>72343.100000000006</v>
      </c>
    </row>
    <row r="696" spans="1:32" x14ac:dyDescent="0.25">
      <c r="A696" s="40">
        <v>691</v>
      </c>
      <c r="B696" s="32">
        <v>42556</v>
      </c>
      <c r="C696" s="33"/>
      <c r="D696" s="31">
        <v>5</v>
      </c>
      <c r="E696" s="34" t="s">
        <v>38</v>
      </c>
      <c r="F696" s="34" t="s">
        <v>18</v>
      </c>
      <c r="G696" s="35" t="s">
        <v>193</v>
      </c>
      <c r="H696" s="36"/>
      <c r="I696" s="30">
        <v>35</v>
      </c>
      <c r="J696" s="32">
        <v>42556</v>
      </c>
      <c r="K696" s="37">
        <v>831</v>
      </c>
      <c r="L696" s="37">
        <v>12</v>
      </c>
      <c r="M696" s="38" t="s">
        <v>482</v>
      </c>
      <c r="N696" s="39">
        <v>2016</v>
      </c>
      <c r="O696" s="42"/>
      <c r="P696" s="30">
        <v>2386.0500000000002</v>
      </c>
      <c r="Q696" s="67"/>
      <c r="R696" s="67"/>
      <c r="S696" s="56" t="e">
        <f>IF(#REF!=3,S695-TblDadosCX[[#This Row],[Valor R$]],IF(#REF!=2,S695+TblDadosCX[[#This Row],[Valor R$]],TblDadosCX[[#This Row],[Valor R$]]))</f>
        <v>#REF!</v>
      </c>
      <c r="U696" s="65">
        <v>680</v>
      </c>
      <c r="V696" s="69">
        <v>42566</v>
      </c>
      <c r="W696" s="69"/>
      <c r="X696" s="70" t="s">
        <v>197</v>
      </c>
      <c r="Y696" s="70">
        <v>854341</v>
      </c>
      <c r="Z696" s="70"/>
      <c r="AA696" s="71">
        <v>8683.66</v>
      </c>
      <c r="AB696" s="64" t="s">
        <v>9</v>
      </c>
      <c r="AC696" s="69">
        <v>42566</v>
      </c>
      <c r="AD696" s="65">
        <v>12</v>
      </c>
      <c r="AE696" s="65">
        <v>34</v>
      </c>
      <c r="AF696" s="66">
        <v>81026.759999999995</v>
      </c>
    </row>
    <row r="697" spans="1:32" x14ac:dyDescent="0.25">
      <c r="A697" s="40">
        <v>692</v>
      </c>
      <c r="B697" s="32">
        <v>42557</v>
      </c>
      <c r="C697" s="33"/>
      <c r="D697" s="31">
        <v>5</v>
      </c>
      <c r="E697" s="34" t="s">
        <v>38</v>
      </c>
      <c r="F697" s="34" t="s">
        <v>75</v>
      </c>
      <c r="G697" s="35" t="s">
        <v>485</v>
      </c>
      <c r="H697" s="36"/>
      <c r="I697" s="30">
        <v>150</v>
      </c>
      <c r="J697" s="32">
        <v>42557</v>
      </c>
      <c r="K697" s="37">
        <v>845</v>
      </c>
      <c r="L697" s="37">
        <v>12</v>
      </c>
      <c r="M697" s="38" t="s">
        <v>482</v>
      </c>
      <c r="N697" s="39">
        <v>2016</v>
      </c>
      <c r="O697" s="42"/>
      <c r="P697" s="30">
        <v>2236.0500000000002</v>
      </c>
      <c r="Q697" s="67"/>
      <c r="R697" s="67"/>
      <c r="S697" s="56" t="e">
        <f>IF(#REF!=3,S696-TblDadosCX[[#This Row],[Valor R$]],IF(#REF!=2,S696+TblDadosCX[[#This Row],[Valor R$]],TblDadosCX[[#This Row],[Valor R$]]))</f>
        <v>#REF!</v>
      </c>
      <c r="U697" s="65">
        <v>681</v>
      </c>
      <c r="V697" s="69">
        <v>42566</v>
      </c>
      <c r="W697" s="69"/>
      <c r="X697" s="70" t="s">
        <v>494</v>
      </c>
      <c r="Y697" s="70"/>
      <c r="Z697" s="70"/>
      <c r="AA697" s="71">
        <v>62</v>
      </c>
      <c r="AB697" s="64" t="s">
        <v>186</v>
      </c>
      <c r="AC697" s="69">
        <v>42566</v>
      </c>
      <c r="AD697" s="65">
        <v>863</v>
      </c>
      <c r="AE697" s="65">
        <v>12</v>
      </c>
      <c r="AF697" s="66">
        <v>80964.759999999995</v>
      </c>
    </row>
    <row r="698" spans="1:32" x14ac:dyDescent="0.25">
      <c r="A698" s="40">
        <v>693</v>
      </c>
      <c r="B698" s="32">
        <v>42557</v>
      </c>
      <c r="C698" s="33"/>
      <c r="D698" s="31">
        <v>5</v>
      </c>
      <c r="E698" s="34" t="s">
        <v>34</v>
      </c>
      <c r="F698" s="34" t="s">
        <v>63</v>
      </c>
      <c r="G698" s="35" t="s">
        <v>480</v>
      </c>
      <c r="H698" s="36"/>
      <c r="I698" s="30">
        <v>100</v>
      </c>
      <c r="J698" s="32">
        <v>42557</v>
      </c>
      <c r="K698" s="37">
        <v>806</v>
      </c>
      <c r="L698" s="37">
        <v>12</v>
      </c>
      <c r="M698" s="38" t="s">
        <v>482</v>
      </c>
      <c r="N698" s="39">
        <v>2016</v>
      </c>
      <c r="O698" s="42"/>
      <c r="P698" s="30">
        <v>2136.0500000000002</v>
      </c>
      <c r="Q698" s="67"/>
      <c r="R698" s="67"/>
      <c r="S698" s="56" t="e">
        <f>IF(#REF!=3,S697-TblDadosCX[[#This Row],[Valor R$]],IF(#REF!=2,S697+TblDadosCX[[#This Row],[Valor R$]],TblDadosCX[[#This Row],[Valor R$]]))</f>
        <v>#REF!</v>
      </c>
      <c r="U698" s="65">
        <v>682</v>
      </c>
      <c r="V698" s="69">
        <v>42566</v>
      </c>
      <c r="W698" s="69"/>
      <c r="X698" s="70" t="s">
        <v>187</v>
      </c>
      <c r="Y698" s="70"/>
      <c r="Z698" s="70"/>
      <c r="AA698" s="71">
        <v>8.9700000000000006</v>
      </c>
      <c r="AB698" s="64" t="s">
        <v>212</v>
      </c>
      <c r="AC698" s="69">
        <v>42566</v>
      </c>
      <c r="AD698" s="65">
        <v>831</v>
      </c>
      <c r="AE698" s="65">
        <v>12</v>
      </c>
      <c r="AF698" s="66">
        <v>80955.789999999994</v>
      </c>
    </row>
    <row r="699" spans="1:32" x14ac:dyDescent="0.25">
      <c r="A699" s="40">
        <v>694</v>
      </c>
      <c r="B699" s="32">
        <v>42558</v>
      </c>
      <c r="C699" s="33"/>
      <c r="D699" s="31">
        <v>4</v>
      </c>
      <c r="E699" s="34" t="s">
        <v>6</v>
      </c>
      <c r="F699" s="34" t="s">
        <v>9</v>
      </c>
      <c r="G699" s="35" t="s">
        <v>197</v>
      </c>
      <c r="H699" s="36">
        <v>854337</v>
      </c>
      <c r="I699" s="30">
        <v>7590.68</v>
      </c>
      <c r="J699" s="32">
        <v>42558</v>
      </c>
      <c r="K699" s="37">
        <v>12</v>
      </c>
      <c r="L699" s="37">
        <v>34</v>
      </c>
      <c r="M699" s="38" t="s">
        <v>482</v>
      </c>
      <c r="N699" s="39">
        <v>2016</v>
      </c>
      <c r="O699" s="42"/>
      <c r="P699" s="30">
        <v>9726.73</v>
      </c>
      <c r="Q699" s="67"/>
      <c r="R699" s="67"/>
      <c r="S699" s="56" t="e">
        <f>IF(#REF!=3,S698-TblDadosCX[[#This Row],[Valor R$]],IF(#REF!=2,S698+TblDadosCX[[#This Row],[Valor R$]],TblDadosCX[[#This Row],[Valor R$]]))</f>
        <v>#REF!</v>
      </c>
      <c r="U699" s="65">
        <v>683</v>
      </c>
      <c r="V699" s="69">
        <v>42566</v>
      </c>
      <c r="W699" s="69"/>
      <c r="X699" s="70" t="s">
        <v>326</v>
      </c>
      <c r="Y699" s="70"/>
      <c r="Z699" s="70"/>
      <c r="AA699" s="71">
        <v>172.36</v>
      </c>
      <c r="AB699" s="64" t="s">
        <v>217</v>
      </c>
      <c r="AC699" s="69">
        <v>42566</v>
      </c>
      <c r="AD699" s="65">
        <v>955</v>
      </c>
      <c r="AE699" s="65">
        <v>12</v>
      </c>
      <c r="AF699" s="66">
        <v>80783.429999999993</v>
      </c>
    </row>
    <row r="700" spans="1:32" x14ac:dyDescent="0.25">
      <c r="A700" s="40">
        <v>695</v>
      </c>
      <c r="B700" s="32">
        <v>42558</v>
      </c>
      <c r="C700" s="33"/>
      <c r="D700" s="31">
        <v>4</v>
      </c>
      <c r="E700" s="34" t="s">
        <v>6</v>
      </c>
      <c r="F700" s="34" t="s">
        <v>9</v>
      </c>
      <c r="G700" s="35" t="s">
        <v>197</v>
      </c>
      <c r="H700" s="36">
        <v>854338</v>
      </c>
      <c r="I700" s="30">
        <v>1895.55</v>
      </c>
      <c r="J700" s="32">
        <v>42558</v>
      </c>
      <c r="K700" s="37">
        <v>12</v>
      </c>
      <c r="L700" s="37">
        <v>34</v>
      </c>
      <c r="M700" s="38" t="s">
        <v>482</v>
      </c>
      <c r="N700" s="39">
        <v>2016</v>
      </c>
      <c r="O700" s="42"/>
      <c r="P700" s="30">
        <v>11622.28</v>
      </c>
      <c r="Q700" s="67"/>
      <c r="R700" s="67"/>
      <c r="S700" s="56" t="e">
        <f>IF(#REF!=3,S699-TblDadosCX[[#This Row],[Valor R$]],IF(#REF!=2,S699+TblDadosCX[[#This Row],[Valor R$]],TblDadosCX[[#This Row],[Valor R$]]))</f>
        <v>#REF!</v>
      </c>
      <c r="U700" s="65">
        <v>684</v>
      </c>
      <c r="V700" s="69">
        <v>42566</v>
      </c>
      <c r="W700" s="69"/>
      <c r="X700" s="70" t="s">
        <v>495</v>
      </c>
      <c r="Y700" s="70"/>
      <c r="Z700" s="70"/>
      <c r="AA700" s="71">
        <v>329</v>
      </c>
      <c r="AB700" s="64" t="s">
        <v>313</v>
      </c>
      <c r="AC700" s="69">
        <v>42566</v>
      </c>
      <c r="AD700" s="65">
        <v>859</v>
      </c>
      <c r="AE700" s="65">
        <v>12</v>
      </c>
      <c r="AF700" s="66">
        <v>80454.429999999993</v>
      </c>
    </row>
    <row r="701" spans="1:32" x14ac:dyDescent="0.25">
      <c r="A701" s="40">
        <v>696</v>
      </c>
      <c r="B701" s="32">
        <v>42558</v>
      </c>
      <c r="C701" s="33"/>
      <c r="D701" s="31">
        <v>5</v>
      </c>
      <c r="E701" s="34" t="s">
        <v>38</v>
      </c>
      <c r="F701" s="34" t="s">
        <v>83</v>
      </c>
      <c r="G701" s="35" t="s">
        <v>187</v>
      </c>
      <c r="H701" s="36"/>
      <c r="I701" s="30">
        <v>11.75</v>
      </c>
      <c r="J701" s="32">
        <v>42558</v>
      </c>
      <c r="K701" s="37">
        <v>863</v>
      </c>
      <c r="L701" s="37">
        <v>12</v>
      </c>
      <c r="M701" s="38" t="s">
        <v>482</v>
      </c>
      <c r="N701" s="39">
        <v>2016</v>
      </c>
      <c r="O701" s="42"/>
      <c r="P701" s="30">
        <v>11610.53</v>
      </c>
      <c r="Q701" s="67"/>
      <c r="R701" s="67"/>
      <c r="S701" s="56" t="e">
        <f>IF(#REF!=3,S700-TblDadosCX[[#This Row],[Valor R$]],IF(#REF!=2,S700+TblDadosCX[[#This Row],[Valor R$]],TblDadosCX[[#This Row],[Valor R$]]))</f>
        <v>#REF!</v>
      </c>
      <c r="U701" s="65">
        <v>685</v>
      </c>
      <c r="V701" s="69">
        <v>42566</v>
      </c>
      <c r="W701" s="69"/>
      <c r="X701" s="70" t="s">
        <v>412</v>
      </c>
      <c r="Y701" s="70"/>
      <c r="Z701" s="70"/>
      <c r="AA701" s="71">
        <v>10</v>
      </c>
      <c r="AB701" s="64" t="s">
        <v>242</v>
      </c>
      <c r="AC701" s="69">
        <v>42566</v>
      </c>
      <c r="AD701" s="65">
        <v>858</v>
      </c>
      <c r="AE701" s="65">
        <v>12</v>
      </c>
      <c r="AF701" s="66">
        <v>80444.429999999993</v>
      </c>
    </row>
    <row r="702" spans="1:32" x14ac:dyDescent="0.25">
      <c r="A702" s="40">
        <v>697</v>
      </c>
      <c r="B702" s="32">
        <v>42558</v>
      </c>
      <c r="C702" s="33"/>
      <c r="D702" s="31">
        <v>5</v>
      </c>
      <c r="E702" s="34" t="s">
        <v>38</v>
      </c>
      <c r="F702" s="34" t="s">
        <v>18</v>
      </c>
      <c r="G702" s="35" t="s">
        <v>193</v>
      </c>
      <c r="H702" s="36"/>
      <c r="I702" s="30">
        <v>35</v>
      </c>
      <c r="J702" s="32">
        <v>42558</v>
      </c>
      <c r="K702" s="37">
        <v>831</v>
      </c>
      <c r="L702" s="37">
        <v>12</v>
      </c>
      <c r="M702" s="38" t="s">
        <v>482</v>
      </c>
      <c r="N702" s="39">
        <v>2016</v>
      </c>
      <c r="O702" s="42"/>
      <c r="P702" s="30">
        <v>11575.53</v>
      </c>
      <c r="Q702" s="67"/>
      <c r="R702" s="67"/>
      <c r="S702" s="56" t="e">
        <f>IF(#REF!=3,S701-TblDadosCX[[#This Row],[Valor R$]],IF(#REF!=2,S701+TblDadosCX[[#This Row],[Valor R$]],TblDadosCX[[#This Row],[Valor R$]]))</f>
        <v>#REF!</v>
      </c>
      <c r="U702" s="65">
        <v>686</v>
      </c>
      <c r="V702" s="69">
        <v>42566</v>
      </c>
      <c r="W702" s="69"/>
      <c r="X702" s="70" t="s">
        <v>496</v>
      </c>
      <c r="Y702" s="70"/>
      <c r="Z702" s="70"/>
      <c r="AA702" s="71">
        <v>316.63</v>
      </c>
      <c r="AB702" s="64" t="s">
        <v>186</v>
      </c>
      <c r="AC702" s="69">
        <v>42566</v>
      </c>
      <c r="AD702" s="65">
        <v>863</v>
      </c>
      <c r="AE702" s="65">
        <v>12</v>
      </c>
      <c r="AF702" s="66">
        <v>80127.8</v>
      </c>
    </row>
    <row r="703" spans="1:32" x14ac:dyDescent="0.25">
      <c r="A703" s="40">
        <v>698</v>
      </c>
      <c r="B703" s="32">
        <v>42558</v>
      </c>
      <c r="C703" s="33"/>
      <c r="D703" s="31">
        <v>5</v>
      </c>
      <c r="E703" s="34" t="s">
        <v>38</v>
      </c>
      <c r="F703" s="34" t="s">
        <v>82</v>
      </c>
      <c r="G703" s="35" t="s">
        <v>288</v>
      </c>
      <c r="H703" s="36"/>
      <c r="I703" s="30">
        <v>254.9</v>
      </c>
      <c r="J703" s="32">
        <v>42558</v>
      </c>
      <c r="K703" s="37">
        <v>860</v>
      </c>
      <c r="L703" s="37">
        <v>12</v>
      </c>
      <c r="M703" s="38" t="s">
        <v>482</v>
      </c>
      <c r="N703" s="39">
        <v>2016</v>
      </c>
      <c r="O703" s="42"/>
      <c r="P703" s="30">
        <v>11320.63</v>
      </c>
      <c r="Q703" s="67"/>
      <c r="R703" s="67"/>
      <c r="S703" s="56" t="e">
        <f>IF(#REF!=3,S702-TblDadosCX[[#This Row],[Valor R$]],IF(#REF!=2,S702+TblDadosCX[[#This Row],[Valor R$]],TblDadosCX[[#This Row],[Valor R$]]))</f>
        <v>#REF!</v>
      </c>
      <c r="U703" s="65">
        <v>687</v>
      </c>
      <c r="V703" s="69">
        <v>42566</v>
      </c>
      <c r="W703" s="69"/>
      <c r="X703" s="70" t="s">
        <v>497</v>
      </c>
      <c r="Y703" s="70"/>
      <c r="Z703" s="70"/>
      <c r="AA703" s="71">
        <v>5598.46</v>
      </c>
      <c r="AB703" s="64" t="s">
        <v>498</v>
      </c>
      <c r="AC703" s="69">
        <v>42566</v>
      </c>
      <c r="AD703" s="65">
        <v>121</v>
      </c>
      <c r="AE703" s="65">
        <v>12</v>
      </c>
      <c r="AF703" s="66">
        <v>74529.34</v>
      </c>
    </row>
    <row r="704" spans="1:32" x14ac:dyDescent="0.25">
      <c r="A704" s="40">
        <v>699</v>
      </c>
      <c r="B704" s="32">
        <v>42558</v>
      </c>
      <c r="C704" s="33"/>
      <c r="D704" s="31">
        <v>5</v>
      </c>
      <c r="E704" s="34" t="s">
        <v>24</v>
      </c>
      <c r="F704" s="34" t="s">
        <v>43</v>
      </c>
      <c r="G704" s="35" t="s">
        <v>274</v>
      </c>
      <c r="H704" s="36"/>
      <c r="I704" s="30">
        <v>1763.07</v>
      </c>
      <c r="J704" s="32">
        <v>42558</v>
      </c>
      <c r="K704" s="37">
        <v>842</v>
      </c>
      <c r="L704" s="37">
        <v>12</v>
      </c>
      <c r="M704" s="38" t="s">
        <v>482</v>
      </c>
      <c r="N704" s="39">
        <v>2016</v>
      </c>
      <c r="O704" s="42"/>
      <c r="P704" s="30">
        <v>9557.56</v>
      </c>
      <c r="Q704" s="67"/>
      <c r="R704" s="67"/>
      <c r="S704" s="56" t="e">
        <f>IF(#REF!=3,S703-TblDadosCX[[#This Row],[Valor R$]],IF(#REF!=2,S703+TblDadosCX[[#This Row],[Valor R$]],TblDadosCX[[#This Row],[Valor R$]]))</f>
        <v>#REF!</v>
      </c>
      <c r="U704" s="65">
        <v>688</v>
      </c>
      <c r="V704" s="69">
        <v>42566</v>
      </c>
      <c r="W704" s="69"/>
      <c r="X704" s="70" t="s">
        <v>444</v>
      </c>
      <c r="Y704" s="70"/>
      <c r="Z704" s="70"/>
      <c r="AA704" s="71">
        <v>3849</v>
      </c>
      <c r="AB704" s="64" t="s">
        <v>227</v>
      </c>
      <c r="AC704" s="69">
        <v>42566</v>
      </c>
      <c r="AD704" s="65">
        <v>426</v>
      </c>
      <c r="AE704" s="65">
        <v>12</v>
      </c>
      <c r="AF704" s="66">
        <v>70680.34</v>
      </c>
    </row>
    <row r="705" spans="1:32" x14ac:dyDescent="0.25">
      <c r="A705" s="40">
        <v>700</v>
      </c>
      <c r="B705" s="32">
        <v>42558</v>
      </c>
      <c r="C705" s="33"/>
      <c r="D705" s="31">
        <v>5</v>
      </c>
      <c r="E705" s="34" t="s">
        <v>28</v>
      </c>
      <c r="F705" s="34" t="s">
        <v>271</v>
      </c>
      <c r="G705" s="35" t="s">
        <v>270</v>
      </c>
      <c r="H705" s="36"/>
      <c r="I705" s="30">
        <v>4631.7299999999996</v>
      </c>
      <c r="J705" s="32">
        <v>42558</v>
      </c>
      <c r="K705" s="37">
        <v>476</v>
      </c>
      <c r="L705" s="37">
        <v>12</v>
      </c>
      <c r="M705" s="38" t="s">
        <v>482</v>
      </c>
      <c r="N705" s="39">
        <v>2016</v>
      </c>
      <c r="O705" s="42"/>
      <c r="P705" s="30">
        <v>4925.83</v>
      </c>
      <c r="Q705" s="67"/>
      <c r="R705" s="67"/>
      <c r="S705" s="56" t="e">
        <f>IF(#REF!=3,S704-TblDadosCX[[#This Row],[Valor R$]],IF(#REF!=2,S704+TblDadosCX[[#This Row],[Valor R$]],TblDadosCX[[#This Row],[Valor R$]]))</f>
        <v>#REF!</v>
      </c>
      <c r="U705" s="65">
        <v>689</v>
      </c>
      <c r="V705" s="69">
        <v>42566</v>
      </c>
      <c r="W705" s="69"/>
      <c r="X705" s="70" t="s">
        <v>327</v>
      </c>
      <c r="Y705" s="70"/>
      <c r="Z705" s="70"/>
      <c r="AA705" s="71">
        <v>69963.53</v>
      </c>
      <c r="AB705" s="64" t="s">
        <v>224</v>
      </c>
      <c r="AC705" s="69">
        <v>42566</v>
      </c>
      <c r="AD705" s="65">
        <v>402</v>
      </c>
      <c r="AE705" s="65">
        <v>12</v>
      </c>
      <c r="AF705" s="66">
        <v>716.81</v>
      </c>
    </row>
    <row r="706" spans="1:32" x14ac:dyDescent="0.25">
      <c r="A706" s="40">
        <v>701</v>
      </c>
      <c r="B706" s="32">
        <v>42558</v>
      </c>
      <c r="C706" s="33"/>
      <c r="D706" s="31">
        <v>5</v>
      </c>
      <c r="E706" s="34" t="s">
        <v>28</v>
      </c>
      <c r="F706" s="34" t="s">
        <v>53</v>
      </c>
      <c r="G706" s="35" t="s">
        <v>486</v>
      </c>
      <c r="H706" s="36"/>
      <c r="I706" s="30">
        <v>941.94</v>
      </c>
      <c r="J706" s="32">
        <v>42558</v>
      </c>
      <c r="K706" s="37">
        <v>475</v>
      </c>
      <c r="L706" s="37">
        <v>12</v>
      </c>
      <c r="M706" s="38" t="s">
        <v>482</v>
      </c>
      <c r="N706" s="39">
        <v>2016</v>
      </c>
      <c r="O706" s="42"/>
      <c r="P706" s="30">
        <v>3983.89</v>
      </c>
      <c r="Q706" s="67"/>
      <c r="R706" s="67"/>
      <c r="S706" s="56" t="e">
        <f>IF(#REF!=3,S705-TblDadosCX[[#This Row],[Valor R$]],IF(#REF!=2,S705+TblDadosCX[[#This Row],[Valor R$]],TblDadosCX[[#This Row],[Valor R$]]))</f>
        <v>#REF!</v>
      </c>
      <c r="U706" s="65">
        <v>690</v>
      </c>
      <c r="V706" s="69">
        <v>42569</v>
      </c>
      <c r="W706" s="69"/>
      <c r="X706" s="70" t="s">
        <v>187</v>
      </c>
      <c r="Y706" s="70"/>
      <c r="Z706" s="70"/>
      <c r="AA706" s="71">
        <v>29.02</v>
      </c>
      <c r="AB706" s="64" t="s">
        <v>212</v>
      </c>
      <c r="AC706" s="69">
        <v>42569</v>
      </c>
      <c r="AD706" s="65">
        <v>831</v>
      </c>
      <c r="AE706" s="65">
        <v>12</v>
      </c>
      <c r="AF706" s="66">
        <v>687.79</v>
      </c>
    </row>
    <row r="707" spans="1:32" x14ac:dyDescent="0.25">
      <c r="A707" s="40">
        <v>702</v>
      </c>
      <c r="B707" s="32">
        <v>42558</v>
      </c>
      <c r="C707" s="33"/>
      <c r="D707" s="31">
        <v>5</v>
      </c>
      <c r="E707" s="34" t="s">
        <v>38</v>
      </c>
      <c r="F707" s="34" t="s">
        <v>87</v>
      </c>
      <c r="G707" s="35" t="s">
        <v>487</v>
      </c>
      <c r="H707" s="36"/>
      <c r="I707" s="30">
        <v>1895.55</v>
      </c>
      <c r="J707" s="32">
        <v>42558</v>
      </c>
      <c r="K707" s="37">
        <v>870</v>
      </c>
      <c r="L707" s="37">
        <v>12</v>
      </c>
      <c r="M707" s="38" t="s">
        <v>482</v>
      </c>
      <c r="N707" s="39">
        <v>2016</v>
      </c>
      <c r="O707" s="42"/>
      <c r="P707" s="30">
        <v>2088.34</v>
      </c>
      <c r="Q707" s="67"/>
      <c r="R707" s="67"/>
      <c r="S707" s="56" t="e">
        <f>IF(#REF!=3,S706-TblDadosCX[[#This Row],[Valor R$]],IF(#REF!=2,S706+TblDadosCX[[#This Row],[Valor R$]],TblDadosCX[[#This Row],[Valor R$]]))</f>
        <v>#REF!</v>
      </c>
      <c r="U707" s="65">
        <v>691</v>
      </c>
      <c r="V707" s="69">
        <v>42569</v>
      </c>
      <c r="W707" s="69"/>
      <c r="X707" s="70" t="s">
        <v>187</v>
      </c>
      <c r="Y707" s="70"/>
      <c r="Z707" s="70"/>
      <c r="AA707" s="71">
        <v>14.6</v>
      </c>
      <c r="AB707" s="64" t="s">
        <v>212</v>
      </c>
      <c r="AC707" s="69">
        <v>42569</v>
      </c>
      <c r="AD707" s="65">
        <v>831</v>
      </c>
      <c r="AE707" s="65">
        <v>12</v>
      </c>
      <c r="AF707" s="66">
        <v>673.19</v>
      </c>
    </row>
    <row r="708" spans="1:32" x14ac:dyDescent="0.25">
      <c r="A708" s="40">
        <v>703</v>
      </c>
      <c r="B708" s="32">
        <v>42559</v>
      </c>
      <c r="C708" s="33"/>
      <c r="D708" s="31">
        <v>5</v>
      </c>
      <c r="E708" s="34" t="s">
        <v>38</v>
      </c>
      <c r="F708" s="34" t="s">
        <v>83</v>
      </c>
      <c r="G708" s="35" t="s">
        <v>311</v>
      </c>
      <c r="H708" s="36"/>
      <c r="I708" s="30">
        <v>30</v>
      </c>
      <c r="J708" s="32">
        <v>42559</v>
      </c>
      <c r="K708" s="37">
        <v>863</v>
      </c>
      <c r="L708" s="37">
        <v>12</v>
      </c>
      <c r="M708" s="38" t="s">
        <v>482</v>
      </c>
      <c r="N708" s="39">
        <v>2016</v>
      </c>
      <c r="O708" s="42"/>
      <c r="P708" s="30">
        <v>2058.34</v>
      </c>
      <c r="Q708" s="67"/>
      <c r="R708" s="67"/>
      <c r="S708" s="56" t="e">
        <f>IF(#REF!=3,S707-TblDadosCX[[#This Row],[Valor R$]],IF(#REF!=2,S707+TblDadosCX[[#This Row],[Valor R$]],TblDadosCX[[#This Row],[Valor R$]]))</f>
        <v>#REF!</v>
      </c>
      <c r="U708" s="65">
        <v>692</v>
      </c>
      <c r="V708" s="69">
        <v>42569</v>
      </c>
      <c r="W708" s="69"/>
      <c r="X708" s="70" t="s">
        <v>499</v>
      </c>
      <c r="Y708" s="70"/>
      <c r="Z708" s="70"/>
      <c r="AA708" s="71">
        <v>55</v>
      </c>
      <c r="AB708" s="64" t="s">
        <v>242</v>
      </c>
      <c r="AC708" s="69">
        <v>42569</v>
      </c>
      <c r="AD708" s="65">
        <v>858</v>
      </c>
      <c r="AE708" s="65">
        <v>12</v>
      </c>
      <c r="AF708" s="66">
        <v>618.19000000000005</v>
      </c>
    </row>
    <row r="709" spans="1:32" x14ac:dyDescent="0.25">
      <c r="A709" s="40">
        <v>704</v>
      </c>
      <c r="B709" s="32">
        <v>42559</v>
      </c>
      <c r="C709" s="33"/>
      <c r="D709" s="31">
        <v>5</v>
      </c>
      <c r="E709" s="34" t="s">
        <v>38</v>
      </c>
      <c r="F709" s="34" t="s">
        <v>86</v>
      </c>
      <c r="G709" s="35" t="s">
        <v>488</v>
      </c>
      <c r="H709" s="36"/>
      <c r="I709" s="30">
        <v>19</v>
      </c>
      <c r="J709" s="32">
        <v>42559</v>
      </c>
      <c r="K709" s="37">
        <v>869</v>
      </c>
      <c r="L709" s="37">
        <v>12</v>
      </c>
      <c r="M709" s="38" t="s">
        <v>482</v>
      </c>
      <c r="N709" s="39">
        <v>2016</v>
      </c>
      <c r="O709" s="42"/>
      <c r="P709" s="30">
        <v>2039.34</v>
      </c>
      <c r="Q709" s="67"/>
      <c r="R709" s="67"/>
      <c r="S709" s="56" t="e">
        <f>IF(#REF!=3,S708-TblDadosCX[[#This Row],[Valor R$]],IF(#REF!=2,S708+TblDadosCX[[#This Row],[Valor R$]],TblDadosCX[[#This Row],[Valor R$]]))</f>
        <v>#REF!</v>
      </c>
      <c r="U709" s="65">
        <v>693</v>
      </c>
      <c r="V709" s="69">
        <v>42570</v>
      </c>
      <c r="W709" s="69"/>
      <c r="X709" s="70" t="s">
        <v>197</v>
      </c>
      <c r="Y709" s="70">
        <v>854344</v>
      </c>
      <c r="Z709" s="70"/>
      <c r="AA709" s="71">
        <v>850</v>
      </c>
      <c r="AB709" s="64" t="s">
        <v>9</v>
      </c>
      <c r="AC709" s="69">
        <v>42570</v>
      </c>
      <c r="AD709" s="65">
        <v>12</v>
      </c>
      <c r="AE709" s="65">
        <v>34</v>
      </c>
      <c r="AF709" s="66">
        <v>1468.19</v>
      </c>
    </row>
    <row r="710" spans="1:32" x14ac:dyDescent="0.25">
      <c r="A710" s="40">
        <v>705</v>
      </c>
      <c r="B710" s="32">
        <v>42559</v>
      </c>
      <c r="C710" s="33"/>
      <c r="D710" s="31">
        <v>5</v>
      </c>
      <c r="E710" s="34" t="s">
        <v>38</v>
      </c>
      <c r="F710" s="34" t="s">
        <v>86</v>
      </c>
      <c r="G710" s="35" t="s">
        <v>489</v>
      </c>
      <c r="H710" s="36"/>
      <c r="I710" s="30">
        <v>18</v>
      </c>
      <c r="J710" s="32">
        <v>42559</v>
      </c>
      <c r="K710" s="37">
        <v>869</v>
      </c>
      <c r="L710" s="37">
        <v>12</v>
      </c>
      <c r="M710" s="38" t="s">
        <v>482</v>
      </c>
      <c r="N710" s="39">
        <v>2016</v>
      </c>
      <c r="O710" s="42"/>
      <c r="P710" s="30">
        <v>2021.34</v>
      </c>
      <c r="Q710" s="67"/>
      <c r="R710" s="67"/>
      <c r="S710" s="56" t="e">
        <f>IF(#REF!=3,S709-TblDadosCX[[#This Row],[Valor R$]],IF(#REF!=2,S709+TblDadosCX[[#This Row],[Valor R$]],TblDadosCX[[#This Row],[Valor R$]]))</f>
        <v>#REF!</v>
      </c>
      <c r="U710" s="65">
        <v>694</v>
      </c>
      <c r="V710" s="69">
        <v>42570</v>
      </c>
      <c r="W710" s="69"/>
      <c r="X710" s="70" t="s">
        <v>197</v>
      </c>
      <c r="Y710" s="70">
        <v>854345</v>
      </c>
      <c r="Z710" s="70"/>
      <c r="AA710" s="71">
        <v>1541.43</v>
      </c>
      <c r="AB710" s="64" t="s">
        <v>9</v>
      </c>
      <c r="AC710" s="69">
        <v>42570</v>
      </c>
      <c r="AD710" s="65">
        <v>12</v>
      </c>
      <c r="AE710" s="65">
        <v>34</v>
      </c>
      <c r="AF710" s="66">
        <v>3009.62</v>
      </c>
    </row>
    <row r="711" spans="1:32" x14ac:dyDescent="0.25">
      <c r="A711" s="40">
        <v>706</v>
      </c>
      <c r="B711" s="32">
        <v>42563</v>
      </c>
      <c r="C711" s="33"/>
      <c r="D711" s="31">
        <v>4</v>
      </c>
      <c r="E711" s="34" t="s">
        <v>6</v>
      </c>
      <c r="F711" s="34" t="s">
        <v>9</v>
      </c>
      <c r="G711" s="35" t="s">
        <v>197</v>
      </c>
      <c r="H711" s="36">
        <v>854339</v>
      </c>
      <c r="I711" s="30">
        <v>500</v>
      </c>
      <c r="J711" s="32">
        <v>42563</v>
      </c>
      <c r="K711" s="37">
        <v>12</v>
      </c>
      <c r="L711" s="37">
        <v>34</v>
      </c>
      <c r="M711" s="38" t="s">
        <v>482</v>
      </c>
      <c r="N711" s="39">
        <v>2016</v>
      </c>
      <c r="O711" s="42"/>
      <c r="P711" s="30">
        <v>2521.34</v>
      </c>
      <c r="Q711" s="67"/>
      <c r="R711" s="67"/>
      <c r="S711" s="56" t="e">
        <f>IF(#REF!=3,S710-TblDadosCX[[#This Row],[Valor R$]],IF(#REF!=2,S710+TblDadosCX[[#This Row],[Valor R$]],TblDadosCX[[#This Row],[Valor R$]]))</f>
        <v>#REF!</v>
      </c>
      <c r="U711" s="65">
        <v>695</v>
      </c>
      <c r="V711" s="69">
        <v>42570</v>
      </c>
      <c r="W711" s="69"/>
      <c r="X711" s="70" t="s">
        <v>197</v>
      </c>
      <c r="Y711" s="70">
        <v>854347</v>
      </c>
      <c r="Z711" s="70"/>
      <c r="AA711" s="71">
        <v>1038.3599999999999</v>
      </c>
      <c r="AB711" s="64" t="s">
        <v>9</v>
      </c>
      <c r="AC711" s="69">
        <v>42570</v>
      </c>
      <c r="AD711" s="65">
        <v>12</v>
      </c>
      <c r="AE711" s="65">
        <v>34</v>
      </c>
      <c r="AF711" s="66">
        <v>4047.98</v>
      </c>
    </row>
    <row r="712" spans="1:32" x14ac:dyDescent="0.25">
      <c r="A712" s="40">
        <v>707</v>
      </c>
      <c r="B712" s="32">
        <v>42563</v>
      </c>
      <c r="C712" s="33"/>
      <c r="D712" s="31">
        <v>5</v>
      </c>
      <c r="E712" s="34" t="s">
        <v>38</v>
      </c>
      <c r="F712" s="34" t="s">
        <v>18</v>
      </c>
      <c r="G712" s="35" t="s">
        <v>193</v>
      </c>
      <c r="H712" s="36"/>
      <c r="I712" s="30">
        <v>35</v>
      </c>
      <c r="J712" s="32">
        <v>42563</v>
      </c>
      <c r="K712" s="37">
        <v>831</v>
      </c>
      <c r="L712" s="37">
        <v>12</v>
      </c>
      <c r="M712" s="38" t="s">
        <v>482</v>
      </c>
      <c r="N712" s="39">
        <v>2016</v>
      </c>
      <c r="O712" s="42"/>
      <c r="P712" s="30">
        <v>2486.34</v>
      </c>
      <c r="Q712" s="67"/>
      <c r="R712" s="67"/>
      <c r="S712" s="56" t="e">
        <f>IF(#REF!=3,S711-TblDadosCX[[#This Row],[Valor R$]],IF(#REF!=2,S711+TblDadosCX[[#This Row],[Valor R$]],TblDadosCX[[#This Row],[Valor R$]]))</f>
        <v>#REF!</v>
      </c>
      <c r="U712" s="65">
        <v>696</v>
      </c>
      <c r="V712" s="69">
        <v>42570</v>
      </c>
      <c r="W712" s="69"/>
      <c r="X712" s="70" t="s">
        <v>500</v>
      </c>
      <c r="Y712" s="70"/>
      <c r="Z712" s="70"/>
      <c r="AA712" s="71">
        <v>22</v>
      </c>
      <c r="AB712" s="64" t="s">
        <v>212</v>
      </c>
      <c r="AC712" s="69">
        <v>42570</v>
      </c>
      <c r="AD712" s="65">
        <v>831</v>
      </c>
      <c r="AE712" s="65">
        <v>12</v>
      </c>
      <c r="AF712" s="66">
        <v>4025.98</v>
      </c>
    </row>
    <row r="713" spans="1:32" x14ac:dyDescent="0.25">
      <c r="A713" s="40">
        <v>708</v>
      </c>
      <c r="B713" s="32">
        <v>42564</v>
      </c>
      <c r="C713" s="33"/>
      <c r="D713" s="31">
        <v>5</v>
      </c>
      <c r="E713" s="34" t="s">
        <v>38</v>
      </c>
      <c r="F713" s="34" t="s">
        <v>82</v>
      </c>
      <c r="G713" s="35" t="s">
        <v>490</v>
      </c>
      <c r="H713" s="36"/>
      <c r="I713" s="30">
        <v>16</v>
      </c>
      <c r="J713" s="32">
        <v>42564</v>
      </c>
      <c r="K713" s="37">
        <v>860</v>
      </c>
      <c r="L713" s="37">
        <v>12</v>
      </c>
      <c r="M713" s="38" t="s">
        <v>482</v>
      </c>
      <c r="N713" s="39">
        <v>2016</v>
      </c>
      <c r="O713" s="42"/>
      <c r="P713" s="30">
        <v>2470.34</v>
      </c>
      <c r="Q713" s="67"/>
      <c r="R713" s="67"/>
      <c r="S713" s="56" t="e">
        <f>IF(#REF!=3,S712-TblDadosCX[[#This Row],[Valor R$]],IF(#REF!=2,S712+TblDadosCX[[#This Row],[Valor R$]],TblDadosCX[[#This Row],[Valor R$]]))</f>
        <v>#REF!</v>
      </c>
      <c r="U713" s="65">
        <v>697</v>
      </c>
      <c r="V713" s="69">
        <v>42570</v>
      </c>
      <c r="W713" s="69"/>
      <c r="X713" s="70" t="s">
        <v>193</v>
      </c>
      <c r="Y713" s="70"/>
      <c r="Z713" s="70"/>
      <c r="AA713" s="71">
        <v>35</v>
      </c>
      <c r="AB713" s="64" t="s">
        <v>212</v>
      </c>
      <c r="AC713" s="69">
        <v>42570</v>
      </c>
      <c r="AD713" s="65">
        <v>831</v>
      </c>
      <c r="AE713" s="65">
        <v>12</v>
      </c>
      <c r="AF713" s="66">
        <v>3990.98</v>
      </c>
    </row>
    <row r="714" spans="1:32" x14ac:dyDescent="0.25">
      <c r="A714" s="40">
        <v>709</v>
      </c>
      <c r="B714" s="32">
        <v>42564</v>
      </c>
      <c r="C714" s="33"/>
      <c r="D714" s="31">
        <v>5</v>
      </c>
      <c r="E714" s="34" t="s">
        <v>38</v>
      </c>
      <c r="F714" s="34" t="s">
        <v>18</v>
      </c>
      <c r="G714" s="35" t="s">
        <v>465</v>
      </c>
      <c r="H714" s="36"/>
      <c r="I714" s="30">
        <v>11.59</v>
      </c>
      <c r="J714" s="32">
        <v>42564</v>
      </c>
      <c r="K714" s="37">
        <v>831</v>
      </c>
      <c r="L714" s="37">
        <v>12</v>
      </c>
      <c r="M714" s="38" t="s">
        <v>482</v>
      </c>
      <c r="N714" s="39">
        <v>2016</v>
      </c>
      <c r="O714" s="42"/>
      <c r="P714" s="30">
        <v>2458.75</v>
      </c>
      <c r="Q714" s="67"/>
      <c r="R714" s="67"/>
      <c r="S714" s="56" t="e">
        <f>IF(#REF!=3,S713-TblDadosCX[[#This Row],[Valor R$]],IF(#REF!=2,S713+TblDadosCX[[#This Row],[Valor R$]],TblDadosCX[[#This Row],[Valor R$]]))</f>
        <v>#REF!</v>
      </c>
      <c r="U714" s="65">
        <v>698</v>
      </c>
      <c r="V714" s="69">
        <v>42570</v>
      </c>
      <c r="W714" s="69"/>
      <c r="X714" s="70" t="s">
        <v>245</v>
      </c>
      <c r="Y714" s="70"/>
      <c r="Z714" s="70"/>
      <c r="AA714" s="71">
        <v>484.09</v>
      </c>
      <c r="AB714" s="64" t="s">
        <v>196</v>
      </c>
      <c r="AC714" s="69">
        <v>42570</v>
      </c>
      <c r="AD714" s="65">
        <v>869</v>
      </c>
      <c r="AE714" s="65">
        <v>12</v>
      </c>
      <c r="AF714" s="66">
        <v>3506.89</v>
      </c>
    </row>
    <row r="715" spans="1:32" x14ac:dyDescent="0.25">
      <c r="A715" s="40">
        <v>710</v>
      </c>
      <c r="B715" s="32">
        <v>42564</v>
      </c>
      <c r="C715" s="33"/>
      <c r="D715" s="31">
        <v>5</v>
      </c>
      <c r="E715" s="34" t="s">
        <v>38</v>
      </c>
      <c r="F715" s="34" t="s">
        <v>18</v>
      </c>
      <c r="G715" s="35" t="s">
        <v>491</v>
      </c>
      <c r="H715" s="36"/>
      <c r="I715" s="30">
        <v>58</v>
      </c>
      <c r="J715" s="32">
        <v>42564</v>
      </c>
      <c r="K715" s="37">
        <v>831</v>
      </c>
      <c r="L715" s="37">
        <v>12</v>
      </c>
      <c r="M715" s="38" t="s">
        <v>482</v>
      </c>
      <c r="N715" s="39">
        <v>2016</v>
      </c>
      <c r="O715" s="42"/>
      <c r="P715" s="30">
        <v>2400.75</v>
      </c>
      <c r="Q715" s="67"/>
      <c r="R715" s="67"/>
      <c r="S715" s="56" t="e">
        <f>IF(#REF!=3,S714-TblDadosCX[[#This Row],[Valor R$]],IF(#REF!=2,S714+TblDadosCX[[#This Row],[Valor R$]],TblDadosCX[[#This Row],[Valor R$]]))</f>
        <v>#REF!</v>
      </c>
      <c r="U715" s="65">
        <v>699</v>
      </c>
      <c r="V715" s="69">
        <v>42570</v>
      </c>
      <c r="W715" s="69"/>
      <c r="X715" s="70" t="s">
        <v>501</v>
      </c>
      <c r="Y715" s="70"/>
      <c r="Z715" s="70"/>
      <c r="AA715" s="71">
        <v>412.34</v>
      </c>
      <c r="AB715" s="64" t="s">
        <v>212</v>
      </c>
      <c r="AC715" s="69">
        <v>42570</v>
      </c>
      <c r="AD715" s="65">
        <v>831</v>
      </c>
      <c r="AE715" s="65">
        <v>12</v>
      </c>
      <c r="AF715" s="66">
        <v>3094.55</v>
      </c>
    </row>
    <row r="716" spans="1:32" x14ac:dyDescent="0.25">
      <c r="A716" s="40">
        <v>711</v>
      </c>
      <c r="B716" s="32">
        <v>42564</v>
      </c>
      <c r="C716" s="33"/>
      <c r="D716" s="31">
        <v>5</v>
      </c>
      <c r="E716" s="34" t="s">
        <v>38</v>
      </c>
      <c r="F716" s="34" t="s">
        <v>80</v>
      </c>
      <c r="G716" s="35" t="s">
        <v>412</v>
      </c>
      <c r="H716" s="36"/>
      <c r="I716" s="30">
        <v>13</v>
      </c>
      <c r="J716" s="32">
        <v>42564</v>
      </c>
      <c r="K716" s="37">
        <v>858</v>
      </c>
      <c r="L716" s="37">
        <v>12</v>
      </c>
      <c r="M716" s="38" t="s">
        <v>482</v>
      </c>
      <c r="N716" s="39">
        <v>2016</v>
      </c>
      <c r="O716" s="42"/>
      <c r="P716" s="30">
        <v>2387.75</v>
      </c>
      <c r="Q716" s="67"/>
      <c r="R716" s="67"/>
      <c r="S716" s="56" t="e">
        <f>IF(#REF!=3,S715-TblDadosCX[[#This Row],[Valor R$]],IF(#REF!=2,S715+TblDadosCX[[#This Row],[Valor R$]],TblDadosCX[[#This Row],[Valor R$]]))</f>
        <v>#REF!</v>
      </c>
      <c r="U716" s="65">
        <v>700</v>
      </c>
      <c r="V716" s="69">
        <v>42570</v>
      </c>
      <c r="W716" s="69"/>
      <c r="X716" s="70" t="s">
        <v>220</v>
      </c>
      <c r="Y716" s="70"/>
      <c r="Z716" s="70"/>
      <c r="AA716" s="71">
        <v>45</v>
      </c>
      <c r="AB716" s="64" t="s">
        <v>199</v>
      </c>
      <c r="AC716" s="69">
        <v>42570</v>
      </c>
      <c r="AD716" s="65">
        <v>845</v>
      </c>
      <c r="AE716" s="65">
        <v>12</v>
      </c>
      <c r="AF716" s="66">
        <v>3049.55</v>
      </c>
    </row>
    <row r="717" spans="1:32" x14ac:dyDescent="0.25">
      <c r="A717" s="40">
        <v>712</v>
      </c>
      <c r="B717" s="32">
        <v>42565</v>
      </c>
      <c r="C717" s="33"/>
      <c r="D717" s="31">
        <v>4</v>
      </c>
      <c r="E717" s="34" t="s">
        <v>6</v>
      </c>
      <c r="F717" s="34" t="s">
        <v>9</v>
      </c>
      <c r="G717" s="35" t="s">
        <v>197</v>
      </c>
      <c r="H717" s="36">
        <v>854342</v>
      </c>
      <c r="I717" s="30">
        <v>501.36</v>
      </c>
      <c r="J717" s="32">
        <v>42565</v>
      </c>
      <c r="K717" s="37">
        <v>12</v>
      </c>
      <c r="L717" s="37">
        <v>34</v>
      </c>
      <c r="M717" s="38" t="s">
        <v>482</v>
      </c>
      <c r="N717" s="39">
        <v>2016</v>
      </c>
      <c r="O717" s="42"/>
      <c r="P717" s="30">
        <v>2889.11</v>
      </c>
      <c r="Q717" s="67"/>
      <c r="R717" s="67"/>
      <c r="S717" s="56" t="e">
        <f>IF(#REF!=3,S716-TblDadosCX[[#This Row],[Valor R$]],IF(#REF!=2,S716+TblDadosCX[[#This Row],[Valor R$]],TblDadosCX[[#This Row],[Valor R$]]))</f>
        <v>#REF!</v>
      </c>
      <c r="U717" s="65">
        <v>701</v>
      </c>
      <c r="V717" s="69">
        <v>42570</v>
      </c>
      <c r="W717" s="69"/>
      <c r="X717" s="70" t="s">
        <v>502</v>
      </c>
      <c r="Y717" s="70"/>
      <c r="Z717" s="70"/>
      <c r="AA717" s="71">
        <v>1038.3599999999999</v>
      </c>
      <c r="AB717" s="64" t="s">
        <v>212</v>
      </c>
      <c r="AC717" s="69">
        <v>42570</v>
      </c>
      <c r="AD717" s="65">
        <v>831</v>
      </c>
      <c r="AE717" s="65">
        <v>12</v>
      </c>
      <c r="AF717" s="66">
        <v>2011.19</v>
      </c>
    </row>
    <row r="718" spans="1:32" x14ac:dyDescent="0.25">
      <c r="A718" s="40">
        <v>713</v>
      </c>
      <c r="B718" s="32">
        <v>42565</v>
      </c>
      <c r="C718" s="33"/>
      <c r="D718" s="31">
        <v>5</v>
      </c>
      <c r="E718" s="34" t="s">
        <v>38</v>
      </c>
      <c r="F718" s="34" t="s">
        <v>18</v>
      </c>
      <c r="G718" s="35" t="s">
        <v>187</v>
      </c>
      <c r="H718" s="36"/>
      <c r="I718" s="30">
        <v>18.48</v>
      </c>
      <c r="J718" s="32">
        <v>42565</v>
      </c>
      <c r="K718" s="37">
        <v>831</v>
      </c>
      <c r="L718" s="37">
        <v>12</v>
      </c>
      <c r="M718" s="38" t="s">
        <v>482</v>
      </c>
      <c r="N718" s="39">
        <v>2016</v>
      </c>
      <c r="O718" s="42"/>
      <c r="P718" s="30">
        <v>2870.63</v>
      </c>
      <c r="Q718" s="67"/>
      <c r="R718" s="67"/>
      <c r="S718" s="56" t="e">
        <f>IF(#REF!=3,S717-TblDadosCX[[#This Row],[Valor R$]],IF(#REF!=2,S717+TblDadosCX[[#This Row],[Valor R$]],TblDadosCX[[#This Row],[Valor R$]]))</f>
        <v>#REF!</v>
      </c>
      <c r="U718" s="65">
        <v>702</v>
      </c>
      <c r="V718" s="69">
        <v>42570</v>
      </c>
      <c r="W718" s="69"/>
      <c r="X718" s="70" t="s">
        <v>210</v>
      </c>
      <c r="Y718" s="70"/>
      <c r="Z718" s="70"/>
      <c r="AA718" s="71">
        <v>850</v>
      </c>
      <c r="AB718" s="64" t="s">
        <v>196</v>
      </c>
      <c r="AC718" s="69">
        <v>42570</v>
      </c>
      <c r="AD718" s="65">
        <v>869</v>
      </c>
      <c r="AE718" s="65">
        <v>12</v>
      </c>
      <c r="AF718" s="66">
        <v>1161.19</v>
      </c>
    </row>
    <row r="719" spans="1:32" x14ac:dyDescent="0.25">
      <c r="A719" s="40">
        <v>714</v>
      </c>
      <c r="B719" s="32">
        <v>42565</v>
      </c>
      <c r="C719" s="33"/>
      <c r="D719" s="31">
        <v>5</v>
      </c>
      <c r="E719" s="34" t="s">
        <v>38</v>
      </c>
      <c r="F719" s="34" t="s">
        <v>18</v>
      </c>
      <c r="G719" s="35" t="s">
        <v>193</v>
      </c>
      <c r="H719" s="36"/>
      <c r="I719" s="30">
        <v>35</v>
      </c>
      <c r="J719" s="32">
        <v>42565</v>
      </c>
      <c r="K719" s="37">
        <v>831</v>
      </c>
      <c r="L719" s="37">
        <v>12</v>
      </c>
      <c r="M719" s="38" t="s">
        <v>482</v>
      </c>
      <c r="N719" s="39">
        <v>2016</v>
      </c>
      <c r="O719" s="42"/>
      <c r="P719" s="30">
        <v>2835.63</v>
      </c>
      <c r="Q719" s="67"/>
      <c r="R719" s="67"/>
      <c r="S719" s="56" t="e">
        <f>IF(#REF!=3,S718-TblDadosCX[[#This Row],[Valor R$]],IF(#REF!=2,S718+TblDadosCX[[#This Row],[Valor R$]],TblDadosCX[[#This Row],[Valor R$]]))</f>
        <v>#REF!</v>
      </c>
      <c r="U719" s="65">
        <v>703</v>
      </c>
      <c r="V719" s="69">
        <v>42571</v>
      </c>
      <c r="W719" s="69"/>
      <c r="X719" s="70" t="s">
        <v>255</v>
      </c>
      <c r="Y719" s="70"/>
      <c r="Z719" s="70"/>
      <c r="AA719" s="71">
        <v>181.6</v>
      </c>
      <c r="AB719" s="64" t="s">
        <v>227</v>
      </c>
      <c r="AC719" s="69">
        <v>42571</v>
      </c>
      <c r="AD719" s="65">
        <v>426</v>
      </c>
      <c r="AE719" s="65">
        <v>12</v>
      </c>
      <c r="AF719" s="66">
        <v>979.59</v>
      </c>
    </row>
    <row r="720" spans="1:32" x14ac:dyDescent="0.25">
      <c r="A720" s="40">
        <v>715</v>
      </c>
      <c r="B720" s="32">
        <v>42565</v>
      </c>
      <c r="C720" s="33"/>
      <c r="D720" s="31">
        <v>5</v>
      </c>
      <c r="E720" s="34" t="s">
        <v>38</v>
      </c>
      <c r="F720" s="34" t="s">
        <v>18</v>
      </c>
      <c r="G720" s="35" t="s">
        <v>492</v>
      </c>
      <c r="H720" s="36"/>
      <c r="I720" s="30">
        <v>34</v>
      </c>
      <c r="J720" s="32">
        <v>42565</v>
      </c>
      <c r="K720" s="37">
        <v>831</v>
      </c>
      <c r="L720" s="37">
        <v>12</v>
      </c>
      <c r="M720" s="38" t="s">
        <v>482</v>
      </c>
      <c r="N720" s="39">
        <v>2016</v>
      </c>
      <c r="O720" s="42"/>
      <c r="P720" s="30">
        <v>2801.63</v>
      </c>
      <c r="Q720" s="67"/>
      <c r="R720" s="67"/>
      <c r="S720" s="56" t="e">
        <f>IF(#REF!=3,S719-TblDadosCX[[#This Row],[Valor R$]],IF(#REF!=2,S719+TblDadosCX[[#This Row],[Valor R$]],TblDadosCX[[#This Row],[Valor R$]]))</f>
        <v>#REF!</v>
      </c>
      <c r="U720" s="65">
        <v>704</v>
      </c>
      <c r="V720" s="69">
        <v>42572</v>
      </c>
      <c r="W720" s="69"/>
      <c r="X720" s="70" t="s">
        <v>193</v>
      </c>
      <c r="Y720" s="70"/>
      <c r="Z720" s="70"/>
      <c r="AA720" s="71">
        <v>35</v>
      </c>
      <c r="AB720" s="64" t="s">
        <v>212</v>
      </c>
      <c r="AC720" s="69">
        <v>42572</v>
      </c>
      <c r="AD720" s="65">
        <v>831</v>
      </c>
      <c r="AE720" s="65">
        <v>12</v>
      </c>
      <c r="AF720" s="66">
        <v>944.59</v>
      </c>
    </row>
    <row r="721" spans="1:32" x14ac:dyDescent="0.25">
      <c r="A721" s="40">
        <v>716</v>
      </c>
      <c r="B721" s="32">
        <v>42565</v>
      </c>
      <c r="C721" s="33"/>
      <c r="D721" s="31">
        <v>5</v>
      </c>
      <c r="E721" s="34" t="s">
        <v>38</v>
      </c>
      <c r="F721" s="34" t="s">
        <v>83</v>
      </c>
      <c r="G721" s="35" t="s">
        <v>493</v>
      </c>
      <c r="H721" s="36"/>
      <c r="I721" s="30">
        <v>300</v>
      </c>
      <c r="J721" s="32">
        <v>42565</v>
      </c>
      <c r="K721" s="37">
        <v>863</v>
      </c>
      <c r="L721" s="37">
        <v>12</v>
      </c>
      <c r="M721" s="38" t="s">
        <v>482</v>
      </c>
      <c r="N721" s="39">
        <v>2016</v>
      </c>
      <c r="O721" s="42"/>
      <c r="P721" s="30">
        <v>2501.63</v>
      </c>
      <c r="Q721" s="67"/>
      <c r="R721" s="67"/>
      <c r="S721" s="56" t="e">
        <f>IF(#REF!=3,S720-TblDadosCX[[#This Row],[Valor R$]],IF(#REF!=2,S720+TblDadosCX[[#This Row],[Valor R$]],TblDadosCX[[#This Row],[Valor R$]]))</f>
        <v>#REF!</v>
      </c>
      <c r="U721" s="65">
        <v>705</v>
      </c>
      <c r="V721" s="69">
        <v>42572</v>
      </c>
      <c r="W721" s="69"/>
      <c r="X721" s="70" t="s">
        <v>197</v>
      </c>
      <c r="Y721" s="70"/>
      <c r="Z721" s="70"/>
      <c r="AA721" s="71">
        <v>600</v>
      </c>
      <c r="AB721" s="64" t="s">
        <v>9</v>
      </c>
      <c r="AC721" s="69">
        <v>42572</v>
      </c>
      <c r="AD721" s="65">
        <v>12</v>
      </c>
      <c r="AE721" s="65">
        <v>34</v>
      </c>
      <c r="AF721" s="66">
        <v>1544.59</v>
      </c>
    </row>
    <row r="722" spans="1:32" x14ac:dyDescent="0.25">
      <c r="A722" s="40">
        <v>717</v>
      </c>
      <c r="B722" s="32">
        <v>42566</v>
      </c>
      <c r="C722" s="33"/>
      <c r="D722" s="31">
        <v>4</v>
      </c>
      <c r="E722" s="34" t="s">
        <v>6</v>
      </c>
      <c r="F722" s="34" t="s">
        <v>9</v>
      </c>
      <c r="G722" s="35" t="s">
        <v>197</v>
      </c>
      <c r="H722" s="36">
        <v>854340</v>
      </c>
      <c r="I722" s="30">
        <v>69963.53</v>
      </c>
      <c r="J722" s="32">
        <v>42566</v>
      </c>
      <c r="K722" s="37">
        <v>12</v>
      </c>
      <c r="L722" s="37">
        <v>34</v>
      </c>
      <c r="M722" s="38" t="s">
        <v>482</v>
      </c>
      <c r="N722" s="39">
        <v>2016</v>
      </c>
      <c r="O722" s="42"/>
      <c r="P722" s="30">
        <v>72465.16</v>
      </c>
      <c r="Q722" s="67"/>
      <c r="R722" s="67"/>
      <c r="S722" s="56" t="e">
        <f>IF(#REF!=3,S721-TblDadosCX[[#This Row],[Valor R$]],IF(#REF!=2,S721+TblDadosCX[[#This Row],[Valor R$]],TblDadosCX[[#This Row],[Valor R$]]))</f>
        <v>#REF!</v>
      </c>
      <c r="U722" s="65">
        <v>706</v>
      </c>
      <c r="V722" s="69">
        <v>42573</v>
      </c>
      <c r="W722" s="69"/>
      <c r="X722" s="70" t="s">
        <v>197</v>
      </c>
      <c r="Y722" s="70">
        <v>854348</v>
      </c>
      <c r="Z722" s="70"/>
      <c r="AA722" s="71">
        <v>18174.79</v>
      </c>
      <c r="AB722" s="64" t="s">
        <v>9</v>
      </c>
      <c r="AC722" s="69">
        <v>42573</v>
      </c>
      <c r="AD722" s="65">
        <v>12</v>
      </c>
      <c r="AE722" s="65">
        <v>34</v>
      </c>
      <c r="AF722" s="66">
        <v>19719.38</v>
      </c>
    </row>
    <row r="723" spans="1:32" x14ac:dyDescent="0.25">
      <c r="A723" s="40">
        <v>718</v>
      </c>
      <c r="B723" s="32">
        <v>42566</v>
      </c>
      <c r="C723" s="33"/>
      <c r="D723" s="31">
        <v>4</v>
      </c>
      <c r="E723" s="34" t="s">
        <v>6</v>
      </c>
      <c r="F723" s="34" t="s">
        <v>9</v>
      </c>
      <c r="G723" s="35" t="s">
        <v>197</v>
      </c>
      <c r="H723" s="36">
        <v>854341</v>
      </c>
      <c r="I723" s="30">
        <v>8683.66</v>
      </c>
      <c r="J723" s="32">
        <v>42566</v>
      </c>
      <c r="K723" s="37">
        <v>12</v>
      </c>
      <c r="L723" s="37">
        <v>34</v>
      </c>
      <c r="M723" s="38" t="s">
        <v>482</v>
      </c>
      <c r="N723" s="39">
        <v>2016</v>
      </c>
      <c r="O723" s="42"/>
      <c r="P723" s="30">
        <v>81148.820000000007</v>
      </c>
      <c r="Q723" s="67"/>
      <c r="R723" s="67"/>
      <c r="S723" s="56" t="e">
        <f>IF(#REF!=3,S722-TblDadosCX[[#This Row],[Valor R$]],IF(#REF!=2,S722+TblDadosCX[[#This Row],[Valor R$]],TblDadosCX[[#This Row],[Valor R$]]))</f>
        <v>#REF!</v>
      </c>
      <c r="U723" s="65">
        <v>707</v>
      </c>
      <c r="V723" s="69">
        <v>42573</v>
      </c>
      <c r="W723" s="69"/>
      <c r="X723" s="70" t="s">
        <v>205</v>
      </c>
      <c r="Y723" s="70"/>
      <c r="Z723" s="70"/>
      <c r="AA723" s="71">
        <v>8.98</v>
      </c>
      <c r="AB723" s="64" t="s">
        <v>212</v>
      </c>
      <c r="AC723" s="69">
        <v>42573</v>
      </c>
      <c r="AD723" s="65">
        <v>831</v>
      </c>
      <c r="AE723" s="65">
        <v>12</v>
      </c>
      <c r="AF723" s="66">
        <v>19710.400000000001</v>
      </c>
    </row>
    <row r="724" spans="1:32" x14ac:dyDescent="0.25">
      <c r="A724" s="40">
        <v>719</v>
      </c>
      <c r="B724" s="32">
        <v>42566</v>
      </c>
      <c r="C724" s="33"/>
      <c r="D724" s="31">
        <v>5</v>
      </c>
      <c r="E724" s="34" t="s">
        <v>38</v>
      </c>
      <c r="F724" s="34" t="s">
        <v>83</v>
      </c>
      <c r="G724" s="35" t="s">
        <v>494</v>
      </c>
      <c r="H724" s="36"/>
      <c r="I724" s="30">
        <v>62</v>
      </c>
      <c r="J724" s="32">
        <v>42566</v>
      </c>
      <c r="K724" s="37">
        <v>863</v>
      </c>
      <c r="L724" s="37">
        <v>12</v>
      </c>
      <c r="M724" s="38" t="s">
        <v>482</v>
      </c>
      <c r="N724" s="39">
        <v>2016</v>
      </c>
      <c r="O724" s="42"/>
      <c r="P724" s="30">
        <v>81086.820000000007</v>
      </c>
      <c r="Q724" s="67"/>
      <c r="R724" s="67"/>
      <c r="S724" s="56" t="e">
        <f>IF(#REF!=3,S723-TblDadosCX[[#This Row],[Valor R$]],IF(#REF!=2,S723+TblDadosCX[[#This Row],[Valor R$]],TblDadosCX[[#This Row],[Valor R$]]))</f>
        <v>#REF!</v>
      </c>
      <c r="U724" s="65">
        <v>708</v>
      </c>
      <c r="V724" s="69">
        <v>42573</v>
      </c>
      <c r="W724" s="69"/>
      <c r="X724" s="70" t="s">
        <v>300</v>
      </c>
      <c r="Y724" s="70"/>
      <c r="Z724" s="70"/>
      <c r="AA724" s="71">
        <v>12871.21</v>
      </c>
      <c r="AB724" s="64" t="s">
        <v>214</v>
      </c>
      <c r="AC724" s="69">
        <v>42573</v>
      </c>
      <c r="AD724" s="65">
        <v>402</v>
      </c>
      <c r="AE724" s="65">
        <v>12</v>
      </c>
      <c r="AF724" s="66">
        <v>6839.19</v>
      </c>
    </row>
    <row r="725" spans="1:32" x14ac:dyDescent="0.25">
      <c r="A725" s="40">
        <v>720</v>
      </c>
      <c r="B725" s="32">
        <v>42566</v>
      </c>
      <c r="C725" s="33"/>
      <c r="D725" s="31">
        <v>5</v>
      </c>
      <c r="E725" s="34" t="s">
        <v>38</v>
      </c>
      <c r="F725" s="34" t="s">
        <v>18</v>
      </c>
      <c r="G725" s="35" t="s">
        <v>187</v>
      </c>
      <c r="H725" s="36"/>
      <c r="I725" s="30">
        <v>8.9700000000000006</v>
      </c>
      <c r="J725" s="32">
        <v>42566</v>
      </c>
      <c r="K725" s="37">
        <v>831</v>
      </c>
      <c r="L725" s="37">
        <v>12</v>
      </c>
      <c r="M725" s="38" t="s">
        <v>482</v>
      </c>
      <c r="N725" s="39">
        <v>2016</v>
      </c>
      <c r="O725" s="42"/>
      <c r="P725" s="30">
        <v>81077.850000000006</v>
      </c>
      <c r="Q725" s="67"/>
      <c r="R725" s="67"/>
      <c r="S725" s="56" t="e">
        <f>IF(#REF!=3,S724-TblDadosCX[[#This Row],[Valor R$]],IF(#REF!=2,S724+TblDadosCX[[#This Row],[Valor R$]],TblDadosCX[[#This Row],[Valor R$]]))</f>
        <v>#REF!</v>
      </c>
      <c r="U725" s="65">
        <v>709</v>
      </c>
      <c r="V725" s="69">
        <v>42573</v>
      </c>
      <c r="W725" s="69"/>
      <c r="X725" s="70" t="s">
        <v>236</v>
      </c>
      <c r="Y725" s="70"/>
      <c r="Z725" s="70"/>
      <c r="AA725" s="71">
        <v>3002.07</v>
      </c>
      <c r="AB725" s="64" t="s">
        <v>237</v>
      </c>
      <c r="AC725" s="69">
        <v>42573</v>
      </c>
      <c r="AD725" s="65">
        <v>516</v>
      </c>
      <c r="AE725" s="65">
        <v>12</v>
      </c>
      <c r="AF725" s="66">
        <v>3837.12</v>
      </c>
    </row>
    <row r="726" spans="1:32" x14ac:dyDescent="0.25">
      <c r="A726" s="40">
        <v>721</v>
      </c>
      <c r="B726" s="32">
        <v>42566</v>
      </c>
      <c r="C726" s="33"/>
      <c r="D726" s="31">
        <v>5</v>
      </c>
      <c r="E726" s="34" t="s">
        <v>38</v>
      </c>
      <c r="F726" s="34" t="s">
        <v>217</v>
      </c>
      <c r="G726" s="35" t="s">
        <v>326</v>
      </c>
      <c r="H726" s="36"/>
      <c r="I726" s="30">
        <v>172.36</v>
      </c>
      <c r="J726" s="32">
        <v>42566</v>
      </c>
      <c r="K726" s="37">
        <v>955</v>
      </c>
      <c r="L726" s="37">
        <v>12</v>
      </c>
      <c r="M726" s="38" t="s">
        <v>482</v>
      </c>
      <c r="N726" s="39">
        <v>2016</v>
      </c>
      <c r="O726" s="42"/>
      <c r="P726" s="30">
        <v>80905.490000000005</v>
      </c>
      <c r="Q726" s="67"/>
      <c r="R726" s="67"/>
      <c r="S726" s="56" t="e">
        <f>IF(#REF!=3,S725-TblDadosCX[[#This Row],[Valor R$]],IF(#REF!=2,S725+TblDadosCX[[#This Row],[Valor R$]],TblDadosCX[[#This Row],[Valor R$]]))</f>
        <v>#REF!</v>
      </c>
      <c r="U726" s="65">
        <v>710</v>
      </c>
      <c r="V726" s="69">
        <v>42573</v>
      </c>
      <c r="W726" s="69"/>
      <c r="X726" s="70" t="s">
        <v>503</v>
      </c>
      <c r="Y726" s="70"/>
      <c r="Z726" s="70"/>
      <c r="AA726" s="71">
        <v>350</v>
      </c>
      <c r="AB726" s="64" t="s">
        <v>247</v>
      </c>
      <c r="AC726" s="69">
        <v>42573</v>
      </c>
      <c r="AD726" s="65">
        <v>818</v>
      </c>
      <c r="AE726" s="65">
        <v>12</v>
      </c>
      <c r="AF726" s="66">
        <v>3487.12</v>
      </c>
    </row>
    <row r="727" spans="1:32" x14ac:dyDescent="0.25">
      <c r="A727" s="40">
        <v>722</v>
      </c>
      <c r="B727" s="32">
        <v>42566</v>
      </c>
      <c r="C727" s="33"/>
      <c r="D727" s="31">
        <v>5</v>
      </c>
      <c r="E727" s="34" t="s">
        <v>38</v>
      </c>
      <c r="F727" s="34" t="s">
        <v>81</v>
      </c>
      <c r="G727" s="35" t="s">
        <v>495</v>
      </c>
      <c r="H727" s="36"/>
      <c r="I727" s="30">
        <v>329</v>
      </c>
      <c r="J727" s="32">
        <v>42566</v>
      </c>
      <c r="K727" s="37">
        <v>859</v>
      </c>
      <c r="L727" s="37">
        <v>12</v>
      </c>
      <c r="M727" s="38" t="s">
        <v>482</v>
      </c>
      <c r="N727" s="39">
        <v>2016</v>
      </c>
      <c r="O727" s="42"/>
      <c r="P727" s="30">
        <v>80576.490000000005</v>
      </c>
      <c r="Q727" s="67"/>
      <c r="R727" s="67"/>
      <c r="S727" s="56" t="e">
        <f>IF(#REF!=3,S726-TblDadosCX[[#This Row],[Valor R$]],IF(#REF!=2,S726+TblDadosCX[[#This Row],[Valor R$]],TblDadosCX[[#This Row],[Valor R$]]))</f>
        <v>#REF!</v>
      </c>
      <c r="U727" s="65">
        <v>711</v>
      </c>
      <c r="V727" s="69">
        <v>42573</v>
      </c>
      <c r="W727" s="69"/>
      <c r="X727" s="70" t="s">
        <v>230</v>
      </c>
      <c r="Y727" s="70"/>
      <c r="Z727" s="70"/>
      <c r="AA727" s="71">
        <v>363.83</v>
      </c>
      <c r="AB727" s="64" t="s">
        <v>231</v>
      </c>
      <c r="AC727" s="69">
        <v>42573</v>
      </c>
      <c r="AD727" s="65">
        <v>806</v>
      </c>
      <c r="AE727" s="65">
        <v>12</v>
      </c>
      <c r="AF727" s="66">
        <v>3123.29</v>
      </c>
    </row>
    <row r="728" spans="1:32" x14ac:dyDescent="0.25">
      <c r="A728" s="40">
        <v>723</v>
      </c>
      <c r="B728" s="32">
        <v>42566</v>
      </c>
      <c r="C728" s="33"/>
      <c r="D728" s="31">
        <v>5</v>
      </c>
      <c r="E728" s="34" t="s">
        <v>38</v>
      </c>
      <c r="F728" s="34" t="s">
        <v>80</v>
      </c>
      <c r="G728" s="35" t="s">
        <v>412</v>
      </c>
      <c r="H728" s="36"/>
      <c r="I728" s="30">
        <v>10</v>
      </c>
      <c r="J728" s="32">
        <v>42566</v>
      </c>
      <c r="K728" s="37">
        <v>858</v>
      </c>
      <c r="L728" s="37">
        <v>12</v>
      </c>
      <c r="M728" s="38" t="s">
        <v>482</v>
      </c>
      <c r="N728" s="39">
        <v>2016</v>
      </c>
      <c r="O728" s="42"/>
      <c r="P728" s="30">
        <v>80566.490000000005</v>
      </c>
      <c r="Q728" s="67"/>
      <c r="R728" s="67"/>
      <c r="S728" s="56" t="e">
        <f>IF(#REF!=3,S727-TblDadosCX[[#This Row],[Valor R$]],IF(#REF!=2,S727+TblDadosCX[[#This Row],[Valor R$]],TblDadosCX[[#This Row],[Valor R$]]))</f>
        <v>#REF!</v>
      </c>
      <c r="U728" s="65">
        <v>712</v>
      </c>
      <c r="V728" s="69">
        <v>42573</v>
      </c>
      <c r="W728" s="69"/>
      <c r="X728" s="70" t="s">
        <v>504</v>
      </c>
      <c r="Y728" s="70"/>
      <c r="Z728" s="70"/>
      <c r="AA728" s="71">
        <v>1126.08</v>
      </c>
      <c r="AB728" s="64" t="s">
        <v>233</v>
      </c>
      <c r="AC728" s="69">
        <v>42573</v>
      </c>
      <c r="AD728" s="65">
        <v>1113</v>
      </c>
      <c r="AE728" s="65">
        <v>12</v>
      </c>
      <c r="AF728" s="66">
        <v>1997.21</v>
      </c>
    </row>
    <row r="729" spans="1:32" x14ac:dyDescent="0.25">
      <c r="A729" s="40">
        <v>724</v>
      </c>
      <c r="B729" s="32">
        <v>42566</v>
      </c>
      <c r="C729" s="33"/>
      <c r="D729" s="31">
        <v>5</v>
      </c>
      <c r="E729" s="34" t="s">
        <v>38</v>
      </c>
      <c r="F729" s="34" t="s">
        <v>83</v>
      </c>
      <c r="G729" s="35" t="s">
        <v>496</v>
      </c>
      <c r="H729" s="36"/>
      <c r="I729" s="30">
        <v>316.63</v>
      </c>
      <c r="J729" s="32">
        <v>42566</v>
      </c>
      <c r="K729" s="37">
        <v>863</v>
      </c>
      <c r="L729" s="37">
        <v>12</v>
      </c>
      <c r="M729" s="38" t="s">
        <v>482</v>
      </c>
      <c r="N729" s="39">
        <v>2016</v>
      </c>
      <c r="O729" s="42"/>
      <c r="P729" s="30">
        <v>80249.86</v>
      </c>
      <c r="Q729" s="67"/>
      <c r="R729" s="67"/>
      <c r="S729" s="56" t="e">
        <f>IF(#REF!=3,S728-TblDadosCX[[#This Row],[Valor R$]],IF(#REF!=2,S728+TblDadosCX[[#This Row],[Valor R$]],TblDadosCX[[#This Row],[Valor R$]]))</f>
        <v>#REF!</v>
      </c>
      <c r="U729" s="65">
        <v>713</v>
      </c>
      <c r="V729" s="69">
        <v>42573</v>
      </c>
      <c r="W729" s="69"/>
      <c r="X729" s="70" t="s">
        <v>256</v>
      </c>
      <c r="Y729" s="70"/>
      <c r="Z729" s="70"/>
      <c r="AA729" s="71">
        <v>461.6</v>
      </c>
      <c r="AB729" s="64" t="s">
        <v>186</v>
      </c>
      <c r="AC729" s="69">
        <v>42573</v>
      </c>
      <c r="AD729" s="65">
        <v>863</v>
      </c>
      <c r="AE729" s="65">
        <v>12</v>
      </c>
      <c r="AF729" s="66">
        <v>1535.61</v>
      </c>
    </row>
    <row r="730" spans="1:32" x14ac:dyDescent="0.25">
      <c r="A730" s="40">
        <v>725</v>
      </c>
      <c r="B730" s="32">
        <v>42566</v>
      </c>
      <c r="C730" s="33"/>
      <c r="D730" s="31">
        <v>5</v>
      </c>
      <c r="E730" s="34" t="s">
        <v>26</v>
      </c>
      <c r="F730" s="34" t="s">
        <v>48</v>
      </c>
      <c r="G730" s="35" t="s">
        <v>497</v>
      </c>
      <c r="H730" s="36"/>
      <c r="I730" s="30">
        <v>5598.46</v>
      </c>
      <c r="J730" s="32">
        <v>42566</v>
      </c>
      <c r="K730" s="37">
        <v>121</v>
      </c>
      <c r="L730" s="37">
        <v>12</v>
      </c>
      <c r="M730" s="38" t="s">
        <v>482</v>
      </c>
      <c r="N730" s="39">
        <v>2016</v>
      </c>
      <c r="O730" s="42"/>
      <c r="P730" s="30">
        <v>74651.399999999994</v>
      </c>
      <c r="Q730" s="67"/>
      <c r="R730" s="67"/>
      <c r="S730" s="56" t="e">
        <f>IF(#REF!=3,S729-TblDadosCX[[#This Row],[Valor R$]],IF(#REF!=2,S729+TblDadosCX[[#This Row],[Valor R$]],TblDadosCX[[#This Row],[Valor R$]]))</f>
        <v>#REF!</v>
      </c>
      <c r="U730" s="65">
        <v>714</v>
      </c>
      <c r="V730" s="69">
        <v>42573</v>
      </c>
      <c r="W730" s="69"/>
      <c r="X730" s="70" t="s">
        <v>210</v>
      </c>
      <c r="Y730" s="70"/>
      <c r="Z730" s="70"/>
      <c r="AA730" s="71">
        <v>600</v>
      </c>
      <c r="AB730" s="64" t="s">
        <v>196</v>
      </c>
      <c r="AC730" s="69">
        <v>42573</v>
      </c>
      <c r="AD730" s="65">
        <v>869</v>
      </c>
      <c r="AE730" s="65">
        <v>12</v>
      </c>
      <c r="AF730" s="66">
        <v>935.61</v>
      </c>
    </row>
    <row r="731" spans="1:32" x14ac:dyDescent="0.25">
      <c r="A731" s="40">
        <v>726</v>
      </c>
      <c r="B731" s="32">
        <v>42566</v>
      </c>
      <c r="C731" s="33"/>
      <c r="D731" s="31">
        <v>5</v>
      </c>
      <c r="E731" s="34" t="s">
        <v>26</v>
      </c>
      <c r="F731" s="34" t="s">
        <v>227</v>
      </c>
      <c r="G731" s="35" t="s">
        <v>444</v>
      </c>
      <c r="H731" s="36"/>
      <c r="I731" s="30">
        <v>3849</v>
      </c>
      <c r="J731" s="32">
        <v>42566</v>
      </c>
      <c r="K731" s="37">
        <v>426</v>
      </c>
      <c r="L731" s="37">
        <v>12</v>
      </c>
      <c r="M731" s="38" t="s">
        <v>482</v>
      </c>
      <c r="N731" s="39">
        <v>2016</v>
      </c>
      <c r="O731" s="42"/>
      <c r="P731" s="30">
        <v>70802.399999999994</v>
      </c>
      <c r="Q731" s="67"/>
      <c r="R731" s="67"/>
      <c r="S731" s="56" t="e">
        <f>IF(#REF!=3,S730-TblDadosCX[[#This Row],[Valor R$]],IF(#REF!=2,S730+TblDadosCX[[#This Row],[Valor R$]],TblDadosCX[[#This Row],[Valor R$]]))</f>
        <v>#REF!</v>
      </c>
      <c r="U731" s="65">
        <v>715</v>
      </c>
      <c r="V731" s="69">
        <v>42574</v>
      </c>
      <c r="W731" s="69"/>
      <c r="X731" s="70" t="s">
        <v>195</v>
      </c>
      <c r="Y731" s="70"/>
      <c r="Z731" s="70"/>
      <c r="AA731" s="71">
        <v>5.5</v>
      </c>
      <c r="AB731" s="64" t="s">
        <v>196</v>
      </c>
      <c r="AC731" s="69">
        <v>42574</v>
      </c>
      <c r="AD731" s="65">
        <v>869</v>
      </c>
      <c r="AE731" s="65">
        <v>12</v>
      </c>
      <c r="AF731" s="66">
        <v>930.11</v>
      </c>
    </row>
    <row r="732" spans="1:32" x14ac:dyDescent="0.25">
      <c r="A732" s="40">
        <v>727</v>
      </c>
      <c r="B732" s="32">
        <v>42566</v>
      </c>
      <c r="C732" s="33"/>
      <c r="D732" s="31">
        <v>5</v>
      </c>
      <c r="E732" s="34" t="s">
        <v>215</v>
      </c>
      <c r="F732" s="34" t="s">
        <v>224</v>
      </c>
      <c r="G732" s="35" t="s">
        <v>327</v>
      </c>
      <c r="H732" s="36"/>
      <c r="I732" s="30">
        <v>69963.53</v>
      </c>
      <c r="J732" s="32">
        <v>42566</v>
      </c>
      <c r="K732" s="37">
        <v>402</v>
      </c>
      <c r="L732" s="37">
        <v>12</v>
      </c>
      <c r="M732" s="38" t="s">
        <v>482</v>
      </c>
      <c r="N732" s="39">
        <v>2016</v>
      </c>
      <c r="O732" s="42"/>
      <c r="P732" s="30">
        <v>838.87</v>
      </c>
      <c r="Q732" s="67"/>
      <c r="R732" s="67"/>
      <c r="S732" s="56" t="e">
        <f>IF(#REF!=3,S731-TblDadosCX[[#This Row],[Valor R$]],IF(#REF!=2,S731+TblDadosCX[[#This Row],[Valor R$]],TblDadosCX[[#This Row],[Valor R$]]))</f>
        <v>#REF!</v>
      </c>
      <c r="U732" s="65">
        <v>716</v>
      </c>
      <c r="V732" s="69">
        <v>42576</v>
      </c>
      <c r="W732" s="69"/>
      <c r="X732" s="70" t="s">
        <v>197</v>
      </c>
      <c r="Y732" s="70"/>
      <c r="Z732" s="70"/>
      <c r="AA732" s="71">
        <v>1034.8499999999999</v>
      </c>
      <c r="AB732" s="64" t="s">
        <v>9</v>
      </c>
      <c r="AC732" s="69">
        <v>42576</v>
      </c>
      <c r="AD732" s="65">
        <v>12</v>
      </c>
      <c r="AE732" s="65">
        <v>34</v>
      </c>
      <c r="AF732" s="66">
        <v>1964.96</v>
      </c>
    </row>
    <row r="733" spans="1:32" x14ac:dyDescent="0.25">
      <c r="A733" s="40">
        <v>728</v>
      </c>
      <c r="B733" s="32">
        <v>42569</v>
      </c>
      <c r="C733" s="33"/>
      <c r="D733" s="31">
        <v>5</v>
      </c>
      <c r="E733" s="34" t="s">
        <v>38</v>
      </c>
      <c r="F733" s="34" t="s">
        <v>18</v>
      </c>
      <c r="G733" s="35" t="s">
        <v>187</v>
      </c>
      <c r="H733" s="36"/>
      <c r="I733" s="30">
        <v>29.02</v>
      </c>
      <c r="J733" s="32">
        <v>42569</v>
      </c>
      <c r="K733" s="37">
        <v>831</v>
      </c>
      <c r="L733" s="37">
        <v>12</v>
      </c>
      <c r="M733" s="38" t="s">
        <v>482</v>
      </c>
      <c r="N733" s="39">
        <v>2016</v>
      </c>
      <c r="O733" s="42"/>
      <c r="P733" s="30">
        <v>809.85</v>
      </c>
      <c r="Q733" s="67"/>
      <c r="R733" s="67"/>
      <c r="S733" s="56" t="e">
        <f>IF(#REF!=3,S732-TblDadosCX[[#This Row],[Valor R$]],IF(#REF!=2,S732+TblDadosCX[[#This Row],[Valor R$]],TblDadosCX[[#This Row],[Valor R$]]))</f>
        <v>#REF!</v>
      </c>
      <c r="U733" s="65">
        <v>717</v>
      </c>
      <c r="V733" s="69">
        <v>42576</v>
      </c>
      <c r="W733" s="69"/>
      <c r="X733" s="70" t="s">
        <v>197</v>
      </c>
      <c r="Y733" s="70"/>
      <c r="Z733" s="70"/>
      <c r="AA733" s="71">
        <v>700</v>
      </c>
      <c r="AB733" s="64" t="s">
        <v>9</v>
      </c>
      <c r="AC733" s="69">
        <v>42576</v>
      </c>
      <c r="AD733" s="65">
        <v>12</v>
      </c>
      <c r="AE733" s="65">
        <v>34</v>
      </c>
      <c r="AF733" s="66">
        <v>2664.96</v>
      </c>
    </row>
    <row r="734" spans="1:32" x14ac:dyDescent="0.25">
      <c r="A734" s="40">
        <v>729</v>
      </c>
      <c r="B734" s="32">
        <v>42569</v>
      </c>
      <c r="C734" s="33"/>
      <c r="D734" s="31">
        <v>5</v>
      </c>
      <c r="E734" s="34" t="s">
        <v>38</v>
      </c>
      <c r="F734" s="34" t="s">
        <v>18</v>
      </c>
      <c r="G734" s="35" t="s">
        <v>187</v>
      </c>
      <c r="H734" s="36"/>
      <c r="I734" s="30">
        <v>14.6</v>
      </c>
      <c r="J734" s="32">
        <v>42569</v>
      </c>
      <c r="K734" s="37">
        <v>831</v>
      </c>
      <c r="L734" s="37">
        <v>12</v>
      </c>
      <c r="M734" s="38" t="s">
        <v>482</v>
      </c>
      <c r="N734" s="39">
        <v>2016</v>
      </c>
      <c r="O734" s="42"/>
      <c r="P734" s="30">
        <v>795.25</v>
      </c>
      <c r="Q734" s="67"/>
      <c r="R734" s="67"/>
      <c r="S734" s="56" t="e">
        <f>IF(#REF!=3,S733-TblDadosCX[[#This Row],[Valor R$]],IF(#REF!=2,S733+TblDadosCX[[#This Row],[Valor R$]],TblDadosCX[[#This Row],[Valor R$]]))</f>
        <v>#REF!</v>
      </c>
      <c r="U734" s="65">
        <v>718</v>
      </c>
      <c r="V734" s="69">
        <v>42576</v>
      </c>
      <c r="W734" s="69"/>
      <c r="X734" s="70" t="s">
        <v>187</v>
      </c>
      <c r="Y734" s="70"/>
      <c r="Z734" s="70"/>
      <c r="AA734" s="71">
        <v>10.58</v>
      </c>
      <c r="AB734" s="64" t="s">
        <v>212</v>
      </c>
      <c r="AC734" s="69">
        <v>42576</v>
      </c>
      <c r="AD734" s="65">
        <v>831</v>
      </c>
      <c r="AE734" s="65">
        <v>12</v>
      </c>
      <c r="AF734" s="66">
        <v>2654.38</v>
      </c>
    </row>
    <row r="735" spans="1:32" x14ac:dyDescent="0.25">
      <c r="A735" s="40">
        <v>730</v>
      </c>
      <c r="B735" s="32">
        <v>42569</v>
      </c>
      <c r="C735" s="33"/>
      <c r="D735" s="31">
        <v>5</v>
      </c>
      <c r="E735" s="34" t="s">
        <v>38</v>
      </c>
      <c r="F735" s="34" t="s">
        <v>80</v>
      </c>
      <c r="G735" s="35" t="s">
        <v>499</v>
      </c>
      <c r="H735" s="36"/>
      <c r="I735" s="30">
        <v>55</v>
      </c>
      <c r="J735" s="32">
        <v>42569</v>
      </c>
      <c r="K735" s="37">
        <v>858</v>
      </c>
      <c r="L735" s="37">
        <v>12</v>
      </c>
      <c r="M735" s="38" t="s">
        <v>482</v>
      </c>
      <c r="N735" s="39">
        <v>2016</v>
      </c>
      <c r="O735" s="42"/>
      <c r="P735" s="30">
        <v>740.25</v>
      </c>
      <c r="Q735" s="67"/>
      <c r="R735" s="67"/>
      <c r="S735" s="56" t="e">
        <f>IF(#REF!=3,S734-TblDadosCX[[#This Row],[Valor R$]],IF(#REF!=2,S734+TblDadosCX[[#This Row],[Valor R$]],TblDadosCX[[#This Row],[Valor R$]]))</f>
        <v>#REF!</v>
      </c>
      <c r="U735" s="65">
        <v>719</v>
      </c>
      <c r="V735" s="69">
        <v>42576</v>
      </c>
      <c r="W735" s="69"/>
      <c r="X735" s="70" t="s">
        <v>195</v>
      </c>
      <c r="Y735" s="70"/>
      <c r="Z735" s="70"/>
      <c r="AA735" s="71">
        <v>5.5</v>
      </c>
      <c r="AB735" s="64" t="s">
        <v>196</v>
      </c>
      <c r="AC735" s="69">
        <v>42576</v>
      </c>
      <c r="AD735" s="65">
        <v>869</v>
      </c>
      <c r="AE735" s="65">
        <v>12</v>
      </c>
      <c r="AF735" s="66">
        <v>2648.88</v>
      </c>
    </row>
    <row r="736" spans="1:32" x14ac:dyDescent="0.25">
      <c r="A736" s="40">
        <v>731</v>
      </c>
      <c r="B736" s="32">
        <v>42570</v>
      </c>
      <c r="C736" s="33"/>
      <c r="D736" s="31">
        <v>4</v>
      </c>
      <c r="E736" s="34" t="s">
        <v>6</v>
      </c>
      <c r="F736" s="34" t="s">
        <v>9</v>
      </c>
      <c r="G736" s="35" t="s">
        <v>197</v>
      </c>
      <c r="H736" s="36">
        <v>854344</v>
      </c>
      <c r="I736" s="30">
        <v>850</v>
      </c>
      <c r="J736" s="32">
        <v>42570</v>
      </c>
      <c r="K736" s="37">
        <v>12</v>
      </c>
      <c r="L736" s="37">
        <v>34</v>
      </c>
      <c r="M736" s="38" t="s">
        <v>482</v>
      </c>
      <c r="N736" s="39">
        <v>2016</v>
      </c>
      <c r="O736" s="42"/>
      <c r="P736" s="30">
        <v>1590.25</v>
      </c>
      <c r="Q736" s="67"/>
      <c r="R736" s="67"/>
      <c r="S736" s="56" t="e">
        <f>IF(#REF!=3,S735-TblDadosCX[[#This Row],[Valor R$]],IF(#REF!=2,S735+TblDadosCX[[#This Row],[Valor R$]],TblDadosCX[[#This Row],[Valor R$]]))</f>
        <v>#REF!</v>
      </c>
      <c r="U736" s="65">
        <v>720</v>
      </c>
      <c r="V736" s="69">
        <v>42576</v>
      </c>
      <c r="W736" s="69"/>
      <c r="X736" s="70" t="s">
        <v>200</v>
      </c>
      <c r="Y736" s="70"/>
      <c r="Z736" s="70"/>
      <c r="AA736" s="71">
        <v>20</v>
      </c>
      <c r="AB736" s="64" t="s">
        <v>212</v>
      </c>
      <c r="AC736" s="69">
        <v>42576</v>
      </c>
      <c r="AD736" s="65">
        <v>831</v>
      </c>
      <c r="AE736" s="65">
        <v>12</v>
      </c>
      <c r="AF736" s="66">
        <v>2628.88</v>
      </c>
    </row>
    <row r="737" spans="1:32" x14ac:dyDescent="0.25">
      <c r="A737" s="40">
        <v>732</v>
      </c>
      <c r="B737" s="32">
        <v>42570</v>
      </c>
      <c r="C737" s="33"/>
      <c r="D737" s="31">
        <v>4</v>
      </c>
      <c r="E737" s="34" t="s">
        <v>6</v>
      </c>
      <c r="F737" s="34" t="s">
        <v>9</v>
      </c>
      <c r="G737" s="35" t="s">
        <v>197</v>
      </c>
      <c r="H737" s="36">
        <v>854345</v>
      </c>
      <c r="I737" s="30">
        <v>1541.43</v>
      </c>
      <c r="J737" s="32">
        <v>42570</v>
      </c>
      <c r="K737" s="37">
        <v>12</v>
      </c>
      <c r="L737" s="37">
        <v>34</v>
      </c>
      <c r="M737" s="38" t="s">
        <v>482</v>
      </c>
      <c r="N737" s="39">
        <v>2016</v>
      </c>
      <c r="O737" s="42"/>
      <c r="P737" s="30">
        <v>3131.68</v>
      </c>
      <c r="Q737" s="67"/>
      <c r="R737" s="67"/>
      <c r="S737" s="56" t="e">
        <f>IF(#REF!=3,S736-TblDadosCX[[#This Row],[Valor R$]],IF(#REF!=2,S736+TblDadosCX[[#This Row],[Valor R$]],TblDadosCX[[#This Row],[Valor R$]]))</f>
        <v>#REF!</v>
      </c>
      <c r="U737" s="65">
        <v>721</v>
      </c>
      <c r="V737" s="69">
        <v>42576</v>
      </c>
      <c r="W737" s="69"/>
      <c r="X737" s="70" t="s">
        <v>301</v>
      </c>
      <c r="Y737" s="70"/>
      <c r="Z737" s="70"/>
      <c r="AA737" s="71">
        <v>166.19</v>
      </c>
      <c r="AB737" s="64" t="s">
        <v>235</v>
      </c>
      <c r="AC737" s="69">
        <v>42576</v>
      </c>
      <c r="AD737" s="65">
        <v>841</v>
      </c>
      <c r="AE737" s="65">
        <v>12</v>
      </c>
      <c r="AF737" s="66">
        <v>2462.69</v>
      </c>
    </row>
    <row r="738" spans="1:32" x14ac:dyDescent="0.25">
      <c r="A738" s="40">
        <v>733</v>
      </c>
      <c r="B738" s="32">
        <v>42570</v>
      </c>
      <c r="C738" s="33"/>
      <c r="D738" s="31">
        <v>4</v>
      </c>
      <c r="E738" s="34" t="s">
        <v>6</v>
      </c>
      <c r="F738" s="34" t="s">
        <v>9</v>
      </c>
      <c r="G738" s="35" t="s">
        <v>197</v>
      </c>
      <c r="H738" s="36">
        <v>854347</v>
      </c>
      <c r="I738" s="30">
        <v>1038.3599999999999</v>
      </c>
      <c r="J738" s="32">
        <v>42570</v>
      </c>
      <c r="K738" s="37">
        <v>12</v>
      </c>
      <c r="L738" s="37">
        <v>34</v>
      </c>
      <c r="M738" s="38" t="s">
        <v>482</v>
      </c>
      <c r="N738" s="39">
        <v>2016</v>
      </c>
      <c r="O738" s="42"/>
      <c r="P738" s="30">
        <v>4170.04</v>
      </c>
      <c r="Q738" s="67"/>
      <c r="R738" s="67"/>
      <c r="S738" s="56" t="e">
        <f>IF(#REF!=3,S737-TblDadosCX[[#This Row],[Valor R$]],IF(#REF!=2,S737+TblDadosCX[[#This Row],[Valor R$]],TblDadosCX[[#This Row],[Valor R$]]))</f>
        <v>#REF!</v>
      </c>
      <c r="U738" s="65">
        <v>722</v>
      </c>
      <c r="V738" s="69">
        <v>42576</v>
      </c>
      <c r="W738" s="69"/>
      <c r="X738" s="70" t="s">
        <v>505</v>
      </c>
      <c r="Y738" s="70"/>
      <c r="Z738" s="70"/>
      <c r="AA738" s="71">
        <v>253</v>
      </c>
      <c r="AB738" s="64" t="s">
        <v>266</v>
      </c>
      <c r="AC738" s="69">
        <v>42576</v>
      </c>
      <c r="AD738" s="65">
        <v>480</v>
      </c>
      <c r="AE738" s="65">
        <v>12</v>
      </c>
      <c r="AF738" s="66">
        <v>2209.69</v>
      </c>
    </row>
    <row r="739" spans="1:32" x14ac:dyDescent="0.25">
      <c r="A739" s="40">
        <v>734</v>
      </c>
      <c r="B739" s="32">
        <v>42570</v>
      </c>
      <c r="C739" s="33"/>
      <c r="D739" s="31">
        <v>5</v>
      </c>
      <c r="E739" s="34" t="s">
        <v>38</v>
      </c>
      <c r="F739" s="34" t="s">
        <v>18</v>
      </c>
      <c r="G739" s="35" t="s">
        <v>500</v>
      </c>
      <c r="H739" s="36"/>
      <c r="I739" s="30">
        <v>22</v>
      </c>
      <c r="J739" s="32">
        <v>42570</v>
      </c>
      <c r="K739" s="37">
        <v>831</v>
      </c>
      <c r="L739" s="37">
        <v>12</v>
      </c>
      <c r="M739" s="38" t="s">
        <v>482</v>
      </c>
      <c r="N739" s="39">
        <v>2016</v>
      </c>
      <c r="O739" s="42"/>
      <c r="P739" s="30">
        <v>4148.04</v>
      </c>
      <c r="Q739" s="67"/>
      <c r="R739" s="67"/>
      <c r="S739" s="56" t="e">
        <f>IF(#REF!=3,S738-TblDadosCX[[#This Row],[Valor R$]],IF(#REF!=2,S738+TblDadosCX[[#This Row],[Valor R$]],TblDadosCX[[#This Row],[Valor R$]]))</f>
        <v>#REF!</v>
      </c>
      <c r="U739" s="65">
        <v>723</v>
      </c>
      <c r="V739" s="69">
        <v>42576</v>
      </c>
      <c r="W739" s="69"/>
      <c r="X739" s="70" t="s">
        <v>451</v>
      </c>
      <c r="Y739" s="70"/>
      <c r="Z739" s="70"/>
      <c r="AA739" s="71">
        <v>615.66</v>
      </c>
      <c r="AB739" s="64" t="s">
        <v>219</v>
      </c>
      <c r="AC739" s="69">
        <v>42576</v>
      </c>
      <c r="AD739" s="65">
        <v>864</v>
      </c>
      <c r="AE739" s="65">
        <v>12</v>
      </c>
      <c r="AF739" s="66">
        <v>1594.03</v>
      </c>
    </row>
    <row r="740" spans="1:32" x14ac:dyDescent="0.25">
      <c r="A740" s="40">
        <v>735</v>
      </c>
      <c r="B740" s="32">
        <v>42570</v>
      </c>
      <c r="C740" s="33"/>
      <c r="D740" s="31">
        <v>5</v>
      </c>
      <c r="E740" s="34" t="s">
        <v>38</v>
      </c>
      <c r="F740" s="34" t="s">
        <v>18</v>
      </c>
      <c r="G740" s="35" t="s">
        <v>193</v>
      </c>
      <c r="H740" s="36"/>
      <c r="I740" s="30">
        <v>35</v>
      </c>
      <c r="J740" s="32">
        <v>42570</v>
      </c>
      <c r="K740" s="37">
        <v>831</v>
      </c>
      <c r="L740" s="37">
        <v>12</v>
      </c>
      <c r="M740" s="38" t="s">
        <v>482</v>
      </c>
      <c r="N740" s="39">
        <v>2016</v>
      </c>
      <c r="O740" s="42"/>
      <c r="P740" s="30">
        <v>4113.04</v>
      </c>
      <c r="Q740" s="67"/>
      <c r="R740" s="67"/>
      <c r="S740" s="56" t="e">
        <f>IF(#REF!=3,S739-TblDadosCX[[#This Row],[Valor R$]],IF(#REF!=2,S739+TblDadosCX[[#This Row],[Valor R$]],TblDadosCX[[#This Row],[Valor R$]]))</f>
        <v>#REF!</v>
      </c>
      <c r="U740" s="65">
        <v>724</v>
      </c>
      <c r="V740" s="69">
        <v>42577</v>
      </c>
      <c r="W740" s="69"/>
      <c r="X740" s="70" t="s">
        <v>438</v>
      </c>
      <c r="Y740" s="70"/>
      <c r="Z740" s="70"/>
      <c r="AA740" s="71">
        <v>35</v>
      </c>
      <c r="AB740" s="64" t="s">
        <v>196</v>
      </c>
      <c r="AC740" s="69">
        <v>42577</v>
      </c>
      <c r="AD740" s="65">
        <v>869</v>
      </c>
      <c r="AE740" s="65">
        <v>12</v>
      </c>
      <c r="AF740" s="66">
        <v>1559.03</v>
      </c>
    </row>
    <row r="741" spans="1:32" x14ac:dyDescent="0.25">
      <c r="A741" s="40">
        <v>736</v>
      </c>
      <c r="B741" s="32">
        <v>42570</v>
      </c>
      <c r="C741" s="33"/>
      <c r="D741" s="31">
        <v>5</v>
      </c>
      <c r="E741" s="34" t="s">
        <v>38</v>
      </c>
      <c r="F741" s="34" t="s">
        <v>86</v>
      </c>
      <c r="G741" s="35" t="s">
        <v>245</v>
      </c>
      <c r="H741" s="36"/>
      <c r="I741" s="30">
        <v>484.09</v>
      </c>
      <c r="J741" s="32">
        <v>42570</v>
      </c>
      <c r="K741" s="37">
        <v>869</v>
      </c>
      <c r="L741" s="37">
        <v>12</v>
      </c>
      <c r="M741" s="38" t="s">
        <v>482</v>
      </c>
      <c r="N741" s="39">
        <v>2016</v>
      </c>
      <c r="O741" s="42"/>
      <c r="P741" s="30">
        <v>3628.95</v>
      </c>
      <c r="Q741" s="67"/>
      <c r="R741" s="67"/>
      <c r="S741" s="56" t="e">
        <f>IF(#REF!=3,S740-TblDadosCX[[#This Row],[Valor R$]],IF(#REF!=2,S740+TblDadosCX[[#This Row],[Valor R$]],TblDadosCX[[#This Row],[Valor R$]]))</f>
        <v>#REF!</v>
      </c>
      <c r="U741" s="65">
        <v>725</v>
      </c>
      <c r="V741" s="69">
        <v>42577</v>
      </c>
      <c r="W741" s="69"/>
      <c r="X741" s="70" t="s">
        <v>490</v>
      </c>
      <c r="Y741" s="70"/>
      <c r="Z741" s="70"/>
      <c r="AA741" s="71">
        <v>28.5</v>
      </c>
      <c r="AB741" s="64" t="s">
        <v>242</v>
      </c>
      <c r="AC741" s="69">
        <v>42577</v>
      </c>
      <c r="AD741" s="65">
        <v>858</v>
      </c>
      <c r="AE741" s="65">
        <v>12</v>
      </c>
      <c r="AF741" s="66">
        <v>1530.53</v>
      </c>
    </row>
    <row r="742" spans="1:32" x14ac:dyDescent="0.25">
      <c r="A742" s="40">
        <v>737</v>
      </c>
      <c r="B742" s="32">
        <v>42570</v>
      </c>
      <c r="C742" s="33"/>
      <c r="D742" s="31">
        <v>5</v>
      </c>
      <c r="E742" s="34" t="s">
        <v>38</v>
      </c>
      <c r="F742" s="34" t="s">
        <v>18</v>
      </c>
      <c r="G742" s="35" t="s">
        <v>501</v>
      </c>
      <c r="H742" s="36"/>
      <c r="I742" s="30">
        <v>412.34</v>
      </c>
      <c r="J742" s="32">
        <v>42570</v>
      </c>
      <c r="K742" s="37">
        <v>831</v>
      </c>
      <c r="L742" s="37">
        <v>12</v>
      </c>
      <c r="M742" s="38" t="s">
        <v>482</v>
      </c>
      <c r="N742" s="39">
        <v>2016</v>
      </c>
      <c r="O742" s="42"/>
      <c r="P742" s="30">
        <v>3216.61</v>
      </c>
      <c r="Q742" s="67"/>
      <c r="R742" s="67"/>
      <c r="S742" s="56" t="e">
        <f>IF(#REF!=3,S741-TblDadosCX[[#This Row],[Valor R$]],IF(#REF!=2,S741+TblDadosCX[[#This Row],[Valor R$]],TblDadosCX[[#This Row],[Valor R$]]))</f>
        <v>#REF!</v>
      </c>
      <c r="U742" s="65">
        <v>726</v>
      </c>
      <c r="V742" s="69">
        <v>42577</v>
      </c>
      <c r="W742" s="69"/>
      <c r="X742" s="70" t="s">
        <v>197</v>
      </c>
      <c r="Y742" s="70"/>
      <c r="Z742" s="70"/>
      <c r="AA742" s="71">
        <v>600</v>
      </c>
      <c r="AB742" s="64" t="s">
        <v>9</v>
      </c>
      <c r="AC742" s="69">
        <v>42577</v>
      </c>
      <c r="AD742" s="65">
        <v>12</v>
      </c>
      <c r="AE742" s="65">
        <v>34</v>
      </c>
      <c r="AF742" s="66">
        <v>2130.5300000000002</v>
      </c>
    </row>
    <row r="743" spans="1:32" x14ac:dyDescent="0.25">
      <c r="A743" s="40">
        <v>738</v>
      </c>
      <c r="B743" s="32">
        <v>42570</v>
      </c>
      <c r="C743" s="33"/>
      <c r="D743" s="31">
        <v>5</v>
      </c>
      <c r="E743" s="34" t="s">
        <v>38</v>
      </c>
      <c r="F743" s="34" t="s">
        <v>75</v>
      </c>
      <c r="G743" s="35" t="s">
        <v>220</v>
      </c>
      <c r="H743" s="36"/>
      <c r="I743" s="30">
        <v>45</v>
      </c>
      <c r="J743" s="32">
        <v>42570</v>
      </c>
      <c r="K743" s="37">
        <v>845</v>
      </c>
      <c r="L743" s="37">
        <v>12</v>
      </c>
      <c r="M743" s="38" t="s">
        <v>482</v>
      </c>
      <c r="N743" s="39">
        <v>2016</v>
      </c>
      <c r="O743" s="42"/>
      <c r="P743" s="30">
        <v>3171.61</v>
      </c>
      <c r="Q743" s="67"/>
      <c r="R743" s="67"/>
      <c r="S743" s="56" t="e">
        <f>IF(#REF!=3,S742-TblDadosCX[[#This Row],[Valor R$]],IF(#REF!=2,S742+TblDadosCX[[#This Row],[Valor R$]],TblDadosCX[[#This Row],[Valor R$]]))</f>
        <v>#REF!</v>
      </c>
      <c r="U743" s="65">
        <v>727</v>
      </c>
      <c r="V743" s="69">
        <v>42577</v>
      </c>
      <c r="W743" s="69"/>
      <c r="X743" s="70" t="s">
        <v>210</v>
      </c>
      <c r="Y743" s="70"/>
      <c r="Z743" s="70"/>
      <c r="AA743" s="71">
        <v>600</v>
      </c>
      <c r="AB743" s="64" t="s">
        <v>196</v>
      </c>
      <c r="AC743" s="69">
        <v>42577</v>
      </c>
      <c r="AD743" s="65">
        <v>869</v>
      </c>
      <c r="AE743" s="65">
        <v>12</v>
      </c>
      <c r="AF743" s="66">
        <v>1530.53</v>
      </c>
    </row>
    <row r="744" spans="1:32" x14ac:dyDescent="0.25">
      <c r="A744" s="40">
        <v>739</v>
      </c>
      <c r="B744" s="32">
        <v>42570</v>
      </c>
      <c r="C744" s="33"/>
      <c r="D744" s="31">
        <v>5</v>
      </c>
      <c r="E744" s="34" t="s">
        <v>38</v>
      </c>
      <c r="F744" s="34" t="s">
        <v>18</v>
      </c>
      <c r="G744" s="35" t="s">
        <v>502</v>
      </c>
      <c r="H744" s="36"/>
      <c r="I744" s="30">
        <v>1038.3599999999999</v>
      </c>
      <c r="J744" s="32">
        <v>42570</v>
      </c>
      <c r="K744" s="37">
        <v>831</v>
      </c>
      <c r="L744" s="37">
        <v>12</v>
      </c>
      <c r="M744" s="38" t="s">
        <v>482</v>
      </c>
      <c r="N744" s="39">
        <v>2016</v>
      </c>
      <c r="O744" s="42"/>
      <c r="P744" s="30">
        <v>2133.25</v>
      </c>
      <c r="Q744" s="67"/>
      <c r="R744" s="67"/>
      <c r="S744" s="56" t="e">
        <f>IF(#REF!=3,S743-TblDadosCX[[#This Row],[Valor R$]],IF(#REF!=2,S743+TblDadosCX[[#This Row],[Valor R$]],TblDadosCX[[#This Row],[Valor R$]]))</f>
        <v>#REF!</v>
      </c>
      <c r="U744" s="65">
        <v>728</v>
      </c>
      <c r="V744" s="69">
        <v>42579</v>
      </c>
      <c r="W744" s="69"/>
      <c r="X744" s="70" t="s">
        <v>187</v>
      </c>
      <c r="Y744" s="70"/>
      <c r="Z744" s="70"/>
      <c r="AA744" s="71">
        <v>8.9</v>
      </c>
      <c r="AB744" s="64" t="s">
        <v>212</v>
      </c>
      <c r="AC744" s="69">
        <v>42579</v>
      </c>
      <c r="AD744" s="65">
        <v>831</v>
      </c>
      <c r="AE744" s="65">
        <v>12</v>
      </c>
      <c r="AF744" s="66">
        <v>1521.63</v>
      </c>
    </row>
    <row r="745" spans="1:32" x14ac:dyDescent="0.25">
      <c r="A745" s="40">
        <v>740</v>
      </c>
      <c r="B745" s="32">
        <v>42570</v>
      </c>
      <c r="C745" s="33"/>
      <c r="D745" s="31">
        <v>5</v>
      </c>
      <c r="E745" s="34" t="s">
        <v>38</v>
      </c>
      <c r="F745" s="34" t="s">
        <v>86</v>
      </c>
      <c r="G745" s="35" t="s">
        <v>210</v>
      </c>
      <c r="H745" s="36"/>
      <c r="I745" s="30">
        <v>850</v>
      </c>
      <c r="J745" s="32">
        <v>42570</v>
      </c>
      <c r="K745" s="37">
        <v>869</v>
      </c>
      <c r="L745" s="37">
        <v>12</v>
      </c>
      <c r="M745" s="38" t="s">
        <v>482</v>
      </c>
      <c r="N745" s="39">
        <v>2016</v>
      </c>
      <c r="O745" s="42"/>
      <c r="P745" s="30">
        <v>1283.25</v>
      </c>
      <c r="Q745" s="67"/>
      <c r="R745" s="67"/>
      <c r="S745" s="56" t="e">
        <f>IF(#REF!=3,S744-TblDadosCX[[#This Row],[Valor R$]],IF(#REF!=2,S744+TblDadosCX[[#This Row],[Valor R$]],TblDadosCX[[#This Row],[Valor R$]]))</f>
        <v>#REF!</v>
      </c>
      <c r="U745" s="65">
        <v>729</v>
      </c>
      <c r="V745" s="69">
        <v>42579</v>
      </c>
      <c r="W745" s="69"/>
      <c r="X745" s="70" t="s">
        <v>193</v>
      </c>
      <c r="Y745" s="70"/>
      <c r="Z745" s="70"/>
      <c r="AA745" s="71">
        <v>50</v>
      </c>
      <c r="AB745" s="64" t="s">
        <v>212</v>
      </c>
      <c r="AC745" s="69">
        <v>42579</v>
      </c>
      <c r="AD745" s="65">
        <v>831</v>
      </c>
      <c r="AE745" s="65">
        <v>12</v>
      </c>
      <c r="AF745" s="66">
        <v>1471.63</v>
      </c>
    </row>
    <row r="746" spans="1:32" x14ac:dyDescent="0.25">
      <c r="A746" s="40">
        <v>741</v>
      </c>
      <c r="B746" s="32">
        <v>42571</v>
      </c>
      <c r="C746" s="33"/>
      <c r="D746" s="31">
        <v>5</v>
      </c>
      <c r="E746" s="34" t="s">
        <v>26</v>
      </c>
      <c r="F746" s="34" t="s">
        <v>227</v>
      </c>
      <c r="G746" s="35" t="s">
        <v>255</v>
      </c>
      <c r="H746" s="36"/>
      <c r="I746" s="30">
        <v>181.6</v>
      </c>
      <c r="J746" s="32">
        <v>42571</v>
      </c>
      <c r="K746" s="37">
        <v>426</v>
      </c>
      <c r="L746" s="37">
        <v>12</v>
      </c>
      <c r="M746" s="38" t="s">
        <v>482</v>
      </c>
      <c r="N746" s="39">
        <v>2016</v>
      </c>
      <c r="O746" s="42"/>
      <c r="P746" s="30">
        <v>1101.6500000000001</v>
      </c>
      <c r="Q746" s="67"/>
      <c r="R746" s="67"/>
      <c r="S746" s="56" t="e">
        <f>IF(#REF!=3,S745-TblDadosCX[[#This Row],[Valor R$]],IF(#REF!=2,S745+TblDadosCX[[#This Row],[Valor R$]],TblDadosCX[[#This Row],[Valor R$]]))</f>
        <v>#REF!</v>
      </c>
      <c r="U746" s="65">
        <v>730</v>
      </c>
      <c r="V746" s="69">
        <v>42580</v>
      </c>
      <c r="W746" s="69"/>
      <c r="X746" s="70" t="s">
        <v>197</v>
      </c>
      <c r="Y746" s="70"/>
      <c r="Z746" s="70"/>
      <c r="AA746" s="71">
        <v>7086</v>
      </c>
      <c r="AB746" s="64" t="s">
        <v>9</v>
      </c>
      <c r="AC746" s="69">
        <v>42580</v>
      </c>
      <c r="AD746" s="65">
        <v>12</v>
      </c>
      <c r="AE746" s="65">
        <v>34</v>
      </c>
      <c r="AF746" s="66">
        <v>8557.6299999999992</v>
      </c>
    </row>
    <row r="747" spans="1:32" x14ac:dyDescent="0.25">
      <c r="A747" s="40">
        <v>742</v>
      </c>
      <c r="B747" s="32">
        <v>42572</v>
      </c>
      <c r="C747" s="33"/>
      <c r="D747" s="31">
        <v>4</v>
      </c>
      <c r="E747" s="34" t="s">
        <v>6</v>
      </c>
      <c r="F747" s="34" t="s">
        <v>9</v>
      </c>
      <c r="G747" s="35" t="s">
        <v>197</v>
      </c>
      <c r="H747" s="36"/>
      <c r="I747" s="30">
        <v>600</v>
      </c>
      <c r="J747" s="32">
        <v>42572</v>
      </c>
      <c r="K747" s="37">
        <v>12</v>
      </c>
      <c r="L747" s="37">
        <v>34</v>
      </c>
      <c r="M747" s="38" t="s">
        <v>482</v>
      </c>
      <c r="N747" s="39">
        <v>2016</v>
      </c>
      <c r="O747" s="42"/>
      <c r="P747" s="30">
        <v>1701.65</v>
      </c>
      <c r="Q747" s="67"/>
      <c r="R747" s="67"/>
      <c r="S747" s="56" t="e">
        <f>IF(#REF!=3,S746-TblDadosCX[[#This Row],[Valor R$]],IF(#REF!=2,S746+TblDadosCX[[#This Row],[Valor R$]],TblDadosCX[[#This Row],[Valor R$]]))</f>
        <v>#REF!</v>
      </c>
      <c r="U747" s="65">
        <v>731</v>
      </c>
      <c r="V747" s="69">
        <v>42580</v>
      </c>
      <c r="W747" s="69"/>
      <c r="X747" s="70" t="s">
        <v>197</v>
      </c>
      <c r="Y747" s="70"/>
      <c r="Z747" s="70"/>
      <c r="AA747" s="71">
        <v>9866.82</v>
      </c>
      <c r="AB747" s="64" t="s">
        <v>9</v>
      </c>
      <c r="AC747" s="69">
        <v>42580</v>
      </c>
      <c r="AD747" s="65">
        <v>12</v>
      </c>
      <c r="AE747" s="65">
        <v>34</v>
      </c>
      <c r="AF747" s="66">
        <v>18424.45</v>
      </c>
    </row>
    <row r="748" spans="1:32" x14ac:dyDescent="0.25">
      <c r="A748" s="40">
        <v>743</v>
      </c>
      <c r="B748" s="32">
        <v>42572</v>
      </c>
      <c r="C748" s="33"/>
      <c r="D748" s="31">
        <v>5</v>
      </c>
      <c r="E748" s="34" t="s">
        <v>38</v>
      </c>
      <c r="F748" s="34" t="s">
        <v>18</v>
      </c>
      <c r="G748" s="35" t="s">
        <v>193</v>
      </c>
      <c r="H748" s="36"/>
      <c r="I748" s="30">
        <v>35</v>
      </c>
      <c r="J748" s="32">
        <v>42572</v>
      </c>
      <c r="K748" s="37">
        <v>831</v>
      </c>
      <c r="L748" s="37">
        <v>12</v>
      </c>
      <c r="M748" s="38" t="s">
        <v>482</v>
      </c>
      <c r="N748" s="39">
        <v>2016</v>
      </c>
      <c r="O748" s="42"/>
      <c r="P748" s="30">
        <v>1666.65</v>
      </c>
      <c r="Q748" s="67"/>
      <c r="R748" s="67"/>
      <c r="S748" s="56" t="e">
        <f>IF(#REF!=3,S747-TblDadosCX[[#This Row],[Valor R$]],IF(#REF!=2,S747+TblDadosCX[[#This Row],[Valor R$]],TblDadosCX[[#This Row],[Valor R$]]))</f>
        <v>#REF!</v>
      </c>
      <c r="U748" s="65">
        <v>732</v>
      </c>
      <c r="V748" s="69">
        <v>42580</v>
      </c>
      <c r="W748" s="69"/>
      <c r="X748" s="70" t="s">
        <v>187</v>
      </c>
      <c r="Y748" s="70"/>
      <c r="Z748" s="70"/>
      <c r="AA748" s="71">
        <v>6.87</v>
      </c>
      <c r="AB748" s="64" t="s">
        <v>212</v>
      </c>
      <c r="AC748" s="69">
        <v>42580</v>
      </c>
      <c r="AD748" s="65">
        <v>831</v>
      </c>
      <c r="AE748" s="65">
        <v>12</v>
      </c>
      <c r="AF748" s="66">
        <v>18417.580000000002</v>
      </c>
    </row>
    <row r="749" spans="1:32" x14ac:dyDescent="0.25">
      <c r="A749" s="40">
        <v>744</v>
      </c>
      <c r="B749" s="32">
        <v>42573</v>
      </c>
      <c r="C749" s="33"/>
      <c r="D749" s="31">
        <v>4</v>
      </c>
      <c r="E749" s="34" t="s">
        <v>6</v>
      </c>
      <c r="F749" s="34" t="s">
        <v>9</v>
      </c>
      <c r="G749" s="35" t="s">
        <v>197</v>
      </c>
      <c r="H749" s="36">
        <v>854348</v>
      </c>
      <c r="I749" s="30">
        <v>18174.79</v>
      </c>
      <c r="J749" s="32">
        <v>42573</v>
      </c>
      <c r="K749" s="37">
        <v>12</v>
      </c>
      <c r="L749" s="37">
        <v>34</v>
      </c>
      <c r="M749" s="38" t="s">
        <v>482</v>
      </c>
      <c r="N749" s="39">
        <v>2016</v>
      </c>
      <c r="O749" s="42"/>
      <c r="P749" s="30">
        <v>19841.439999999999</v>
      </c>
      <c r="Q749" s="67"/>
      <c r="R749" s="67"/>
      <c r="S749" s="56" t="e">
        <f>IF(#REF!=3,S748-TblDadosCX[[#This Row],[Valor R$]],IF(#REF!=2,S748+TblDadosCX[[#This Row],[Valor R$]],TblDadosCX[[#This Row],[Valor R$]]))</f>
        <v>#REF!</v>
      </c>
      <c r="U749" s="65">
        <v>733</v>
      </c>
      <c r="V749" s="69">
        <v>42580</v>
      </c>
      <c r="W749" s="69"/>
      <c r="X749" s="70" t="s">
        <v>348</v>
      </c>
      <c r="Y749" s="70"/>
      <c r="Z749" s="70"/>
      <c r="AA749" s="71">
        <v>157.80000000000001</v>
      </c>
      <c r="AB749" s="64" t="s">
        <v>227</v>
      </c>
      <c r="AC749" s="69">
        <v>42580</v>
      </c>
      <c r="AD749" s="65">
        <v>426</v>
      </c>
      <c r="AE749" s="65">
        <v>12</v>
      </c>
      <c r="AF749" s="66">
        <v>18259.78</v>
      </c>
    </row>
    <row r="750" spans="1:32" x14ac:dyDescent="0.25">
      <c r="A750" s="40">
        <v>745</v>
      </c>
      <c r="B750" s="32">
        <v>42573</v>
      </c>
      <c r="C750" s="33"/>
      <c r="D750" s="31">
        <v>5</v>
      </c>
      <c r="E750" s="34" t="s">
        <v>38</v>
      </c>
      <c r="F750" s="34" t="s">
        <v>18</v>
      </c>
      <c r="G750" s="35" t="s">
        <v>205</v>
      </c>
      <c r="H750" s="36"/>
      <c r="I750" s="30">
        <v>8.98</v>
      </c>
      <c r="J750" s="32">
        <v>42573</v>
      </c>
      <c r="K750" s="37">
        <v>831</v>
      </c>
      <c r="L750" s="37">
        <v>12</v>
      </c>
      <c r="M750" s="38" t="s">
        <v>482</v>
      </c>
      <c r="N750" s="39">
        <v>2016</v>
      </c>
      <c r="O750" s="42"/>
      <c r="P750" s="30">
        <v>19832.46</v>
      </c>
      <c r="Q750" s="67"/>
      <c r="R750" s="67"/>
      <c r="S750" s="56" t="e">
        <f>IF(#REF!=3,S749-TblDadosCX[[#This Row],[Valor R$]],IF(#REF!=2,S749+TblDadosCX[[#This Row],[Valor R$]],TblDadosCX[[#This Row],[Valor R$]]))</f>
        <v>#REF!</v>
      </c>
      <c r="U750" s="65">
        <v>734</v>
      </c>
      <c r="V750" s="69">
        <v>42580</v>
      </c>
      <c r="W750" s="69"/>
      <c r="X750" s="70" t="s">
        <v>226</v>
      </c>
      <c r="Y750" s="70"/>
      <c r="Z750" s="70"/>
      <c r="AA750" s="71">
        <v>4294.0600000000004</v>
      </c>
      <c r="AB750" s="64" t="s">
        <v>227</v>
      </c>
      <c r="AC750" s="69">
        <v>42580</v>
      </c>
      <c r="AD750" s="65">
        <v>426</v>
      </c>
      <c r="AE750" s="65">
        <v>12</v>
      </c>
      <c r="AF750" s="66">
        <v>13965.72</v>
      </c>
    </row>
    <row r="751" spans="1:32" x14ac:dyDescent="0.25">
      <c r="A751" s="40">
        <v>746</v>
      </c>
      <c r="B751" s="32">
        <v>42573</v>
      </c>
      <c r="C751" s="33"/>
      <c r="D751" s="31">
        <v>5</v>
      </c>
      <c r="E751" s="34" t="s">
        <v>215</v>
      </c>
      <c r="F751" s="34" t="s">
        <v>214</v>
      </c>
      <c r="G751" s="35" t="s">
        <v>300</v>
      </c>
      <c r="H751" s="36"/>
      <c r="I751" s="30">
        <v>12871.21</v>
      </c>
      <c r="J751" s="32">
        <v>42573</v>
      </c>
      <c r="K751" s="37">
        <v>402</v>
      </c>
      <c r="L751" s="37">
        <v>12</v>
      </c>
      <c r="M751" s="38" t="s">
        <v>482</v>
      </c>
      <c r="N751" s="39">
        <v>2016</v>
      </c>
      <c r="O751" s="42"/>
      <c r="P751" s="30">
        <v>6961.25</v>
      </c>
      <c r="Q751" s="67"/>
      <c r="R751" s="67"/>
      <c r="S751" s="56" t="e">
        <f>IF(#REF!=3,S750-TblDadosCX[[#This Row],[Valor R$]],IF(#REF!=2,S750+TblDadosCX[[#This Row],[Valor R$]],TblDadosCX[[#This Row],[Valor R$]]))</f>
        <v>#REF!</v>
      </c>
      <c r="U751" s="65">
        <v>735</v>
      </c>
      <c r="V751" s="69">
        <v>42580</v>
      </c>
      <c r="W751" s="69"/>
      <c r="X751" s="70" t="s">
        <v>506</v>
      </c>
      <c r="Y751" s="70"/>
      <c r="Z751" s="70"/>
      <c r="AA751" s="71">
        <v>5414.96</v>
      </c>
      <c r="AB751" s="64" t="s">
        <v>476</v>
      </c>
      <c r="AC751" s="69">
        <v>42580</v>
      </c>
      <c r="AD751" s="65">
        <v>123</v>
      </c>
      <c r="AE751" s="65">
        <v>12</v>
      </c>
      <c r="AF751" s="66">
        <v>8550.76</v>
      </c>
    </row>
    <row r="752" spans="1:32" x14ac:dyDescent="0.25">
      <c r="A752" s="40">
        <v>747</v>
      </c>
      <c r="B752" s="32">
        <v>42573</v>
      </c>
      <c r="C752" s="33"/>
      <c r="D752" s="31">
        <v>5</v>
      </c>
      <c r="E752" s="34" t="s">
        <v>30</v>
      </c>
      <c r="F752" s="34" t="s">
        <v>60</v>
      </c>
      <c r="G752" s="35" t="s">
        <v>236</v>
      </c>
      <c r="H752" s="36"/>
      <c r="I752" s="30">
        <v>3002.07</v>
      </c>
      <c r="J752" s="32">
        <v>42573</v>
      </c>
      <c r="K752" s="37">
        <v>516</v>
      </c>
      <c r="L752" s="37">
        <v>12</v>
      </c>
      <c r="M752" s="38" t="s">
        <v>482</v>
      </c>
      <c r="N752" s="39">
        <v>2016</v>
      </c>
      <c r="O752" s="42"/>
      <c r="P752" s="30">
        <v>3959.18</v>
      </c>
      <c r="Q752" s="67"/>
      <c r="R752" s="67"/>
      <c r="S752" s="56" t="e">
        <f>IF(#REF!=3,S751-TblDadosCX[[#This Row],[Valor R$]],IF(#REF!=2,S751+TblDadosCX[[#This Row],[Valor R$]],TblDadosCX[[#This Row],[Valor R$]]))</f>
        <v>#REF!</v>
      </c>
      <c r="U752" s="65">
        <v>736</v>
      </c>
      <c r="V752" s="69">
        <v>42580</v>
      </c>
      <c r="W752" s="69"/>
      <c r="X752" s="70" t="s">
        <v>507</v>
      </c>
      <c r="Y752" s="70"/>
      <c r="Z752" s="70"/>
      <c r="AA752" s="71">
        <v>99</v>
      </c>
      <c r="AB752" s="64" t="s">
        <v>186</v>
      </c>
      <c r="AC752" s="69">
        <v>42580</v>
      </c>
      <c r="AD752" s="65">
        <v>863</v>
      </c>
      <c r="AE752" s="65">
        <v>12</v>
      </c>
      <c r="AF752" s="66">
        <v>8451.76</v>
      </c>
    </row>
    <row r="753" spans="1:32" x14ac:dyDescent="0.25">
      <c r="A753" s="40">
        <v>748</v>
      </c>
      <c r="B753" s="32">
        <v>42573</v>
      </c>
      <c r="C753" s="33"/>
      <c r="D753" s="31">
        <v>5</v>
      </c>
      <c r="E753" s="34" t="s">
        <v>34</v>
      </c>
      <c r="F753" s="34" t="s">
        <v>64</v>
      </c>
      <c r="G753" s="35" t="s">
        <v>503</v>
      </c>
      <c r="H753" s="36"/>
      <c r="I753" s="30">
        <v>350</v>
      </c>
      <c r="J753" s="32">
        <v>42573</v>
      </c>
      <c r="K753" s="37">
        <v>818</v>
      </c>
      <c r="L753" s="37">
        <v>12</v>
      </c>
      <c r="M753" s="38" t="s">
        <v>482</v>
      </c>
      <c r="N753" s="39">
        <v>2016</v>
      </c>
      <c r="O753" s="42"/>
      <c r="P753" s="30">
        <v>3609.18</v>
      </c>
      <c r="Q753" s="67"/>
      <c r="R753" s="67"/>
      <c r="S753" s="56" t="e">
        <f>IF(#REF!=3,S752-TblDadosCX[[#This Row],[Valor R$]],IF(#REF!=2,S752+TblDadosCX[[#This Row],[Valor R$]],TblDadosCX[[#This Row],[Valor R$]]))</f>
        <v>#REF!</v>
      </c>
      <c r="U753" s="65">
        <v>737</v>
      </c>
      <c r="V753" s="69">
        <v>42580</v>
      </c>
      <c r="W753" s="69"/>
      <c r="X753" s="70" t="s">
        <v>257</v>
      </c>
      <c r="Y753" s="70"/>
      <c r="Z753" s="70"/>
      <c r="AA753" s="71">
        <v>359.1</v>
      </c>
      <c r="AB753" s="64" t="s">
        <v>258</v>
      </c>
      <c r="AC753" s="69">
        <v>42580</v>
      </c>
      <c r="AD753" s="65">
        <v>339</v>
      </c>
      <c r="AE753" s="65">
        <v>12</v>
      </c>
      <c r="AF753" s="66">
        <v>8092.66</v>
      </c>
    </row>
    <row r="754" spans="1:32" x14ac:dyDescent="0.25">
      <c r="A754" s="40">
        <v>749</v>
      </c>
      <c r="B754" s="32">
        <v>42573</v>
      </c>
      <c r="C754" s="33"/>
      <c r="D754" s="31">
        <v>5</v>
      </c>
      <c r="E754" s="34" t="s">
        <v>34</v>
      </c>
      <c r="F754" s="34" t="s">
        <v>63</v>
      </c>
      <c r="G754" s="35" t="s">
        <v>230</v>
      </c>
      <c r="H754" s="36"/>
      <c r="I754" s="30">
        <v>363.83</v>
      </c>
      <c r="J754" s="32">
        <v>42573</v>
      </c>
      <c r="K754" s="37">
        <v>806</v>
      </c>
      <c r="L754" s="37">
        <v>12</v>
      </c>
      <c r="M754" s="38" t="s">
        <v>482</v>
      </c>
      <c r="N754" s="39">
        <v>2016</v>
      </c>
      <c r="O754" s="42"/>
      <c r="P754" s="30">
        <v>3245.35</v>
      </c>
      <c r="Q754" s="67"/>
      <c r="R754" s="67"/>
      <c r="S754" s="56" t="e">
        <f>IF(#REF!=3,S753-TblDadosCX[[#This Row],[Valor R$]],IF(#REF!=2,S753+TblDadosCX[[#This Row],[Valor R$]],TblDadosCX[[#This Row],[Valor R$]]))</f>
        <v>#REF!</v>
      </c>
      <c r="U754" s="65">
        <v>738</v>
      </c>
      <c r="V754" s="69">
        <v>42580</v>
      </c>
      <c r="W754" s="69"/>
      <c r="X754" s="70" t="s">
        <v>508</v>
      </c>
      <c r="Y754" s="70"/>
      <c r="Z754" s="70"/>
      <c r="AA754" s="71">
        <v>58.4</v>
      </c>
      <c r="AB754" s="64" t="s">
        <v>217</v>
      </c>
      <c r="AC754" s="69">
        <v>42580</v>
      </c>
      <c r="AD754" s="65">
        <v>955</v>
      </c>
      <c r="AE754" s="65">
        <v>12</v>
      </c>
      <c r="AF754" s="66">
        <v>8034.26</v>
      </c>
    </row>
    <row r="755" spans="1:32" x14ac:dyDescent="0.25">
      <c r="A755" s="40">
        <v>750</v>
      </c>
      <c r="B755" s="32">
        <v>42573</v>
      </c>
      <c r="C755" s="33"/>
      <c r="D755" s="31">
        <v>5</v>
      </c>
      <c r="E755" s="34" t="s">
        <v>26</v>
      </c>
      <c r="F755" s="34" t="s">
        <v>233</v>
      </c>
      <c r="G755" s="35" t="s">
        <v>504</v>
      </c>
      <c r="H755" s="36"/>
      <c r="I755" s="30">
        <v>1126.08</v>
      </c>
      <c r="J755" s="32">
        <v>42573</v>
      </c>
      <c r="K755" s="37">
        <v>1113</v>
      </c>
      <c r="L755" s="37">
        <v>12</v>
      </c>
      <c r="M755" s="38" t="s">
        <v>482</v>
      </c>
      <c r="N755" s="39">
        <v>2016</v>
      </c>
      <c r="O755" s="42"/>
      <c r="P755" s="30">
        <v>2119.27</v>
      </c>
      <c r="Q755" s="67"/>
      <c r="R755" s="67"/>
      <c r="S755" s="56" t="e">
        <f>IF(#REF!=3,S754-TblDadosCX[[#This Row],[Valor R$]],IF(#REF!=2,S754+TblDadosCX[[#This Row],[Valor R$]],TblDadosCX[[#This Row],[Valor R$]]))</f>
        <v>#REF!</v>
      </c>
      <c r="U755" s="65">
        <v>739</v>
      </c>
      <c r="V755" s="69">
        <v>42580</v>
      </c>
      <c r="W755" s="69"/>
      <c r="X755" s="70" t="s">
        <v>276</v>
      </c>
      <c r="Y755" s="70"/>
      <c r="Z755" s="70"/>
      <c r="AA755" s="71">
        <v>6569.5</v>
      </c>
      <c r="AB755" s="64" t="s">
        <v>277</v>
      </c>
      <c r="AC755" s="69">
        <v>42580</v>
      </c>
      <c r="AD755" s="65">
        <v>402</v>
      </c>
      <c r="AE755" s="65">
        <v>12</v>
      </c>
      <c r="AF755" s="66">
        <v>1464.76</v>
      </c>
    </row>
    <row r="756" spans="1:32" x14ac:dyDescent="0.25">
      <c r="A756" s="40">
        <v>751</v>
      </c>
      <c r="B756" s="32">
        <v>42573</v>
      </c>
      <c r="C756" s="33"/>
      <c r="D756" s="31">
        <v>5</v>
      </c>
      <c r="E756" s="34" t="s">
        <v>38</v>
      </c>
      <c r="F756" s="34" t="s">
        <v>83</v>
      </c>
      <c r="G756" s="35" t="s">
        <v>256</v>
      </c>
      <c r="H756" s="36"/>
      <c r="I756" s="30">
        <v>461.6</v>
      </c>
      <c r="J756" s="32">
        <v>42573</v>
      </c>
      <c r="K756" s="37">
        <v>863</v>
      </c>
      <c r="L756" s="37">
        <v>12</v>
      </c>
      <c r="M756" s="38" t="s">
        <v>482</v>
      </c>
      <c r="N756" s="39">
        <v>2016</v>
      </c>
      <c r="O756" s="42"/>
      <c r="P756" s="30">
        <v>1657.67</v>
      </c>
      <c r="Q756" s="67"/>
      <c r="R756" s="67"/>
      <c r="S756" s="56" t="e">
        <f>IF(#REF!=3,S755-TblDadosCX[[#This Row],[Valor R$]],IF(#REF!=2,S755+TblDadosCX[[#This Row],[Valor R$]],TblDadosCX[[#This Row],[Valor R$]]))</f>
        <v>#REF!</v>
      </c>
      <c r="U756" s="65">
        <v>740</v>
      </c>
      <c r="V756" s="69">
        <v>42583</v>
      </c>
      <c r="W756" s="69"/>
      <c r="X756" s="70" t="s">
        <v>187</v>
      </c>
      <c r="Y756" s="70"/>
      <c r="Z756" s="70"/>
      <c r="AA756" s="71">
        <v>20.3</v>
      </c>
      <c r="AB756" s="64" t="s">
        <v>212</v>
      </c>
      <c r="AC756" s="69">
        <v>42583</v>
      </c>
      <c r="AD756" s="65">
        <v>831</v>
      </c>
      <c r="AE756" s="65">
        <v>12</v>
      </c>
      <c r="AF756" s="66">
        <v>1444.46</v>
      </c>
    </row>
    <row r="757" spans="1:32" x14ac:dyDescent="0.25">
      <c r="A757" s="40">
        <v>752</v>
      </c>
      <c r="B757" s="32">
        <v>42573</v>
      </c>
      <c r="C757" s="33"/>
      <c r="D757" s="31">
        <v>5</v>
      </c>
      <c r="E757" s="34" t="s">
        <v>38</v>
      </c>
      <c r="F757" s="34" t="s">
        <v>86</v>
      </c>
      <c r="G757" s="35" t="s">
        <v>210</v>
      </c>
      <c r="H757" s="36"/>
      <c r="I757" s="30">
        <v>600</v>
      </c>
      <c r="J757" s="32">
        <v>42573</v>
      </c>
      <c r="K757" s="37">
        <v>869</v>
      </c>
      <c r="L757" s="37">
        <v>12</v>
      </c>
      <c r="M757" s="38" t="s">
        <v>482</v>
      </c>
      <c r="N757" s="39">
        <v>2016</v>
      </c>
      <c r="O757" s="42"/>
      <c r="P757" s="30">
        <v>1057.67</v>
      </c>
      <c r="Q757" s="67"/>
      <c r="R757" s="67"/>
      <c r="S757" s="56" t="e">
        <f>IF(#REF!=3,S756-TblDadosCX[[#This Row],[Valor R$]],IF(#REF!=2,S756+TblDadosCX[[#This Row],[Valor R$]],TblDadosCX[[#This Row],[Valor R$]]))</f>
        <v>#REF!</v>
      </c>
      <c r="U757" s="65">
        <v>741</v>
      </c>
      <c r="V757" s="69">
        <v>42584</v>
      </c>
      <c r="W757" s="69"/>
      <c r="X757" s="70" t="s">
        <v>193</v>
      </c>
      <c r="Y757" s="70"/>
      <c r="Z757" s="70"/>
      <c r="AA757" s="71">
        <v>35</v>
      </c>
      <c r="AB757" s="64" t="s">
        <v>212</v>
      </c>
      <c r="AC757" s="69">
        <v>42584</v>
      </c>
      <c r="AD757" s="65">
        <v>831</v>
      </c>
      <c r="AE757" s="65">
        <v>12</v>
      </c>
      <c r="AF757" s="66">
        <v>1409.46</v>
      </c>
    </row>
    <row r="758" spans="1:32" x14ac:dyDescent="0.25">
      <c r="A758" s="40">
        <v>753</v>
      </c>
      <c r="B758" s="32">
        <v>42574</v>
      </c>
      <c r="C758" s="33"/>
      <c r="D758" s="31">
        <v>5</v>
      </c>
      <c r="E758" s="34" t="s">
        <v>38</v>
      </c>
      <c r="F758" s="34" t="s">
        <v>86</v>
      </c>
      <c r="G758" s="35" t="s">
        <v>195</v>
      </c>
      <c r="H758" s="36"/>
      <c r="I758" s="30">
        <v>5.5</v>
      </c>
      <c r="J758" s="32">
        <v>42574</v>
      </c>
      <c r="K758" s="37">
        <v>869</v>
      </c>
      <c r="L758" s="37">
        <v>12</v>
      </c>
      <c r="M758" s="38" t="s">
        <v>482</v>
      </c>
      <c r="N758" s="39">
        <v>2016</v>
      </c>
      <c r="O758" s="42"/>
      <c r="P758" s="30">
        <v>1052.17</v>
      </c>
      <c r="Q758" s="67"/>
      <c r="R758" s="67"/>
      <c r="S758" s="56" t="e">
        <f>IF(#REF!=3,S757-TblDadosCX[[#This Row],[Valor R$]],IF(#REF!=2,S757+TblDadosCX[[#This Row],[Valor R$]],TblDadosCX[[#This Row],[Valor R$]]))</f>
        <v>#REF!</v>
      </c>
      <c r="U758" s="65">
        <v>742</v>
      </c>
      <c r="V758" s="69">
        <v>42584</v>
      </c>
      <c r="W758" s="69"/>
      <c r="X758" s="70" t="s">
        <v>220</v>
      </c>
      <c r="Y758" s="70"/>
      <c r="Z758" s="70"/>
      <c r="AA758" s="71">
        <v>80</v>
      </c>
      <c r="AB758" s="64" t="s">
        <v>199</v>
      </c>
      <c r="AC758" s="69">
        <v>42584</v>
      </c>
      <c r="AD758" s="65">
        <v>845</v>
      </c>
      <c r="AE758" s="65">
        <v>12</v>
      </c>
      <c r="AF758" s="66">
        <v>1329.46</v>
      </c>
    </row>
    <row r="759" spans="1:32" x14ac:dyDescent="0.25">
      <c r="A759" s="40">
        <v>754</v>
      </c>
      <c r="B759" s="32">
        <v>42576</v>
      </c>
      <c r="C759" s="33"/>
      <c r="D759" s="31">
        <v>4</v>
      </c>
      <c r="E759" s="34" t="s">
        <v>6</v>
      </c>
      <c r="F759" s="34" t="s">
        <v>9</v>
      </c>
      <c r="G759" s="35" t="s">
        <v>197</v>
      </c>
      <c r="H759" s="36"/>
      <c r="I759" s="30">
        <v>1034.8499999999999</v>
      </c>
      <c r="J759" s="32">
        <v>42576</v>
      </c>
      <c r="K759" s="37">
        <v>12</v>
      </c>
      <c r="L759" s="37">
        <v>34</v>
      </c>
      <c r="M759" s="38" t="s">
        <v>482</v>
      </c>
      <c r="N759" s="39">
        <v>2016</v>
      </c>
      <c r="O759" s="42"/>
      <c r="P759" s="30">
        <v>2087.02</v>
      </c>
      <c r="Q759" s="67"/>
      <c r="R759" s="67"/>
      <c r="S759" s="56" t="e">
        <f>IF(#REF!=3,S758-TblDadosCX[[#This Row],[Valor R$]],IF(#REF!=2,S758+TblDadosCX[[#This Row],[Valor R$]],TblDadosCX[[#This Row],[Valor R$]]))</f>
        <v>#REF!</v>
      </c>
      <c r="U759" s="65">
        <v>743</v>
      </c>
      <c r="V759" s="69">
        <v>42584</v>
      </c>
      <c r="W759" s="69"/>
      <c r="X759" s="70" t="s">
        <v>510</v>
      </c>
      <c r="Y759" s="70"/>
      <c r="Z759" s="70"/>
      <c r="AA759" s="71">
        <v>150</v>
      </c>
      <c r="AB759" s="64" t="s">
        <v>199</v>
      </c>
      <c r="AC759" s="69">
        <v>42584</v>
      </c>
      <c r="AD759" s="65">
        <v>845</v>
      </c>
      <c r="AE759" s="65">
        <v>12</v>
      </c>
      <c r="AF759" s="66">
        <v>1179.46</v>
      </c>
    </row>
    <row r="760" spans="1:32" x14ac:dyDescent="0.25">
      <c r="A760" s="40">
        <v>755</v>
      </c>
      <c r="B760" s="32">
        <v>42576</v>
      </c>
      <c r="C760" s="33"/>
      <c r="D760" s="31">
        <v>4</v>
      </c>
      <c r="E760" s="34" t="s">
        <v>6</v>
      </c>
      <c r="F760" s="34" t="s">
        <v>9</v>
      </c>
      <c r="G760" s="35" t="s">
        <v>197</v>
      </c>
      <c r="H760" s="36"/>
      <c r="I760" s="30">
        <v>700</v>
      </c>
      <c r="J760" s="32">
        <v>42576</v>
      </c>
      <c r="K760" s="37">
        <v>12</v>
      </c>
      <c r="L760" s="37">
        <v>34</v>
      </c>
      <c r="M760" s="38" t="s">
        <v>482</v>
      </c>
      <c r="N760" s="39">
        <v>2016</v>
      </c>
      <c r="O760" s="42"/>
      <c r="P760" s="30">
        <v>2787.02</v>
      </c>
      <c r="Q760" s="67"/>
      <c r="R760" s="67"/>
      <c r="S760" s="56" t="e">
        <f>IF(#REF!=3,S759-TblDadosCX[[#This Row],[Valor R$]],IF(#REF!=2,S759+TblDadosCX[[#This Row],[Valor R$]],TblDadosCX[[#This Row],[Valor R$]]))</f>
        <v>#REF!</v>
      </c>
      <c r="U760" s="65">
        <v>744</v>
      </c>
      <c r="V760" s="69">
        <v>42585</v>
      </c>
      <c r="W760" s="69"/>
      <c r="X760" s="70" t="s">
        <v>511</v>
      </c>
      <c r="Y760" s="70">
        <v>854366</v>
      </c>
      <c r="Z760" s="70"/>
      <c r="AA760" s="71">
        <v>500</v>
      </c>
      <c r="AB760" s="64" t="s">
        <v>9</v>
      </c>
      <c r="AC760" s="69">
        <v>42585</v>
      </c>
      <c r="AD760" s="65">
        <v>12</v>
      </c>
      <c r="AE760" s="65">
        <v>34</v>
      </c>
      <c r="AF760" s="66">
        <v>1679.46</v>
      </c>
    </row>
    <row r="761" spans="1:32" x14ac:dyDescent="0.25">
      <c r="A761" s="40">
        <v>756</v>
      </c>
      <c r="B761" s="32">
        <v>42576</v>
      </c>
      <c r="C761" s="33"/>
      <c r="D761" s="31">
        <v>5</v>
      </c>
      <c r="E761" s="34" t="s">
        <v>38</v>
      </c>
      <c r="F761" s="34" t="s">
        <v>18</v>
      </c>
      <c r="G761" s="35" t="s">
        <v>187</v>
      </c>
      <c r="H761" s="36"/>
      <c r="I761" s="30">
        <v>10.58</v>
      </c>
      <c r="J761" s="32">
        <v>42576</v>
      </c>
      <c r="K761" s="37">
        <v>831</v>
      </c>
      <c r="L761" s="37">
        <v>12</v>
      </c>
      <c r="M761" s="38" t="s">
        <v>482</v>
      </c>
      <c r="N761" s="39">
        <v>2016</v>
      </c>
      <c r="O761" s="42"/>
      <c r="P761" s="30">
        <v>2776.44</v>
      </c>
      <c r="Q761" s="67"/>
      <c r="R761" s="67"/>
      <c r="S761" s="56" t="e">
        <f>IF(#REF!=3,S760-TblDadosCX[[#This Row],[Valor R$]],IF(#REF!=2,S760+TblDadosCX[[#This Row],[Valor R$]],TblDadosCX[[#This Row],[Valor R$]]))</f>
        <v>#REF!</v>
      </c>
      <c r="U761" s="65">
        <v>745</v>
      </c>
      <c r="V761" s="69">
        <v>42585</v>
      </c>
      <c r="W761" s="69"/>
      <c r="X761" s="70" t="s">
        <v>311</v>
      </c>
      <c r="Y761" s="70"/>
      <c r="Z761" s="70"/>
      <c r="AA761" s="71">
        <v>20</v>
      </c>
      <c r="AB761" s="64" t="s">
        <v>212</v>
      </c>
      <c r="AC761" s="69">
        <v>42585</v>
      </c>
      <c r="AD761" s="65">
        <v>831</v>
      </c>
      <c r="AE761" s="65">
        <v>12</v>
      </c>
      <c r="AF761" s="66">
        <v>1659.46</v>
      </c>
    </row>
    <row r="762" spans="1:32" x14ac:dyDescent="0.25">
      <c r="A762" s="40">
        <v>757</v>
      </c>
      <c r="B762" s="32">
        <v>42576</v>
      </c>
      <c r="C762" s="33"/>
      <c r="D762" s="31">
        <v>5</v>
      </c>
      <c r="E762" s="34" t="s">
        <v>38</v>
      </c>
      <c r="F762" s="34" t="s">
        <v>86</v>
      </c>
      <c r="G762" s="35" t="s">
        <v>195</v>
      </c>
      <c r="H762" s="36"/>
      <c r="I762" s="30">
        <v>5.5</v>
      </c>
      <c r="J762" s="32">
        <v>42576</v>
      </c>
      <c r="K762" s="37">
        <v>869</v>
      </c>
      <c r="L762" s="37">
        <v>12</v>
      </c>
      <c r="M762" s="38" t="s">
        <v>482</v>
      </c>
      <c r="N762" s="39">
        <v>2016</v>
      </c>
      <c r="O762" s="42"/>
      <c r="P762" s="30">
        <v>2770.94</v>
      </c>
      <c r="Q762" s="67"/>
      <c r="R762" s="67"/>
      <c r="S762" s="56" t="e">
        <f>IF(#REF!=3,S761-TblDadosCX[[#This Row],[Valor R$]],IF(#REF!=2,S761+TblDadosCX[[#This Row],[Valor R$]],TblDadosCX[[#This Row],[Valor R$]]))</f>
        <v>#REF!</v>
      </c>
      <c r="U762" s="65">
        <v>746</v>
      </c>
      <c r="V762" s="69">
        <v>42585</v>
      </c>
      <c r="W762" s="69"/>
      <c r="X762" s="70" t="s">
        <v>187</v>
      </c>
      <c r="Y762" s="70"/>
      <c r="Z762" s="70"/>
      <c r="AA762" s="71">
        <v>5.85</v>
      </c>
      <c r="AB762" s="64" t="s">
        <v>212</v>
      </c>
      <c r="AC762" s="69">
        <v>42585</v>
      </c>
      <c r="AD762" s="65">
        <v>831</v>
      </c>
      <c r="AE762" s="65">
        <v>12</v>
      </c>
      <c r="AF762" s="66">
        <v>1653.61</v>
      </c>
    </row>
    <row r="763" spans="1:32" x14ac:dyDescent="0.25">
      <c r="A763" s="40">
        <v>758</v>
      </c>
      <c r="B763" s="32">
        <v>42576</v>
      </c>
      <c r="C763" s="33"/>
      <c r="D763" s="31">
        <v>5</v>
      </c>
      <c r="E763" s="34" t="s">
        <v>38</v>
      </c>
      <c r="F763" s="34" t="s">
        <v>18</v>
      </c>
      <c r="G763" s="35" t="s">
        <v>200</v>
      </c>
      <c r="H763" s="36"/>
      <c r="I763" s="30">
        <v>20</v>
      </c>
      <c r="J763" s="32">
        <v>42576</v>
      </c>
      <c r="K763" s="37">
        <v>831</v>
      </c>
      <c r="L763" s="37">
        <v>12</v>
      </c>
      <c r="M763" s="38" t="s">
        <v>482</v>
      </c>
      <c r="N763" s="39">
        <v>2016</v>
      </c>
      <c r="O763" s="42"/>
      <c r="P763" s="30">
        <v>2750.94</v>
      </c>
      <c r="Q763" s="67"/>
      <c r="R763" s="67"/>
      <c r="S763" s="56" t="e">
        <f>IF(#REF!=3,S762-TblDadosCX[[#This Row],[Valor R$]],IF(#REF!=2,S762+TblDadosCX[[#This Row],[Valor R$]],TblDadosCX[[#This Row],[Valor R$]]))</f>
        <v>#REF!</v>
      </c>
      <c r="U763" s="65">
        <v>747</v>
      </c>
      <c r="V763" s="69">
        <v>42585</v>
      </c>
      <c r="W763" s="69"/>
      <c r="X763" s="70" t="s">
        <v>512</v>
      </c>
      <c r="Y763" s="70"/>
      <c r="Z763" s="70"/>
      <c r="AA763" s="71">
        <v>72</v>
      </c>
      <c r="AB763" s="64" t="s">
        <v>212</v>
      </c>
      <c r="AC763" s="69">
        <v>42585</v>
      </c>
      <c r="AD763" s="65">
        <v>831</v>
      </c>
      <c r="AE763" s="65">
        <v>12</v>
      </c>
      <c r="AF763" s="66">
        <v>1581.61</v>
      </c>
    </row>
    <row r="764" spans="1:32" x14ac:dyDescent="0.25">
      <c r="A764" s="40">
        <v>759</v>
      </c>
      <c r="B764" s="32">
        <v>42576</v>
      </c>
      <c r="C764" s="33"/>
      <c r="D764" s="31">
        <v>5</v>
      </c>
      <c r="E764" s="34" t="s">
        <v>38</v>
      </c>
      <c r="F764" s="34" t="s">
        <v>74</v>
      </c>
      <c r="G764" s="35" t="s">
        <v>301</v>
      </c>
      <c r="H764" s="36"/>
      <c r="I764" s="30">
        <v>166.19</v>
      </c>
      <c r="J764" s="32">
        <v>42576</v>
      </c>
      <c r="K764" s="37">
        <v>841</v>
      </c>
      <c r="L764" s="37">
        <v>12</v>
      </c>
      <c r="M764" s="38" t="s">
        <v>482</v>
      </c>
      <c r="N764" s="39">
        <v>2016</v>
      </c>
      <c r="O764" s="42"/>
      <c r="P764" s="30">
        <v>2584.75</v>
      </c>
      <c r="Q764" s="67"/>
      <c r="R764" s="67"/>
      <c r="S764" s="56" t="e">
        <f>IF(#REF!=3,S763-TblDadosCX[[#This Row],[Valor R$]],IF(#REF!=2,S763+TblDadosCX[[#This Row],[Valor R$]],TblDadosCX[[#This Row],[Valor R$]]))</f>
        <v>#REF!</v>
      </c>
      <c r="U764" s="65">
        <v>748</v>
      </c>
      <c r="V764" s="69">
        <v>42585</v>
      </c>
      <c r="W764" s="69"/>
      <c r="X764" s="70" t="s">
        <v>513</v>
      </c>
      <c r="Y764" s="70"/>
      <c r="Z764" s="70"/>
      <c r="AA764" s="71">
        <v>300</v>
      </c>
      <c r="AB764" s="64" t="s">
        <v>186</v>
      </c>
      <c r="AC764" s="69">
        <v>42585</v>
      </c>
      <c r="AD764" s="65">
        <v>863</v>
      </c>
      <c r="AE764" s="65">
        <v>12</v>
      </c>
      <c r="AF764" s="66">
        <v>1281.6099999999999</v>
      </c>
    </row>
    <row r="765" spans="1:32" x14ac:dyDescent="0.25">
      <c r="A765" s="40">
        <v>760</v>
      </c>
      <c r="B765" s="32">
        <v>42576</v>
      </c>
      <c r="C765" s="33"/>
      <c r="D765" s="31">
        <v>5</v>
      </c>
      <c r="E765" s="34" t="s">
        <v>30</v>
      </c>
      <c r="F765" s="34" t="s">
        <v>59</v>
      </c>
      <c r="G765" s="35" t="s">
        <v>505</v>
      </c>
      <c r="H765" s="36"/>
      <c r="I765" s="30">
        <v>253</v>
      </c>
      <c r="J765" s="32">
        <v>42576</v>
      </c>
      <c r="K765" s="37">
        <v>480</v>
      </c>
      <c r="L765" s="37">
        <v>12</v>
      </c>
      <c r="M765" s="38" t="s">
        <v>482</v>
      </c>
      <c r="N765" s="39">
        <v>2016</v>
      </c>
      <c r="O765" s="42"/>
      <c r="P765" s="30">
        <v>2331.75</v>
      </c>
      <c r="Q765" s="67"/>
      <c r="R765" s="67"/>
      <c r="S765" s="56" t="e">
        <f>IF(#REF!=3,S764-TblDadosCX[[#This Row],[Valor R$]],IF(#REF!=2,S764+TblDadosCX[[#This Row],[Valor R$]],TblDadosCX[[#This Row],[Valor R$]]))</f>
        <v>#REF!</v>
      </c>
      <c r="U765" s="65">
        <v>749</v>
      </c>
      <c r="V765" s="69">
        <v>42586</v>
      </c>
      <c r="W765" s="69"/>
      <c r="X765" s="70" t="s">
        <v>220</v>
      </c>
      <c r="Y765" s="70"/>
      <c r="Z765" s="70"/>
      <c r="AA765" s="71">
        <v>40</v>
      </c>
      <c r="AB765" s="64" t="s">
        <v>199</v>
      </c>
      <c r="AC765" s="69">
        <v>42586</v>
      </c>
      <c r="AD765" s="65">
        <v>845</v>
      </c>
      <c r="AE765" s="65">
        <v>12</v>
      </c>
      <c r="AF765" s="66">
        <v>1241.6099999999999</v>
      </c>
    </row>
    <row r="766" spans="1:32" x14ac:dyDescent="0.25">
      <c r="A766" s="40">
        <v>761</v>
      </c>
      <c r="B766" s="32">
        <v>42576</v>
      </c>
      <c r="C766" s="33"/>
      <c r="D766" s="31">
        <v>5</v>
      </c>
      <c r="E766" s="34" t="s">
        <v>38</v>
      </c>
      <c r="F766" s="34" t="s">
        <v>84</v>
      </c>
      <c r="G766" s="35" t="s">
        <v>451</v>
      </c>
      <c r="H766" s="36"/>
      <c r="I766" s="30">
        <v>615.66</v>
      </c>
      <c r="J766" s="32">
        <v>42576</v>
      </c>
      <c r="K766" s="37">
        <v>864</v>
      </c>
      <c r="L766" s="37">
        <v>12</v>
      </c>
      <c r="M766" s="38" t="s">
        <v>482</v>
      </c>
      <c r="N766" s="39">
        <v>2016</v>
      </c>
      <c r="O766" s="42"/>
      <c r="P766" s="30">
        <v>1716.09</v>
      </c>
      <c r="Q766" s="67"/>
      <c r="R766" s="67"/>
      <c r="S766" s="56" t="e">
        <f>IF(#REF!=3,S765-TblDadosCX[[#This Row],[Valor R$]],IF(#REF!=2,S765+TblDadosCX[[#This Row],[Valor R$]],TblDadosCX[[#This Row],[Valor R$]]))</f>
        <v>#REF!</v>
      </c>
      <c r="U766" s="65">
        <v>750</v>
      </c>
      <c r="V766" s="69">
        <v>42586</v>
      </c>
      <c r="W766" s="69"/>
      <c r="X766" s="70" t="s">
        <v>244</v>
      </c>
      <c r="Y766" s="70"/>
      <c r="Z766" s="70"/>
      <c r="AA766" s="71">
        <v>5</v>
      </c>
      <c r="AB766" s="64" t="s">
        <v>186</v>
      </c>
      <c r="AC766" s="69">
        <v>42586</v>
      </c>
      <c r="AD766" s="65">
        <v>863</v>
      </c>
      <c r="AE766" s="65">
        <v>12</v>
      </c>
      <c r="AF766" s="66">
        <v>1236.6099999999999</v>
      </c>
    </row>
    <row r="767" spans="1:32" x14ac:dyDescent="0.25">
      <c r="A767" s="40">
        <v>762</v>
      </c>
      <c r="B767" s="32">
        <v>42577</v>
      </c>
      <c r="C767" s="33"/>
      <c r="D767" s="31">
        <v>4</v>
      </c>
      <c r="E767" s="34" t="s">
        <v>6</v>
      </c>
      <c r="F767" s="34" t="s">
        <v>9</v>
      </c>
      <c r="G767" s="35" t="s">
        <v>197</v>
      </c>
      <c r="H767" s="36"/>
      <c r="I767" s="30">
        <v>600</v>
      </c>
      <c r="J767" s="32">
        <v>42577</v>
      </c>
      <c r="K767" s="37">
        <v>12</v>
      </c>
      <c r="L767" s="37">
        <v>34</v>
      </c>
      <c r="M767" s="38" t="s">
        <v>482</v>
      </c>
      <c r="N767" s="39">
        <v>2016</v>
      </c>
      <c r="O767" s="42"/>
      <c r="P767" s="30">
        <v>2316.09</v>
      </c>
      <c r="Q767" s="67"/>
      <c r="R767" s="67"/>
      <c r="S767" s="56" t="e">
        <f>IF(#REF!=3,S766-TblDadosCX[[#This Row],[Valor R$]],IF(#REF!=2,S766+TblDadosCX[[#This Row],[Valor R$]],TblDadosCX[[#This Row],[Valor R$]]))</f>
        <v>#REF!</v>
      </c>
      <c r="U767" s="65">
        <v>751</v>
      </c>
      <c r="V767" s="69">
        <v>42586</v>
      </c>
      <c r="W767" s="69"/>
      <c r="X767" s="70" t="s">
        <v>244</v>
      </c>
      <c r="Y767" s="70"/>
      <c r="Z767" s="70"/>
      <c r="AA767" s="71">
        <v>20</v>
      </c>
      <c r="AB767" s="64" t="s">
        <v>186</v>
      </c>
      <c r="AC767" s="69">
        <v>42586</v>
      </c>
      <c r="AD767" s="65">
        <v>863</v>
      </c>
      <c r="AE767" s="65">
        <v>12</v>
      </c>
      <c r="AF767" s="66">
        <v>1216.6099999999999</v>
      </c>
    </row>
    <row r="768" spans="1:32" x14ac:dyDescent="0.25">
      <c r="A768" s="40">
        <v>763</v>
      </c>
      <c r="B768" s="32">
        <v>42577</v>
      </c>
      <c r="C768" s="33"/>
      <c r="D768" s="31">
        <v>5</v>
      </c>
      <c r="E768" s="34" t="s">
        <v>38</v>
      </c>
      <c r="F768" s="34" t="s">
        <v>86</v>
      </c>
      <c r="G768" s="35" t="s">
        <v>438</v>
      </c>
      <c r="H768" s="36"/>
      <c r="I768" s="30">
        <v>35</v>
      </c>
      <c r="J768" s="32">
        <v>42577</v>
      </c>
      <c r="K768" s="37">
        <v>869</v>
      </c>
      <c r="L768" s="37">
        <v>12</v>
      </c>
      <c r="M768" s="38" t="s">
        <v>482</v>
      </c>
      <c r="N768" s="39">
        <v>2016</v>
      </c>
      <c r="O768" s="42"/>
      <c r="P768" s="30">
        <v>2281.09</v>
      </c>
      <c r="Q768" s="67"/>
      <c r="R768" s="67"/>
      <c r="S768" s="56" t="e">
        <f>IF(#REF!=3,S767-TblDadosCX[[#This Row],[Valor R$]],IF(#REF!=2,S767+TblDadosCX[[#This Row],[Valor R$]],TblDadosCX[[#This Row],[Valor R$]]))</f>
        <v>#REF!</v>
      </c>
      <c r="U768" s="65">
        <v>752</v>
      </c>
      <c r="V768" s="69">
        <v>42586</v>
      </c>
      <c r="W768" s="69"/>
      <c r="X768" s="70" t="s">
        <v>193</v>
      </c>
      <c r="Y768" s="70"/>
      <c r="Z768" s="70"/>
      <c r="AA768" s="71">
        <v>35</v>
      </c>
      <c r="AB768" s="64" t="s">
        <v>212</v>
      </c>
      <c r="AC768" s="69">
        <v>42586</v>
      </c>
      <c r="AD768" s="65">
        <v>831</v>
      </c>
      <c r="AE768" s="65">
        <v>12</v>
      </c>
      <c r="AF768" s="66">
        <v>1181.6099999999999</v>
      </c>
    </row>
    <row r="769" spans="1:32" x14ac:dyDescent="0.25">
      <c r="A769" s="40">
        <v>764</v>
      </c>
      <c r="B769" s="32">
        <v>42577</v>
      </c>
      <c r="C769" s="33"/>
      <c r="D769" s="31">
        <v>5</v>
      </c>
      <c r="E769" s="34" t="s">
        <v>38</v>
      </c>
      <c r="F769" s="34" t="s">
        <v>80</v>
      </c>
      <c r="G769" s="35" t="s">
        <v>490</v>
      </c>
      <c r="H769" s="36"/>
      <c r="I769" s="30">
        <v>28.5</v>
      </c>
      <c r="J769" s="32">
        <v>42577</v>
      </c>
      <c r="K769" s="37">
        <v>858</v>
      </c>
      <c r="L769" s="37">
        <v>12</v>
      </c>
      <c r="M769" s="38" t="s">
        <v>482</v>
      </c>
      <c r="N769" s="39">
        <v>2016</v>
      </c>
      <c r="O769" s="42"/>
      <c r="P769" s="30">
        <v>2252.59</v>
      </c>
      <c r="Q769" s="67"/>
      <c r="R769" s="67"/>
      <c r="S769" s="56" t="e">
        <f>IF(#REF!=3,S768-TblDadosCX[[#This Row],[Valor R$]],IF(#REF!=2,S768+TblDadosCX[[#This Row],[Valor R$]],TblDadosCX[[#This Row],[Valor R$]]))</f>
        <v>#REF!</v>
      </c>
      <c r="U769" s="65">
        <v>753</v>
      </c>
      <c r="V769" s="69">
        <v>42586</v>
      </c>
      <c r="W769" s="69"/>
      <c r="X769" s="70" t="s">
        <v>195</v>
      </c>
      <c r="Y769" s="70"/>
      <c r="Z769" s="70"/>
      <c r="AA769" s="71">
        <v>5.5</v>
      </c>
      <c r="AB769" s="64" t="s">
        <v>196</v>
      </c>
      <c r="AC769" s="69">
        <v>42586</v>
      </c>
      <c r="AD769" s="65">
        <v>869</v>
      </c>
      <c r="AE769" s="65">
        <v>12</v>
      </c>
      <c r="AF769" s="66">
        <v>1176.1099999999999</v>
      </c>
    </row>
    <row r="770" spans="1:32" x14ac:dyDescent="0.25">
      <c r="A770" s="40">
        <v>765</v>
      </c>
      <c r="B770" s="32">
        <v>42577</v>
      </c>
      <c r="C770" s="33"/>
      <c r="D770" s="31">
        <v>5</v>
      </c>
      <c r="E770" s="34" t="s">
        <v>38</v>
      </c>
      <c r="F770" s="34" t="s">
        <v>86</v>
      </c>
      <c r="G770" s="35" t="s">
        <v>210</v>
      </c>
      <c r="H770" s="36"/>
      <c r="I770" s="30">
        <v>600</v>
      </c>
      <c r="J770" s="32">
        <v>42577</v>
      </c>
      <c r="K770" s="37">
        <v>869</v>
      </c>
      <c r="L770" s="37">
        <v>12</v>
      </c>
      <c r="M770" s="38" t="s">
        <v>482</v>
      </c>
      <c r="N770" s="39">
        <v>2016</v>
      </c>
      <c r="O770" s="42"/>
      <c r="P770" s="30">
        <v>1652.59</v>
      </c>
      <c r="Q770" s="67"/>
      <c r="R770" s="67"/>
      <c r="S770" s="56" t="e">
        <f>IF(#REF!=3,S769-TblDadosCX[[#This Row],[Valor R$]],IF(#REF!=2,S769+TblDadosCX[[#This Row],[Valor R$]],TblDadosCX[[#This Row],[Valor R$]]))</f>
        <v>#REF!</v>
      </c>
      <c r="U770" s="65">
        <v>754</v>
      </c>
      <c r="V770" s="69">
        <v>42586</v>
      </c>
      <c r="W770" s="69"/>
      <c r="X770" s="70" t="s">
        <v>314</v>
      </c>
      <c r="Y770" s="70"/>
      <c r="Z770" s="70"/>
      <c r="AA770" s="71">
        <v>60</v>
      </c>
      <c r="AB770" s="64" t="s">
        <v>186</v>
      </c>
      <c r="AC770" s="69">
        <v>42586</v>
      </c>
      <c r="AD770" s="65">
        <v>863</v>
      </c>
      <c r="AE770" s="65">
        <v>12</v>
      </c>
      <c r="AF770" s="66">
        <v>1116.1099999999999</v>
      </c>
    </row>
    <row r="771" spans="1:32" x14ac:dyDescent="0.25">
      <c r="A771" s="40">
        <v>766</v>
      </c>
      <c r="B771" s="32">
        <v>42579</v>
      </c>
      <c r="C771" s="33"/>
      <c r="D771" s="31">
        <v>5</v>
      </c>
      <c r="E771" s="34" t="s">
        <v>38</v>
      </c>
      <c r="F771" s="34" t="s">
        <v>18</v>
      </c>
      <c r="G771" s="35" t="s">
        <v>187</v>
      </c>
      <c r="H771" s="36"/>
      <c r="I771" s="30">
        <v>8.9</v>
      </c>
      <c r="J771" s="32">
        <v>42579</v>
      </c>
      <c r="K771" s="37">
        <v>831</v>
      </c>
      <c r="L771" s="37">
        <v>12</v>
      </c>
      <c r="M771" s="38" t="s">
        <v>482</v>
      </c>
      <c r="N771" s="39">
        <v>2016</v>
      </c>
      <c r="O771" s="42"/>
      <c r="P771" s="30">
        <v>1643.69</v>
      </c>
      <c r="Q771" s="67"/>
      <c r="R771" s="67"/>
      <c r="S771" s="56" t="e">
        <f>IF(#REF!=3,S770-TblDadosCX[[#This Row],[Valor R$]],IF(#REF!=2,S770+TblDadosCX[[#This Row],[Valor R$]],TblDadosCX[[#This Row],[Valor R$]]))</f>
        <v>#REF!</v>
      </c>
      <c r="U771" s="65">
        <v>755</v>
      </c>
      <c r="V771" s="69">
        <v>42587</v>
      </c>
      <c r="W771" s="69"/>
      <c r="X771" s="70" t="s">
        <v>197</v>
      </c>
      <c r="Y771" s="70">
        <v>854357</v>
      </c>
      <c r="Z771" s="70"/>
      <c r="AA771" s="71">
        <v>10497.77</v>
      </c>
      <c r="AB771" s="64" t="s">
        <v>9</v>
      </c>
      <c r="AC771" s="69">
        <v>42587</v>
      </c>
      <c r="AD771" s="65">
        <v>12</v>
      </c>
      <c r="AE771" s="65">
        <v>34</v>
      </c>
      <c r="AF771" s="66">
        <v>11613.88</v>
      </c>
    </row>
    <row r="772" spans="1:32" x14ac:dyDescent="0.25">
      <c r="A772" s="40">
        <v>767</v>
      </c>
      <c r="B772" s="32">
        <v>42579</v>
      </c>
      <c r="C772" s="33"/>
      <c r="D772" s="31">
        <v>5</v>
      </c>
      <c r="E772" s="34" t="s">
        <v>38</v>
      </c>
      <c r="F772" s="34" t="s">
        <v>18</v>
      </c>
      <c r="G772" s="35" t="s">
        <v>193</v>
      </c>
      <c r="H772" s="36"/>
      <c r="I772" s="30">
        <v>50</v>
      </c>
      <c r="J772" s="32">
        <v>42579</v>
      </c>
      <c r="K772" s="37">
        <v>831</v>
      </c>
      <c r="L772" s="37">
        <v>12</v>
      </c>
      <c r="M772" s="38" t="s">
        <v>482</v>
      </c>
      <c r="N772" s="39">
        <v>2016</v>
      </c>
      <c r="O772" s="42"/>
      <c r="P772" s="30">
        <v>1593.69</v>
      </c>
      <c r="Q772" s="67"/>
      <c r="R772" s="67"/>
      <c r="S772" s="56" t="e">
        <f>IF(#REF!=3,S771-TblDadosCX[[#This Row],[Valor R$]],IF(#REF!=2,S771+TblDadosCX[[#This Row],[Valor R$]],TblDadosCX[[#This Row],[Valor R$]]))</f>
        <v>#REF!</v>
      </c>
      <c r="U772" s="65">
        <v>756</v>
      </c>
      <c r="V772" s="69">
        <v>42587</v>
      </c>
      <c r="W772" s="69"/>
      <c r="X772" s="70" t="s">
        <v>187</v>
      </c>
      <c r="Y772" s="70"/>
      <c r="Z772" s="70"/>
      <c r="AA772" s="71">
        <v>17.170000000000002</v>
      </c>
      <c r="AB772" s="64" t="s">
        <v>212</v>
      </c>
      <c r="AC772" s="69">
        <v>42587</v>
      </c>
      <c r="AD772" s="65">
        <v>831</v>
      </c>
      <c r="AE772" s="65">
        <v>12</v>
      </c>
      <c r="AF772" s="66">
        <v>11596.71</v>
      </c>
    </row>
    <row r="773" spans="1:32" x14ac:dyDescent="0.25">
      <c r="A773" s="40">
        <v>768</v>
      </c>
      <c r="B773" s="32">
        <v>42580</v>
      </c>
      <c r="C773" s="33"/>
      <c r="D773" s="31">
        <v>4</v>
      </c>
      <c r="E773" s="34" t="s">
        <v>6</v>
      </c>
      <c r="F773" s="34" t="s">
        <v>9</v>
      </c>
      <c r="G773" s="35" t="s">
        <v>197</v>
      </c>
      <c r="H773" s="36"/>
      <c r="I773" s="30">
        <v>7086</v>
      </c>
      <c r="J773" s="32">
        <v>42580</v>
      </c>
      <c r="K773" s="37">
        <v>12</v>
      </c>
      <c r="L773" s="37">
        <v>34</v>
      </c>
      <c r="M773" s="38" t="s">
        <v>482</v>
      </c>
      <c r="N773" s="39">
        <v>2016</v>
      </c>
      <c r="O773" s="42"/>
      <c r="P773" s="30">
        <v>8679.69</v>
      </c>
      <c r="Q773" s="67"/>
      <c r="R773" s="67"/>
      <c r="S773" s="56" t="e">
        <f>IF(#REF!=3,S772-TblDadosCX[[#This Row],[Valor R$]],IF(#REF!=2,S772+TblDadosCX[[#This Row],[Valor R$]],TblDadosCX[[#This Row],[Valor R$]]))</f>
        <v>#REF!</v>
      </c>
      <c r="U773" s="65">
        <v>757</v>
      </c>
      <c r="V773" s="69">
        <v>42587</v>
      </c>
      <c r="W773" s="69"/>
      <c r="X773" s="70" t="s">
        <v>514</v>
      </c>
      <c r="Y773" s="70"/>
      <c r="Z773" s="70"/>
      <c r="AA773" s="71">
        <v>2613.87</v>
      </c>
      <c r="AB773" s="64" t="s">
        <v>219</v>
      </c>
      <c r="AC773" s="69">
        <v>42587</v>
      </c>
      <c r="AD773" s="65">
        <v>864</v>
      </c>
      <c r="AE773" s="65">
        <v>12</v>
      </c>
      <c r="AF773" s="66">
        <v>8982.84</v>
      </c>
    </row>
    <row r="774" spans="1:32" x14ac:dyDescent="0.25">
      <c r="A774" s="40">
        <v>769</v>
      </c>
      <c r="B774" s="32">
        <v>42580</v>
      </c>
      <c r="C774" s="33"/>
      <c r="D774" s="31">
        <v>4</v>
      </c>
      <c r="E774" s="34" t="s">
        <v>6</v>
      </c>
      <c r="F774" s="34" t="s">
        <v>9</v>
      </c>
      <c r="G774" s="35" t="s">
        <v>197</v>
      </c>
      <c r="H774" s="36"/>
      <c r="I774" s="30">
        <v>9866.82</v>
      </c>
      <c r="J774" s="32">
        <v>42580</v>
      </c>
      <c r="K774" s="37">
        <v>12</v>
      </c>
      <c r="L774" s="37">
        <v>34</v>
      </c>
      <c r="M774" s="38" t="s">
        <v>482</v>
      </c>
      <c r="N774" s="39">
        <v>2016</v>
      </c>
      <c r="O774" s="42"/>
      <c r="P774" s="30">
        <v>18546.509999999998</v>
      </c>
      <c r="Q774" s="67"/>
      <c r="R774" s="67"/>
      <c r="S774" s="56" t="e">
        <f>IF(#REF!=3,S773-TblDadosCX[[#This Row],[Valor R$]],IF(#REF!=2,S773+TblDadosCX[[#This Row],[Valor R$]],TblDadosCX[[#This Row],[Valor R$]]))</f>
        <v>#REF!</v>
      </c>
      <c r="U774" s="65">
        <v>758</v>
      </c>
      <c r="V774" s="69">
        <v>42587</v>
      </c>
      <c r="W774" s="69"/>
      <c r="X774" s="70" t="s">
        <v>515</v>
      </c>
      <c r="Y774" s="70"/>
      <c r="Z774" s="70"/>
      <c r="AA774" s="71">
        <v>1763.06</v>
      </c>
      <c r="AB774" s="64" t="s">
        <v>275</v>
      </c>
      <c r="AC774" s="69">
        <v>42587</v>
      </c>
      <c r="AD774" s="65">
        <v>842</v>
      </c>
      <c r="AE774" s="65">
        <v>12</v>
      </c>
      <c r="AF774" s="66">
        <v>7219.78</v>
      </c>
    </row>
    <row r="775" spans="1:32" x14ac:dyDescent="0.25">
      <c r="A775" s="40">
        <v>770</v>
      </c>
      <c r="B775" s="32">
        <v>42580</v>
      </c>
      <c r="C775" s="33"/>
      <c r="D775" s="31">
        <v>5</v>
      </c>
      <c r="E775" s="34" t="s">
        <v>38</v>
      </c>
      <c r="F775" s="34" t="s">
        <v>18</v>
      </c>
      <c r="G775" s="35" t="s">
        <v>187</v>
      </c>
      <c r="H775" s="36"/>
      <c r="I775" s="30">
        <v>6.87</v>
      </c>
      <c r="J775" s="32">
        <v>42580</v>
      </c>
      <c r="K775" s="37">
        <v>831</v>
      </c>
      <c r="L775" s="37">
        <v>12</v>
      </c>
      <c r="M775" s="38" t="s">
        <v>482</v>
      </c>
      <c r="N775" s="39">
        <v>2016</v>
      </c>
      <c r="O775" s="42"/>
      <c r="P775" s="30">
        <v>18539.64</v>
      </c>
      <c r="Q775" s="67"/>
      <c r="R775" s="67"/>
      <c r="S775" s="56" t="e">
        <f>IF(#REF!=3,S774-TblDadosCX[[#This Row],[Valor R$]],IF(#REF!=2,S774+TblDadosCX[[#This Row],[Valor R$]],TblDadosCX[[#This Row],[Valor R$]]))</f>
        <v>#REF!</v>
      </c>
      <c r="U775" s="65">
        <v>759</v>
      </c>
      <c r="V775" s="69">
        <v>42587</v>
      </c>
      <c r="W775" s="69"/>
      <c r="X775" s="70" t="s">
        <v>270</v>
      </c>
      <c r="Y775" s="70"/>
      <c r="Z775" s="70"/>
      <c r="AA775" s="71">
        <v>4698.75</v>
      </c>
      <c r="AB775" s="64" t="s">
        <v>271</v>
      </c>
      <c r="AC775" s="69">
        <v>42587</v>
      </c>
      <c r="AD775" s="65">
        <v>476</v>
      </c>
      <c r="AE775" s="65">
        <v>12</v>
      </c>
      <c r="AF775" s="66">
        <v>2521.0300000000002</v>
      </c>
    </row>
    <row r="776" spans="1:32" x14ac:dyDescent="0.25">
      <c r="A776" s="40">
        <v>771</v>
      </c>
      <c r="B776" s="32">
        <v>42580</v>
      </c>
      <c r="C776" s="33"/>
      <c r="D776" s="31">
        <v>5</v>
      </c>
      <c r="E776" s="34" t="s">
        <v>26</v>
      </c>
      <c r="F776" s="34" t="s">
        <v>227</v>
      </c>
      <c r="G776" s="35" t="s">
        <v>348</v>
      </c>
      <c r="H776" s="36"/>
      <c r="I776" s="30">
        <v>157.80000000000001</v>
      </c>
      <c r="J776" s="32">
        <v>42580</v>
      </c>
      <c r="K776" s="37">
        <v>426</v>
      </c>
      <c r="L776" s="37">
        <v>12</v>
      </c>
      <c r="M776" s="38" t="s">
        <v>482</v>
      </c>
      <c r="N776" s="39">
        <v>2016</v>
      </c>
      <c r="O776" s="42"/>
      <c r="P776" s="30">
        <v>18381.84</v>
      </c>
      <c r="Q776" s="67"/>
      <c r="R776" s="67"/>
      <c r="S776" s="56" t="e">
        <f>IF(#REF!=3,S775-TblDadosCX[[#This Row],[Valor R$]],IF(#REF!=2,S775+TblDadosCX[[#This Row],[Valor R$]],TblDadosCX[[#This Row],[Valor R$]]))</f>
        <v>#REF!</v>
      </c>
      <c r="U776" s="65">
        <v>760</v>
      </c>
      <c r="V776" s="69">
        <v>42587</v>
      </c>
      <c r="W776" s="69"/>
      <c r="X776" s="70" t="s">
        <v>272</v>
      </c>
      <c r="Y776" s="70"/>
      <c r="Z776" s="70"/>
      <c r="AA776" s="71">
        <v>1422.09</v>
      </c>
      <c r="AB776" s="64" t="s">
        <v>273</v>
      </c>
      <c r="AC776" s="69">
        <v>42587</v>
      </c>
      <c r="AD776" s="65">
        <v>475</v>
      </c>
      <c r="AE776" s="65">
        <v>12</v>
      </c>
      <c r="AF776" s="66">
        <v>1098.94</v>
      </c>
    </row>
    <row r="777" spans="1:32" x14ac:dyDescent="0.25">
      <c r="A777" s="40">
        <v>772</v>
      </c>
      <c r="B777" s="32">
        <v>42580</v>
      </c>
      <c r="C777" s="33"/>
      <c r="D777" s="31">
        <v>5</v>
      </c>
      <c r="E777" s="34" t="s">
        <v>26</v>
      </c>
      <c r="F777" s="34" t="s">
        <v>227</v>
      </c>
      <c r="G777" s="35" t="s">
        <v>226</v>
      </c>
      <c r="H777" s="36"/>
      <c r="I777" s="30">
        <v>4294.0600000000004</v>
      </c>
      <c r="J777" s="32">
        <v>42580</v>
      </c>
      <c r="K777" s="37">
        <v>426</v>
      </c>
      <c r="L777" s="37">
        <v>12</v>
      </c>
      <c r="M777" s="38" t="s">
        <v>482</v>
      </c>
      <c r="N777" s="39">
        <v>2016</v>
      </c>
      <c r="O777" s="42"/>
      <c r="P777" s="30">
        <v>14087.78</v>
      </c>
      <c r="Q777" s="67"/>
      <c r="R777" s="67"/>
      <c r="S777" s="56" t="e">
        <f>IF(#REF!=3,S776-TblDadosCX[[#This Row],[Valor R$]],IF(#REF!=2,S776+TblDadosCX[[#This Row],[Valor R$]],TblDadosCX[[#This Row],[Valor R$]]))</f>
        <v>#REF!</v>
      </c>
      <c r="U777" s="65">
        <v>761</v>
      </c>
      <c r="V777" s="69">
        <v>42590</v>
      </c>
      <c r="W777" s="69"/>
      <c r="X777" s="70" t="s">
        <v>197</v>
      </c>
      <c r="Y777" s="70">
        <v>854358</v>
      </c>
      <c r="Z777" s="70"/>
      <c r="AA777" s="71">
        <v>1776.6</v>
      </c>
      <c r="AB777" s="64" t="s">
        <v>9</v>
      </c>
      <c r="AC777" s="69">
        <v>42590</v>
      </c>
      <c r="AD777" s="65">
        <v>12</v>
      </c>
      <c r="AE777" s="65">
        <v>34</v>
      </c>
      <c r="AF777" s="66">
        <v>2875.54</v>
      </c>
    </row>
    <row r="778" spans="1:32" x14ac:dyDescent="0.25">
      <c r="A778" s="40">
        <v>773</v>
      </c>
      <c r="B778" s="32">
        <v>42580</v>
      </c>
      <c r="C778" s="33"/>
      <c r="D778" s="31">
        <v>5</v>
      </c>
      <c r="E778" s="34" t="s">
        <v>26</v>
      </c>
      <c r="F778" s="34" t="s">
        <v>47</v>
      </c>
      <c r="G778" s="35" t="s">
        <v>506</v>
      </c>
      <c r="H778" s="36"/>
      <c r="I778" s="30">
        <v>5414.96</v>
      </c>
      <c r="J778" s="32">
        <v>42580</v>
      </c>
      <c r="K778" s="37">
        <v>123</v>
      </c>
      <c r="L778" s="37">
        <v>12</v>
      </c>
      <c r="M778" s="38" t="s">
        <v>482</v>
      </c>
      <c r="N778" s="39">
        <v>2016</v>
      </c>
      <c r="O778" s="42"/>
      <c r="P778" s="30">
        <v>8672.82</v>
      </c>
      <c r="Q778" s="67"/>
      <c r="R778" s="67"/>
      <c r="S778" s="56" t="e">
        <f>IF(#REF!=3,S777-TblDadosCX[[#This Row],[Valor R$]],IF(#REF!=2,S777+TblDadosCX[[#This Row],[Valor R$]],TblDadosCX[[#This Row],[Valor R$]]))</f>
        <v>#REF!</v>
      </c>
      <c r="U778" s="65">
        <v>762</v>
      </c>
      <c r="V778" s="69">
        <v>42590</v>
      </c>
      <c r="W778" s="69"/>
      <c r="X778" s="70" t="s">
        <v>197</v>
      </c>
      <c r="Y778" s="70">
        <v>854359</v>
      </c>
      <c r="Z778" s="70"/>
      <c r="AA778" s="71">
        <v>2774.75</v>
      </c>
      <c r="AB778" s="64" t="s">
        <v>9</v>
      </c>
      <c r="AC778" s="69">
        <v>42590</v>
      </c>
      <c r="AD778" s="65">
        <v>12</v>
      </c>
      <c r="AE778" s="65">
        <v>34</v>
      </c>
      <c r="AF778" s="66">
        <v>5650.29</v>
      </c>
    </row>
    <row r="779" spans="1:32" x14ac:dyDescent="0.25">
      <c r="A779" s="40">
        <v>774</v>
      </c>
      <c r="B779" s="32">
        <v>42580</v>
      </c>
      <c r="C779" s="33"/>
      <c r="D779" s="31">
        <v>5</v>
      </c>
      <c r="E779" s="34" t="s">
        <v>38</v>
      </c>
      <c r="F779" s="34" t="s">
        <v>83</v>
      </c>
      <c r="G779" s="35" t="s">
        <v>507</v>
      </c>
      <c r="H779" s="36"/>
      <c r="I779" s="30">
        <v>99</v>
      </c>
      <c r="J779" s="32">
        <v>42580</v>
      </c>
      <c r="K779" s="37">
        <v>863</v>
      </c>
      <c r="L779" s="37">
        <v>12</v>
      </c>
      <c r="M779" s="38" t="s">
        <v>482</v>
      </c>
      <c r="N779" s="39">
        <v>2016</v>
      </c>
      <c r="O779" s="42"/>
      <c r="P779" s="30">
        <v>8573.82</v>
      </c>
      <c r="Q779" s="67"/>
      <c r="R779" s="67"/>
      <c r="S779" s="56" t="e">
        <f>IF(#REF!=3,S778-TblDadosCX[[#This Row],[Valor R$]],IF(#REF!=2,S778+TblDadosCX[[#This Row],[Valor R$]],TblDadosCX[[#This Row],[Valor R$]]))</f>
        <v>#REF!</v>
      </c>
      <c r="U779" s="65">
        <v>763</v>
      </c>
      <c r="V779" s="69">
        <v>42590</v>
      </c>
      <c r="W779" s="69"/>
      <c r="X779" s="70" t="s">
        <v>245</v>
      </c>
      <c r="Y779" s="70"/>
      <c r="Z779" s="70"/>
      <c r="AA779" s="71">
        <v>47</v>
      </c>
      <c r="AB779" s="64" t="s">
        <v>196</v>
      </c>
      <c r="AC779" s="69">
        <v>42590</v>
      </c>
      <c r="AD779" s="65">
        <v>869</v>
      </c>
      <c r="AE779" s="65">
        <v>12</v>
      </c>
      <c r="AF779" s="66">
        <v>5603.29</v>
      </c>
    </row>
    <row r="780" spans="1:32" x14ac:dyDescent="0.25">
      <c r="A780" s="40">
        <v>775</v>
      </c>
      <c r="B780" s="32">
        <v>42580</v>
      </c>
      <c r="C780" s="33"/>
      <c r="D780" s="31">
        <v>5</v>
      </c>
      <c r="E780" s="34" t="s">
        <v>24</v>
      </c>
      <c r="F780" s="34" t="s">
        <v>44</v>
      </c>
      <c r="G780" s="35" t="s">
        <v>257</v>
      </c>
      <c r="H780" s="36"/>
      <c r="I780" s="30">
        <v>359.1</v>
      </c>
      <c r="J780" s="32">
        <v>42580</v>
      </c>
      <c r="K780" s="37">
        <v>863</v>
      </c>
      <c r="L780" s="37">
        <v>12</v>
      </c>
      <c r="M780" s="38" t="s">
        <v>482</v>
      </c>
      <c r="N780" s="39">
        <v>2016</v>
      </c>
      <c r="O780" s="42"/>
      <c r="P780" s="30">
        <v>8214.7199999999993</v>
      </c>
      <c r="Q780" s="67"/>
      <c r="R780" s="67"/>
      <c r="S780" s="56" t="e">
        <f>IF(#REF!=3,S779-TblDadosCX[[#This Row],[Valor R$]],IF(#REF!=2,S779+TblDadosCX[[#This Row],[Valor R$]],TblDadosCX[[#This Row],[Valor R$]]))</f>
        <v>#REF!</v>
      </c>
      <c r="U780" s="65">
        <v>764</v>
      </c>
      <c r="V780" s="69">
        <v>42590</v>
      </c>
      <c r="W780" s="69"/>
      <c r="X780" s="70" t="s">
        <v>228</v>
      </c>
      <c r="Y780" s="70"/>
      <c r="Z780" s="70"/>
      <c r="AA780" s="71">
        <v>10</v>
      </c>
      <c r="AB780" s="64" t="s">
        <v>196</v>
      </c>
      <c r="AC780" s="69">
        <v>42590</v>
      </c>
      <c r="AD780" s="65">
        <v>869</v>
      </c>
      <c r="AE780" s="65">
        <v>12</v>
      </c>
      <c r="AF780" s="66">
        <v>5593.29</v>
      </c>
    </row>
    <row r="781" spans="1:32" x14ac:dyDescent="0.25">
      <c r="A781" s="40">
        <v>776</v>
      </c>
      <c r="B781" s="32">
        <v>42580</v>
      </c>
      <c r="C781" s="33"/>
      <c r="D781" s="31">
        <v>5</v>
      </c>
      <c r="E781" s="34" t="s">
        <v>38</v>
      </c>
      <c r="F781" s="34" t="s">
        <v>217</v>
      </c>
      <c r="G781" s="35" t="s">
        <v>508</v>
      </c>
      <c r="H781" s="36"/>
      <c r="I781" s="30">
        <v>58.4</v>
      </c>
      <c r="J781" s="32">
        <v>42580</v>
      </c>
      <c r="K781" s="37">
        <v>955</v>
      </c>
      <c r="L781" s="37">
        <v>12</v>
      </c>
      <c r="M781" s="38" t="s">
        <v>482</v>
      </c>
      <c r="N781" s="39">
        <v>2016</v>
      </c>
      <c r="O781" s="42"/>
      <c r="P781" s="30">
        <v>8156.32</v>
      </c>
      <c r="Q781" s="67"/>
      <c r="R781" s="67"/>
      <c r="S781" s="56" t="e">
        <f>IF(#REF!=3,S780-TblDadosCX[[#This Row],[Valor R$]],IF(#REF!=2,S780+TblDadosCX[[#This Row],[Valor R$]],TblDadosCX[[#This Row],[Valor R$]]))</f>
        <v>#REF!</v>
      </c>
      <c r="U781" s="65">
        <v>765</v>
      </c>
      <c r="V781" s="69">
        <v>42590</v>
      </c>
      <c r="W781" s="69"/>
      <c r="X781" s="70" t="s">
        <v>187</v>
      </c>
      <c r="Y781" s="70"/>
      <c r="Z781" s="70"/>
      <c r="AA781" s="71">
        <v>10</v>
      </c>
      <c r="AB781" s="64" t="s">
        <v>212</v>
      </c>
      <c r="AC781" s="69">
        <v>42590</v>
      </c>
      <c r="AD781" s="65">
        <v>831</v>
      </c>
      <c r="AE781" s="65">
        <v>12</v>
      </c>
      <c r="AF781" s="66">
        <v>5583.29</v>
      </c>
    </row>
    <row r="782" spans="1:32" x14ac:dyDescent="0.25">
      <c r="A782" s="40">
        <v>777</v>
      </c>
      <c r="B782" s="32">
        <v>42580</v>
      </c>
      <c r="C782" s="33"/>
      <c r="D782" s="31">
        <v>5</v>
      </c>
      <c r="E782" s="34" t="s">
        <v>24</v>
      </c>
      <c r="F782" s="34" t="s">
        <v>277</v>
      </c>
      <c r="G782" s="35" t="s">
        <v>276</v>
      </c>
      <c r="H782" s="36"/>
      <c r="I782" s="30">
        <v>6569.5</v>
      </c>
      <c r="J782" s="32">
        <v>42580</v>
      </c>
      <c r="K782" s="37">
        <v>402</v>
      </c>
      <c r="L782" s="37">
        <v>12</v>
      </c>
      <c r="M782" s="38" t="s">
        <v>482</v>
      </c>
      <c r="N782" s="39">
        <v>2016</v>
      </c>
      <c r="O782" s="42"/>
      <c r="P782" s="30">
        <v>1586.82</v>
      </c>
      <c r="Q782" s="67"/>
      <c r="R782" s="67"/>
      <c r="S782" s="56" t="e">
        <f>IF(#REF!=3,S781-TblDadosCX[[#This Row],[Valor R$]],IF(#REF!=2,S781+TblDadosCX[[#This Row],[Valor R$]],TblDadosCX[[#This Row],[Valor R$]]))</f>
        <v>#REF!</v>
      </c>
      <c r="U782" s="65">
        <v>766</v>
      </c>
      <c r="V782" s="69">
        <v>42590</v>
      </c>
      <c r="W782" s="69"/>
      <c r="X782" s="70" t="s">
        <v>220</v>
      </c>
      <c r="Y782" s="70"/>
      <c r="Z782" s="70"/>
      <c r="AA782" s="71">
        <v>8.75</v>
      </c>
      <c r="AB782" s="64" t="s">
        <v>199</v>
      </c>
      <c r="AC782" s="69">
        <v>42590</v>
      </c>
      <c r="AD782" s="65">
        <v>845</v>
      </c>
      <c r="AE782" s="65">
        <v>12</v>
      </c>
      <c r="AF782" s="66">
        <v>5574.54</v>
      </c>
    </row>
    <row r="783" spans="1:32" x14ac:dyDescent="0.25">
      <c r="A783" s="40">
        <v>778</v>
      </c>
      <c r="B783" s="32">
        <v>42582</v>
      </c>
      <c r="C783" s="33"/>
      <c r="D783" s="31">
        <v>10</v>
      </c>
      <c r="E783" s="34"/>
      <c r="F783" s="34"/>
      <c r="G783" s="35" t="s">
        <v>640</v>
      </c>
      <c r="H783" s="36"/>
      <c r="I783" s="30">
        <v>1586.82</v>
      </c>
      <c r="J783" s="32">
        <v>42582</v>
      </c>
      <c r="K783" s="37"/>
      <c r="L783" s="37"/>
      <c r="M783" s="38" t="s">
        <v>482</v>
      </c>
      <c r="N783" s="39">
        <v>2016</v>
      </c>
      <c r="O783" s="42"/>
      <c r="P783" s="30">
        <v>1586.82</v>
      </c>
      <c r="Q783" s="67"/>
      <c r="R783" s="67"/>
      <c r="S783" s="56" t="e">
        <f>IF(#REF!=3,S782-TblDadosCX[[#This Row],[Valor R$]],IF(#REF!=2,S782+TblDadosCX[[#This Row],[Valor R$]],TblDadosCX[[#This Row],[Valor R$]]))</f>
        <v>#REF!</v>
      </c>
      <c r="U783" s="65">
        <v>767</v>
      </c>
      <c r="V783" s="69">
        <v>42590</v>
      </c>
      <c r="W783" s="69"/>
      <c r="X783" s="70" t="s">
        <v>187</v>
      </c>
      <c r="Y783" s="70"/>
      <c r="Z783" s="70"/>
      <c r="AA783" s="71">
        <v>5.7</v>
      </c>
      <c r="AB783" s="64" t="s">
        <v>212</v>
      </c>
      <c r="AC783" s="69">
        <v>42590</v>
      </c>
      <c r="AD783" s="65">
        <v>831</v>
      </c>
      <c r="AE783" s="65">
        <v>12</v>
      </c>
      <c r="AF783" s="66">
        <v>5568.84</v>
      </c>
    </row>
    <row r="784" spans="1:32" x14ac:dyDescent="0.25">
      <c r="A784" s="40">
        <v>779</v>
      </c>
      <c r="B784" s="32">
        <v>42582</v>
      </c>
      <c r="C784" s="33"/>
      <c r="D784" s="31">
        <v>11</v>
      </c>
      <c r="E784" s="34"/>
      <c r="F784" s="34"/>
      <c r="G784" s="35" t="s">
        <v>640</v>
      </c>
      <c r="H784" s="36"/>
      <c r="I784" s="30">
        <v>1000</v>
      </c>
      <c r="J784" s="32">
        <v>42582</v>
      </c>
      <c r="K784" s="37"/>
      <c r="L784" s="37"/>
      <c r="M784" s="38" t="s">
        <v>482</v>
      </c>
      <c r="N784" s="39">
        <v>2016</v>
      </c>
      <c r="O784" s="42"/>
      <c r="P784" s="30">
        <v>1000</v>
      </c>
      <c r="Q784" s="67"/>
      <c r="R784" s="67"/>
      <c r="S784" s="56" t="e">
        <f>IF(#REF!=3,S783-TblDadosCX[[#This Row],[Valor R$]],IF(#REF!=2,S783+TblDadosCX[[#This Row],[Valor R$]],TblDadosCX[[#This Row],[Valor R$]]))</f>
        <v>#REF!</v>
      </c>
      <c r="U784" s="65">
        <v>768</v>
      </c>
      <c r="V784" s="69">
        <v>42590</v>
      </c>
      <c r="W784" s="69"/>
      <c r="X784" s="70" t="s">
        <v>301</v>
      </c>
      <c r="Y784" s="70"/>
      <c r="Z784" s="70"/>
      <c r="AA784" s="71">
        <v>14.03</v>
      </c>
      <c r="AB784" s="64" t="s">
        <v>235</v>
      </c>
      <c r="AC784" s="69">
        <v>42590</v>
      </c>
      <c r="AD784" s="65">
        <v>841</v>
      </c>
      <c r="AE784" s="65">
        <v>12</v>
      </c>
      <c r="AF784" s="66">
        <v>5554.81</v>
      </c>
    </row>
    <row r="785" spans="1:32" x14ac:dyDescent="0.25">
      <c r="A785" s="40">
        <v>780</v>
      </c>
      <c r="B785" s="32">
        <v>42582</v>
      </c>
      <c r="C785" s="33"/>
      <c r="D785" s="31">
        <v>12</v>
      </c>
      <c r="E785" s="34"/>
      <c r="F785" s="34"/>
      <c r="G785" s="35" t="s">
        <v>640</v>
      </c>
      <c r="H785" s="36"/>
      <c r="I785" s="30">
        <v>2000</v>
      </c>
      <c r="J785" s="32">
        <v>42582</v>
      </c>
      <c r="K785" s="37"/>
      <c r="L785" s="37"/>
      <c r="M785" s="38" t="s">
        <v>482</v>
      </c>
      <c r="N785" s="39">
        <v>2016</v>
      </c>
      <c r="O785" s="42"/>
      <c r="P785" s="30">
        <v>2000</v>
      </c>
      <c r="Q785" s="67"/>
      <c r="R785" s="67"/>
      <c r="S785" s="56" t="e">
        <f>IF(#REF!=3,S784-TblDadosCX[[#This Row],[Valor R$]],IF(#REF!=2,S784+TblDadosCX[[#This Row],[Valor R$]],TblDadosCX[[#This Row],[Valor R$]]))</f>
        <v>#REF!</v>
      </c>
      <c r="U785" s="65">
        <v>769</v>
      </c>
      <c r="V785" s="69">
        <v>42590</v>
      </c>
      <c r="W785" s="69"/>
      <c r="X785" s="70" t="s">
        <v>363</v>
      </c>
      <c r="Y785" s="70"/>
      <c r="Z785" s="70"/>
      <c r="AA785" s="71">
        <v>2774.75</v>
      </c>
      <c r="AB785" s="64" t="s">
        <v>214</v>
      </c>
      <c r="AC785" s="69">
        <v>42590</v>
      </c>
      <c r="AD785" s="65">
        <v>402</v>
      </c>
      <c r="AE785" s="65">
        <v>12</v>
      </c>
      <c r="AF785" s="66">
        <v>2780.06</v>
      </c>
    </row>
    <row r="786" spans="1:32" x14ac:dyDescent="0.25">
      <c r="A786" s="40">
        <v>781</v>
      </c>
      <c r="B786" s="32">
        <v>42583</v>
      </c>
      <c r="C786" s="33"/>
      <c r="D786" s="31">
        <v>1</v>
      </c>
      <c r="E786" s="34"/>
      <c r="F786" s="34"/>
      <c r="G786" s="35" t="s">
        <v>632</v>
      </c>
      <c r="H786" s="36"/>
      <c r="I786" s="30">
        <v>1586.82</v>
      </c>
      <c r="J786" s="32">
        <v>42583</v>
      </c>
      <c r="K786" s="37"/>
      <c r="L786" s="37"/>
      <c r="M786" s="38" t="s">
        <v>509</v>
      </c>
      <c r="N786" s="39">
        <v>2016</v>
      </c>
      <c r="O786" s="42"/>
      <c r="P786" s="30">
        <v>1586.82</v>
      </c>
      <c r="Q786" s="67"/>
      <c r="R786" s="67"/>
      <c r="S786" s="56" t="e">
        <f>IF(#REF!=3,S785-TblDadosCX[[#This Row],[Valor R$]],IF(#REF!=2,S785+TblDadosCX[[#This Row],[Valor R$]],TblDadosCX[[#This Row],[Valor R$]]))</f>
        <v>#REF!</v>
      </c>
      <c r="U786" s="65">
        <v>770</v>
      </c>
      <c r="V786" s="69">
        <v>42590</v>
      </c>
      <c r="W786" s="69"/>
      <c r="X786" s="70" t="s">
        <v>487</v>
      </c>
      <c r="Y786" s="70"/>
      <c r="Z786" s="70"/>
      <c r="AA786" s="71">
        <v>1776.6</v>
      </c>
      <c r="AB786" s="64" t="s">
        <v>269</v>
      </c>
      <c r="AC786" s="69">
        <v>42590</v>
      </c>
      <c r="AD786" s="65">
        <v>870</v>
      </c>
      <c r="AE786" s="65">
        <v>12</v>
      </c>
      <c r="AF786" s="66">
        <v>1003.46</v>
      </c>
    </row>
    <row r="787" spans="1:32" x14ac:dyDescent="0.25">
      <c r="A787" s="40">
        <v>782</v>
      </c>
      <c r="B787" s="32">
        <v>42583</v>
      </c>
      <c r="C787" s="33"/>
      <c r="D787" s="31">
        <v>2</v>
      </c>
      <c r="E787" s="34"/>
      <c r="F787" s="34"/>
      <c r="G787" s="35" t="s">
        <v>632</v>
      </c>
      <c r="H787" s="36"/>
      <c r="I787" s="30">
        <v>1000</v>
      </c>
      <c r="J787" s="32">
        <v>42583</v>
      </c>
      <c r="K787" s="37"/>
      <c r="L787" s="37"/>
      <c r="M787" s="38" t="s">
        <v>509</v>
      </c>
      <c r="N787" s="39">
        <v>2016</v>
      </c>
      <c r="O787" s="42"/>
      <c r="P787" s="30">
        <v>1000</v>
      </c>
      <c r="Q787" s="67"/>
      <c r="R787" s="67"/>
      <c r="S787" s="56" t="e">
        <f>IF(#REF!=3,S786-TblDadosCX[[#This Row],[Valor R$]],IF(#REF!=2,S786+TblDadosCX[[#This Row],[Valor R$]],TblDadosCX[[#This Row],[Valor R$]]))</f>
        <v>#REF!</v>
      </c>
      <c r="U787" s="65">
        <v>771</v>
      </c>
      <c r="V787" s="69">
        <v>42592</v>
      </c>
      <c r="W787" s="69"/>
      <c r="X787" s="70" t="s">
        <v>516</v>
      </c>
      <c r="Y787" s="70"/>
      <c r="Z787" s="70"/>
      <c r="AA787" s="71">
        <v>500</v>
      </c>
      <c r="AB787" s="64" t="s">
        <v>9</v>
      </c>
      <c r="AC787" s="69">
        <v>42592</v>
      </c>
      <c r="AD787" s="65">
        <v>12</v>
      </c>
      <c r="AE787" s="65">
        <v>34</v>
      </c>
      <c r="AF787" s="66">
        <v>1503.46</v>
      </c>
    </row>
    <row r="788" spans="1:32" x14ac:dyDescent="0.25">
      <c r="A788" s="40">
        <v>783</v>
      </c>
      <c r="B788" s="32">
        <v>42583</v>
      </c>
      <c r="C788" s="33"/>
      <c r="D788" s="31">
        <v>3</v>
      </c>
      <c r="E788" s="34"/>
      <c r="F788" s="34"/>
      <c r="G788" s="35" t="s">
        <v>632</v>
      </c>
      <c r="H788" s="36"/>
      <c r="I788" s="30">
        <v>2000</v>
      </c>
      <c r="J788" s="32">
        <v>42583</v>
      </c>
      <c r="K788" s="37"/>
      <c r="L788" s="37"/>
      <c r="M788" s="38" t="s">
        <v>509</v>
      </c>
      <c r="N788" s="39">
        <v>2016</v>
      </c>
      <c r="O788" s="42"/>
      <c r="P788" s="30">
        <v>2000</v>
      </c>
      <c r="Q788" s="67"/>
      <c r="R788" s="67"/>
      <c r="S788" s="56" t="e">
        <f>IF(#REF!=3,S787-TblDadosCX[[#This Row],[Valor R$]],IF(#REF!=2,S787+TblDadosCX[[#This Row],[Valor R$]],TblDadosCX[[#This Row],[Valor R$]]))</f>
        <v>#REF!</v>
      </c>
      <c r="U788" s="65">
        <v>772</v>
      </c>
      <c r="V788" s="69">
        <v>42592</v>
      </c>
      <c r="W788" s="69"/>
      <c r="X788" s="70" t="s">
        <v>187</v>
      </c>
      <c r="Y788" s="70"/>
      <c r="Z788" s="70"/>
      <c r="AA788" s="71">
        <v>3.22</v>
      </c>
      <c r="AB788" s="64" t="s">
        <v>212</v>
      </c>
      <c r="AC788" s="69">
        <v>42592</v>
      </c>
      <c r="AD788" s="65">
        <v>831</v>
      </c>
      <c r="AE788" s="65">
        <v>12</v>
      </c>
      <c r="AF788" s="66">
        <v>1500.24</v>
      </c>
    </row>
    <row r="789" spans="1:32" x14ac:dyDescent="0.25">
      <c r="A789" s="40">
        <v>784</v>
      </c>
      <c r="B789" s="32">
        <v>42583</v>
      </c>
      <c r="C789" s="33"/>
      <c r="D789" s="31">
        <v>5</v>
      </c>
      <c r="E789" s="34" t="s">
        <v>38</v>
      </c>
      <c r="F789" s="34" t="s">
        <v>18</v>
      </c>
      <c r="G789" s="35" t="s">
        <v>187</v>
      </c>
      <c r="H789" s="36"/>
      <c r="I789" s="30">
        <v>20.3</v>
      </c>
      <c r="J789" s="32">
        <v>42583</v>
      </c>
      <c r="K789" s="37">
        <v>831</v>
      </c>
      <c r="L789" s="37">
        <v>12</v>
      </c>
      <c r="M789" s="38" t="s">
        <v>509</v>
      </c>
      <c r="N789" s="39">
        <v>2016</v>
      </c>
      <c r="O789" s="42"/>
      <c r="P789" s="30">
        <v>1566.52</v>
      </c>
      <c r="Q789" s="67"/>
      <c r="R789" s="67"/>
      <c r="S789" s="56" t="e">
        <f>IF(#REF!=3,S788-TblDadosCX[[#This Row],[Valor R$]],IF(#REF!=2,S788+TblDadosCX[[#This Row],[Valor R$]],TblDadosCX[[#This Row],[Valor R$]]))</f>
        <v>#REF!</v>
      </c>
      <c r="U789" s="65">
        <v>773</v>
      </c>
      <c r="V789" s="69">
        <v>42592</v>
      </c>
      <c r="W789" s="69"/>
      <c r="X789" s="70" t="s">
        <v>517</v>
      </c>
      <c r="Y789" s="70"/>
      <c r="Z789" s="70"/>
      <c r="AA789" s="71">
        <v>72.16</v>
      </c>
      <c r="AB789" s="64" t="s">
        <v>212</v>
      </c>
      <c r="AC789" s="69">
        <v>42592</v>
      </c>
      <c r="AD789" s="65">
        <v>831</v>
      </c>
      <c r="AE789" s="65">
        <v>12</v>
      </c>
      <c r="AF789" s="66">
        <v>1428.08</v>
      </c>
    </row>
    <row r="790" spans="1:32" x14ac:dyDescent="0.25">
      <c r="A790" s="40">
        <v>785</v>
      </c>
      <c r="B790" s="32">
        <v>42584</v>
      </c>
      <c r="C790" s="33"/>
      <c r="D790" s="31">
        <v>5</v>
      </c>
      <c r="E790" s="34" t="s">
        <v>38</v>
      </c>
      <c r="F790" s="34" t="s">
        <v>18</v>
      </c>
      <c r="G790" s="35" t="s">
        <v>193</v>
      </c>
      <c r="H790" s="36"/>
      <c r="I790" s="30">
        <v>35</v>
      </c>
      <c r="J790" s="32">
        <v>42584</v>
      </c>
      <c r="K790" s="37">
        <v>831</v>
      </c>
      <c r="L790" s="37">
        <v>12</v>
      </c>
      <c r="M790" s="38" t="s">
        <v>509</v>
      </c>
      <c r="N790" s="39">
        <v>2016</v>
      </c>
      <c r="O790" s="42"/>
      <c r="P790" s="30">
        <v>1531.52</v>
      </c>
      <c r="Q790" s="67"/>
      <c r="R790" s="67"/>
      <c r="S790" s="56" t="e">
        <f>IF(#REF!=3,S789-TblDadosCX[[#This Row],[Valor R$]],IF(#REF!=2,S789+TblDadosCX[[#This Row],[Valor R$]],TblDadosCX[[#This Row],[Valor R$]]))</f>
        <v>#REF!</v>
      </c>
      <c r="U790" s="65">
        <v>774</v>
      </c>
      <c r="V790" s="69">
        <v>42592</v>
      </c>
      <c r="W790" s="69"/>
      <c r="X790" s="70" t="s">
        <v>412</v>
      </c>
      <c r="Y790" s="70"/>
      <c r="Z790" s="70"/>
      <c r="AA790" s="71">
        <v>4.5</v>
      </c>
      <c r="AB790" s="64" t="s">
        <v>242</v>
      </c>
      <c r="AC790" s="69">
        <v>42592</v>
      </c>
      <c r="AD790" s="65">
        <v>858</v>
      </c>
      <c r="AE790" s="65">
        <v>12</v>
      </c>
      <c r="AF790" s="66">
        <v>1423.58</v>
      </c>
    </row>
    <row r="791" spans="1:32" x14ac:dyDescent="0.25">
      <c r="A791" s="40">
        <v>786</v>
      </c>
      <c r="B791" s="32">
        <v>42584</v>
      </c>
      <c r="C791" s="33"/>
      <c r="D791" s="31">
        <v>5</v>
      </c>
      <c r="E791" s="34" t="s">
        <v>38</v>
      </c>
      <c r="F791" s="34" t="s">
        <v>75</v>
      </c>
      <c r="G791" s="35" t="s">
        <v>220</v>
      </c>
      <c r="H791" s="36"/>
      <c r="I791" s="30">
        <v>80</v>
      </c>
      <c r="J791" s="32">
        <v>42584</v>
      </c>
      <c r="K791" s="37">
        <v>845</v>
      </c>
      <c r="L791" s="37">
        <v>12</v>
      </c>
      <c r="M791" s="38" t="s">
        <v>509</v>
      </c>
      <c r="N791" s="39">
        <v>2016</v>
      </c>
      <c r="O791" s="42"/>
      <c r="P791" s="30">
        <v>1451.52</v>
      </c>
      <c r="Q791" s="67"/>
      <c r="R791" s="67"/>
      <c r="S791" s="56" t="e">
        <f>IF(#REF!=3,S790-TblDadosCX[[#This Row],[Valor R$]],IF(#REF!=2,S790+TblDadosCX[[#This Row],[Valor R$]],TblDadosCX[[#This Row],[Valor R$]]))</f>
        <v>#REF!</v>
      </c>
      <c r="U791" s="65">
        <v>775</v>
      </c>
      <c r="V791" s="69">
        <v>42592</v>
      </c>
      <c r="W791" s="69"/>
      <c r="X791" s="70" t="s">
        <v>518</v>
      </c>
      <c r="Y791" s="70"/>
      <c r="Z791" s="70"/>
      <c r="AA791" s="71">
        <v>2</v>
      </c>
      <c r="AB791" s="64" t="s">
        <v>186</v>
      </c>
      <c r="AC791" s="69">
        <v>42592</v>
      </c>
      <c r="AD791" s="65">
        <v>863</v>
      </c>
      <c r="AE791" s="65">
        <v>12</v>
      </c>
      <c r="AF791" s="66">
        <v>1421.58</v>
      </c>
    </row>
    <row r="792" spans="1:32" x14ac:dyDescent="0.25">
      <c r="A792" s="40">
        <v>787</v>
      </c>
      <c r="B792" s="32">
        <v>42584</v>
      </c>
      <c r="C792" s="33"/>
      <c r="D792" s="31">
        <v>5</v>
      </c>
      <c r="E792" s="34" t="s">
        <v>38</v>
      </c>
      <c r="F792" s="34" t="s">
        <v>75</v>
      </c>
      <c r="G792" s="35" t="s">
        <v>510</v>
      </c>
      <c r="H792" s="36"/>
      <c r="I792" s="30">
        <v>150</v>
      </c>
      <c r="J792" s="32">
        <v>42584</v>
      </c>
      <c r="K792" s="37">
        <v>845</v>
      </c>
      <c r="L792" s="37">
        <v>12</v>
      </c>
      <c r="M792" s="38" t="s">
        <v>509</v>
      </c>
      <c r="N792" s="39">
        <v>2016</v>
      </c>
      <c r="O792" s="42"/>
      <c r="P792" s="30">
        <v>1301.52</v>
      </c>
      <c r="Q792" s="67"/>
      <c r="R792" s="67"/>
      <c r="S792" s="56" t="e">
        <f>IF(#REF!=3,S791-TblDadosCX[[#This Row],[Valor R$]],IF(#REF!=2,S791+TblDadosCX[[#This Row],[Valor R$]],TblDadosCX[[#This Row],[Valor R$]]))</f>
        <v>#REF!</v>
      </c>
      <c r="U792" s="65">
        <v>776</v>
      </c>
      <c r="V792" s="69">
        <v>42592</v>
      </c>
      <c r="W792" s="69"/>
      <c r="X792" s="70" t="s">
        <v>195</v>
      </c>
      <c r="Y792" s="70"/>
      <c r="Z792" s="70"/>
      <c r="AA792" s="71">
        <v>11</v>
      </c>
      <c r="AB792" s="64" t="s">
        <v>196</v>
      </c>
      <c r="AC792" s="69">
        <v>42592</v>
      </c>
      <c r="AD792" s="65">
        <v>869</v>
      </c>
      <c r="AE792" s="65">
        <v>12</v>
      </c>
      <c r="AF792" s="66">
        <v>1410.58</v>
      </c>
    </row>
    <row r="793" spans="1:32" x14ac:dyDescent="0.25">
      <c r="A793" s="40">
        <v>788</v>
      </c>
      <c r="B793" s="32">
        <v>42585</v>
      </c>
      <c r="C793" s="33"/>
      <c r="D793" s="31">
        <v>4</v>
      </c>
      <c r="E793" s="34" t="s">
        <v>6</v>
      </c>
      <c r="F793" s="34" t="s">
        <v>9</v>
      </c>
      <c r="G793" s="35" t="s">
        <v>511</v>
      </c>
      <c r="H793" s="36">
        <v>854366</v>
      </c>
      <c r="I793" s="30">
        <v>500</v>
      </c>
      <c r="J793" s="32">
        <v>42585</v>
      </c>
      <c r="K793" s="37">
        <v>12</v>
      </c>
      <c r="L793" s="37">
        <v>34</v>
      </c>
      <c r="M793" s="38" t="s">
        <v>509</v>
      </c>
      <c r="N793" s="39">
        <v>2016</v>
      </c>
      <c r="O793" s="42"/>
      <c r="P793" s="30">
        <v>1801.52</v>
      </c>
      <c r="Q793" s="67"/>
      <c r="R793" s="67"/>
      <c r="S793" s="56" t="e">
        <f>IF(#REF!=3,S792-TblDadosCX[[#This Row],[Valor R$]],IF(#REF!=2,S792+TblDadosCX[[#This Row],[Valor R$]],TblDadosCX[[#This Row],[Valor R$]]))</f>
        <v>#REF!</v>
      </c>
      <c r="U793" s="65">
        <v>777</v>
      </c>
      <c r="V793" s="69">
        <v>42592</v>
      </c>
      <c r="W793" s="69"/>
      <c r="X793" s="70" t="s">
        <v>412</v>
      </c>
      <c r="Y793" s="70"/>
      <c r="Z793" s="70"/>
      <c r="AA793" s="71">
        <v>70</v>
      </c>
      <c r="AB793" s="64" t="s">
        <v>242</v>
      </c>
      <c r="AC793" s="69">
        <v>42592</v>
      </c>
      <c r="AD793" s="65">
        <v>858</v>
      </c>
      <c r="AE793" s="65">
        <v>12</v>
      </c>
      <c r="AF793" s="66">
        <v>1340.58</v>
      </c>
    </row>
    <row r="794" spans="1:32" x14ac:dyDescent="0.25">
      <c r="A794" s="40">
        <v>789</v>
      </c>
      <c r="B794" s="32">
        <v>42585</v>
      </c>
      <c r="C794" s="33"/>
      <c r="D794" s="31">
        <v>5</v>
      </c>
      <c r="E794" s="34" t="s">
        <v>38</v>
      </c>
      <c r="F794" s="34" t="s">
        <v>18</v>
      </c>
      <c r="G794" s="35" t="s">
        <v>311</v>
      </c>
      <c r="H794" s="36"/>
      <c r="I794" s="30">
        <v>20</v>
      </c>
      <c r="J794" s="32">
        <v>42585</v>
      </c>
      <c r="K794" s="37">
        <v>831</v>
      </c>
      <c r="L794" s="37">
        <v>12</v>
      </c>
      <c r="M794" s="38" t="s">
        <v>509</v>
      </c>
      <c r="N794" s="39">
        <v>2016</v>
      </c>
      <c r="O794" s="42"/>
      <c r="P794" s="30">
        <v>1781.52</v>
      </c>
      <c r="Q794" s="67"/>
      <c r="R794" s="67"/>
      <c r="S794" s="56" t="e">
        <f>IF(#REF!=3,S793-TblDadosCX[[#This Row],[Valor R$]],IF(#REF!=2,S793+TblDadosCX[[#This Row],[Valor R$]],TblDadosCX[[#This Row],[Valor R$]]))</f>
        <v>#REF!</v>
      </c>
      <c r="U794" s="65">
        <v>778</v>
      </c>
      <c r="V794" s="69">
        <v>42593</v>
      </c>
      <c r="W794" s="69"/>
      <c r="X794" s="70" t="s">
        <v>197</v>
      </c>
      <c r="Y794" s="70">
        <v>854361</v>
      </c>
      <c r="Z794" s="70"/>
      <c r="AA794" s="71">
        <v>2914.6</v>
      </c>
      <c r="AB794" s="64" t="s">
        <v>9</v>
      </c>
      <c r="AC794" s="69">
        <v>42593</v>
      </c>
      <c r="AD794" s="65">
        <v>12</v>
      </c>
      <c r="AE794" s="65">
        <v>34</v>
      </c>
      <c r="AF794" s="66">
        <v>4255.18</v>
      </c>
    </row>
    <row r="795" spans="1:32" x14ac:dyDescent="0.25">
      <c r="A795" s="40">
        <v>790</v>
      </c>
      <c r="B795" s="32">
        <v>42585</v>
      </c>
      <c r="C795" s="33"/>
      <c r="D795" s="31">
        <v>5</v>
      </c>
      <c r="E795" s="34" t="s">
        <v>38</v>
      </c>
      <c r="F795" s="34" t="s">
        <v>18</v>
      </c>
      <c r="G795" s="35" t="s">
        <v>187</v>
      </c>
      <c r="H795" s="36"/>
      <c r="I795" s="30">
        <v>5.85</v>
      </c>
      <c r="J795" s="32">
        <v>42585</v>
      </c>
      <c r="K795" s="37">
        <v>831</v>
      </c>
      <c r="L795" s="37">
        <v>12</v>
      </c>
      <c r="M795" s="38" t="s">
        <v>509</v>
      </c>
      <c r="N795" s="39">
        <v>2016</v>
      </c>
      <c r="O795" s="42"/>
      <c r="P795" s="30">
        <v>1775.67</v>
      </c>
      <c r="Q795" s="67"/>
      <c r="R795" s="67"/>
      <c r="S795" s="56" t="e">
        <f>IF(#REF!=3,S794-TblDadosCX[[#This Row],[Valor R$]],IF(#REF!=2,S794+TblDadosCX[[#This Row],[Valor R$]],TblDadosCX[[#This Row],[Valor R$]]))</f>
        <v>#REF!</v>
      </c>
      <c r="U795" s="65">
        <v>779</v>
      </c>
      <c r="V795" s="69">
        <v>42593</v>
      </c>
      <c r="W795" s="69"/>
      <c r="X795" s="70" t="s">
        <v>519</v>
      </c>
      <c r="Y795" s="70">
        <v>854362</v>
      </c>
      <c r="Z795" s="70"/>
      <c r="AA795" s="71">
        <v>2581</v>
      </c>
      <c r="AB795" s="64" t="s">
        <v>9</v>
      </c>
      <c r="AC795" s="69">
        <v>42593</v>
      </c>
      <c r="AD795" s="65">
        <v>12</v>
      </c>
      <c r="AE795" s="65">
        <v>34</v>
      </c>
      <c r="AF795" s="66">
        <v>6836.18</v>
      </c>
    </row>
    <row r="796" spans="1:32" x14ac:dyDescent="0.25">
      <c r="A796" s="40">
        <v>791</v>
      </c>
      <c r="B796" s="32">
        <v>42585</v>
      </c>
      <c r="C796" s="33"/>
      <c r="D796" s="31">
        <v>5</v>
      </c>
      <c r="E796" s="34" t="s">
        <v>38</v>
      </c>
      <c r="F796" s="34" t="s">
        <v>18</v>
      </c>
      <c r="G796" s="35" t="s">
        <v>512</v>
      </c>
      <c r="H796" s="36"/>
      <c r="I796" s="30">
        <v>72</v>
      </c>
      <c r="J796" s="32">
        <v>42585</v>
      </c>
      <c r="K796" s="37">
        <v>831</v>
      </c>
      <c r="L796" s="37">
        <v>12</v>
      </c>
      <c r="M796" s="38" t="s">
        <v>509</v>
      </c>
      <c r="N796" s="39">
        <v>2016</v>
      </c>
      <c r="O796" s="42"/>
      <c r="P796" s="30">
        <v>1703.67</v>
      </c>
      <c r="Q796" s="67"/>
      <c r="R796" s="67"/>
      <c r="S796" s="56" t="e">
        <f>IF(#REF!=3,S795-TblDadosCX[[#This Row],[Valor R$]],IF(#REF!=2,S795+TblDadosCX[[#This Row],[Valor R$]],TblDadosCX[[#This Row],[Valor R$]]))</f>
        <v>#REF!</v>
      </c>
      <c r="U796" s="65">
        <v>780</v>
      </c>
      <c r="V796" s="69">
        <v>42593</v>
      </c>
      <c r="W796" s="69"/>
      <c r="X796" s="70" t="s">
        <v>519</v>
      </c>
      <c r="Y796" s="70">
        <v>854383</v>
      </c>
      <c r="Z796" s="70"/>
      <c r="AA796" s="71">
        <v>607.96</v>
      </c>
      <c r="AB796" s="64" t="s">
        <v>9</v>
      </c>
      <c r="AC796" s="69">
        <v>42593</v>
      </c>
      <c r="AD796" s="65">
        <v>12</v>
      </c>
      <c r="AE796" s="65">
        <v>34</v>
      </c>
      <c r="AF796" s="66">
        <v>7444.14</v>
      </c>
    </row>
    <row r="797" spans="1:32" x14ac:dyDescent="0.25">
      <c r="A797" s="40">
        <v>792</v>
      </c>
      <c r="B797" s="32">
        <v>42585</v>
      </c>
      <c r="C797" s="33"/>
      <c r="D797" s="31">
        <v>5</v>
      </c>
      <c r="E797" s="34" t="s">
        <v>38</v>
      </c>
      <c r="F797" s="34" t="s">
        <v>83</v>
      </c>
      <c r="G797" s="35" t="s">
        <v>513</v>
      </c>
      <c r="H797" s="36"/>
      <c r="I797" s="30">
        <v>300</v>
      </c>
      <c r="J797" s="32">
        <v>42585</v>
      </c>
      <c r="K797" s="37">
        <v>863</v>
      </c>
      <c r="L797" s="37">
        <v>12</v>
      </c>
      <c r="M797" s="38" t="s">
        <v>509</v>
      </c>
      <c r="N797" s="39">
        <v>2016</v>
      </c>
      <c r="O797" s="42"/>
      <c r="P797" s="30">
        <v>1403.67</v>
      </c>
      <c r="Q797" s="67"/>
      <c r="R797" s="67"/>
      <c r="S797" s="56" t="e">
        <f>IF(#REF!=3,S796-TblDadosCX[[#This Row],[Valor R$]],IF(#REF!=2,S796+TblDadosCX[[#This Row],[Valor R$]],TblDadosCX[[#This Row],[Valor R$]]))</f>
        <v>#REF!</v>
      </c>
      <c r="U797" s="65">
        <v>781</v>
      </c>
      <c r="V797" s="69">
        <v>42593</v>
      </c>
      <c r="W797" s="69"/>
      <c r="X797" s="70" t="s">
        <v>187</v>
      </c>
      <c r="Y797" s="70"/>
      <c r="Z797" s="70"/>
      <c r="AA797" s="71">
        <v>6.99</v>
      </c>
      <c r="AB797" s="64" t="s">
        <v>212</v>
      </c>
      <c r="AC797" s="69">
        <v>42593</v>
      </c>
      <c r="AD797" s="65">
        <v>831</v>
      </c>
      <c r="AE797" s="65">
        <v>12</v>
      </c>
      <c r="AF797" s="66">
        <v>7437.15</v>
      </c>
    </row>
    <row r="798" spans="1:32" x14ac:dyDescent="0.25">
      <c r="A798" s="40">
        <v>793</v>
      </c>
      <c r="B798" s="32">
        <v>42586</v>
      </c>
      <c r="C798" s="33"/>
      <c r="D798" s="31">
        <v>5</v>
      </c>
      <c r="E798" s="34" t="s">
        <v>38</v>
      </c>
      <c r="F798" s="34" t="s">
        <v>75</v>
      </c>
      <c r="G798" s="35" t="s">
        <v>220</v>
      </c>
      <c r="H798" s="36"/>
      <c r="I798" s="30">
        <v>40</v>
      </c>
      <c r="J798" s="32">
        <v>42586</v>
      </c>
      <c r="K798" s="37">
        <v>845</v>
      </c>
      <c r="L798" s="37">
        <v>12</v>
      </c>
      <c r="M798" s="38" t="s">
        <v>509</v>
      </c>
      <c r="N798" s="39">
        <v>2016</v>
      </c>
      <c r="O798" s="42"/>
      <c r="P798" s="30">
        <v>1363.67</v>
      </c>
      <c r="Q798" s="67"/>
      <c r="R798" s="67"/>
      <c r="S798" s="56" t="e">
        <f>IF(#REF!=3,S797-TblDadosCX[[#This Row],[Valor R$]],IF(#REF!=2,S797+TblDadosCX[[#This Row],[Valor R$]],TblDadosCX[[#This Row],[Valor R$]]))</f>
        <v>#REF!</v>
      </c>
      <c r="U798" s="65">
        <v>782</v>
      </c>
      <c r="V798" s="69">
        <v>42593</v>
      </c>
      <c r="W798" s="69"/>
      <c r="X798" s="70" t="s">
        <v>520</v>
      </c>
      <c r="Y798" s="70"/>
      <c r="Z798" s="70"/>
      <c r="AA798" s="71">
        <v>12.59</v>
      </c>
      <c r="AB798" s="64" t="s">
        <v>212</v>
      </c>
      <c r="AC798" s="69">
        <v>42593</v>
      </c>
      <c r="AD798" s="65">
        <v>831</v>
      </c>
      <c r="AE798" s="65">
        <v>12</v>
      </c>
      <c r="AF798" s="66">
        <v>7424.56</v>
      </c>
    </row>
    <row r="799" spans="1:32" x14ac:dyDescent="0.25">
      <c r="A799" s="40">
        <v>794</v>
      </c>
      <c r="B799" s="32">
        <v>42586</v>
      </c>
      <c r="C799" s="33"/>
      <c r="D799" s="31">
        <v>5</v>
      </c>
      <c r="E799" s="34" t="s">
        <v>38</v>
      </c>
      <c r="F799" s="34" t="s">
        <v>83</v>
      </c>
      <c r="G799" s="35" t="s">
        <v>244</v>
      </c>
      <c r="H799" s="36"/>
      <c r="I799" s="30">
        <v>5</v>
      </c>
      <c r="J799" s="32">
        <v>42586</v>
      </c>
      <c r="K799" s="37">
        <v>863</v>
      </c>
      <c r="L799" s="37">
        <v>12</v>
      </c>
      <c r="M799" s="38" t="s">
        <v>509</v>
      </c>
      <c r="N799" s="39">
        <v>2016</v>
      </c>
      <c r="O799" s="42"/>
      <c r="P799" s="30">
        <v>1358.67</v>
      </c>
      <c r="Q799" s="67"/>
      <c r="R799" s="67"/>
      <c r="S799" s="56" t="e">
        <f>IF(#REF!=3,S798-TblDadosCX[[#This Row],[Valor R$]],IF(#REF!=2,S798+TblDadosCX[[#This Row],[Valor R$]],TblDadosCX[[#This Row],[Valor R$]]))</f>
        <v>#REF!</v>
      </c>
      <c r="U799" s="65">
        <v>783</v>
      </c>
      <c r="V799" s="69">
        <v>42593</v>
      </c>
      <c r="W799" s="69"/>
      <c r="X799" s="70" t="s">
        <v>191</v>
      </c>
      <c r="Y799" s="70"/>
      <c r="Z799" s="70"/>
      <c r="AA799" s="71">
        <v>129.59</v>
      </c>
      <c r="AB799" s="64" t="s">
        <v>212</v>
      </c>
      <c r="AC799" s="69">
        <v>42593</v>
      </c>
      <c r="AD799" s="65">
        <v>831</v>
      </c>
      <c r="AE799" s="65">
        <v>12</v>
      </c>
      <c r="AF799" s="66">
        <v>7294.97</v>
      </c>
    </row>
    <row r="800" spans="1:32" x14ac:dyDescent="0.25">
      <c r="A800" s="40">
        <v>795</v>
      </c>
      <c r="B800" s="32">
        <v>42586</v>
      </c>
      <c r="C800" s="33"/>
      <c r="D800" s="31">
        <v>5</v>
      </c>
      <c r="E800" s="34" t="s">
        <v>38</v>
      </c>
      <c r="F800" s="34" t="s">
        <v>83</v>
      </c>
      <c r="G800" s="35" t="s">
        <v>244</v>
      </c>
      <c r="H800" s="36"/>
      <c r="I800" s="30">
        <v>20</v>
      </c>
      <c r="J800" s="32">
        <v>42586</v>
      </c>
      <c r="K800" s="37">
        <v>863</v>
      </c>
      <c r="L800" s="37">
        <v>12</v>
      </c>
      <c r="M800" s="38" t="s">
        <v>509</v>
      </c>
      <c r="N800" s="39">
        <v>2016</v>
      </c>
      <c r="O800" s="42"/>
      <c r="P800" s="30">
        <v>1338.67</v>
      </c>
      <c r="Q800" s="67"/>
      <c r="R800" s="67"/>
      <c r="S800" s="56" t="e">
        <f>IF(#REF!=3,S799-TblDadosCX[[#This Row],[Valor R$]],IF(#REF!=2,S799+TblDadosCX[[#This Row],[Valor R$]],TblDadosCX[[#This Row],[Valor R$]]))</f>
        <v>#REF!</v>
      </c>
      <c r="U800" s="65">
        <v>784</v>
      </c>
      <c r="V800" s="69">
        <v>42593</v>
      </c>
      <c r="W800" s="69"/>
      <c r="X800" s="70" t="s">
        <v>187</v>
      </c>
      <c r="Y800" s="70"/>
      <c r="Z800" s="70"/>
      <c r="AA800" s="71">
        <v>37.979999999999997</v>
      </c>
      <c r="AB800" s="64" t="s">
        <v>212</v>
      </c>
      <c r="AC800" s="69">
        <v>42593</v>
      </c>
      <c r="AD800" s="65">
        <v>831</v>
      </c>
      <c r="AE800" s="65">
        <v>12</v>
      </c>
      <c r="AF800" s="66">
        <v>7256.99</v>
      </c>
    </row>
    <row r="801" spans="1:32" x14ac:dyDescent="0.25">
      <c r="A801" s="40">
        <v>796</v>
      </c>
      <c r="B801" s="32">
        <v>42586</v>
      </c>
      <c r="C801" s="33"/>
      <c r="D801" s="31">
        <v>5</v>
      </c>
      <c r="E801" s="34" t="s">
        <v>38</v>
      </c>
      <c r="F801" s="34" t="s">
        <v>18</v>
      </c>
      <c r="G801" s="35" t="s">
        <v>193</v>
      </c>
      <c r="H801" s="36"/>
      <c r="I801" s="30">
        <v>35</v>
      </c>
      <c r="J801" s="32">
        <v>42586</v>
      </c>
      <c r="K801" s="37">
        <v>831</v>
      </c>
      <c r="L801" s="37">
        <v>12</v>
      </c>
      <c r="M801" s="38" t="s">
        <v>509</v>
      </c>
      <c r="N801" s="39">
        <v>2016</v>
      </c>
      <c r="O801" s="42"/>
      <c r="P801" s="30">
        <v>1303.67</v>
      </c>
      <c r="Q801" s="67"/>
      <c r="R801" s="67"/>
      <c r="S801" s="56" t="e">
        <f>IF(#REF!=3,S800-TblDadosCX[[#This Row],[Valor R$]],IF(#REF!=2,S800+TblDadosCX[[#This Row],[Valor R$]],TblDadosCX[[#This Row],[Valor R$]]))</f>
        <v>#REF!</v>
      </c>
      <c r="U801" s="65">
        <v>785</v>
      </c>
      <c r="V801" s="69">
        <v>42593</v>
      </c>
      <c r="W801" s="69"/>
      <c r="X801" s="70" t="s">
        <v>193</v>
      </c>
      <c r="Y801" s="70"/>
      <c r="Z801" s="70"/>
      <c r="AA801" s="71">
        <v>35</v>
      </c>
      <c r="AB801" s="64" t="s">
        <v>212</v>
      </c>
      <c r="AC801" s="69">
        <v>42593</v>
      </c>
      <c r="AD801" s="65">
        <v>831</v>
      </c>
      <c r="AE801" s="65">
        <v>12</v>
      </c>
      <c r="AF801" s="66">
        <v>7221.99</v>
      </c>
    </row>
    <row r="802" spans="1:32" x14ac:dyDescent="0.25">
      <c r="A802" s="40">
        <v>797</v>
      </c>
      <c r="B802" s="32">
        <v>42586</v>
      </c>
      <c r="C802" s="33"/>
      <c r="D802" s="31">
        <v>5</v>
      </c>
      <c r="E802" s="34" t="s">
        <v>38</v>
      </c>
      <c r="F802" s="34" t="s">
        <v>86</v>
      </c>
      <c r="G802" s="35" t="s">
        <v>195</v>
      </c>
      <c r="H802" s="36"/>
      <c r="I802" s="30">
        <v>5.5</v>
      </c>
      <c r="J802" s="32">
        <v>42586</v>
      </c>
      <c r="K802" s="37">
        <v>869</v>
      </c>
      <c r="L802" s="37">
        <v>12</v>
      </c>
      <c r="M802" s="38" t="s">
        <v>509</v>
      </c>
      <c r="N802" s="39">
        <v>2016</v>
      </c>
      <c r="O802" s="42"/>
      <c r="P802" s="30">
        <v>1298.17</v>
      </c>
      <c r="Q802" s="67"/>
      <c r="R802" s="67"/>
      <c r="S802" s="56" t="e">
        <f>IF(#REF!=3,S801-TblDadosCX[[#This Row],[Valor R$]],IF(#REF!=2,S801+TblDadosCX[[#This Row],[Valor R$]],TblDadosCX[[#This Row],[Valor R$]]))</f>
        <v>#REF!</v>
      </c>
      <c r="U802" s="65">
        <v>786</v>
      </c>
      <c r="V802" s="69">
        <v>42593</v>
      </c>
      <c r="W802" s="69"/>
      <c r="X802" s="70" t="s">
        <v>245</v>
      </c>
      <c r="Y802" s="70"/>
      <c r="Z802" s="70"/>
      <c r="AA802" s="71">
        <v>123.66</v>
      </c>
      <c r="AB802" s="64" t="s">
        <v>196</v>
      </c>
      <c r="AC802" s="69">
        <v>42593</v>
      </c>
      <c r="AD802" s="65">
        <v>869</v>
      </c>
      <c r="AE802" s="65">
        <v>12</v>
      </c>
      <c r="AF802" s="66">
        <v>7098.33</v>
      </c>
    </row>
    <row r="803" spans="1:32" x14ac:dyDescent="0.25">
      <c r="A803" s="40">
        <v>798</v>
      </c>
      <c r="B803" s="32">
        <v>42586</v>
      </c>
      <c r="C803" s="33"/>
      <c r="D803" s="31">
        <v>5</v>
      </c>
      <c r="E803" s="34" t="s">
        <v>38</v>
      </c>
      <c r="F803" s="34" t="s">
        <v>83</v>
      </c>
      <c r="G803" s="35" t="s">
        <v>314</v>
      </c>
      <c r="H803" s="36"/>
      <c r="I803" s="30">
        <v>60</v>
      </c>
      <c r="J803" s="32">
        <v>42586</v>
      </c>
      <c r="K803" s="37">
        <v>863</v>
      </c>
      <c r="L803" s="37">
        <v>12</v>
      </c>
      <c r="M803" s="38" t="s">
        <v>509</v>
      </c>
      <c r="N803" s="39">
        <v>2016</v>
      </c>
      <c r="O803" s="42"/>
      <c r="P803" s="30">
        <v>1238.17</v>
      </c>
      <c r="Q803" s="67"/>
      <c r="R803" s="67"/>
      <c r="S803" s="56" t="e">
        <f>IF(#REF!=3,S802-TblDadosCX[[#This Row],[Valor R$]],IF(#REF!=2,S802+TblDadosCX[[#This Row],[Valor R$]],TblDadosCX[[#This Row],[Valor R$]]))</f>
        <v>#REF!</v>
      </c>
      <c r="U803" s="65">
        <v>787</v>
      </c>
      <c r="V803" s="69">
        <v>42593</v>
      </c>
      <c r="W803" s="69"/>
      <c r="X803" s="70" t="s">
        <v>521</v>
      </c>
      <c r="Y803" s="70"/>
      <c r="Z803" s="70"/>
      <c r="AA803" s="71">
        <v>239.3</v>
      </c>
      <c r="AB803" s="64" t="s">
        <v>212</v>
      </c>
      <c r="AC803" s="69">
        <v>42593</v>
      </c>
      <c r="AD803" s="65">
        <v>831</v>
      </c>
      <c r="AE803" s="65">
        <v>12</v>
      </c>
      <c r="AF803" s="66">
        <v>6859.03</v>
      </c>
    </row>
    <row r="804" spans="1:32" x14ac:dyDescent="0.25">
      <c r="A804" s="40">
        <v>799</v>
      </c>
      <c r="B804" s="32">
        <v>42587</v>
      </c>
      <c r="C804" s="33"/>
      <c r="D804" s="31">
        <v>4</v>
      </c>
      <c r="E804" s="34" t="s">
        <v>6</v>
      </c>
      <c r="F804" s="34" t="s">
        <v>9</v>
      </c>
      <c r="G804" s="35" t="s">
        <v>197</v>
      </c>
      <c r="H804" s="36">
        <v>854357</v>
      </c>
      <c r="I804" s="30">
        <v>10497.77</v>
      </c>
      <c r="J804" s="32">
        <v>42587</v>
      </c>
      <c r="K804" s="37">
        <v>12</v>
      </c>
      <c r="L804" s="37">
        <v>34</v>
      </c>
      <c r="M804" s="38" t="s">
        <v>509</v>
      </c>
      <c r="N804" s="39">
        <v>2016</v>
      </c>
      <c r="O804" s="42"/>
      <c r="P804" s="30">
        <v>11735.94</v>
      </c>
      <c r="Q804" s="67"/>
      <c r="R804" s="67"/>
      <c r="S804" s="56" t="e">
        <f>IF(#REF!=3,S803-TblDadosCX[[#This Row],[Valor R$]],IF(#REF!=2,S803+TblDadosCX[[#This Row],[Valor R$]],TblDadosCX[[#This Row],[Valor R$]]))</f>
        <v>#REF!</v>
      </c>
      <c r="U804" s="65">
        <v>788</v>
      </c>
      <c r="V804" s="69">
        <v>42593</v>
      </c>
      <c r="W804" s="69"/>
      <c r="X804" s="70" t="s">
        <v>228</v>
      </c>
      <c r="Y804" s="70"/>
      <c r="Z804" s="70"/>
      <c r="AA804" s="71">
        <v>85</v>
      </c>
      <c r="AB804" s="64" t="s">
        <v>196</v>
      </c>
      <c r="AC804" s="69">
        <v>42593</v>
      </c>
      <c r="AD804" s="65">
        <v>869</v>
      </c>
      <c r="AE804" s="65">
        <v>12</v>
      </c>
      <c r="AF804" s="66">
        <v>6774.03</v>
      </c>
    </row>
    <row r="805" spans="1:32" x14ac:dyDescent="0.25">
      <c r="A805" s="40">
        <v>800</v>
      </c>
      <c r="B805" s="32">
        <v>42587</v>
      </c>
      <c r="C805" s="33"/>
      <c r="D805" s="31">
        <v>5</v>
      </c>
      <c r="E805" s="34" t="s">
        <v>38</v>
      </c>
      <c r="F805" s="34" t="s">
        <v>18</v>
      </c>
      <c r="G805" s="35" t="s">
        <v>187</v>
      </c>
      <c r="H805" s="36"/>
      <c r="I805" s="30">
        <v>17.170000000000002</v>
      </c>
      <c r="J805" s="32">
        <v>42587</v>
      </c>
      <c r="K805" s="37">
        <v>831</v>
      </c>
      <c r="L805" s="37">
        <v>12</v>
      </c>
      <c r="M805" s="38" t="s">
        <v>509</v>
      </c>
      <c r="N805" s="39">
        <v>2016</v>
      </c>
      <c r="O805" s="42"/>
      <c r="P805" s="30">
        <v>11718.77</v>
      </c>
      <c r="Q805" s="67"/>
      <c r="R805" s="67"/>
      <c r="S805" s="56" t="e">
        <f>IF(#REF!=3,S804-TblDadosCX[[#This Row],[Valor R$]],IF(#REF!=2,S804+TblDadosCX[[#This Row],[Valor R$]],TblDadosCX[[#This Row],[Valor R$]]))</f>
        <v>#REF!</v>
      </c>
      <c r="U805" s="65">
        <v>789</v>
      </c>
      <c r="V805" s="69">
        <v>42593</v>
      </c>
      <c r="W805" s="69"/>
      <c r="X805" s="70" t="s">
        <v>521</v>
      </c>
      <c r="Y805" s="70"/>
      <c r="Z805" s="70"/>
      <c r="AA805" s="71">
        <v>160</v>
      </c>
      <c r="AB805" s="64" t="s">
        <v>212</v>
      </c>
      <c r="AC805" s="69">
        <v>42593</v>
      </c>
      <c r="AD805" s="65">
        <v>831</v>
      </c>
      <c r="AE805" s="65">
        <v>12</v>
      </c>
      <c r="AF805" s="66">
        <v>6614.03</v>
      </c>
    </row>
    <row r="806" spans="1:32" x14ac:dyDescent="0.25">
      <c r="A806" s="40">
        <v>801</v>
      </c>
      <c r="B806" s="32">
        <v>42587</v>
      </c>
      <c r="C806" s="33"/>
      <c r="D806" s="31">
        <v>5</v>
      </c>
      <c r="E806" s="34" t="s">
        <v>38</v>
      </c>
      <c r="F806" s="34" t="s">
        <v>84</v>
      </c>
      <c r="G806" s="35" t="s">
        <v>514</v>
      </c>
      <c r="H806" s="36"/>
      <c r="I806" s="30">
        <v>2613.87</v>
      </c>
      <c r="J806" s="32">
        <v>42587</v>
      </c>
      <c r="K806" s="37">
        <v>864</v>
      </c>
      <c r="L806" s="37">
        <v>12</v>
      </c>
      <c r="M806" s="38" t="s">
        <v>509</v>
      </c>
      <c r="N806" s="39">
        <v>2016</v>
      </c>
      <c r="O806" s="42"/>
      <c r="P806" s="30">
        <v>9104.9</v>
      </c>
      <c r="Q806" s="67"/>
      <c r="R806" s="67"/>
      <c r="S806" s="56" t="e">
        <f>IF(#REF!=3,S805-TblDadosCX[[#This Row],[Valor R$]],IF(#REF!=2,S805+TblDadosCX[[#This Row],[Valor R$]],TblDadosCX[[#This Row],[Valor R$]]))</f>
        <v>#REF!</v>
      </c>
      <c r="U806" s="65">
        <v>790</v>
      </c>
      <c r="V806" s="69">
        <v>42593</v>
      </c>
      <c r="W806" s="69"/>
      <c r="X806" s="70" t="s">
        <v>522</v>
      </c>
      <c r="Y806" s="70"/>
      <c r="Z806" s="70"/>
      <c r="AA806" s="71">
        <v>2914.6</v>
      </c>
      <c r="AB806" s="64" t="s">
        <v>186</v>
      </c>
      <c r="AC806" s="69">
        <v>42593</v>
      </c>
      <c r="AD806" s="65">
        <v>863</v>
      </c>
      <c r="AE806" s="65">
        <v>12</v>
      </c>
      <c r="AF806" s="66">
        <v>3699.43</v>
      </c>
    </row>
    <row r="807" spans="1:32" x14ac:dyDescent="0.25">
      <c r="A807" s="40">
        <v>802</v>
      </c>
      <c r="B807" s="32">
        <v>42587</v>
      </c>
      <c r="C807" s="33"/>
      <c r="D807" s="31">
        <v>5</v>
      </c>
      <c r="E807" s="34" t="s">
        <v>24</v>
      </c>
      <c r="F807" s="34" t="s">
        <v>43</v>
      </c>
      <c r="G807" s="35" t="s">
        <v>515</v>
      </c>
      <c r="H807" s="36"/>
      <c r="I807" s="30">
        <v>1763.06</v>
      </c>
      <c r="J807" s="32">
        <v>42587</v>
      </c>
      <c r="K807" s="37">
        <v>842</v>
      </c>
      <c r="L807" s="37">
        <v>12</v>
      </c>
      <c r="M807" s="38" t="s">
        <v>509</v>
      </c>
      <c r="N807" s="39">
        <v>2016</v>
      </c>
      <c r="O807" s="42"/>
      <c r="P807" s="30">
        <v>7341.84</v>
      </c>
      <c r="Q807" s="67"/>
      <c r="R807" s="67"/>
      <c r="S807" s="56" t="e">
        <f>IF(#REF!=3,S806-TblDadosCX[[#This Row],[Valor R$]],IF(#REF!=2,S806+TblDadosCX[[#This Row],[Valor R$]],TblDadosCX[[#This Row],[Valor R$]]))</f>
        <v>#REF!</v>
      </c>
      <c r="U807" s="65">
        <v>791</v>
      </c>
      <c r="V807" s="69">
        <v>42594</v>
      </c>
      <c r="W807" s="69"/>
      <c r="X807" s="70" t="s">
        <v>311</v>
      </c>
      <c r="Y807" s="70"/>
      <c r="Z807" s="70"/>
      <c r="AA807" s="71">
        <v>20</v>
      </c>
      <c r="AB807" s="64" t="s">
        <v>212</v>
      </c>
      <c r="AC807" s="69">
        <v>42594</v>
      </c>
      <c r="AD807" s="65">
        <v>831</v>
      </c>
      <c r="AE807" s="65">
        <v>12</v>
      </c>
      <c r="AF807" s="66">
        <v>3679.43</v>
      </c>
    </row>
    <row r="808" spans="1:32" x14ac:dyDescent="0.25">
      <c r="A808" s="40">
        <v>803</v>
      </c>
      <c r="B808" s="32">
        <v>42587</v>
      </c>
      <c r="C808" s="33"/>
      <c r="D808" s="31">
        <v>5</v>
      </c>
      <c r="E808" s="34" t="s">
        <v>28</v>
      </c>
      <c r="F808" s="34" t="s">
        <v>271</v>
      </c>
      <c r="G808" s="35" t="s">
        <v>270</v>
      </c>
      <c r="H808" s="36"/>
      <c r="I808" s="30">
        <v>4698.75</v>
      </c>
      <c r="J808" s="32">
        <v>42587</v>
      </c>
      <c r="K808" s="37">
        <v>476</v>
      </c>
      <c r="L808" s="37">
        <v>12</v>
      </c>
      <c r="M808" s="38" t="s">
        <v>509</v>
      </c>
      <c r="N808" s="39">
        <v>2016</v>
      </c>
      <c r="O808" s="42"/>
      <c r="P808" s="30">
        <v>2643.09</v>
      </c>
      <c r="Q808" s="67"/>
      <c r="R808" s="67"/>
      <c r="S808" s="56" t="e">
        <f>IF(#REF!=3,S807-TblDadosCX[[#This Row],[Valor R$]],IF(#REF!=2,S807+TblDadosCX[[#This Row],[Valor R$]],TblDadosCX[[#This Row],[Valor R$]]))</f>
        <v>#REF!</v>
      </c>
      <c r="U808" s="65">
        <v>792</v>
      </c>
      <c r="V808" s="69">
        <v>42594</v>
      </c>
      <c r="W808" s="69"/>
      <c r="X808" s="70" t="s">
        <v>523</v>
      </c>
      <c r="Y808" s="70"/>
      <c r="Z808" s="70"/>
      <c r="AA808" s="71">
        <v>175.9</v>
      </c>
      <c r="AB808" s="64" t="s">
        <v>212</v>
      </c>
      <c r="AC808" s="69">
        <v>42594</v>
      </c>
      <c r="AD808" s="65">
        <v>831</v>
      </c>
      <c r="AE808" s="65">
        <v>12</v>
      </c>
      <c r="AF808" s="66">
        <v>3503.53</v>
      </c>
    </row>
    <row r="809" spans="1:32" x14ac:dyDescent="0.25">
      <c r="A809" s="40">
        <v>804</v>
      </c>
      <c r="B809" s="32">
        <v>42587</v>
      </c>
      <c r="C809" s="33"/>
      <c r="D809" s="31">
        <v>5</v>
      </c>
      <c r="E809" s="34" t="s">
        <v>28</v>
      </c>
      <c r="F809" s="34" t="s">
        <v>53</v>
      </c>
      <c r="G809" s="35" t="s">
        <v>272</v>
      </c>
      <c r="H809" s="36"/>
      <c r="I809" s="30">
        <v>1422.09</v>
      </c>
      <c r="J809" s="32">
        <v>42587</v>
      </c>
      <c r="K809" s="37">
        <v>475</v>
      </c>
      <c r="L809" s="37">
        <v>12</v>
      </c>
      <c r="M809" s="38" t="s">
        <v>509</v>
      </c>
      <c r="N809" s="39">
        <v>2016</v>
      </c>
      <c r="O809" s="42"/>
      <c r="P809" s="30">
        <v>1221</v>
      </c>
      <c r="Q809" s="67"/>
      <c r="R809" s="67"/>
      <c r="S809" s="56" t="e">
        <f>IF(#REF!=3,S808-TblDadosCX[[#This Row],[Valor R$]],IF(#REF!=2,S808+TblDadosCX[[#This Row],[Valor R$]],TblDadosCX[[#This Row],[Valor R$]]))</f>
        <v>#REF!</v>
      </c>
      <c r="U809" s="65">
        <v>793</v>
      </c>
      <c r="V809" s="69">
        <v>42594</v>
      </c>
      <c r="W809" s="69"/>
      <c r="X809" s="70" t="s">
        <v>412</v>
      </c>
      <c r="Y809" s="70"/>
      <c r="Z809" s="70"/>
      <c r="AA809" s="71">
        <v>126</v>
      </c>
      <c r="AB809" s="64" t="s">
        <v>242</v>
      </c>
      <c r="AC809" s="69">
        <v>42594</v>
      </c>
      <c r="AD809" s="65">
        <v>858</v>
      </c>
      <c r="AE809" s="65">
        <v>12</v>
      </c>
      <c r="AF809" s="66">
        <v>3377.53</v>
      </c>
    </row>
    <row r="810" spans="1:32" x14ac:dyDescent="0.25">
      <c r="A810" s="40">
        <v>805</v>
      </c>
      <c r="B810" s="32">
        <v>42590</v>
      </c>
      <c r="C810" s="33"/>
      <c r="D810" s="31">
        <v>4</v>
      </c>
      <c r="E810" s="34" t="s">
        <v>6</v>
      </c>
      <c r="F810" s="34" t="s">
        <v>9</v>
      </c>
      <c r="G810" s="35" t="s">
        <v>197</v>
      </c>
      <c r="H810" s="36">
        <v>854358</v>
      </c>
      <c r="I810" s="30">
        <v>1776.6</v>
      </c>
      <c r="J810" s="32">
        <v>42590</v>
      </c>
      <c r="K810" s="37">
        <v>12</v>
      </c>
      <c r="L810" s="37">
        <v>34</v>
      </c>
      <c r="M810" s="38" t="s">
        <v>509</v>
      </c>
      <c r="N810" s="39">
        <v>2016</v>
      </c>
      <c r="O810" s="42"/>
      <c r="P810" s="30">
        <v>2997.6</v>
      </c>
      <c r="Q810" s="67"/>
      <c r="R810" s="67"/>
      <c r="S810" s="56" t="e">
        <f>IF(#REF!=3,S809-TblDadosCX[[#This Row],[Valor R$]],IF(#REF!=2,S809+TblDadosCX[[#This Row],[Valor R$]],TblDadosCX[[#This Row],[Valor R$]]))</f>
        <v>#REF!</v>
      </c>
      <c r="U810" s="65">
        <v>794</v>
      </c>
      <c r="V810" s="69">
        <v>42594</v>
      </c>
      <c r="W810" s="69"/>
      <c r="X810" s="70" t="s">
        <v>195</v>
      </c>
      <c r="Y810" s="70"/>
      <c r="Z810" s="70"/>
      <c r="AA810" s="71">
        <v>5.5</v>
      </c>
      <c r="AB810" s="64" t="s">
        <v>196</v>
      </c>
      <c r="AC810" s="69">
        <v>42594</v>
      </c>
      <c r="AD810" s="65">
        <v>869</v>
      </c>
      <c r="AE810" s="65">
        <v>12</v>
      </c>
      <c r="AF810" s="66">
        <v>3372.03</v>
      </c>
    </row>
    <row r="811" spans="1:32" x14ac:dyDescent="0.25">
      <c r="A811" s="40">
        <v>806</v>
      </c>
      <c r="B811" s="32">
        <v>42590</v>
      </c>
      <c r="C811" s="33"/>
      <c r="D811" s="31">
        <v>4</v>
      </c>
      <c r="E811" s="34" t="s">
        <v>6</v>
      </c>
      <c r="F811" s="34" t="s">
        <v>9</v>
      </c>
      <c r="G811" s="35" t="s">
        <v>197</v>
      </c>
      <c r="H811" s="36">
        <v>854359</v>
      </c>
      <c r="I811" s="30">
        <v>2774.75</v>
      </c>
      <c r="J811" s="32">
        <v>42590</v>
      </c>
      <c r="K811" s="37">
        <v>12</v>
      </c>
      <c r="L811" s="37">
        <v>34</v>
      </c>
      <c r="M811" s="38" t="s">
        <v>509</v>
      </c>
      <c r="N811" s="39">
        <v>2016</v>
      </c>
      <c r="O811" s="42"/>
      <c r="P811" s="30">
        <v>5772.35</v>
      </c>
      <c r="Q811" s="67"/>
      <c r="R811" s="67"/>
      <c r="S811" s="56" t="e">
        <f>IF(#REF!=3,S810-TblDadosCX[[#This Row],[Valor R$]],IF(#REF!=2,S810+TblDadosCX[[#This Row],[Valor R$]],TblDadosCX[[#This Row],[Valor R$]]))</f>
        <v>#REF!</v>
      </c>
      <c r="U811" s="65">
        <v>795</v>
      </c>
      <c r="V811" s="69">
        <v>42594</v>
      </c>
      <c r="W811" s="69"/>
      <c r="X811" s="70" t="s">
        <v>444</v>
      </c>
      <c r="Y811" s="70"/>
      <c r="Z811" s="70"/>
      <c r="AA811" s="71">
        <v>2581</v>
      </c>
      <c r="AB811" s="64" t="s">
        <v>227</v>
      </c>
      <c r="AC811" s="69">
        <v>42594</v>
      </c>
      <c r="AD811" s="65">
        <v>426</v>
      </c>
      <c r="AE811" s="65">
        <v>12</v>
      </c>
      <c r="AF811" s="66">
        <v>791.03</v>
      </c>
    </row>
    <row r="812" spans="1:32" x14ac:dyDescent="0.25">
      <c r="A812" s="40">
        <v>807</v>
      </c>
      <c r="B812" s="32">
        <v>42590</v>
      </c>
      <c r="C812" s="33"/>
      <c r="D812" s="31">
        <v>5</v>
      </c>
      <c r="E812" s="34" t="s">
        <v>38</v>
      </c>
      <c r="F812" s="34" t="s">
        <v>86</v>
      </c>
      <c r="G812" s="35" t="s">
        <v>245</v>
      </c>
      <c r="H812" s="36"/>
      <c r="I812" s="30">
        <v>47</v>
      </c>
      <c r="J812" s="32">
        <v>42590</v>
      </c>
      <c r="K812" s="37">
        <v>869</v>
      </c>
      <c r="L812" s="37">
        <v>12</v>
      </c>
      <c r="M812" s="38" t="s">
        <v>509</v>
      </c>
      <c r="N812" s="39">
        <v>2016</v>
      </c>
      <c r="O812" s="42"/>
      <c r="P812" s="30">
        <v>5725.35</v>
      </c>
      <c r="Q812" s="67"/>
      <c r="R812" s="67"/>
      <c r="S812" s="56" t="e">
        <f>IF(#REF!=3,S811-TblDadosCX[[#This Row],[Valor R$]],IF(#REF!=2,S811+TblDadosCX[[#This Row],[Valor R$]],TblDadosCX[[#This Row],[Valor R$]]))</f>
        <v>#REF!</v>
      </c>
      <c r="U812" s="65">
        <v>796</v>
      </c>
      <c r="V812" s="69">
        <v>42598</v>
      </c>
      <c r="W812" s="69"/>
      <c r="X812" s="70" t="s">
        <v>197</v>
      </c>
      <c r="Y812" s="70">
        <v>854385</v>
      </c>
      <c r="Z812" s="70"/>
      <c r="AA812" s="71">
        <v>172.36</v>
      </c>
      <c r="AB812" s="64" t="s">
        <v>9</v>
      </c>
      <c r="AC812" s="69">
        <v>42598</v>
      </c>
      <c r="AD812" s="65">
        <v>12</v>
      </c>
      <c r="AE812" s="65">
        <v>34</v>
      </c>
      <c r="AF812" s="66">
        <v>963.39</v>
      </c>
    </row>
    <row r="813" spans="1:32" x14ac:dyDescent="0.25">
      <c r="A813" s="40">
        <v>808</v>
      </c>
      <c r="B813" s="32">
        <v>42590</v>
      </c>
      <c r="C813" s="33"/>
      <c r="D813" s="31">
        <v>5</v>
      </c>
      <c r="E813" s="34" t="s">
        <v>38</v>
      </c>
      <c r="F813" s="34" t="s">
        <v>86</v>
      </c>
      <c r="G813" s="35" t="s">
        <v>228</v>
      </c>
      <c r="H813" s="36"/>
      <c r="I813" s="30">
        <v>10</v>
      </c>
      <c r="J813" s="32">
        <v>42590</v>
      </c>
      <c r="K813" s="37">
        <v>869</v>
      </c>
      <c r="L813" s="37">
        <v>12</v>
      </c>
      <c r="M813" s="38" t="s">
        <v>509</v>
      </c>
      <c r="N813" s="39">
        <v>2016</v>
      </c>
      <c r="O813" s="42"/>
      <c r="P813" s="30">
        <v>5715.35</v>
      </c>
      <c r="Q813" s="67"/>
      <c r="R813" s="67"/>
      <c r="S813" s="56" t="e">
        <f>IF(#REF!=3,S812-TblDadosCX[[#This Row],[Valor R$]],IF(#REF!=2,S812+TblDadosCX[[#This Row],[Valor R$]],TblDadosCX[[#This Row],[Valor R$]]))</f>
        <v>#REF!</v>
      </c>
      <c r="U813" s="65">
        <v>797</v>
      </c>
      <c r="V813" s="69">
        <v>42598</v>
      </c>
      <c r="W813" s="69"/>
      <c r="X813" s="70" t="s">
        <v>197</v>
      </c>
      <c r="Y813" s="70">
        <v>854367</v>
      </c>
      <c r="Z813" s="70"/>
      <c r="AA813" s="71">
        <v>800</v>
      </c>
      <c r="AB813" s="64" t="s">
        <v>9</v>
      </c>
      <c r="AC813" s="69">
        <v>42598</v>
      </c>
      <c r="AD813" s="65">
        <v>12</v>
      </c>
      <c r="AE813" s="65">
        <v>34</v>
      </c>
      <c r="AF813" s="66">
        <v>1763.39</v>
      </c>
    </row>
    <row r="814" spans="1:32" x14ac:dyDescent="0.25">
      <c r="A814" s="40">
        <v>809</v>
      </c>
      <c r="B814" s="32">
        <v>42590</v>
      </c>
      <c r="C814" s="33"/>
      <c r="D814" s="31">
        <v>5</v>
      </c>
      <c r="E814" s="34" t="s">
        <v>38</v>
      </c>
      <c r="F814" s="34" t="s">
        <v>18</v>
      </c>
      <c r="G814" s="35" t="s">
        <v>187</v>
      </c>
      <c r="H814" s="36"/>
      <c r="I814" s="30">
        <v>10</v>
      </c>
      <c r="J814" s="32">
        <v>42590</v>
      </c>
      <c r="K814" s="37">
        <v>831</v>
      </c>
      <c r="L814" s="37">
        <v>12</v>
      </c>
      <c r="M814" s="38" t="s">
        <v>509</v>
      </c>
      <c r="N814" s="39">
        <v>2016</v>
      </c>
      <c r="O814" s="42"/>
      <c r="P814" s="30">
        <v>5705.35</v>
      </c>
      <c r="Q814" s="67"/>
      <c r="R814" s="67"/>
      <c r="S814" s="56" t="e">
        <f>IF(#REF!=3,S813-TblDadosCX[[#This Row],[Valor R$]],IF(#REF!=2,S813+TblDadosCX[[#This Row],[Valor R$]],TblDadosCX[[#This Row],[Valor R$]]))</f>
        <v>#REF!</v>
      </c>
      <c r="U814" s="65">
        <v>798</v>
      </c>
      <c r="V814" s="69">
        <v>42598</v>
      </c>
      <c r="W814" s="69"/>
      <c r="X814" s="70" t="s">
        <v>524</v>
      </c>
      <c r="Y814" s="70"/>
      <c r="Z814" s="70"/>
      <c r="AA814" s="71">
        <v>4.51</v>
      </c>
      <c r="AB814" s="64" t="s">
        <v>212</v>
      </c>
      <c r="AC814" s="69">
        <v>42598</v>
      </c>
      <c r="AD814" s="65">
        <v>831</v>
      </c>
      <c r="AE814" s="65">
        <v>12</v>
      </c>
      <c r="AF814" s="66">
        <v>1758.88</v>
      </c>
    </row>
    <row r="815" spans="1:32" x14ac:dyDescent="0.25">
      <c r="A815" s="40">
        <v>810</v>
      </c>
      <c r="B815" s="32">
        <v>42590</v>
      </c>
      <c r="C815" s="33"/>
      <c r="D815" s="31">
        <v>5</v>
      </c>
      <c r="E815" s="34" t="s">
        <v>38</v>
      </c>
      <c r="F815" s="34" t="s">
        <v>75</v>
      </c>
      <c r="G815" s="35" t="s">
        <v>220</v>
      </c>
      <c r="H815" s="36"/>
      <c r="I815" s="30">
        <v>8.75</v>
      </c>
      <c r="J815" s="32">
        <v>42590</v>
      </c>
      <c r="K815" s="37">
        <v>845</v>
      </c>
      <c r="L815" s="37">
        <v>12</v>
      </c>
      <c r="M815" s="38" t="s">
        <v>509</v>
      </c>
      <c r="N815" s="39">
        <v>2016</v>
      </c>
      <c r="O815" s="42"/>
      <c r="P815" s="30">
        <v>5696.6</v>
      </c>
      <c r="Q815" s="67"/>
      <c r="R815" s="67"/>
      <c r="S815" s="56" t="e">
        <f>IF(#REF!=3,S814-TblDadosCX[[#This Row],[Valor R$]],IF(#REF!=2,S814+TblDadosCX[[#This Row],[Valor R$]],TblDadosCX[[#This Row],[Valor R$]]))</f>
        <v>#REF!</v>
      </c>
      <c r="U815" s="65">
        <v>799</v>
      </c>
      <c r="V815" s="69">
        <v>42598</v>
      </c>
      <c r="W815" s="69"/>
      <c r="X815" s="70" t="s">
        <v>187</v>
      </c>
      <c r="Y815" s="70"/>
      <c r="Z815" s="70"/>
      <c r="AA815" s="71">
        <v>20.02</v>
      </c>
      <c r="AB815" s="64" t="s">
        <v>212</v>
      </c>
      <c r="AC815" s="69">
        <v>42598</v>
      </c>
      <c r="AD815" s="65">
        <v>831</v>
      </c>
      <c r="AE815" s="65">
        <v>12</v>
      </c>
      <c r="AF815" s="66">
        <v>1738.86</v>
      </c>
    </row>
    <row r="816" spans="1:32" x14ac:dyDescent="0.25">
      <c r="A816" s="40">
        <v>811</v>
      </c>
      <c r="B816" s="32">
        <v>42590</v>
      </c>
      <c r="C816" s="33"/>
      <c r="D816" s="31">
        <v>5</v>
      </c>
      <c r="E816" s="34" t="s">
        <v>38</v>
      </c>
      <c r="F816" s="34" t="s">
        <v>18</v>
      </c>
      <c r="G816" s="35" t="s">
        <v>187</v>
      </c>
      <c r="H816" s="36"/>
      <c r="I816" s="30">
        <v>5.7</v>
      </c>
      <c r="J816" s="32">
        <v>42590</v>
      </c>
      <c r="K816" s="37">
        <v>831</v>
      </c>
      <c r="L816" s="37">
        <v>12</v>
      </c>
      <c r="M816" s="38" t="s">
        <v>509</v>
      </c>
      <c r="N816" s="39">
        <v>2016</v>
      </c>
      <c r="O816" s="42"/>
      <c r="P816" s="30">
        <v>5690.9</v>
      </c>
      <c r="Q816" s="67"/>
      <c r="R816" s="67"/>
      <c r="S816" s="56" t="e">
        <f>IF(#REF!=3,S815-TblDadosCX[[#This Row],[Valor R$]],IF(#REF!=2,S815+TblDadosCX[[#This Row],[Valor R$]],TblDadosCX[[#This Row],[Valor R$]]))</f>
        <v>#REF!</v>
      </c>
      <c r="U816" s="65">
        <v>800</v>
      </c>
      <c r="V816" s="69">
        <v>42598</v>
      </c>
      <c r="W816" s="69"/>
      <c r="X816" s="70" t="s">
        <v>525</v>
      </c>
      <c r="Y816" s="70"/>
      <c r="Z816" s="70"/>
      <c r="AA816" s="71">
        <v>75</v>
      </c>
      <c r="AB816" s="64" t="s">
        <v>212</v>
      </c>
      <c r="AC816" s="69">
        <v>42598</v>
      </c>
      <c r="AD816" s="65">
        <v>831</v>
      </c>
      <c r="AE816" s="65">
        <v>12</v>
      </c>
      <c r="AF816" s="66">
        <v>1663.86</v>
      </c>
    </row>
    <row r="817" spans="1:32" x14ac:dyDescent="0.25">
      <c r="A817" s="40">
        <v>812</v>
      </c>
      <c r="B817" s="32">
        <v>42590</v>
      </c>
      <c r="C817" s="33"/>
      <c r="D817" s="31">
        <v>5</v>
      </c>
      <c r="E817" s="34" t="s">
        <v>38</v>
      </c>
      <c r="F817" s="34" t="s">
        <v>74</v>
      </c>
      <c r="G817" s="35" t="s">
        <v>301</v>
      </c>
      <c r="H817" s="36"/>
      <c r="I817" s="30">
        <v>14.03</v>
      </c>
      <c r="J817" s="32">
        <v>42590</v>
      </c>
      <c r="K817" s="37">
        <v>841</v>
      </c>
      <c r="L817" s="37">
        <v>12</v>
      </c>
      <c r="M817" s="38" t="s">
        <v>509</v>
      </c>
      <c r="N817" s="39">
        <v>2016</v>
      </c>
      <c r="O817" s="42"/>
      <c r="P817" s="30">
        <v>5676.87</v>
      </c>
      <c r="Q817" s="67"/>
      <c r="R817" s="67"/>
      <c r="S817" s="56" t="e">
        <f>IF(#REF!=3,S816-TblDadosCX[[#This Row],[Valor R$]],IF(#REF!=2,S816+TblDadosCX[[#This Row],[Valor R$]],TblDadosCX[[#This Row],[Valor R$]]))</f>
        <v>#REF!</v>
      </c>
      <c r="U817" s="65">
        <v>801</v>
      </c>
      <c r="V817" s="69">
        <v>42598</v>
      </c>
      <c r="W817" s="69"/>
      <c r="X817" s="70" t="s">
        <v>187</v>
      </c>
      <c r="Y817" s="70"/>
      <c r="Z817" s="70"/>
      <c r="AA817" s="71">
        <v>22.97</v>
      </c>
      <c r="AB817" s="64" t="s">
        <v>212</v>
      </c>
      <c r="AC817" s="69">
        <v>42598</v>
      </c>
      <c r="AD817" s="65">
        <v>831</v>
      </c>
      <c r="AE817" s="65">
        <v>12</v>
      </c>
      <c r="AF817" s="66">
        <v>1640.89</v>
      </c>
    </row>
    <row r="818" spans="1:32" x14ac:dyDescent="0.25">
      <c r="A818" s="40">
        <v>813</v>
      </c>
      <c r="B818" s="32">
        <v>42590</v>
      </c>
      <c r="C818" s="33"/>
      <c r="D818" s="31">
        <v>5</v>
      </c>
      <c r="E818" s="34" t="s">
        <v>215</v>
      </c>
      <c r="F818" s="34" t="s">
        <v>214</v>
      </c>
      <c r="G818" s="35" t="s">
        <v>363</v>
      </c>
      <c r="H818" s="36"/>
      <c r="I818" s="30">
        <v>2774.75</v>
      </c>
      <c r="J818" s="32">
        <v>42590</v>
      </c>
      <c r="K818" s="37">
        <v>402</v>
      </c>
      <c r="L818" s="37">
        <v>12</v>
      </c>
      <c r="M818" s="38" t="s">
        <v>509</v>
      </c>
      <c r="N818" s="39">
        <v>2016</v>
      </c>
      <c r="O818" s="42"/>
      <c r="P818" s="30">
        <v>2902.12</v>
      </c>
      <c r="Q818" s="67"/>
      <c r="R818" s="67"/>
      <c r="S818" s="56" t="e">
        <f>IF(#REF!=3,S817-TblDadosCX[[#This Row],[Valor R$]],IF(#REF!=2,S817+TblDadosCX[[#This Row],[Valor R$]],TblDadosCX[[#This Row],[Valor R$]]))</f>
        <v>#REF!</v>
      </c>
      <c r="U818" s="65">
        <v>802</v>
      </c>
      <c r="V818" s="69">
        <v>42598</v>
      </c>
      <c r="W818" s="69"/>
      <c r="X818" s="70" t="s">
        <v>438</v>
      </c>
      <c r="Y818" s="70"/>
      <c r="Z818" s="70"/>
      <c r="AA818" s="71">
        <v>5.5</v>
      </c>
      <c r="AB818" s="64" t="s">
        <v>196</v>
      </c>
      <c r="AC818" s="69">
        <v>42598</v>
      </c>
      <c r="AD818" s="65">
        <v>869</v>
      </c>
      <c r="AE818" s="65">
        <v>12</v>
      </c>
      <c r="AF818" s="66">
        <v>1635.39</v>
      </c>
    </row>
    <row r="819" spans="1:32" x14ac:dyDescent="0.25">
      <c r="A819" s="40">
        <v>814</v>
      </c>
      <c r="B819" s="32">
        <v>42590</v>
      </c>
      <c r="C819" s="33"/>
      <c r="D819" s="31">
        <v>5</v>
      </c>
      <c r="E819" s="34" t="s">
        <v>38</v>
      </c>
      <c r="F819" s="34" t="s">
        <v>87</v>
      </c>
      <c r="G819" s="35" t="s">
        <v>487</v>
      </c>
      <c r="H819" s="36"/>
      <c r="I819" s="30">
        <v>1776.6</v>
      </c>
      <c r="J819" s="32">
        <v>42590</v>
      </c>
      <c r="K819" s="37">
        <v>870</v>
      </c>
      <c r="L819" s="37">
        <v>12</v>
      </c>
      <c r="M819" s="38" t="s">
        <v>509</v>
      </c>
      <c r="N819" s="39">
        <v>2016</v>
      </c>
      <c r="O819" s="42"/>
      <c r="P819" s="30">
        <v>1125.52</v>
      </c>
      <c r="Q819" s="67"/>
      <c r="R819" s="67"/>
      <c r="S819" s="56" t="e">
        <f>IF(#REF!=3,S818-TblDadosCX[[#This Row],[Valor R$]],IF(#REF!=2,S818+TblDadosCX[[#This Row],[Valor R$]],TblDadosCX[[#This Row],[Valor R$]]))</f>
        <v>#REF!</v>
      </c>
      <c r="U819" s="65">
        <v>803</v>
      </c>
      <c r="V819" s="69">
        <v>42598</v>
      </c>
      <c r="W819" s="69"/>
      <c r="X819" s="70" t="s">
        <v>228</v>
      </c>
      <c r="Y819" s="70"/>
      <c r="Z819" s="70"/>
      <c r="AA819" s="71">
        <v>33</v>
      </c>
      <c r="AB819" s="64" t="s">
        <v>196</v>
      </c>
      <c r="AC819" s="69">
        <v>42598</v>
      </c>
      <c r="AD819" s="65">
        <v>869</v>
      </c>
      <c r="AE819" s="65">
        <v>12</v>
      </c>
      <c r="AF819" s="66">
        <v>1602.39</v>
      </c>
    </row>
    <row r="820" spans="1:32" x14ac:dyDescent="0.25">
      <c r="A820" s="40">
        <v>815</v>
      </c>
      <c r="B820" s="32">
        <v>42592</v>
      </c>
      <c r="C820" s="33"/>
      <c r="D820" s="31">
        <v>4</v>
      </c>
      <c r="E820" s="34" t="s">
        <v>6</v>
      </c>
      <c r="F820" s="34" t="s">
        <v>9</v>
      </c>
      <c r="G820" s="35" t="s">
        <v>516</v>
      </c>
      <c r="H820" s="36"/>
      <c r="I820" s="30">
        <v>500</v>
      </c>
      <c r="J820" s="32">
        <v>42592</v>
      </c>
      <c r="K820" s="37">
        <v>12</v>
      </c>
      <c r="L820" s="37">
        <v>34</v>
      </c>
      <c r="M820" s="38" t="s">
        <v>509</v>
      </c>
      <c r="N820" s="39">
        <v>2016</v>
      </c>
      <c r="O820" s="42"/>
      <c r="P820" s="30">
        <v>1625.52</v>
      </c>
      <c r="Q820" s="67"/>
      <c r="R820" s="67"/>
      <c r="S820" s="56" t="e">
        <f>IF(#REF!=3,S819-TblDadosCX[[#This Row],[Valor R$]],IF(#REF!=2,S819+TblDadosCX[[#This Row],[Valor R$]],TblDadosCX[[#This Row],[Valor R$]]))</f>
        <v>#REF!</v>
      </c>
      <c r="U820" s="65">
        <v>804</v>
      </c>
      <c r="V820" s="69">
        <v>42598</v>
      </c>
      <c r="W820" s="69"/>
      <c r="X820" s="70" t="s">
        <v>228</v>
      </c>
      <c r="Y820" s="70"/>
      <c r="Z820" s="70"/>
      <c r="AA820" s="71">
        <v>17</v>
      </c>
      <c r="AB820" s="64" t="s">
        <v>196</v>
      </c>
      <c r="AC820" s="69">
        <v>42598</v>
      </c>
      <c r="AD820" s="65">
        <v>869</v>
      </c>
      <c r="AE820" s="65">
        <v>12</v>
      </c>
      <c r="AF820" s="66">
        <v>1585.39</v>
      </c>
    </row>
    <row r="821" spans="1:32" x14ac:dyDescent="0.25">
      <c r="A821" s="40">
        <v>816</v>
      </c>
      <c r="B821" s="32">
        <v>42592</v>
      </c>
      <c r="C821" s="33"/>
      <c r="D821" s="31">
        <v>5</v>
      </c>
      <c r="E821" s="34" t="s">
        <v>38</v>
      </c>
      <c r="F821" s="34" t="s">
        <v>18</v>
      </c>
      <c r="G821" s="35" t="s">
        <v>187</v>
      </c>
      <c r="H821" s="36"/>
      <c r="I821" s="30">
        <v>3.22</v>
      </c>
      <c r="J821" s="32">
        <v>42592</v>
      </c>
      <c r="K821" s="37">
        <v>831</v>
      </c>
      <c r="L821" s="37">
        <v>12</v>
      </c>
      <c r="M821" s="38" t="s">
        <v>509</v>
      </c>
      <c r="N821" s="39">
        <v>2016</v>
      </c>
      <c r="O821" s="42"/>
      <c r="P821" s="30">
        <v>1622.3</v>
      </c>
      <c r="Q821" s="67"/>
      <c r="R821" s="67"/>
      <c r="S821" s="56" t="e">
        <f>IF(#REF!=3,S820-TblDadosCX[[#This Row],[Valor R$]],IF(#REF!=2,S820+TblDadosCX[[#This Row],[Valor R$]],TblDadosCX[[#This Row],[Valor R$]]))</f>
        <v>#REF!</v>
      </c>
      <c r="U821" s="65">
        <v>805</v>
      </c>
      <c r="V821" s="69">
        <v>42598</v>
      </c>
      <c r="W821" s="69"/>
      <c r="X821" s="70" t="s">
        <v>228</v>
      </c>
      <c r="Y821" s="70"/>
      <c r="Z821" s="70"/>
      <c r="AA821" s="71">
        <v>18</v>
      </c>
      <c r="AB821" s="64" t="s">
        <v>196</v>
      </c>
      <c r="AC821" s="69">
        <v>42598</v>
      </c>
      <c r="AD821" s="65">
        <v>869</v>
      </c>
      <c r="AE821" s="65">
        <v>12</v>
      </c>
      <c r="AF821" s="66">
        <v>1567.39</v>
      </c>
    </row>
    <row r="822" spans="1:32" x14ac:dyDescent="0.25">
      <c r="A822" s="40">
        <v>817</v>
      </c>
      <c r="B822" s="32">
        <v>42592</v>
      </c>
      <c r="C822" s="33"/>
      <c r="D822" s="31">
        <v>5</v>
      </c>
      <c r="E822" s="34" t="s">
        <v>38</v>
      </c>
      <c r="F822" s="34" t="s">
        <v>18</v>
      </c>
      <c r="G822" s="35" t="s">
        <v>517</v>
      </c>
      <c r="H822" s="36"/>
      <c r="I822" s="30">
        <v>72.16</v>
      </c>
      <c r="J822" s="32">
        <v>42592</v>
      </c>
      <c r="K822" s="37">
        <v>831</v>
      </c>
      <c r="L822" s="37">
        <v>12</v>
      </c>
      <c r="M822" s="38" t="s">
        <v>509</v>
      </c>
      <c r="N822" s="39">
        <v>2016</v>
      </c>
      <c r="O822" s="42"/>
      <c r="P822" s="30">
        <v>1550.14</v>
      </c>
      <c r="Q822" s="67"/>
      <c r="R822" s="67"/>
      <c r="S822" s="56" t="e">
        <f>IF(#REF!=3,S821-TblDadosCX[[#This Row],[Valor R$]],IF(#REF!=2,S821+TblDadosCX[[#This Row],[Valor R$]],TblDadosCX[[#This Row],[Valor R$]]))</f>
        <v>#REF!</v>
      </c>
      <c r="U822" s="65">
        <v>806</v>
      </c>
      <c r="V822" s="69">
        <v>42598</v>
      </c>
      <c r="W822" s="69"/>
      <c r="X822" s="70" t="s">
        <v>526</v>
      </c>
      <c r="Y822" s="70"/>
      <c r="Z822" s="70"/>
      <c r="AA822" s="71">
        <v>20</v>
      </c>
      <c r="AB822" s="64" t="s">
        <v>196</v>
      </c>
      <c r="AC822" s="69">
        <v>42598</v>
      </c>
      <c r="AD822" s="65">
        <v>869</v>
      </c>
      <c r="AE822" s="65">
        <v>12</v>
      </c>
      <c r="AF822" s="66">
        <v>1547.39</v>
      </c>
    </row>
    <row r="823" spans="1:32" x14ac:dyDescent="0.25">
      <c r="A823" s="40">
        <v>818</v>
      </c>
      <c r="B823" s="32">
        <v>42592</v>
      </c>
      <c r="C823" s="33"/>
      <c r="D823" s="31">
        <v>5</v>
      </c>
      <c r="E823" s="34" t="s">
        <v>38</v>
      </c>
      <c r="F823" s="34" t="s">
        <v>80</v>
      </c>
      <c r="G823" s="35" t="s">
        <v>412</v>
      </c>
      <c r="H823" s="36"/>
      <c r="I823" s="30">
        <v>4.5</v>
      </c>
      <c r="J823" s="32">
        <v>42592</v>
      </c>
      <c r="K823" s="37">
        <v>858</v>
      </c>
      <c r="L823" s="37">
        <v>12</v>
      </c>
      <c r="M823" s="38" t="s">
        <v>509</v>
      </c>
      <c r="N823" s="39">
        <v>2016</v>
      </c>
      <c r="O823" s="42"/>
      <c r="P823" s="30">
        <v>1545.64</v>
      </c>
      <c r="Q823" s="67"/>
      <c r="R823" s="67"/>
      <c r="S823" s="56" t="e">
        <f>IF(#REF!=3,S822-TblDadosCX[[#This Row],[Valor R$]],IF(#REF!=2,S822+TblDadosCX[[#This Row],[Valor R$]],TblDadosCX[[#This Row],[Valor R$]]))</f>
        <v>#REF!</v>
      </c>
      <c r="U823" s="65">
        <v>807</v>
      </c>
      <c r="V823" s="69">
        <v>42598</v>
      </c>
      <c r="W823" s="69"/>
      <c r="X823" s="70" t="s">
        <v>527</v>
      </c>
      <c r="Y823" s="70"/>
      <c r="Z823" s="70"/>
      <c r="AA823" s="71">
        <v>180</v>
      </c>
      <c r="AB823" s="64" t="s">
        <v>196</v>
      </c>
      <c r="AC823" s="69">
        <v>42598</v>
      </c>
      <c r="AD823" s="65">
        <v>869</v>
      </c>
      <c r="AE823" s="65">
        <v>12</v>
      </c>
      <c r="AF823" s="66">
        <v>1367.39</v>
      </c>
    </row>
    <row r="824" spans="1:32" x14ac:dyDescent="0.25">
      <c r="A824" s="40">
        <v>819</v>
      </c>
      <c r="B824" s="32">
        <v>42592</v>
      </c>
      <c r="C824" s="33"/>
      <c r="D824" s="31">
        <v>5</v>
      </c>
      <c r="E824" s="34" t="s">
        <v>38</v>
      </c>
      <c r="F824" s="34" t="s">
        <v>83</v>
      </c>
      <c r="G824" s="35" t="s">
        <v>518</v>
      </c>
      <c r="H824" s="36"/>
      <c r="I824" s="30">
        <v>2</v>
      </c>
      <c r="J824" s="32">
        <v>42592</v>
      </c>
      <c r="K824" s="37">
        <v>863</v>
      </c>
      <c r="L824" s="37">
        <v>12</v>
      </c>
      <c r="M824" s="38" t="s">
        <v>509</v>
      </c>
      <c r="N824" s="39">
        <v>2016</v>
      </c>
      <c r="O824" s="42"/>
      <c r="P824" s="30">
        <v>1543.64</v>
      </c>
      <c r="Q824" s="67"/>
      <c r="R824" s="67"/>
      <c r="S824" s="56" t="e">
        <f>IF(#REF!=3,S823-TblDadosCX[[#This Row],[Valor R$]],IF(#REF!=2,S823+TblDadosCX[[#This Row],[Valor R$]],TblDadosCX[[#This Row],[Valor R$]]))</f>
        <v>#REF!</v>
      </c>
      <c r="U824" s="65">
        <v>808</v>
      </c>
      <c r="V824" s="69">
        <v>42598</v>
      </c>
      <c r="W824" s="69"/>
      <c r="X824" s="70" t="s">
        <v>216</v>
      </c>
      <c r="Y824" s="70"/>
      <c r="Z824" s="70"/>
      <c r="AA824" s="71">
        <v>172.36</v>
      </c>
      <c r="AB824" s="64" t="s">
        <v>217</v>
      </c>
      <c r="AC824" s="69">
        <v>42598</v>
      </c>
      <c r="AD824" s="65">
        <v>955</v>
      </c>
      <c r="AE824" s="65">
        <v>12</v>
      </c>
      <c r="AF824" s="66">
        <v>1195.03</v>
      </c>
    </row>
    <row r="825" spans="1:32" x14ac:dyDescent="0.25">
      <c r="A825" s="40">
        <v>820</v>
      </c>
      <c r="B825" s="32">
        <v>42592</v>
      </c>
      <c r="C825" s="33"/>
      <c r="D825" s="31">
        <v>5</v>
      </c>
      <c r="E825" s="34" t="s">
        <v>38</v>
      </c>
      <c r="F825" s="34" t="s">
        <v>86</v>
      </c>
      <c r="G825" s="35" t="s">
        <v>195</v>
      </c>
      <c r="H825" s="36"/>
      <c r="I825" s="30">
        <v>11</v>
      </c>
      <c r="J825" s="32">
        <v>42592</v>
      </c>
      <c r="K825" s="37">
        <v>869</v>
      </c>
      <c r="L825" s="37">
        <v>12</v>
      </c>
      <c r="M825" s="38" t="s">
        <v>509</v>
      </c>
      <c r="N825" s="39">
        <v>2016</v>
      </c>
      <c r="O825" s="42"/>
      <c r="P825" s="30">
        <v>1532.64</v>
      </c>
      <c r="Q825" s="67"/>
      <c r="R825" s="67"/>
      <c r="S825" s="56" t="e">
        <f>IF(#REF!=3,S824-TblDadosCX[[#This Row],[Valor R$]],IF(#REF!=2,S824+TblDadosCX[[#This Row],[Valor R$]],TblDadosCX[[#This Row],[Valor R$]]))</f>
        <v>#REF!</v>
      </c>
      <c r="U825" s="65">
        <v>809</v>
      </c>
      <c r="V825" s="69">
        <v>42599</v>
      </c>
      <c r="W825" s="69"/>
      <c r="X825" s="70" t="s">
        <v>197</v>
      </c>
      <c r="Y825" s="70">
        <v>854368</v>
      </c>
      <c r="Z825" s="70"/>
      <c r="AA825" s="71">
        <v>2000</v>
      </c>
      <c r="AB825" s="64" t="s">
        <v>9</v>
      </c>
      <c r="AC825" s="69">
        <v>42599</v>
      </c>
      <c r="AD825" s="65">
        <v>12</v>
      </c>
      <c r="AE825" s="65">
        <v>34</v>
      </c>
      <c r="AF825" s="66">
        <v>3195.03</v>
      </c>
    </row>
    <row r="826" spans="1:32" x14ac:dyDescent="0.25">
      <c r="A826" s="40">
        <v>821</v>
      </c>
      <c r="B826" s="32">
        <v>42592</v>
      </c>
      <c r="C826" s="33"/>
      <c r="D826" s="31">
        <v>5</v>
      </c>
      <c r="E826" s="34" t="s">
        <v>38</v>
      </c>
      <c r="F826" s="34" t="s">
        <v>80</v>
      </c>
      <c r="G826" s="35" t="s">
        <v>412</v>
      </c>
      <c r="H826" s="36"/>
      <c r="I826" s="30">
        <v>70</v>
      </c>
      <c r="J826" s="32">
        <v>42592</v>
      </c>
      <c r="K826" s="37">
        <v>858</v>
      </c>
      <c r="L826" s="37">
        <v>12</v>
      </c>
      <c r="M826" s="38" t="s">
        <v>509</v>
      </c>
      <c r="N826" s="39">
        <v>2016</v>
      </c>
      <c r="O826" s="42"/>
      <c r="P826" s="30">
        <v>1462.64</v>
      </c>
      <c r="Q826" s="67"/>
      <c r="R826" s="67"/>
      <c r="S826" s="56" t="e">
        <f>IF(#REF!=3,S825-TblDadosCX[[#This Row],[Valor R$]],IF(#REF!=2,S825+TblDadosCX[[#This Row],[Valor R$]],TblDadosCX[[#This Row],[Valor R$]]))</f>
        <v>#REF!</v>
      </c>
      <c r="U826" s="65">
        <v>810</v>
      </c>
      <c r="V826" s="69">
        <v>42599</v>
      </c>
      <c r="W826" s="69"/>
      <c r="X826" s="70" t="s">
        <v>197</v>
      </c>
      <c r="Y826" s="70">
        <v>854369</v>
      </c>
      <c r="Z826" s="70"/>
      <c r="AA826" s="71">
        <v>534.79999999999995</v>
      </c>
      <c r="AB826" s="64" t="s">
        <v>9</v>
      </c>
      <c r="AC826" s="69">
        <v>42599</v>
      </c>
      <c r="AD826" s="65">
        <v>12</v>
      </c>
      <c r="AE826" s="65">
        <v>34</v>
      </c>
      <c r="AF826" s="66">
        <v>3729.83</v>
      </c>
    </row>
    <row r="827" spans="1:32" x14ac:dyDescent="0.25">
      <c r="A827" s="40">
        <v>822</v>
      </c>
      <c r="B827" s="32">
        <v>42593</v>
      </c>
      <c r="C827" s="33"/>
      <c r="D827" s="31">
        <v>4</v>
      </c>
      <c r="E827" s="34" t="s">
        <v>6</v>
      </c>
      <c r="F827" s="34" t="s">
        <v>9</v>
      </c>
      <c r="G827" s="35" t="s">
        <v>197</v>
      </c>
      <c r="H827" s="36">
        <v>854361</v>
      </c>
      <c r="I827" s="30">
        <v>2914.6</v>
      </c>
      <c r="J827" s="32">
        <v>42593</v>
      </c>
      <c r="K827" s="37">
        <v>12</v>
      </c>
      <c r="L827" s="37">
        <v>34</v>
      </c>
      <c r="M827" s="38" t="s">
        <v>509</v>
      </c>
      <c r="N827" s="39">
        <v>2016</v>
      </c>
      <c r="O827" s="42"/>
      <c r="P827" s="30">
        <v>4377.24</v>
      </c>
      <c r="Q827" s="67"/>
      <c r="R827" s="67"/>
      <c r="S827" s="56" t="e">
        <f>IF(#REF!=3,S826-TblDadosCX[[#This Row],[Valor R$]],IF(#REF!=2,S826+TblDadosCX[[#This Row],[Valor R$]],TblDadosCX[[#This Row],[Valor R$]]))</f>
        <v>#REF!</v>
      </c>
      <c r="U827" s="65">
        <v>811</v>
      </c>
      <c r="V827" s="69">
        <v>42599</v>
      </c>
      <c r="W827" s="69"/>
      <c r="X827" s="70" t="s">
        <v>195</v>
      </c>
      <c r="Y827" s="70"/>
      <c r="Z827" s="70"/>
      <c r="AA827" s="71">
        <v>5.5</v>
      </c>
      <c r="AB827" s="64" t="s">
        <v>196</v>
      </c>
      <c r="AC827" s="69">
        <v>42599</v>
      </c>
      <c r="AD827" s="65">
        <v>869</v>
      </c>
      <c r="AE827" s="65">
        <v>12</v>
      </c>
      <c r="AF827" s="66">
        <v>3724.33</v>
      </c>
    </row>
    <row r="828" spans="1:32" x14ac:dyDescent="0.25">
      <c r="A828" s="40">
        <v>823</v>
      </c>
      <c r="B828" s="32">
        <v>42593</v>
      </c>
      <c r="C828" s="33"/>
      <c r="D828" s="31">
        <v>4</v>
      </c>
      <c r="E828" s="34" t="s">
        <v>6</v>
      </c>
      <c r="F828" s="34" t="s">
        <v>9</v>
      </c>
      <c r="G828" s="35" t="s">
        <v>519</v>
      </c>
      <c r="H828" s="36">
        <v>854362</v>
      </c>
      <c r="I828" s="30">
        <v>2581</v>
      </c>
      <c r="J828" s="32">
        <v>42593</v>
      </c>
      <c r="K828" s="37">
        <v>12</v>
      </c>
      <c r="L828" s="37">
        <v>34</v>
      </c>
      <c r="M828" s="38" t="s">
        <v>509</v>
      </c>
      <c r="N828" s="39">
        <v>2016</v>
      </c>
      <c r="O828" s="42"/>
      <c r="P828" s="30">
        <v>6958.24</v>
      </c>
      <c r="Q828" s="67"/>
      <c r="R828" s="67"/>
      <c r="S828" s="56" t="e">
        <f>IF(#REF!=3,S827-TblDadosCX[[#This Row],[Valor R$]],IF(#REF!=2,S827+TblDadosCX[[#This Row],[Valor R$]],TblDadosCX[[#This Row],[Valor R$]]))</f>
        <v>#REF!</v>
      </c>
      <c r="U828" s="65">
        <v>812</v>
      </c>
      <c r="V828" s="69">
        <v>42599</v>
      </c>
      <c r="W828" s="69"/>
      <c r="X828" s="70" t="s">
        <v>220</v>
      </c>
      <c r="Y828" s="70"/>
      <c r="Z828" s="70"/>
      <c r="AA828" s="71">
        <v>16.25</v>
      </c>
      <c r="AB828" s="64" t="s">
        <v>199</v>
      </c>
      <c r="AC828" s="69">
        <v>42599</v>
      </c>
      <c r="AD828" s="65">
        <v>845</v>
      </c>
      <c r="AE828" s="65">
        <v>12</v>
      </c>
      <c r="AF828" s="66">
        <v>3708.08</v>
      </c>
    </row>
    <row r="829" spans="1:32" x14ac:dyDescent="0.25">
      <c r="A829" s="40">
        <v>824</v>
      </c>
      <c r="B829" s="32">
        <v>42593</v>
      </c>
      <c r="C829" s="33"/>
      <c r="D829" s="31">
        <v>4</v>
      </c>
      <c r="E829" s="34" t="s">
        <v>6</v>
      </c>
      <c r="F829" s="34" t="s">
        <v>9</v>
      </c>
      <c r="G829" s="35" t="s">
        <v>519</v>
      </c>
      <c r="H829" s="36">
        <v>854383</v>
      </c>
      <c r="I829" s="30">
        <v>607.96</v>
      </c>
      <c r="J829" s="32">
        <v>42593</v>
      </c>
      <c r="K829" s="37">
        <v>12</v>
      </c>
      <c r="L829" s="37">
        <v>34</v>
      </c>
      <c r="M829" s="38" t="s">
        <v>509</v>
      </c>
      <c r="N829" s="39">
        <v>2016</v>
      </c>
      <c r="O829" s="42"/>
      <c r="P829" s="30">
        <v>7566.2</v>
      </c>
      <c r="Q829" s="67"/>
      <c r="R829" s="67"/>
      <c r="S829" s="56" t="e">
        <f>IF(#REF!=3,S828-TblDadosCX[[#This Row],[Valor R$]],IF(#REF!=2,S828+TblDadosCX[[#This Row],[Valor R$]],TblDadosCX[[#This Row],[Valor R$]]))</f>
        <v>#REF!</v>
      </c>
      <c r="U829" s="65">
        <v>813</v>
      </c>
      <c r="V829" s="69">
        <v>42599</v>
      </c>
      <c r="W829" s="69"/>
      <c r="X829" s="70" t="s">
        <v>528</v>
      </c>
      <c r="Y829" s="70"/>
      <c r="Z829" s="70"/>
      <c r="AA829" s="71">
        <v>115.69</v>
      </c>
      <c r="AB829" s="64" t="s">
        <v>212</v>
      </c>
      <c r="AC829" s="69">
        <v>42599</v>
      </c>
      <c r="AD829" s="65">
        <v>831</v>
      </c>
      <c r="AE829" s="65">
        <v>12</v>
      </c>
      <c r="AF829" s="66">
        <v>3592.39</v>
      </c>
    </row>
    <row r="830" spans="1:32" x14ac:dyDescent="0.25">
      <c r="A830" s="40">
        <v>825</v>
      </c>
      <c r="B830" s="32">
        <v>42593</v>
      </c>
      <c r="C830" s="33"/>
      <c r="D830" s="31">
        <v>5</v>
      </c>
      <c r="E830" s="34" t="s">
        <v>38</v>
      </c>
      <c r="F830" s="34" t="s">
        <v>18</v>
      </c>
      <c r="G830" s="35" t="s">
        <v>187</v>
      </c>
      <c r="H830" s="36"/>
      <c r="I830" s="30">
        <v>6.99</v>
      </c>
      <c r="J830" s="32">
        <v>42593</v>
      </c>
      <c r="K830" s="37">
        <v>831</v>
      </c>
      <c r="L830" s="37">
        <v>12</v>
      </c>
      <c r="M830" s="38" t="s">
        <v>509</v>
      </c>
      <c r="N830" s="39">
        <v>2016</v>
      </c>
      <c r="O830" s="42"/>
      <c r="P830" s="30">
        <v>7559.21</v>
      </c>
      <c r="Q830" s="67"/>
      <c r="R830" s="67"/>
      <c r="S830" s="56" t="e">
        <f>IF(#REF!=3,S829-TblDadosCX[[#This Row],[Valor R$]],IF(#REF!=2,S829+TblDadosCX[[#This Row],[Valor R$]],TblDadosCX[[#This Row],[Valor R$]]))</f>
        <v>#REF!</v>
      </c>
      <c r="U830" s="65">
        <v>814</v>
      </c>
      <c r="V830" s="69">
        <v>42599</v>
      </c>
      <c r="W830" s="69"/>
      <c r="X830" s="70" t="s">
        <v>529</v>
      </c>
      <c r="Y830" s="70"/>
      <c r="Z830" s="70"/>
      <c r="AA830" s="71">
        <v>534.79999999999995</v>
      </c>
      <c r="AB830" s="64" t="s">
        <v>231</v>
      </c>
      <c r="AC830" s="69">
        <v>42599</v>
      </c>
      <c r="AD830" s="65">
        <v>806</v>
      </c>
      <c r="AE830" s="65">
        <v>12</v>
      </c>
      <c r="AF830" s="66">
        <v>3057.59</v>
      </c>
    </row>
    <row r="831" spans="1:32" x14ac:dyDescent="0.25">
      <c r="A831" s="40">
        <v>826</v>
      </c>
      <c r="B831" s="32">
        <v>42593</v>
      </c>
      <c r="C831" s="33"/>
      <c r="D831" s="31">
        <v>5</v>
      </c>
      <c r="E831" s="34" t="s">
        <v>38</v>
      </c>
      <c r="F831" s="34" t="s">
        <v>18</v>
      </c>
      <c r="G831" s="35" t="s">
        <v>520</v>
      </c>
      <c r="H831" s="36"/>
      <c r="I831" s="30">
        <v>12.59</v>
      </c>
      <c r="J831" s="32">
        <v>42593</v>
      </c>
      <c r="K831" s="37">
        <v>831</v>
      </c>
      <c r="L831" s="37">
        <v>12</v>
      </c>
      <c r="M831" s="38" t="s">
        <v>509</v>
      </c>
      <c r="N831" s="39">
        <v>2016</v>
      </c>
      <c r="O831" s="42"/>
      <c r="P831" s="30">
        <v>7546.62</v>
      </c>
      <c r="Q831" s="67"/>
      <c r="R831" s="67"/>
      <c r="S831" s="56" t="e">
        <f>IF(#REF!=3,S830-TblDadosCX[[#This Row],[Valor R$]],IF(#REF!=2,S830+TblDadosCX[[#This Row],[Valor R$]],TblDadosCX[[#This Row],[Valor R$]]))</f>
        <v>#REF!</v>
      </c>
      <c r="U831" s="65">
        <v>815</v>
      </c>
      <c r="V831" s="69">
        <v>42599</v>
      </c>
      <c r="W831" s="69"/>
      <c r="X831" s="70" t="s">
        <v>239</v>
      </c>
      <c r="Y831" s="70"/>
      <c r="Z831" s="70"/>
      <c r="AA831" s="71">
        <v>20</v>
      </c>
      <c r="AB831" s="64" t="s">
        <v>196</v>
      </c>
      <c r="AC831" s="69">
        <v>42599</v>
      </c>
      <c r="AD831" s="65">
        <v>869</v>
      </c>
      <c r="AE831" s="65">
        <v>12</v>
      </c>
      <c r="AF831" s="66">
        <v>3037.59</v>
      </c>
    </row>
    <row r="832" spans="1:32" x14ac:dyDescent="0.25">
      <c r="A832" s="40">
        <v>827</v>
      </c>
      <c r="B832" s="32">
        <v>42593</v>
      </c>
      <c r="C832" s="33"/>
      <c r="D832" s="31">
        <v>5</v>
      </c>
      <c r="E832" s="34" t="s">
        <v>38</v>
      </c>
      <c r="F832" s="34" t="s">
        <v>18</v>
      </c>
      <c r="G832" s="35" t="s">
        <v>191</v>
      </c>
      <c r="H832" s="36"/>
      <c r="I832" s="30">
        <v>129.59</v>
      </c>
      <c r="J832" s="32">
        <v>42593</v>
      </c>
      <c r="K832" s="37">
        <v>831</v>
      </c>
      <c r="L832" s="37">
        <v>12</v>
      </c>
      <c r="M832" s="38" t="s">
        <v>509</v>
      </c>
      <c r="N832" s="39">
        <v>2016</v>
      </c>
      <c r="O832" s="42"/>
      <c r="P832" s="30">
        <v>7417.03</v>
      </c>
      <c r="Q832" s="67"/>
      <c r="R832" s="67"/>
      <c r="S832" s="56" t="e">
        <f>IF(#REF!=3,S831-TblDadosCX[[#This Row],[Valor R$]],IF(#REF!=2,S831+TblDadosCX[[#This Row],[Valor R$]],TblDadosCX[[#This Row],[Valor R$]]))</f>
        <v>#REF!</v>
      </c>
      <c r="U832" s="65">
        <v>816</v>
      </c>
      <c r="V832" s="69">
        <v>42599</v>
      </c>
      <c r="W832" s="69"/>
      <c r="X832" s="70" t="s">
        <v>530</v>
      </c>
      <c r="Y832" s="70"/>
      <c r="Z832" s="70"/>
      <c r="AA832" s="71">
        <v>144</v>
      </c>
      <c r="AB832" s="64" t="s">
        <v>196</v>
      </c>
      <c r="AC832" s="69">
        <v>42599</v>
      </c>
      <c r="AD832" s="65">
        <v>869</v>
      </c>
      <c r="AE832" s="65">
        <v>12</v>
      </c>
      <c r="AF832" s="66">
        <v>2893.59</v>
      </c>
    </row>
    <row r="833" spans="1:32" x14ac:dyDescent="0.25">
      <c r="A833" s="40">
        <v>828</v>
      </c>
      <c r="B833" s="32">
        <v>42593</v>
      </c>
      <c r="C833" s="33"/>
      <c r="D833" s="31">
        <v>5</v>
      </c>
      <c r="E833" s="34" t="s">
        <v>38</v>
      </c>
      <c r="F833" s="34" t="s">
        <v>18</v>
      </c>
      <c r="G833" s="35" t="s">
        <v>187</v>
      </c>
      <c r="H833" s="36"/>
      <c r="I833" s="30">
        <v>37.979999999999997</v>
      </c>
      <c r="J833" s="32">
        <v>42593</v>
      </c>
      <c r="K833" s="37">
        <v>831</v>
      </c>
      <c r="L833" s="37">
        <v>12</v>
      </c>
      <c r="M833" s="38" t="s">
        <v>509</v>
      </c>
      <c r="N833" s="39">
        <v>2016</v>
      </c>
      <c r="O833" s="42"/>
      <c r="P833" s="30">
        <v>7379.05</v>
      </c>
      <c r="Q833" s="67"/>
      <c r="R833" s="67"/>
      <c r="S833" s="56" t="e">
        <f>IF(#REF!=3,S832-TblDadosCX[[#This Row],[Valor R$]],IF(#REF!=2,S832+TblDadosCX[[#This Row],[Valor R$]],TblDadosCX[[#This Row],[Valor R$]]))</f>
        <v>#REF!</v>
      </c>
      <c r="U833" s="65">
        <v>817</v>
      </c>
      <c r="V833" s="69">
        <v>42600</v>
      </c>
      <c r="W833" s="69"/>
      <c r="X833" s="70" t="s">
        <v>197</v>
      </c>
      <c r="Y833" s="70">
        <v>854364</v>
      </c>
      <c r="Z833" s="70"/>
      <c r="AA833" s="71">
        <v>6412</v>
      </c>
      <c r="AB833" s="64" t="s">
        <v>9</v>
      </c>
      <c r="AC833" s="69">
        <v>42600</v>
      </c>
      <c r="AD833" s="65">
        <v>12</v>
      </c>
      <c r="AE833" s="65">
        <v>34</v>
      </c>
      <c r="AF833" s="66">
        <v>9305.59</v>
      </c>
    </row>
    <row r="834" spans="1:32" x14ac:dyDescent="0.25">
      <c r="A834" s="40">
        <v>829</v>
      </c>
      <c r="B834" s="32">
        <v>42593</v>
      </c>
      <c r="C834" s="33"/>
      <c r="D834" s="31">
        <v>5</v>
      </c>
      <c r="E834" s="34" t="s">
        <v>38</v>
      </c>
      <c r="F834" s="34" t="s">
        <v>18</v>
      </c>
      <c r="G834" s="35" t="s">
        <v>193</v>
      </c>
      <c r="H834" s="36"/>
      <c r="I834" s="30">
        <v>35</v>
      </c>
      <c r="J834" s="32">
        <v>42593</v>
      </c>
      <c r="K834" s="37">
        <v>831</v>
      </c>
      <c r="L834" s="37">
        <v>12</v>
      </c>
      <c r="M834" s="38" t="s">
        <v>509</v>
      </c>
      <c r="N834" s="39">
        <v>2016</v>
      </c>
      <c r="O834" s="42"/>
      <c r="P834" s="30">
        <v>7344.05</v>
      </c>
      <c r="Q834" s="67"/>
      <c r="R834" s="67"/>
      <c r="S834" s="56" t="e">
        <f>IF(#REF!=3,S833-TblDadosCX[[#This Row],[Valor R$]],IF(#REF!=2,S833+TblDadosCX[[#This Row],[Valor R$]],TblDadosCX[[#This Row],[Valor R$]]))</f>
        <v>#REF!</v>
      </c>
      <c r="U834" s="65">
        <v>818</v>
      </c>
      <c r="V834" s="69">
        <v>42600</v>
      </c>
      <c r="W834" s="69"/>
      <c r="X834" s="70" t="s">
        <v>228</v>
      </c>
      <c r="Y834" s="70"/>
      <c r="Z834" s="70"/>
      <c r="AA834" s="71">
        <v>13</v>
      </c>
      <c r="AB834" s="64" t="s">
        <v>196</v>
      </c>
      <c r="AC834" s="69">
        <v>42600</v>
      </c>
      <c r="AD834" s="65">
        <v>869</v>
      </c>
      <c r="AE834" s="65">
        <v>12</v>
      </c>
      <c r="AF834" s="66">
        <v>9292.59</v>
      </c>
    </row>
    <row r="835" spans="1:32" x14ac:dyDescent="0.25">
      <c r="A835" s="40">
        <v>830</v>
      </c>
      <c r="B835" s="32">
        <v>42593</v>
      </c>
      <c r="C835" s="33"/>
      <c r="D835" s="31">
        <v>5</v>
      </c>
      <c r="E835" s="34" t="s">
        <v>38</v>
      </c>
      <c r="F835" s="34" t="s">
        <v>86</v>
      </c>
      <c r="G835" s="35" t="s">
        <v>245</v>
      </c>
      <c r="H835" s="36"/>
      <c r="I835" s="30">
        <v>123.66</v>
      </c>
      <c r="J835" s="32">
        <v>42593</v>
      </c>
      <c r="K835" s="37">
        <v>869</v>
      </c>
      <c r="L835" s="37">
        <v>12</v>
      </c>
      <c r="M835" s="38" t="s">
        <v>509</v>
      </c>
      <c r="N835" s="39">
        <v>2016</v>
      </c>
      <c r="O835" s="42"/>
      <c r="P835" s="30">
        <v>7220.39</v>
      </c>
      <c r="Q835" s="67"/>
      <c r="R835" s="67"/>
      <c r="S835" s="56" t="e">
        <f>IF(#REF!=3,S834-TblDadosCX[[#This Row],[Valor R$]],IF(#REF!=2,S834+TblDadosCX[[#This Row],[Valor R$]],TblDadosCX[[#This Row],[Valor R$]]))</f>
        <v>#REF!</v>
      </c>
      <c r="U835" s="65">
        <v>819</v>
      </c>
      <c r="V835" s="69">
        <v>42600</v>
      </c>
      <c r="W835" s="69"/>
      <c r="X835" s="70" t="s">
        <v>520</v>
      </c>
      <c r="Y835" s="70"/>
      <c r="Z835" s="70"/>
      <c r="AA835" s="71">
        <v>134.83000000000001</v>
      </c>
      <c r="AB835" s="64" t="s">
        <v>212</v>
      </c>
      <c r="AC835" s="69">
        <v>42600</v>
      </c>
      <c r="AD835" s="65">
        <v>831</v>
      </c>
      <c r="AE835" s="65">
        <v>12</v>
      </c>
      <c r="AF835" s="66">
        <v>9157.76</v>
      </c>
    </row>
    <row r="836" spans="1:32" x14ac:dyDescent="0.25">
      <c r="A836" s="40">
        <v>831</v>
      </c>
      <c r="B836" s="32">
        <v>42593</v>
      </c>
      <c r="C836" s="33"/>
      <c r="D836" s="31">
        <v>5</v>
      </c>
      <c r="E836" s="34" t="s">
        <v>38</v>
      </c>
      <c r="F836" s="34" t="s">
        <v>18</v>
      </c>
      <c r="G836" s="35" t="s">
        <v>521</v>
      </c>
      <c r="H836" s="36"/>
      <c r="I836" s="30">
        <v>239.3</v>
      </c>
      <c r="J836" s="32">
        <v>42593</v>
      </c>
      <c r="K836" s="37">
        <v>831</v>
      </c>
      <c r="L836" s="37">
        <v>12</v>
      </c>
      <c r="M836" s="38" t="s">
        <v>509</v>
      </c>
      <c r="N836" s="39">
        <v>2016</v>
      </c>
      <c r="O836" s="42"/>
      <c r="P836" s="30">
        <v>6981.09</v>
      </c>
      <c r="Q836" s="67"/>
      <c r="R836" s="67"/>
      <c r="S836" s="56" t="e">
        <f>IF(#REF!=3,S835-TblDadosCX[[#This Row],[Valor R$]],IF(#REF!=2,S835+TblDadosCX[[#This Row],[Valor R$]],TblDadosCX[[#This Row],[Valor R$]]))</f>
        <v>#REF!</v>
      </c>
      <c r="U836" s="65">
        <v>820</v>
      </c>
      <c r="V836" s="69">
        <v>42600</v>
      </c>
      <c r="W836" s="69"/>
      <c r="X836" s="70" t="s">
        <v>220</v>
      </c>
      <c r="Y836" s="70"/>
      <c r="Z836" s="70"/>
      <c r="AA836" s="71">
        <v>12</v>
      </c>
      <c r="AB836" s="64" t="s">
        <v>199</v>
      </c>
      <c r="AC836" s="69">
        <v>42600</v>
      </c>
      <c r="AD836" s="65">
        <v>845</v>
      </c>
      <c r="AE836" s="65">
        <v>12</v>
      </c>
      <c r="AF836" s="66">
        <v>9145.76</v>
      </c>
    </row>
    <row r="837" spans="1:32" x14ac:dyDescent="0.25">
      <c r="A837" s="40">
        <v>832</v>
      </c>
      <c r="B837" s="32">
        <v>42593</v>
      </c>
      <c r="C837" s="33"/>
      <c r="D837" s="31">
        <v>5</v>
      </c>
      <c r="E837" s="34" t="s">
        <v>38</v>
      </c>
      <c r="F837" s="34" t="s">
        <v>86</v>
      </c>
      <c r="G837" s="35" t="s">
        <v>228</v>
      </c>
      <c r="H837" s="36"/>
      <c r="I837" s="30">
        <v>85</v>
      </c>
      <c r="J837" s="32">
        <v>42593</v>
      </c>
      <c r="K837" s="37">
        <v>869</v>
      </c>
      <c r="L837" s="37">
        <v>12</v>
      </c>
      <c r="M837" s="38" t="s">
        <v>509</v>
      </c>
      <c r="N837" s="39">
        <v>2016</v>
      </c>
      <c r="O837" s="42"/>
      <c r="P837" s="30">
        <v>6896.09</v>
      </c>
      <c r="Q837" s="67"/>
      <c r="R837" s="67"/>
      <c r="S837" s="56" t="e">
        <f>IF(#REF!=3,S836-TblDadosCX[[#This Row],[Valor R$]],IF(#REF!=2,S836+TblDadosCX[[#This Row],[Valor R$]],TblDadosCX[[#This Row],[Valor R$]]))</f>
        <v>#REF!</v>
      </c>
      <c r="U837" s="65">
        <v>821</v>
      </c>
      <c r="V837" s="69">
        <v>42600</v>
      </c>
      <c r="W837" s="69"/>
      <c r="X837" s="70" t="s">
        <v>185</v>
      </c>
      <c r="Y837" s="70"/>
      <c r="Z837" s="70"/>
      <c r="AA837" s="71">
        <v>16.760000000000002</v>
      </c>
      <c r="AB837" s="64" t="s">
        <v>212</v>
      </c>
      <c r="AC837" s="69">
        <v>42600</v>
      </c>
      <c r="AD837" s="65">
        <v>831</v>
      </c>
      <c r="AE837" s="65">
        <v>12</v>
      </c>
      <c r="AF837" s="66">
        <v>9129</v>
      </c>
    </row>
    <row r="838" spans="1:32" x14ac:dyDescent="0.25">
      <c r="A838" s="40">
        <v>833</v>
      </c>
      <c r="B838" s="32">
        <v>42593</v>
      </c>
      <c r="C838" s="33"/>
      <c r="D838" s="31">
        <v>5</v>
      </c>
      <c r="E838" s="34" t="s">
        <v>38</v>
      </c>
      <c r="F838" s="34" t="s">
        <v>18</v>
      </c>
      <c r="G838" s="35" t="s">
        <v>521</v>
      </c>
      <c r="H838" s="36"/>
      <c r="I838" s="30">
        <v>160</v>
      </c>
      <c r="J838" s="32">
        <v>42593</v>
      </c>
      <c r="K838" s="37">
        <v>831</v>
      </c>
      <c r="L838" s="37">
        <v>12</v>
      </c>
      <c r="M838" s="38" t="s">
        <v>509</v>
      </c>
      <c r="N838" s="39">
        <v>2016</v>
      </c>
      <c r="O838" s="42"/>
      <c r="P838" s="30">
        <v>6736.09</v>
      </c>
      <c r="Q838" s="67"/>
      <c r="R838" s="67"/>
      <c r="S838" s="56" t="e">
        <f>IF(#REF!=3,S837-TblDadosCX[[#This Row],[Valor R$]],IF(#REF!=2,S837+TblDadosCX[[#This Row],[Valor R$]],TblDadosCX[[#This Row],[Valor R$]]))</f>
        <v>#REF!</v>
      </c>
      <c r="U838" s="65">
        <v>822</v>
      </c>
      <c r="V838" s="69">
        <v>42600</v>
      </c>
      <c r="W838" s="69"/>
      <c r="X838" s="70" t="s">
        <v>191</v>
      </c>
      <c r="Y838" s="70"/>
      <c r="Z838" s="70"/>
      <c r="AA838" s="71">
        <v>142.07</v>
      </c>
      <c r="AB838" s="64" t="s">
        <v>212</v>
      </c>
      <c r="AC838" s="69">
        <v>42600</v>
      </c>
      <c r="AD838" s="65">
        <v>831</v>
      </c>
      <c r="AE838" s="65">
        <v>12</v>
      </c>
      <c r="AF838" s="66">
        <v>8986.93</v>
      </c>
    </row>
    <row r="839" spans="1:32" x14ac:dyDescent="0.25">
      <c r="A839" s="40">
        <v>834</v>
      </c>
      <c r="B839" s="32">
        <v>42593</v>
      </c>
      <c r="C839" s="33"/>
      <c r="D839" s="31">
        <v>5</v>
      </c>
      <c r="E839" s="34" t="s">
        <v>38</v>
      </c>
      <c r="F839" s="34" t="s">
        <v>83</v>
      </c>
      <c r="G839" s="35" t="s">
        <v>522</v>
      </c>
      <c r="H839" s="36"/>
      <c r="I839" s="30">
        <v>2914.6</v>
      </c>
      <c r="J839" s="32">
        <v>42593</v>
      </c>
      <c r="K839" s="37">
        <v>863</v>
      </c>
      <c r="L839" s="37">
        <v>12</v>
      </c>
      <c r="M839" s="38" t="s">
        <v>509</v>
      </c>
      <c r="N839" s="39">
        <v>2016</v>
      </c>
      <c r="O839" s="42"/>
      <c r="P839" s="30">
        <v>3821.49</v>
      </c>
      <c r="Q839" s="67"/>
      <c r="R839" s="67"/>
      <c r="S839" s="56" t="e">
        <f>IF(#REF!=3,S838-TblDadosCX[[#This Row],[Valor R$]],IF(#REF!=2,S838+TblDadosCX[[#This Row],[Valor R$]],TblDadosCX[[#This Row],[Valor R$]]))</f>
        <v>#REF!</v>
      </c>
      <c r="U839" s="65">
        <v>823</v>
      </c>
      <c r="V839" s="69">
        <v>42600</v>
      </c>
      <c r="W839" s="69"/>
      <c r="X839" s="70" t="s">
        <v>531</v>
      </c>
      <c r="Y839" s="70"/>
      <c r="Z839" s="70"/>
      <c r="AA839" s="71">
        <v>548.89</v>
      </c>
      <c r="AB839" s="64" t="s">
        <v>212</v>
      </c>
      <c r="AC839" s="69">
        <v>42600</v>
      </c>
      <c r="AD839" s="65">
        <v>831</v>
      </c>
      <c r="AE839" s="65">
        <v>12</v>
      </c>
      <c r="AF839" s="66">
        <v>8438.0400000000009</v>
      </c>
    </row>
    <row r="840" spans="1:32" x14ac:dyDescent="0.25">
      <c r="A840" s="40">
        <v>835</v>
      </c>
      <c r="B840" s="32">
        <v>42594</v>
      </c>
      <c r="C840" s="33"/>
      <c r="D840" s="31">
        <v>5</v>
      </c>
      <c r="E840" s="34" t="s">
        <v>38</v>
      </c>
      <c r="F840" s="34" t="s">
        <v>18</v>
      </c>
      <c r="G840" s="35" t="s">
        <v>311</v>
      </c>
      <c r="H840" s="36"/>
      <c r="I840" s="30">
        <v>20</v>
      </c>
      <c r="J840" s="32">
        <v>42594</v>
      </c>
      <c r="K840" s="37">
        <v>831</v>
      </c>
      <c r="L840" s="37">
        <v>12</v>
      </c>
      <c r="M840" s="38" t="s">
        <v>509</v>
      </c>
      <c r="N840" s="39">
        <v>2016</v>
      </c>
      <c r="O840" s="42"/>
      <c r="P840" s="30">
        <v>3801.49</v>
      </c>
      <c r="Q840" s="67"/>
      <c r="R840" s="67"/>
      <c r="S840" s="56" t="e">
        <f>IF(#REF!=3,S839-TblDadosCX[[#This Row],[Valor R$]],IF(#REF!=2,S839+TblDadosCX[[#This Row],[Valor R$]],TblDadosCX[[#This Row],[Valor R$]]))</f>
        <v>#REF!</v>
      </c>
      <c r="U840" s="65">
        <v>824</v>
      </c>
      <c r="V840" s="69">
        <v>42600</v>
      </c>
      <c r="W840" s="69"/>
      <c r="X840" s="70" t="s">
        <v>311</v>
      </c>
      <c r="Y840" s="70"/>
      <c r="Z840" s="70"/>
      <c r="AA840" s="71">
        <v>15</v>
      </c>
      <c r="AB840" s="64" t="s">
        <v>186</v>
      </c>
      <c r="AC840" s="69">
        <v>42600</v>
      </c>
      <c r="AD840" s="65">
        <v>863</v>
      </c>
      <c r="AE840" s="65">
        <v>12</v>
      </c>
      <c r="AF840" s="66">
        <v>8423.0400000000009</v>
      </c>
    </row>
    <row r="841" spans="1:32" x14ac:dyDescent="0.25">
      <c r="A841" s="40">
        <v>836</v>
      </c>
      <c r="B841" s="32">
        <v>42594</v>
      </c>
      <c r="C841" s="33"/>
      <c r="D841" s="31">
        <v>5</v>
      </c>
      <c r="E841" s="34" t="s">
        <v>38</v>
      </c>
      <c r="F841" s="34" t="s">
        <v>18</v>
      </c>
      <c r="G841" s="35" t="s">
        <v>523</v>
      </c>
      <c r="H841" s="36"/>
      <c r="I841" s="30">
        <v>175.9</v>
      </c>
      <c r="J841" s="32">
        <v>42594</v>
      </c>
      <c r="K841" s="37">
        <v>831</v>
      </c>
      <c r="L841" s="37">
        <v>12</v>
      </c>
      <c r="M841" s="38" t="s">
        <v>509</v>
      </c>
      <c r="N841" s="39">
        <v>2016</v>
      </c>
      <c r="O841" s="42"/>
      <c r="P841" s="30">
        <v>3625.59</v>
      </c>
      <c r="Q841" s="67"/>
      <c r="R841" s="67"/>
      <c r="S841" s="56" t="e">
        <f>IF(#REF!=3,S840-TblDadosCX[[#This Row],[Valor R$]],IF(#REF!=2,S840+TblDadosCX[[#This Row],[Valor R$]],TblDadosCX[[#This Row],[Valor R$]]))</f>
        <v>#REF!</v>
      </c>
      <c r="U841" s="65">
        <v>825</v>
      </c>
      <c r="V841" s="69">
        <v>42600</v>
      </c>
      <c r="W841" s="69"/>
      <c r="X841" s="70" t="s">
        <v>316</v>
      </c>
      <c r="Y841" s="70"/>
      <c r="Z841" s="70"/>
      <c r="AA841" s="71">
        <v>30</v>
      </c>
      <c r="AB841" s="64" t="s">
        <v>186</v>
      </c>
      <c r="AC841" s="69">
        <v>42600</v>
      </c>
      <c r="AD841" s="65">
        <v>863</v>
      </c>
      <c r="AE841" s="65">
        <v>12</v>
      </c>
      <c r="AF841" s="66">
        <v>8393.0400000000009</v>
      </c>
    </row>
    <row r="842" spans="1:32" x14ac:dyDescent="0.25">
      <c r="A842" s="40">
        <v>837</v>
      </c>
      <c r="B842" s="32">
        <v>42594</v>
      </c>
      <c r="C842" s="33"/>
      <c r="D842" s="31">
        <v>5</v>
      </c>
      <c r="E842" s="34" t="s">
        <v>38</v>
      </c>
      <c r="F842" s="34" t="s">
        <v>80</v>
      </c>
      <c r="G842" s="35" t="s">
        <v>412</v>
      </c>
      <c r="H842" s="36"/>
      <c r="I842" s="30">
        <v>126</v>
      </c>
      <c r="J842" s="32">
        <v>42594</v>
      </c>
      <c r="K842" s="37">
        <v>858</v>
      </c>
      <c r="L842" s="37">
        <v>12</v>
      </c>
      <c r="M842" s="38" t="s">
        <v>509</v>
      </c>
      <c r="N842" s="39">
        <v>2016</v>
      </c>
      <c r="O842" s="42"/>
      <c r="P842" s="30">
        <v>3499.59</v>
      </c>
      <c r="Q842" s="67"/>
      <c r="R842" s="67"/>
      <c r="S842" s="56" t="e">
        <f>IF(#REF!=3,S841-TblDadosCX[[#This Row],[Valor R$]],IF(#REF!=2,S841+TblDadosCX[[#This Row],[Valor R$]],TblDadosCX[[#This Row],[Valor R$]]))</f>
        <v>#REF!</v>
      </c>
      <c r="U842" s="65">
        <v>826</v>
      </c>
      <c r="V842" s="69">
        <v>42600</v>
      </c>
      <c r="W842" s="69"/>
      <c r="X842" s="70" t="s">
        <v>311</v>
      </c>
      <c r="Y842" s="70"/>
      <c r="Z842" s="70"/>
      <c r="AA842" s="71">
        <v>20</v>
      </c>
      <c r="AB842" s="64" t="s">
        <v>186</v>
      </c>
      <c r="AC842" s="69">
        <v>42600</v>
      </c>
      <c r="AD842" s="65">
        <v>863</v>
      </c>
      <c r="AE842" s="65">
        <v>12</v>
      </c>
      <c r="AF842" s="66">
        <v>8373.0400000000009</v>
      </c>
    </row>
    <row r="843" spans="1:32" x14ac:dyDescent="0.25">
      <c r="A843" s="40">
        <v>838</v>
      </c>
      <c r="B843" s="32">
        <v>42594</v>
      </c>
      <c r="C843" s="33"/>
      <c r="D843" s="31">
        <v>5</v>
      </c>
      <c r="E843" s="34" t="s">
        <v>38</v>
      </c>
      <c r="F843" s="34" t="s">
        <v>86</v>
      </c>
      <c r="G843" s="35" t="s">
        <v>195</v>
      </c>
      <c r="H843" s="36"/>
      <c r="I843" s="30">
        <v>5.5</v>
      </c>
      <c r="J843" s="32">
        <v>42594</v>
      </c>
      <c r="K843" s="37">
        <v>869</v>
      </c>
      <c r="L843" s="37">
        <v>12</v>
      </c>
      <c r="M843" s="38" t="s">
        <v>509</v>
      </c>
      <c r="N843" s="39">
        <v>2016</v>
      </c>
      <c r="O843" s="42"/>
      <c r="P843" s="30">
        <v>3494.09</v>
      </c>
      <c r="Q843" s="67"/>
      <c r="R843" s="67"/>
      <c r="S843" s="56" t="e">
        <f>IF(#REF!=3,S842-TblDadosCX[[#This Row],[Valor R$]],IF(#REF!=2,S842+TblDadosCX[[#This Row],[Valor R$]],TblDadosCX[[#This Row],[Valor R$]]))</f>
        <v>#REF!</v>
      </c>
      <c r="U843" s="65">
        <v>827</v>
      </c>
      <c r="V843" s="69">
        <v>42600</v>
      </c>
      <c r="W843" s="69"/>
      <c r="X843" s="70" t="s">
        <v>228</v>
      </c>
      <c r="Y843" s="70"/>
      <c r="Z843" s="70"/>
      <c r="AA843" s="71">
        <v>18</v>
      </c>
      <c r="AB843" s="64" t="s">
        <v>196</v>
      </c>
      <c r="AC843" s="69">
        <v>42600</v>
      </c>
      <c r="AD843" s="65">
        <v>869</v>
      </c>
      <c r="AE843" s="65">
        <v>12</v>
      </c>
      <c r="AF843" s="66">
        <v>8355.0400000000009</v>
      </c>
    </row>
    <row r="844" spans="1:32" x14ac:dyDescent="0.25">
      <c r="A844" s="40">
        <v>839</v>
      </c>
      <c r="B844" s="32">
        <v>42594</v>
      </c>
      <c r="C844" s="33"/>
      <c r="D844" s="31">
        <v>5</v>
      </c>
      <c r="E844" s="34" t="s">
        <v>26</v>
      </c>
      <c r="F844" s="34" t="s">
        <v>227</v>
      </c>
      <c r="G844" s="35" t="s">
        <v>444</v>
      </c>
      <c r="H844" s="36"/>
      <c r="I844" s="30">
        <v>2581</v>
      </c>
      <c r="J844" s="32">
        <v>42594</v>
      </c>
      <c r="K844" s="37">
        <v>426</v>
      </c>
      <c r="L844" s="37">
        <v>12</v>
      </c>
      <c r="M844" s="38" t="s">
        <v>509</v>
      </c>
      <c r="N844" s="39">
        <v>2016</v>
      </c>
      <c r="O844" s="42"/>
      <c r="P844" s="30">
        <v>913.09</v>
      </c>
      <c r="Q844" s="67"/>
      <c r="R844" s="67"/>
      <c r="S844" s="56" t="e">
        <f>IF(#REF!=3,S843-TblDadosCX[[#This Row],[Valor R$]],IF(#REF!=2,S843+TblDadosCX[[#This Row],[Valor R$]],TblDadosCX[[#This Row],[Valor R$]]))</f>
        <v>#REF!</v>
      </c>
      <c r="U844" s="65">
        <v>828</v>
      </c>
      <c r="V844" s="69">
        <v>42600</v>
      </c>
      <c r="W844" s="69"/>
      <c r="X844" s="70" t="s">
        <v>228</v>
      </c>
      <c r="Y844" s="70"/>
      <c r="Z844" s="70"/>
      <c r="AA844" s="71">
        <v>35</v>
      </c>
      <c r="AB844" s="64" t="s">
        <v>196</v>
      </c>
      <c r="AC844" s="69">
        <v>42600</v>
      </c>
      <c r="AD844" s="65">
        <v>869</v>
      </c>
      <c r="AE844" s="65">
        <v>12</v>
      </c>
      <c r="AF844" s="66">
        <v>8320.0400000000009</v>
      </c>
    </row>
    <row r="845" spans="1:32" x14ac:dyDescent="0.25">
      <c r="A845" s="40">
        <v>840</v>
      </c>
      <c r="B845" s="32">
        <v>42598</v>
      </c>
      <c r="C845" s="33"/>
      <c r="D845" s="31">
        <v>4</v>
      </c>
      <c r="E845" s="34" t="s">
        <v>6</v>
      </c>
      <c r="F845" s="34" t="s">
        <v>9</v>
      </c>
      <c r="G845" s="35" t="s">
        <v>197</v>
      </c>
      <c r="H845" s="36">
        <v>854385</v>
      </c>
      <c r="I845" s="30">
        <v>172.36</v>
      </c>
      <c r="J845" s="32">
        <v>42598</v>
      </c>
      <c r="K845" s="37">
        <v>12</v>
      </c>
      <c r="L845" s="37">
        <v>34</v>
      </c>
      <c r="M845" s="38" t="s">
        <v>509</v>
      </c>
      <c r="N845" s="39">
        <v>2016</v>
      </c>
      <c r="O845" s="42"/>
      <c r="P845" s="30">
        <v>1085.45</v>
      </c>
      <c r="Q845" s="67"/>
      <c r="R845" s="67"/>
      <c r="S845" s="56" t="e">
        <f>IF(#REF!=3,S844-TblDadosCX[[#This Row],[Valor R$]],IF(#REF!=2,S844+TblDadosCX[[#This Row],[Valor R$]],TblDadosCX[[#This Row],[Valor R$]]))</f>
        <v>#REF!</v>
      </c>
      <c r="U845" s="65">
        <v>829</v>
      </c>
      <c r="V845" s="69">
        <v>42600</v>
      </c>
      <c r="W845" s="69"/>
      <c r="X845" s="70" t="s">
        <v>532</v>
      </c>
      <c r="Y845" s="70"/>
      <c r="Z845" s="70"/>
      <c r="AA845" s="71">
        <v>200</v>
      </c>
      <c r="AB845" s="64" t="s">
        <v>186</v>
      </c>
      <c r="AC845" s="69">
        <v>42600</v>
      </c>
      <c r="AD845" s="65">
        <v>863</v>
      </c>
      <c r="AE845" s="65">
        <v>12</v>
      </c>
      <c r="AF845" s="66">
        <v>8120.04</v>
      </c>
    </row>
    <row r="846" spans="1:32" x14ac:dyDescent="0.25">
      <c r="A846" s="40">
        <v>841</v>
      </c>
      <c r="B846" s="32">
        <v>42598</v>
      </c>
      <c r="C846" s="33"/>
      <c r="D846" s="31">
        <v>4</v>
      </c>
      <c r="E846" s="34" t="s">
        <v>6</v>
      </c>
      <c r="F846" s="34" t="s">
        <v>9</v>
      </c>
      <c r="G846" s="35" t="s">
        <v>197</v>
      </c>
      <c r="H846" s="36">
        <v>854367</v>
      </c>
      <c r="I846" s="30">
        <v>800</v>
      </c>
      <c r="J846" s="32">
        <v>42598</v>
      </c>
      <c r="K846" s="37">
        <v>12</v>
      </c>
      <c r="L846" s="37">
        <v>34</v>
      </c>
      <c r="M846" s="38" t="s">
        <v>509</v>
      </c>
      <c r="N846" s="39">
        <v>2016</v>
      </c>
      <c r="O846" s="42"/>
      <c r="P846" s="30">
        <v>1885.45</v>
      </c>
      <c r="Q846" s="67"/>
      <c r="R846" s="67"/>
      <c r="S846" s="56" t="e">
        <f>IF(#REF!=3,S845-TblDadosCX[[#This Row],[Valor R$]],IF(#REF!=2,S845+TblDadosCX[[#This Row],[Valor R$]],TblDadosCX[[#This Row],[Valor R$]]))</f>
        <v>#REF!</v>
      </c>
      <c r="U846" s="65">
        <v>830</v>
      </c>
      <c r="V846" s="69">
        <v>42600</v>
      </c>
      <c r="W846" s="69"/>
      <c r="X846" s="70" t="s">
        <v>314</v>
      </c>
      <c r="Y846" s="70"/>
      <c r="Z846" s="70"/>
      <c r="AA846" s="71">
        <v>30</v>
      </c>
      <c r="AB846" s="64" t="s">
        <v>231</v>
      </c>
      <c r="AC846" s="69">
        <v>42600</v>
      </c>
      <c r="AD846" s="65">
        <v>806</v>
      </c>
      <c r="AE846" s="65">
        <v>12</v>
      </c>
      <c r="AF846" s="66">
        <v>8090.04</v>
      </c>
    </row>
    <row r="847" spans="1:32" x14ac:dyDescent="0.25">
      <c r="A847" s="40">
        <v>842</v>
      </c>
      <c r="B847" s="32">
        <v>42598</v>
      </c>
      <c r="C847" s="33"/>
      <c r="D847" s="31">
        <v>5</v>
      </c>
      <c r="E847" s="34" t="s">
        <v>38</v>
      </c>
      <c r="F847" s="34" t="s">
        <v>18</v>
      </c>
      <c r="G847" s="35" t="s">
        <v>524</v>
      </c>
      <c r="H847" s="36"/>
      <c r="I847" s="30">
        <v>4.51</v>
      </c>
      <c r="J847" s="32">
        <v>42598</v>
      </c>
      <c r="K847" s="37">
        <v>831</v>
      </c>
      <c r="L847" s="37">
        <v>12</v>
      </c>
      <c r="M847" s="38" t="s">
        <v>509</v>
      </c>
      <c r="N847" s="39">
        <v>2016</v>
      </c>
      <c r="O847" s="42"/>
      <c r="P847" s="30">
        <v>1880.94</v>
      </c>
      <c r="Q847" s="67"/>
      <c r="R847" s="67"/>
      <c r="S847" s="56" t="e">
        <f>IF(#REF!=3,S846-TblDadosCX[[#This Row],[Valor R$]],IF(#REF!=2,S846+TblDadosCX[[#This Row],[Valor R$]],TblDadosCX[[#This Row],[Valor R$]]))</f>
        <v>#REF!</v>
      </c>
      <c r="U847" s="65">
        <v>831</v>
      </c>
      <c r="V847" s="69">
        <v>42600</v>
      </c>
      <c r="W847" s="69"/>
      <c r="X847" s="70" t="s">
        <v>533</v>
      </c>
      <c r="Y847" s="70"/>
      <c r="Z847" s="70"/>
      <c r="AA847" s="71">
        <v>6412</v>
      </c>
      <c r="AB847" s="64" t="s">
        <v>261</v>
      </c>
      <c r="AC847" s="69">
        <v>42600</v>
      </c>
      <c r="AD847" s="65">
        <v>839</v>
      </c>
      <c r="AE847" s="65">
        <v>12</v>
      </c>
      <c r="AF847" s="66">
        <v>1678.04</v>
      </c>
    </row>
    <row r="848" spans="1:32" x14ac:dyDescent="0.25">
      <c r="A848" s="40">
        <v>843</v>
      </c>
      <c r="B848" s="32">
        <v>42598</v>
      </c>
      <c r="C848" s="33"/>
      <c r="D848" s="31">
        <v>5</v>
      </c>
      <c r="E848" s="34" t="s">
        <v>38</v>
      </c>
      <c r="F848" s="34" t="s">
        <v>18</v>
      </c>
      <c r="G848" s="35" t="s">
        <v>187</v>
      </c>
      <c r="H848" s="36"/>
      <c r="I848" s="30">
        <v>20.02</v>
      </c>
      <c r="J848" s="32">
        <v>42598</v>
      </c>
      <c r="K848" s="37">
        <v>831</v>
      </c>
      <c r="L848" s="37">
        <v>12</v>
      </c>
      <c r="M848" s="38" t="s">
        <v>509</v>
      </c>
      <c r="N848" s="39">
        <v>2016</v>
      </c>
      <c r="O848" s="42"/>
      <c r="P848" s="30">
        <v>1860.92</v>
      </c>
      <c r="Q848" s="67"/>
      <c r="R848" s="67"/>
      <c r="S848" s="56" t="e">
        <f>IF(#REF!=3,S847-TblDadosCX[[#This Row],[Valor R$]],IF(#REF!=2,S847+TblDadosCX[[#This Row],[Valor R$]],TblDadosCX[[#This Row],[Valor R$]]))</f>
        <v>#REF!</v>
      </c>
      <c r="U848" s="65">
        <v>832</v>
      </c>
      <c r="V848" s="69">
        <v>42600</v>
      </c>
      <c r="W848" s="69"/>
      <c r="X848" s="70" t="s">
        <v>195</v>
      </c>
      <c r="Y848" s="70"/>
      <c r="Z848" s="70"/>
      <c r="AA848" s="71">
        <v>12</v>
      </c>
      <c r="AB848" s="64" t="s">
        <v>199</v>
      </c>
      <c r="AC848" s="69">
        <v>42600</v>
      </c>
      <c r="AD848" s="65">
        <v>845</v>
      </c>
      <c r="AE848" s="65">
        <v>12</v>
      </c>
      <c r="AF848" s="66">
        <v>1666.04</v>
      </c>
    </row>
    <row r="849" spans="1:32" x14ac:dyDescent="0.25">
      <c r="A849" s="40">
        <v>844</v>
      </c>
      <c r="B849" s="32">
        <v>42598</v>
      </c>
      <c r="C849" s="33"/>
      <c r="D849" s="31">
        <v>5</v>
      </c>
      <c r="E849" s="34" t="s">
        <v>38</v>
      </c>
      <c r="F849" s="34" t="s">
        <v>18</v>
      </c>
      <c r="G849" s="35" t="s">
        <v>525</v>
      </c>
      <c r="H849" s="36"/>
      <c r="I849" s="30">
        <v>75</v>
      </c>
      <c r="J849" s="32">
        <v>42598</v>
      </c>
      <c r="K849" s="37">
        <v>831</v>
      </c>
      <c r="L849" s="37">
        <v>12</v>
      </c>
      <c r="M849" s="38" t="s">
        <v>509</v>
      </c>
      <c r="N849" s="39">
        <v>2016</v>
      </c>
      <c r="O849" s="42"/>
      <c r="P849" s="30">
        <v>1785.92</v>
      </c>
      <c r="Q849" s="67"/>
      <c r="R849" s="67"/>
      <c r="S849" s="56" t="e">
        <f>IF(#REF!=3,S848-TblDadosCX[[#This Row],[Valor R$]],IF(#REF!=2,S848+TblDadosCX[[#This Row],[Valor R$]],TblDadosCX[[#This Row],[Valor R$]]))</f>
        <v>#REF!</v>
      </c>
      <c r="U849" s="65">
        <v>833</v>
      </c>
      <c r="V849" s="69">
        <v>42601</v>
      </c>
      <c r="W849" s="69"/>
      <c r="X849" s="70" t="s">
        <v>197</v>
      </c>
      <c r="Y849" s="70">
        <v>854370</v>
      </c>
      <c r="Z849" s="70"/>
      <c r="AA849" s="71">
        <v>5003.4399999999996</v>
      </c>
      <c r="AB849" s="64" t="s">
        <v>9</v>
      </c>
      <c r="AC849" s="69">
        <v>42601</v>
      </c>
      <c r="AD849" s="65">
        <v>12</v>
      </c>
      <c r="AE849" s="65">
        <v>34</v>
      </c>
      <c r="AF849" s="66">
        <v>6669.48</v>
      </c>
    </row>
    <row r="850" spans="1:32" x14ac:dyDescent="0.25">
      <c r="A850" s="40">
        <v>845</v>
      </c>
      <c r="B850" s="32">
        <v>42598</v>
      </c>
      <c r="C850" s="33"/>
      <c r="D850" s="31">
        <v>5</v>
      </c>
      <c r="E850" s="34" t="s">
        <v>38</v>
      </c>
      <c r="F850" s="34" t="s">
        <v>18</v>
      </c>
      <c r="G850" s="35" t="s">
        <v>187</v>
      </c>
      <c r="H850" s="36"/>
      <c r="I850" s="30">
        <v>22.97</v>
      </c>
      <c r="J850" s="32">
        <v>42598</v>
      </c>
      <c r="K850" s="37">
        <v>831</v>
      </c>
      <c r="L850" s="37">
        <v>12</v>
      </c>
      <c r="M850" s="38" t="s">
        <v>509</v>
      </c>
      <c r="N850" s="39">
        <v>2016</v>
      </c>
      <c r="O850" s="42"/>
      <c r="P850" s="30">
        <v>1762.95</v>
      </c>
      <c r="Q850" s="67"/>
      <c r="R850" s="67"/>
      <c r="S850" s="56" t="e">
        <f>IF(#REF!=3,S849-TblDadosCX[[#This Row],[Valor R$]],IF(#REF!=2,S849+TblDadosCX[[#This Row],[Valor R$]],TblDadosCX[[#This Row],[Valor R$]]))</f>
        <v>#REF!</v>
      </c>
      <c r="U850" s="65">
        <v>834</v>
      </c>
      <c r="V850" s="69">
        <v>42601</v>
      </c>
      <c r="W850" s="69"/>
      <c r="X850" s="70" t="s">
        <v>197</v>
      </c>
      <c r="Y850" s="70">
        <v>854371</v>
      </c>
      <c r="Z850" s="70"/>
      <c r="AA850" s="71">
        <v>900</v>
      </c>
      <c r="AB850" s="64" t="s">
        <v>9</v>
      </c>
      <c r="AC850" s="69">
        <v>42601</v>
      </c>
      <c r="AD850" s="65">
        <v>12</v>
      </c>
      <c r="AE850" s="65">
        <v>34</v>
      </c>
      <c r="AF850" s="66">
        <v>7569.48</v>
      </c>
    </row>
    <row r="851" spans="1:32" x14ac:dyDescent="0.25">
      <c r="A851" s="40">
        <v>846</v>
      </c>
      <c r="B851" s="32">
        <v>42598</v>
      </c>
      <c r="C851" s="33"/>
      <c r="D851" s="31">
        <v>5</v>
      </c>
      <c r="E851" s="34" t="s">
        <v>38</v>
      </c>
      <c r="F851" s="34" t="s">
        <v>86</v>
      </c>
      <c r="G851" s="35" t="s">
        <v>438</v>
      </c>
      <c r="H851" s="36"/>
      <c r="I851" s="30">
        <v>5.5</v>
      </c>
      <c r="J851" s="32">
        <v>42598</v>
      </c>
      <c r="K851" s="37">
        <v>869</v>
      </c>
      <c r="L851" s="37">
        <v>12</v>
      </c>
      <c r="M851" s="38" t="s">
        <v>509</v>
      </c>
      <c r="N851" s="39">
        <v>2016</v>
      </c>
      <c r="O851" s="42"/>
      <c r="P851" s="30">
        <v>1757.45</v>
      </c>
      <c r="Q851" s="67"/>
      <c r="R851" s="67"/>
      <c r="S851" s="56" t="e">
        <f>IF(#REF!=3,S850-TblDadosCX[[#This Row],[Valor R$]],IF(#REF!=2,S850+TblDadosCX[[#This Row],[Valor R$]],TblDadosCX[[#This Row],[Valor R$]]))</f>
        <v>#REF!</v>
      </c>
      <c r="U851" s="65">
        <v>835</v>
      </c>
      <c r="V851" s="69">
        <v>42601</v>
      </c>
      <c r="W851" s="69"/>
      <c r="X851" s="70" t="s">
        <v>197</v>
      </c>
      <c r="Y851" s="70">
        <v>854372</v>
      </c>
      <c r="Z851" s="70"/>
      <c r="AA851" s="71">
        <v>600</v>
      </c>
      <c r="AB851" s="64" t="s">
        <v>9</v>
      </c>
      <c r="AC851" s="69">
        <v>42601</v>
      </c>
      <c r="AD851" s="65">
        <v>12</v>
      </c>
      <c r="AE851" s="65">
        <v>34</v>
      </c>
      <c r="AF851" s="66">
        <v>8169.48</v>
      </c>
    </row>
    <row r="852" spans="1:32" x14ac:dyDescent="0.25">
      <c r="A852" s="40">
        <v>847</v>
      </c>
      <c r="B852" s="32">
        <v>42598</v>
      </c>
      <c r="C852" s="33"/>
      <c r="D852" s="31">
        <v>5</v>
      </c>
      <c r="E852" s="34" t="s">
        <v>38</v>
      </c>
      <c r="F852" s="34" t="s">
        <v>86</v>
      </c>
      <c r="G852" s="35" t="s">
        <v>228</v>
      </c>
      <c r="H852" s="36"/>
      <c r="I852" s="30">
        <v>33</v>
      </c>
      <c r="J852" s="32">
        <v>42598</v>
      </c>
      <c r="K852" s="37">
        <v>869</v>
      </c>
      <c r="L852" s="37">
        <v>12</v>
      </c>
      <c r="M852" s="38" t="s">
        <v>509</v>
      </c>
      <c r="N852" s="39">
        <v>2016</v>
      </c>
      <c r="O852" s="42"/>
      <c r="P852" s="30">
        <v>1724.45</v>
      </c>
      <c r="Q852" s="67"/>
      <c r="R852" s="67"/>
      <c r="S852" s="56" t="e">
        <f>IF(#REF!=3,S851-TblDadosCX[[#This Row],[Valor R$]],IF(#REF!=2,S851+TblDadosCX[[#This Row],[Valor R$]],TblDadosCX[[#This Row],[Valor R$]]))</f>
        <v>#REF!</v>
      </c>
      <c r="U852" s="65">
        <v>836</v>
      </c>
      <c r="V852" s="69">
        <v>42601</v>
      </c>
      <c r="W852" s="69"/>
      <c r="X852" s="70" t="s">
        <v>534</v>
      </c>
      <c r="Y852" s="70"/>
      <c r="Z852" s="70"/>
      <c r="AA852" s="71">
        <v>35</v>
      </c>
      <c r="AB852" s="64" t="s">
        <v>212</v>
      </c>
      <c r="AC852" s="69">
        <v>42601</v>
      </c>
      <c r="AD852" s="65">
        <v>831</v>
      </c>
      <c r="AE852" s="65">
        <v>12</v>
      </c>
      <c r="AF852" s="66">
        <v>8134.48</v>
      </c>
    </row>
    <row r="853" spans="1:32" x14ac:dyDescent="0.25">
      <c r="A853" s="40">
        <v>848</v>
      </c>
      <c r="B853" s="32">
        <v>42598</v>
      </c>
      <c r="C853" s="33"/>
      <c r="D853" s="31">
        <v>5</v>
      </c>
      <c r="E853" s="34" t="s">
        <v>38</v>
      </c>
      <c r="F853" s="34" t="s">
        <v>86</v>
      </c>
      <c r="G853" s="35" t="s">
        <v>228</v>
      </c>
      <c r="H853" s="36"/>
      <c r="I853" s="30">
        <v>17</v>
      </c>
      <c r="J853" s="32">
        <v>42598</v>
      </c>
      <c r="K853" s="37">
        <v>869</v>
      </c>
      <c r="L853" s="37">
        <v>12</v>
      </c>
      <c r="M853" s="38" t="s">
        <v>509</v>
      </c>
      <c r="N853" s="39">
        <v>2016</v>
      </c>
      <c r="O853" s="42"/>
      <c r="P853" s="30">
        <v>1707.45</v>
      </c>
      <c r="Q853" s="67"/>
      <c r="R853" s="67"/>
      <c r="S853" s="56" t="e">
        <f>IF(#REF!=3,S852-TblDadosCX[[#This Row],[Valor R$]],IF(#REF!=2,S852+TblDadosCX[[#This Row],[Valor R$]],TblDadosCX[[#This Row],[Valor R$]]))</f>
        <v>#REF!</v>
      </c>
      <c r="U853" s="65">
        <v>837</v>
      </c>
      <c r="V853" s="69">
        <v>42601</v>
      </c>
      <c r="W853" s="69"/>
      <c r="X853" s="70" t="s">
        <v>220</v>
      </c>
      <c r="Y853" s="70"/>
      <c r="Z853" s="70"/>
      <c r="AA853" s="71">
        <v>12.5</v>
      </c>
      <c r="AB853" s="64" t="s">
        <v>199</v>
      </c>
      <c r="AC853" s="69">
        <v>42601</v>
      </c>
      <c r="AD853" s="65">
        <v>845</v>
      </c>
      <c r="AE853" s="65">
        <v>12</v>
      </c>
      <c r="AF853" s="66">
        <v>8121.98</v>
      </c>
    </row>
    <row r="854" spans="1:32" x14ac:dyDescent="0.25">
      <c r="A854" s="40">
        <v>849</v>
      </c>
      <c r="B854" s="32">
        <v>42598</v>
      </c>
      <c r="C854" s="33"/>
      <c r="D854" s="31">
        <v>5</v>
      </c>
      <c r="E854" s="34" t="s">
        <v>38</v>
      </c>
      <c r="F854" s="34" t="s">
        <v>86</v>
      </c>
      <c r="G854" s="35" t="s">
        <v>228</v>
      </c>
      <c r="H854" s="36"/>
      <c r="I854" s="30">
        <v>18</v>
      </c>
      <c r="J854" s="32">
        <v>42598</v>
      </c>
      <c r="K854" s="37">
        <v>869</v>
      </c>
      <c r="L854" s="37">
        <v>12</v>
      </c>
      <c r="M854" s="38" t="s">
        <v>509</v>
      </c>
      <c r="N854" s="39">
        <v>2016</v>
      </c>
      <c r="O854" s="42"/>
      <c r="P854" s="30">
        <v>1689.45</v>
      </c>
      <c r="Q854" s="67"/>
      <c r="R854" s="67"/>
      <c r="S854" s="56" t="e">
        <f>IF(#REF!=3,S853-TblDadosCX[[#This Row],[Valor R$]],IF(#REF!=2,S853+TblDadosCX[[#This Row],[Valor R$]],TblDadosCX[[#This Row],[Valor R$]]))</f>
        <v>#REF!</v>
      </c>
      <c r="U854" s="65">
        <v>838</v>
      </c>
      <c r="V854" s="69">
        <v>42601</v>
      </c>
      <c r="W854" s="69"/>
      <c r="X854" s="70" t="s">
        <v>535</v>
      </c>
      <c r="Y854" s="70"/>
      <c r="Z854" s="70"/>
      <c r="AA854" s="71">
        <v>1126.06</v>
      </c>
      <c r="AB854" s="64" t="s">
        <v>233</v>
      </c>
      <c r="AC854" s="69">
        <v>42601</v>
      </c>
      <c r="AD854" s="65">
        <v>1113</v>
      </c>
      <c r="AE854" s="65">
        <v>12</v>
      </c>
      <c r="AF854" s="66">
        <v>6995.92</v>
      </c>
    </row>
    <row r="855" spans="1:32" x14ac:dyDescent="0.25">
      <c r="A855" s="40">
        <v>850</v>
      </c>
      <c r="B855" s="32">
        <v>42598</v>
      </c>
      <c r="C855" s="33"/>
      <c r="D855" s="31">
        <v>5</v>
      </c>
      <c r="E855" s="34" t="s">
        <v>38</v>
      </c>
      <c r="F855" s="34" t="s">
        <v>86</v>
      </c>
      <c r="G855" s="35" t="s">
        <v>526</v>
      </c>
      <c r="H855" s="36"/>
      <c r="I855" s="30">
        <v>20</v>
      </c>
      <c r="J855" s="32">
        <v>42598</v>
      </c>
      <c r="K855" s="37">
        <v>869</v>
      </c>
      <c r="L855" s="37">
        <v>12</v>
      </c>
      <c r="M855" s="38" t="s">
        <v>509</v>
      </c>
      <c r="N855" s="39">
        <v>2016</v>
      </c>
      <c r="O855" s="42"/>
      <c r="P855" s="30">
        <v>1669.45</v>
      </c>
      <c r="Q855" s="67"/>
      <c r="R855" s="67"/>
      <c r="S855" s="56" t="e">
        <f>IF(#REF!=3,S854-TblDadosCX[[#This Row],[Valor R$]],IF(#REF!=2,S854+TblDadosCX[[#This Row],[Valor R$]],TblDadosCX[[#This Row],[Valor R$]]))</f>
        <v>#REF!</v>
      </c>
      <c r="U855" s="65">
        <v>839</v>
      </c>
      <c r="V855" s="69">
        <v>42601</v>
      </c>
      <c r="W855" s="69"/>
      <c r="X855" s="70" t="s">
        <v>234</v>
      </c>
      <c r="Y855" s="70"/>
      <c r="Z855" s="70"/>
      <c r="AA855" s="71">
        <v>166.19</v>
      </c>
      <c r="AB855" s="64" t="s">
        <v>235</v>
      </c>
      <c r="AC855" s="69">
        <v>42601</v>
      </c>
      <c r="AD855" s="65">
        <v>841</v>
      </c>
      <c r="AE855" s="65">
        <v>12</v>
      </c>
      <c r="AF855" s="66">
        <v>6829.73</v>
      </c>
    </row>
    <row r="856" spans="1:32" x14ac:dyDescent="0.25">
      <c r="A856" s="40">
        <v>851</v>
      </c>
      <c r="B856" s="32">
        <v>42598</v>
      </c>
      <c r="C856" s="33"/>
      <c r="D856" s="31">
        <v>5</v>
      </c>
      <c r="E856" s="34" t="s">
        <v>38</v>
      </c>
      <c r="F856" s="34" t="s">
        <v>86</v>
      </c>
      <c r="G856" s="35" t="s">
        <v>527</v>
      </c>
      <c r="H856" s="36"/>
      <c r="I856" s="30">
        <v>180</v>
      </c>
      <c r="J856" s="32">
        <v>42598</v>
      </c>
      <c r="K856" s="37">
        <v>869</v>
      </c>
      <c r="L856" s="37">
        <v>12</v>
      </c>
      <c r="M856" s="38" t="s">
        <v>509</v>
      </c>
      <c r="N856" s="39">
        <v>2016</v>
      </c>
      <c r="O856" s="42"/>
      <c r="P856" s="30">
        <v>1489.45</v>
      </c>
      <c r="Q856" s="67"/>
      <c r="R856" s="67"/>
      <c r="S856" s="56" t="e">
        <f>IF(#REF!=3,S855-TblDadosCX[[#This Row],[Valor R$]],IF(#REF!=2,S855+TblDadosCX[[#This Row],[Valor R$]],TblDadosCX[[#This Row],[Valor R$]]))</f>
        <v>#REF!</v>
      </c>
      <c r="U856" s="65">
        <v>840</v>
      </c>
      <c r="V856" s="69">
        <v>42601</v>
      </c>
      <c r="W856" s="69"/>
      <c r="X856" s="70" t="s">
        <v>236</v>
      </c>
      <c r="Y856" s="70"/>
      <c r="Z856" s="70"/>
      <c r="AA856" s="71">
        <v>3002.07</v>
      </c>
      <c r="AB856" s="64" t="s">
        <v>237</v>
      </c>
      <c r="AC856" s="69">
        <v>42601</v>
      </c>
      <c r="AD856" s="65">
        <v>516</v>
      </c>
      <c r="AE856" s="65">
        <v>12</v>
      </c>
      <c r="AF856" s="66">
        <v>3827.66</v>
      </c>
    </row>
    <row r="857" spans="1:32" x14ac:dyDescent="0.25">
      <c r="A857" s="40">
        <v>852</v>
      </c>
      <c r="B857" s="32">
        <v>42598</v>
      </c>
      <c r="C857" s="33"/>
      <c r="D857" s="31">
        <v>5</v>
      </c>
      <c r="E857" s="34" t="s">
        <v>38</v>
      </c>
      <c r="F857" s="34" t="s">
        <v>217</v>
      </c>
      <c r="G857" s="35" t="s">
        <v>216</v>
      </c>
      <c r="H857" s="36"/>
      <c r="I857" s="30">
        <v>172.36</v>
      </c>
      <c r="J857" s="32">
        <v>42598</v>
      </c>
      <c r="K857" s="37">
        <v>955</v>
      </c>
      <c r="L857" s="37">
        <v>12</v>
      </c>
      <c r="M857" s="38" t="s">
        <v>509</v>
      </c>
      <c r="N857" s="39">
        <v>2016</v>
      </c>
      <c r="O857" s="42"/>
      <c r="P857" s="30">
        <v>1317.09</v>
      </c>
      <c r="Q857" s="67"/>
      <c r="R857" s="67"/>
      <c r="S857" s="56" t="e">
        <f>IF(#REF!=3,S856-TblDadosCX[[#This Row],[Valor R$]],IF(#REF!=2,S856+TblDadosCX[[#This Row],[Valor R$]],TblDadosCX[[#This Row],[Valor R$]]))</f>
        <v>#REF!</v>
      </c>
      <c r="U857" s="65">
        <v>841</v>
      </c>
      <c r="V857" s="69">
        <v>42601</v>
      </c>
      <c r="W857" s="69"/>
      <c r="X857" s="70" t="s">
        <v>503</v>
      </c>
      <c r="Y857" s="70"/>
      <c r="Z857" s="70"/>
      <c r="AA857" s="71">
        <v>350</v>
      </c>
      <c r="AB857" s="64" t="s">
        <v>247</v>
      </c>
      <c r="AC857" s="69">
        <v>42601</v>
      </c>
      <c r="AD857" s="65">
        <v>818</v>
      </c>
      <c r="AE857" s="65">
        <v>12</v>
      </c>
      <c r="AF857" s="66">
        <v>3477.66</v>
      </c>
    </row>
    <row r="858" spans="1:32" x14ac:dyDescent="0.25">
      <c r="A858" s="40">
        <v>853</v>
      </c>
      <c r="B858" s="32">
        <v>42599</v>
      </c>
      <c r="C858" s="33"/>
      <c r="D858" s="31">
        <v>4</v>
      </c>
      <c r="E858" s="34" t="s">
        <v>6</v>
      </c>
      <c r="F858" s="34" t="s">
        <v>9</v>
      </c>
      <c r="G858" s="35" t="s">
        <v>197</v>
      </c>
      <c r="H858" s="36">
        <v>854368</v>
      </c>
      <c r="I858" s="30">
        <v>2000</v>
      </c>
      <c r="J858" s="32">
        <v>42599</v>
      </c>
      <c r="K858" s="37">
        <v>12</v>
      </c>
      <c r="L858" s="37">
        <v>34</v>
      </c>
      <c r="M858" s="38" t="s">
        <v>509</v>
      </c>
      <c r="N858" s="39">
        <v>2016</v>
      </c>
      <c r="O858" s="42"/>
      <c r="P858" s="30">
        <v>3317.09</v>
      </c>
      <c r="Q858" s="67"/>
      <c r="R858" s="67"/>
      <c r="S858" s="56" t="e">
        <f>IF(#REF!=3,S857-TblDadosCX[[#This Row],[Valor R$]],IF(#REF!=2,S857+TblDadosCX[[#This Row],[Valor R$]],TblDadosCX[[#This Row],[Valor R$]]))</f>
        <v>#REF!</v>
      </c>
      <c r="U858" s="65">
        <v>842</v>
      </c>
      <c r="V858" s="69">
        <v>42601</v>
      </c>
      <c r="W858" s="69"/>
      <c r="X858" s="70" t="s">
        <v>257</v>
      </c>
      <c r="Y858" s="70"/>
      <c r="Z858" s="70"/>
      <c r="AA858" s="71">
        <v>359.1</v>
      </c>
      <c r="AB858" s="64" t="s">
        <v>258</v>
      </c>
      <c r="AC858" s="69">
        <v>42601</v>
      </c>
      <c r="AD858" s="65">
        <v>339</v>
      </c>
      <c r="AE858" s="65">
        <v>12</v>
      </c>
      <c r="AF858" s="66">
        <v>3118.56</v>
      </c>
    </row>
    <row r="859" spans="1:32" x14ac:dyDescent="0.25">
      <c r="A859" s="40">
        <v>854</v>
      </c>
      <c r="B859" s="32">
        <v>42599</v>
      </c>
      <c r="C859" s="33"/>
      <c r="D859" s="31">
        <v>4</v>
      </c>
      <c r="E859" s="34" t="s">
        <v>6</v>
      </c>
      <c r="F859" s="34" t="s">
        <v>9</v>
      </c>
      <c r="G859" s="35" t="s">
        <v>197</v>
      </c>
      <c r="H859" s="36">
        <v>854369</v>
      </c>
      <c r="I859" s="30">
        <v>534.79999999999995</v>
      </c>
      <c r="J859" s="32">
        <v>42599</v>
      </c>
      <c r="K859" s="37">
        <v>12</v>
      </c>
      <c r="L859" s="37">
        <v>34</v>
      </c>
      <c r="M859" s="38" t="s">
        <v>509</v>
      </c>
      <c r="N859" s="39">
        <v>2016</v>
      </c>
      <c r="O859" s="42"/>
      <c r="P859" s="30">
        <v>3851.89</v>
      </c>
      <c r="Q859" s="67"/>
      <c r="R859" s="67"/>
      <c r="S859" s="56" t="e">
        <f>IF(#REF!=3,S858-TblDadosCX[[#This Row],[Valor R$]],IF(#REF!=2,S858+TblDadosCX[[#This Row],[Valor R$]],TblDadosCX[[#This Row],[Valor R$]]))</f>
        <v>#REF!</v>
      </c>
      <c r="U859" s="65">
        <v>843</v>
      </c>
      <c r="V859" s="69">
        <v>42601</v>
      </c>
      <c r="W859" s="69"/>
      <c r="X859" s="70" t="s">
        <v>314</v>
      </c>
      <c r="Y859" s="70"/>
      <c r="Z859" s="70"/>
      <c r="AA859" s="71">
        <v>30</v>
      </c>
      <c r="AB859" s="64" t="s">
        <v>186</v>
      </c>
      <c r="AC859" s="69">
        <v>42601</v>
      </c>
      <c r="AD859" s="65">
        <v>863</v>
      </c>
      <c r="AE859" s="65">
        <v>12</v>
      </c>
      <c r="AF859" s="66">
        <v>3088.56</v>
      </c>
    </row>
    <row r="860" spans="1:32" x14ac:dyDescent="0.25">
      <c r="A860" s="40">
        <v>855</v>
      </c>
      <c r="B860" s="32">
        <v>42599</v>
      </c>
      <c r="C860" s="33"/>
      <c r="D860" s="31">
        <v>5</v>
      </c>
      <c r="E860" s="34" t="s">
        <v>38</v>
      </c>
      <c r="F860" s="34" t="s">
        <v>86</v>
      </c>
      <c r="G860" s="35" t="s">
        <v>195</v>
      </c>
      <c r="H860" s="36"/>
      <c r="I860" s="30">
        <v>5.5</v>
      </c>
      <c r="J860" s="32">
        <v>42599</v>
      </c>
      <c r="K860" s="37">
        <v>869</v>
      </c>
      <c r="L860" s="37">
        <v>12</v>
      </c>
      <c r="M860" s="38" t="s">
        <v>509</v>
      </c>
      <c r="N860" s="39">
        <v>2016</v>
      </c>
      <c r="O860" s="42"/>
      <c r="P860" s="30">
        <v>3846.39</v>
      </c>
      <c r="Q860" s="67"/>
      <c r="R860" s="67"/>
      <c r="S860" s="56" t="e">
        <f>IF(#REF!=3,S859-TblDadosCX[[#This Row],[Valor R$]],IF(#REF!=2,S859+TblDadosCX[[#This Row],[Valor R$]],TblDadosCX[[#This Row],[Valor R$]]))</f>
        <v>#REF!</v>
      </c>
      <c r="U860" s="65">
        <v>844</v>
      </c>
      <c r="V860" s="69">
        <v>42604</v>
      </c>
      <c r="W860" s="69"/>
      <c r="X860" s="70" t="s">
        <v>187</v>
      </c>
      <c r="Y860" s="70"/>
      <c r="Z860" s="70"/>
      <c r="AA860" s="71">
        <v>17.68</v>
      </c>
      <c r="AB860" s="64" t="s">
        <v>212</v>
      </c>
      <c r="AC860" s="69">
        <v>42604</v>
      </c>
      <c r="AD860" s="65">
        <v>831</v>
      </c>
      <c r="AE860" s="65">
        <v>12</v>
      </c>
      <c r="AF860" s="66">
        <v>3070.88</v>
      </c>
    </row>
    <row r="861" spans="1:32" x14ac:dyDescent="0.25">
      <c r="A861" s="40">
        <v>856</v>
      </c>
      <c r="B861" s="32">
        <v>42599</v>
      </c>
      <c r="C861" s="33"/>
      <c r="D861" s="31">
        <v>5</v>
      </c>
      <c r="E861" s="34" t="s">
        <v>38</v>
      </c>
      <c r="F861" s="34" t="s">
        <v>75</v>
      </c>
      <c r="G861" s="35" t="s">
        <v>220</v>
      </c>
      <c r="H861" s="36"/>
      <c r="I861" s="30">
        <v>16.25</v>
      </c>
      <c r="J861" s="32">
        <v>42599</v>
      </c>
      <c r="K861" s="37">
        <v>845</v>
      </c>
      <c r="L861" s="37">
        <v>12</v>
      </c>
      <c r="M861" s="38" t="s">
        <v>509</v>
      </c>
      <c r="N861" s="39">
        <v>2016</v>
      </c>
      <c r="O861" s="42"/>
      <c r="P861" s="30">
        <v>3830.14</v>
      </c>
      <c r="Q861" s="67"/>
      <c r="R861" s="67"/>
      <c r="S861" s="56" t="e">
        <f>IF(#REF!=3,S860-TblDadosCX[[#This Row],[Valor R$]],IF(#REF!=2,S860+TblDadosCX[[#This Row],[Valor R$]],TblDadosCX[[#This Row],[Valor R$]]))</f>
        <v>#REF!</v>
      </c>
      <c r="U861" s="65">
        <v>845</v>
      </c>
      <c r="V861" s="69">
        <v>42604</v>
      </c>
      <c r="W861" s="69"/>
      <c r="X861" s="70" t="s">
        <v>193</v>
      </c>
      <c r="Y861" s="70"/>
      <c r="Z861" s="70"/>
      <c r="AA861" s="71">
        <v>35</v>
      </c>
      <c r="AB861" s="64" t="s">
        <v>212</v>
      </c>
      <c r="AC861" s="69">
        <v>42604</v>
      </c>
      <c r="AD861" s="65">
        <v>831</v>
      </c>
      <c r="AE861" s="65">
        <v>12</v>
      </c>
      <c r="AF861" s="66">
        <v>3035.88</v>
      </c>
    </row>
    <row r="862" spans="1:32" x14ac:dyDescent="0.25">
      <c r="A862" s="40">
        <v>857</v>
      </c>
      <c r="B862" s="32">
        <v>42599</v>
      </c>
      <c r="C862" s="33"/>
      <c r="D862" s="31">
        <v>5</v>
      </c>
      <c r="E862" s="34" t="s">
        <v>38</v>
      </c>
      <c r="F862" s="34" t="s">
        <v>18</v>
      </c>
      <c r="G862" s="35" t="s">
        <v>528</v>
      </c>
      <c r="H862" s="36"/>
      <c r="I862" s="30">
        <v>115.69</v>
      </c>
      <c r="J862" s="32">
        <v>42599</v>
      </c>
      <c r="K862" s="37">
        <v>831</v>
      </c>
      <c r="L862" s="37">
        <v>12</v>
      </c>
      <c r="M862" s="38" t="s">
        <v>509</v>
      </c>
      <c r="N862" s="39">
        <v>2016</v>
      </c>
      <c r="O862" s="42"/>
      <c r="P862" s="30">
        <v>3714.45</v>
      </c>
      <c r="Q862" s="67"/>
      <c r="R862" s="67"/>
      <c r="S862" s="56" t="e">
        <f>IF(#REF!=3,S861-TblDadosCX[[#This Row],[Valor R$]],IF(#REF!=2,S861+TblDadosCX[[#This Row],[Valor R$]],TblDadosCX[[#This Row],[Valor R$]]))</f>
        <v>#REF!</v>
      </c>
      <c r="U862" s="65">
        <v>846</v>
      </c>
      <c r="V862" s="69">
        <v>42604</v>
      </c>
      <c r="W862" s="69"/>
      <c r="X862" s="70" t="s">
        <v>245</v>
      </c>
      <c r="Y862" s="70"/>
      <c r="Z862" s="70"/>
      <c r="AA862" s="71">
        <v>130</v>
      </c>
      <c r="AB862" s="64" t="s">
        <v>196</v>
      </c>
      <c r="AC862" s="69">
        <v>42604</v>
      </c>
      <c r="AD862" s="65">
        <v>869</v>
      </c>
      <c r="AE862" s="65">
        <v>12</v>
      </c>
      <c r="AF862" s="66">
        <v>2905.88</v>
      </c>
    </row>
    <row r="863" spans="1:32" x14ac:dyDescent="0.25">
      <c r="A863" s="40">
        <v>858</v>
      </c>
      <c r="B863" s="32">
        <v>42599</v>
      </c>
      <c r="C863" s="33"/>
      <c r="D863" s="31">
        <v>5</v>
      </c>
      <c r="E863" s="34" t="s">
        <v>34</v>
      </c>
      <c r="F863" s="34" t="s">
        <v>63</v>
      </c>
      <c r="G863" s="35" t="s">
        <v>529</v>
      </c>
      <c r="H863" s="36"/>
      <c r="I863" s="30">
        <v>534.79999999999995</v>
      </c>
      <c r="J863" s="32">
        <v>42599</v>
      </c>
      <c r="K863" s="37">
        <v>806</v>
      </c>
      <c r="L863" s="37">
        <v>12</v>
      </c>
      <c r="M863" s="38" t="s">
        <v>509</v>
      </c>
      <c r="N863" s="39">
        <v>2016</v>
      </c>
      <c r="O863" s="42"/>
      <c r="P863" s="30">
        <v>3179.65</v>
      </c>
      <c r="Q863" s="67"/>
      <c r="R863" s="67"/>
      <c r="S863" s="56" t="e">
        <f>IF(#REF!=3,S862-TblDadosCX[[#This Row],[Valor R$]],IF(#REF!=2,S862+TblDadosCX[[#This Row],[Valor R$]],TblDadosCX[[#This Row],[Valor R$]]))</f>
        <v>#REF!</v>
      </c>
      <c r="U863" s="65">
        <v>847</v>
      </c>
      <c r="V863" s="69">
        <v>42605</v>
      </c>
      <c r="W863" s="69"/>
      <c r="X863" s="70" t="s">
        <v>197</v>
      </c>
      <c r="Y863" s="70">
        <v>854373</v>
      </c>
      <c r="Z863" s="70"/>
      <c r="AA863" s="71">
        <v>70262.34</v>
      </c>
      <c r="AB863" s="64" t="s">
        <v>9</v>
      </c>
      <c r="AC863" s="69">
        <v>42605</v>
      </c>
      <c r="AD863" s="65">
        <v>12</v>
      </c>
      <c r="AE863" s="65">
        <v>34</v>
      </c>
      <c r="AF863" s="66">
        <v>73168.22</v>
      </c>
    </row>
    <row r="864" spans="1:32" x14ac:dyDescent="0.25">
      <c r="A864" s="40">
        <v>859</v>
      </c>
      <c r="B864" s="32">
        <v>42599</v>
      </c>
      <c r="C864" s="33"/>
      <c r="D864" s="31">
        <v>5</v>
      </c>
      <c r="E864" s="34" t="s">
        <v>38</v>
      </c>
      <c r="F864" s="34" t="s">
        <v>86</v>
      </c>
      <c r="G864" s="35" t="s">
        <v>239</v>
      </c>
      <c r="H864" s="36"/>
      <c r="I864" s="30">
        <v>20</v>
      </c>
      <c r="J864" s="32">
        <v>42599</v>
      </c>
      <c r="K864" s="37">
        <v>869</v>
      </c>
      <c r="L864" s="37">
        <v>12</v>
      </c>
      <c r="M864" s="38" t="s">
        <v>509</v>
      </c>
      <c r="N864" s="39">
        <v>2016</v>
      </c>
      <c r="O864" s="42"/>
      <c r="P864" s="30">
        <v>3159.65</v>
      </c>
      <c r="Q864" s="67"/>
      <c r="R864" s="67"/>
      <c r="S864" s="56" t="e">
        <f>IF(#REF!=3,S863-TblDadosCX[[#This Row],[Valor R$]],IF(#REF!=2,S863+TblDadosCX[[#This Row],[Valor R$]],TblDadosCX[[#This Row],[Valor R$]]))</f>
        <v>#REF!</v>
      </c>
      <c r="U864" s="65">
        <v>848</v>
      </c>
      <c r="V864" s="69">
        <v>42605</v>
      </c>
      <c r="W864" s="69"/>
      <c r="X864" s="70" t="s">
        <v>195</v>
      </c>
      <c r="Y864" s="70"/>
      <c r="Z864" s="70"/>
      <c r="AA864" s="71">
        <v>5.5</v>
      </c>
      <c r="AB864" s="64" t="s">
        <v>196</v>
      </c>
      <c r="AC864" s="69">
        <v>42605</v>
      </c>
      <c r="AD864" s="65">
        <v>869</v>
      </c>
      <c r="AE864" s="65">
        <v>12</v>
      </c>
      <c r="AF864" s="66">
        <v>73162.720000000001</v>
      </c>
    </row>
    <row r="865" spans="1:32" x14ac:dyDescent="0.25">
      <c r="A865" s="40">
        <v>860</v>
      </c>
      <c r="B865" s="32">
        <v>42599</v>
      </c>
      <c r="C865" s="33"/>
      <c r="D865" s="31">
        <v>5</v>
      </c>
      <c r="E865" s="34" t="s">
        <v>38</v>
      </c>
      <c r="F865" s="34" t="s">
        <v>86</v>
      </c>
      <c r="G865" s="35" t="s">
        <v>530</v>
      </c>
      <c r="H865" s="36"/>
      <c r="I865" s="30">
        <v>144</v>
      </c>
      <c r="J865" s="32">
        <v>42599</v>
      </c>
      <c r="K865" s="37">
        <v>869</v>
      </c>
      <c r="L865" s="37">
        <v>12</v>
      </c>
      <c r="M865" s="38" t="s">
        <v>509</v>
      </c>
      <c r="N865" s="39">
        <v>2016</v>
      </c>
      <c r="O865" s="42"/>
      <c r="P865" s="30">
        <v>3015.65</v>
      </c>
      <c r="Q865" s="67"/>
      <c r="R865" s="67"/>
      <c r="S865" s="56" t="e">
        <f>IF(#REF!=3,S864-TblDadosCX[[#This Row],[Valor R$]],IF(#REF!=2,S864+TblDadosCX[[#This Row],[Valor R$]],TblDadosCX[[#This Row],[Valor R$]]))</f>
        <v>#REF!</v>
      </c>
      <c r="U865" s="65">
        <v>849</v>
      </c>
      <c r="V865" s="69">
        <v>42605</v>
      </c>
      <c r="W865" s="69"/>
      <c r="X865" s="70" t="s">
        <v>193</v>
      </c>
      <c r="Y865" s="70"/>
      <c r="Z865" s="70"/>
      <c r="AA865" s="71">
        <v>35</v>
      </c>
      <c r="AB865" s="64" t="s">
        <v>212</v>
      </c>
      <c r="AC865" s="69">
        <v>42605</v>
      </c>
      <c r="AD865" s="65">
        <v>831</v>
      </c>
      <c r="AE865" s="65">
        <v>12</v>
      </c>
      <c r="AF865" s="66">
        <v>73127.72</v>
      </c>
    </row>
    <row r="866" spans="1:32" x14ac:dyDescent="0.25">
      <c r="A866" s="40">
        <v>861</v>
      </c>
      <c r="B866" s="32">
        <v>42600</v>
      </c>
      <c r="C866" s="33"/>
      <c r="D866" s="31">
        <v>4</v>
      </c>
      <c r="E866" s="34" t="s">
        <v>6</v>
      </c>
      <c r="F866" s="34" t="s">
        <v>9</v>
      </c>
      <c r="G866" s="35" t="s">
        <v>197</v>
      </c>
      <c r="H866" s="36">
        <v>854364</v>
      </c>
      <c r="I866" s="30">
        <v>6412</v>
      </c>
      <c r="J866" s="32">
        <v>42600</v>
      </c>
      <c r="K866" s="37">
        <v>12</v>
      </c>
      <c r="L866" s="37">
        <v>34</v>
      </c>
      <c r="M866" s="38" t="s">
        <v>509</v>
      </c>
      <c r="N866" s="39">
        <v>2016</v>
      </c>
      <c r="O866" s="42"/>
      <c r="P866" s="30">
        <v>9427.65</v>
      </c>
      <c r="Q866" s="67"/>
      <c r="R866" s="67"/>
      <c r="S866" s="56" t="e">
        <f>IF(#REF!=3,S865-TblDadosCX[[#This Row],[Valor R$]],IF(#REF!=2,S865+TblDadosCX[[#This Row],[Valor R$]],TblDadosCX[[#This Row],[Valor R$]]))</f>
        <v>#REF!</v>
      </c>
      <c r="U866" s="65">
        <v>850</v>
      </c>
      <c r="V866" s="69">
        <v>42605</v>
      </c>
      <c r="W866" s="69"/>
      <c r="X866" s="70" t="s">
        <v>536</v>
      </c>
      <c r="Y866" s="70"/>
      <c r="Z866" s="70"/>
      <c r="AA866" s="71">
        <v>70262.34</v>
      </c>
      <c r="AB866" s="64" t="s">
        <v>224</v>
      </c>
      <c r="AC866" s="69">
        <v>42605</v>
      </c>
      <c r="AD866" s="65">
        <v>402</v>
      </c>
      <c r="AE866" s="65">
        <v>12</v>
      </c>
      <c r="AF866" s="66">
        <v>2865.38</v>
      </c>
    </row>
    <row r="867" spans="1:32" x14ac:dyDescent="0.25">
      <c r="A867" s="40">
        <v>862</v>
      </c>
      <c r="B867" s="32">
        <v>42600</v>
      </c>
      <c r="C867" s="33"/>
      <c r="D867" s="31">
        <v>5</v>
      </c>
      <c r="E867" s="34" t="s">
        <v>38</v>
      </c>
      <c r="F867" s="34" t="s">
        <v>86</v>
      </c>
      <c r="G867" s="35" t="s">
        <v>228</v>
      </c>
      <c r="H867" s="36"/>
      <c r="I867" s="30">
        <v>13</v>
      </c>
      <c r="J867" s="32">
        <v>42600</v>
      </c>
      <c r="K867" s="37">
        <v>869</v>
      </c>
      <c r="L867" s="37">
        <v>12</v>
      </c>
      <c r="M867" s="38" t="s">
        <v>509</v>
      </c>
      <c r="N867" s="39">
        <v>2016</v>
      </c>
      <c r="O867" s="42"/>
      <c r="P867" s="30">
        <v>9414.65</v>
      </c>
      <c r="Q867" s="67"/>
      <c r="R867" s="67"/>
      <c r="S867" s="56" t="e">
        <f>IF(#REF!=3,S866-TblDadosCX[[#This Row],[Valor R$]],IF(#REF!=2,S866+TblDadosCX[[#This Row],[Valor R$]],TblDadosCX[[#This Row],[Valor R$]]))</f>
        <v>#REF!</v>
      </c>
      <c r="U867" s="65">
        <v>851</v>
      </c>
      <c r="V867" s="69">
        <v>42605</v>
      </c>
      <c r="W867" s="69"/>
      <c r="X867" s="70" t="s">
        <v>191</v>
      </c>
      <c r="Y867" s="70"/>
      <c r="Z867" s="70"/>
      <c r="AA867" s="71">
        <v>24.5</v>
      </c>
      <c r="AB867" s="64" t="s">
        <v>212</v>
      </c>
      <c r="AC867" s="69">
        <v>42605</v>
      </c>
      <c r="AD867" s="65">
        <v>831</v>
      </c>
      <c r="AE867" s="65">
        <v>12</v>
      </c>
      <c r="AF867" s="66">
        <v>2840.88</v>
      </c>
    </row>
    <row r="868" spans="1:32" x14ac:dyDescent="0.25">
      <c r="A868" s="40">
        <v>863</v>
      </c>
      <c r="B868" s="32">
        <v>42600</v>
      </c>
      <c r="C868" s="33"/>
      <c r="D868" s="31">
        <v>5</v>
      </c>
      <c r="E868" s="34" t="s">
        <v>38</v>
      </c>
      <c r="F868" s="34" t="s">
        <v>18</v>
      </c>
      <c r="G868" s="35" t="s">
        <v>520</v>
      </c>
      <c r="H868" s="36"/>
      <c r="I868" s="30">
        <v>134.83000000000001</v>
      </c>
      <c r="J868" s="32">
        <v>42600</v>
      </c>
      <c r="K868" s="37">
        <v>831</v>
      </c>
      <c r="L868" s="37">
        <v>12</v>
      </c>
      <c r="M868" s="38" t="s">
        <v>509</v>
      </c>
      <c r="N868" s="39">
        <v>2016</v>
      </c>
      <c r="O868" s="42"/>
      <c r="P868" s="30">
        <v>9279.82</v>
      </c>
      <c r="Q868" s="67"/>
      <c r="R868" s="67"/>
      <c r="S868" s="56" t="e">
        <f>IF(#REF!=3,S867-TblDadosCX[[#This Row],[Valor R$]],IF(#REF!=2,S867+TblDadosCX[[#This Row],[Valor R$]],TblDadosCX[[#This Row],[Valor R$]]))</f>
        <v>#REF!</v>
      </c>
      <c r="U868" s="65">
        <v>852</v>
      </c>
      <c r="V868" s="69">
        <v>42605</v>
      </c>
      <c r="W868" s="69"/>
      <c r="X868" s="70" t="s">
        <v>191</v>
      </c>
      <c r="Y868" s="70"/>
      <c r="Z868" s="70"/>
      <c r="AA868" s="71">
        <v>24.5</v>
      </c>
      <c r="AB868" s="64" t="s">
        <v>212</v>
      </c>
      <c r="AC868" s="69">
        <v>42605</v>
      </c>
      <c r="AD868" s="65">
        <v>831</v>
      </c>
      <c r="AE868" s="65">
        <v>12</v>
      </c>
      <c r="AF868" s="66">
        <v>2816.38</v>
      </c>
    </row>
    <row r="869" spans="1:32" x14ac:dyDescent="0.25">
      <c r="A869" s="40">
        <v>864</v>
      </c>
      <c r="B869" s="32">
        <v>42600</v>
      </c>
      <c r="C869" s="33"/>
      <c r="D869" s="31">
        <v>5</v>
      </c>
      <c r="E869" s="34" t="s">
        <v>38</v>
      </c>
      <c r="F869" s="34" t="s">
        <v>75</v>
      </c>
      <c r="G869" s="35" t="s">
        <v>220</v>
      </c>
      <c r="H869" s="36"/>
      <c r="I869" s="30">
        <v>12</v>
      </c>
      <c r="J869" s="32">
        <v>42600</v>
      </c>
      <c r="K869" s="37">
        <v>845</v>
      </c>
      <c r="L869" s="37">
        <v>12</v>
      </c>
      <c r="M869" s="38" t="s">
        <v>509</v>
      </c>
      <c r="N869" s="39">
        <v>2016</v>
      </c>
      <c r="O869" s="42"/>
      <c r="P869" s="30">
        <v>9267.82</v>
      </c>
      <c r="Q869" s="67"/>
      <c r="R869" s="67"/>
      <c r="S869" s="56" t="e">
        <f>IF(#REF!=3,S868-TblDadosCX[[#This Row],[Valor R$]],IF(#REF!=2,S868+TblDadosCX[[#This Row],[Valor R$]],TblDadosCX[[#This Row],[Valor R$]]))</f>
        <v>#REF!</v>
      </c>
      <c r="U869" s="65">
        <v>853</v>
      </c>
      <c r="V869" s="69">
        <v>42606</v>
      </c>
      <c r="W869" s="69"/>
      <c r="X869" s="70" t="s">
        <v>220</v>
      </c>
      <c r="Y869" s="70"/>
      <c r="Z869" s="70"/>
      <c r="AA869" s="71">
        <v>6</v>
      </c>
      <c r="AB869" s="64" t="s">
        <v>199</v>
      </c>
      <c r="AC869" s="69">
        <v>42606</v>
      </c>
      <c r="AD869" s="65">
        <v>845</v>
      </c>
      <c r="AE869" s="65">
        <v>12</v>
      </c>
      <c r="AF869" s="66">
        <v>2810.38</v>
      </c>
    </row>
    <row r="870" spans="1:32" x14ac:dyDescent="0.25">
      <c r="A870" s="40">
        <v>865</v>
      </c>
      <c r="B870" s="32">
        <v>42600</v>
      </c>
      <c r="C870" s="33"/>
      <c r="D870" s="31">
        <v>5</v>
      </c>
      <c r="E870" s="34" t="s">
        <v>38</v>
      </c>
      <c r="F870" s="34" t="s">
        <v>18</v>
      </c>
      <c r="G870" s="35" t="s">
        <v>185</v>
      </c>
      <c r="H870" s="36"/>
      <c r="I870" s="30">
        <v>16.760000000000002</v>
      </c>
      <c r="J870" s="32">
        <v>42600</v>
      </c>
      <c r="K870" s="37">
        <v>831</v>
      </c>
      <c r="L870" s="37">
        <v>12</v>
      </c>
      <c r="M870" s="38" t="s">
        <v>509</v>
      </c>
      <c r="N870" s="39">
        <v>2016</v>
      </c>
      <c r="O870" s="42"/>
      <c r="P870" s="30">
        <v>9251.06</v>
      </c>
      <c r="Q870" s="67"/>
      <c r="R870" s="67"/>
      <c r="S870" s="56" t="e">
        <f>IF(#REF!=3,S869-TblDadosCX[[#This Row],[Valor R$]],IF(#REF!=2,S869+TblDadosCX[[#This Row],[Valor R$]],TblDadosCX[[#This Row],[Valor R$]]))</f>
        <v>#REF!</v>
      </c>
      <c r="U870" s="65">
        <v>854</v>
      </c>
      <c r="V870" s="69">
        <v>42606</v>
      </c>
      <c r="W870" s="69"/>
      <c r="X870" s="70" t="s">
        <v>220</v>
      </c>
      <c r="Y870" s="70"/>
      <c r="Z870" s="70"/>
      <c r="AA870" s="71">
        <v>6</v>
      </c>
      <c r="AB870" s="64" t="s">
        <v>199</v>
      </c>
      <c r="AC870" s="69">
        <v>42606</v>
      </c>
      <c r="AD870" s="65">
        <v>845</v>
      </c>
      <c r="AE870" s="65">
        <v>12</v>
      </c>
      <c r="AF870" s="66">
        <v>2804.38</v>
      </c>
    </row>
    <row r="871" spans="1:32" x14ac:dyDescent="0.25">
      <c r="A871" s="40">
        <v>866</v>
      </c>
      <c r="B871" s="32">
        <v>42600</v>
      </c>
      <c r="C871" s="33"/>
      <c r="D871" s="31">
        <v>5</v>
      </c>
      <c r="E871" s="34" t="s">
        <v>38</v>
      </c>
      <c r="F871" s="34" t="s">
        <v>18</v>
      </c>
      <c r="G871" s="35" t="s">
        <v>191</v>
      </c>
      <c r="H871" s="36"/>
      <c r="I871" s="30">
        <v>142.07</v>
      </c>
      <c r="J871" s="32">
        <v>42600</v>
      </c>
      <c r="K871" s="37">
        <v>831</v>
      </c>
      <c r="L871" s="37">
        <v>12</v>
      </c>
      <c r="M871" s="38" t="s">
        <v>509</v>
      </c>
      <c r="N871" s="39">
        <v>2016</v>
      </c>
      <c r="O871" s="42"/>
      <c r="P871" s="30">
        <v>9108.99</v>
      </c>
      <c r="Q871" s="67"/>
      <c r="R871" s="67"/>
      <c r="S871" s="56" t="e">
        <f>IF(#REF!=3,S870-TblDadosCX[[#This Row],[Valor R$]],IF(#REF!=2,S870+TblDadosCX[[#This Row],[Valor R$]],TblDadosCX[[#This Row],[Valor R$]]))</f>
        <v>#REF!</v>
      </c>
      <c r="U871" s="65">
        <v>855</v>
      </c>
      <c r="V871" s="69">
        <v>42606</v>
      </c>
      <c r="W871" s="69"/>
      <c r="X871" s="70" t="s">
        <v>490</v>
      </c>
      <c r="Y871" s="70"/>
      <c r="Z871" s="70"/>
      <c r="AA871" s="71">
        <v>42.5</v>
      </c>
      <c r="AB871" s="64" t="s">
        <v>186</v>
      </c>
      <c r="AC871" s="69">
        <v>42606</v>
      </c>
      <c r="AD871" s="65">
        <v>863</v>
      </c>
      <c r="AE871" s="65">
        <v>12</v>
      </c>
      <c r="AF871" s="66">
        <v>2761.88</v>
      </c>
    </row>
    <row r="872" spans="1:32" x14ac:dyDescent="0.25">
      <c r="A872" s="40">
        <v>867</v>
      </c>
      <c r="B872" s="32">
        <v>42600</v>
      </c>
      <c r="C872" s="33"/>
      <c r="D872" s="31">
        <v>5</v>
      </c>
      <c r="E872" s="34" t="s">
        <v>38</v>
      </c>
      <c r="F872" s="34" t="s">
        <v>18</v>
      </c>
      <c r="G872" s="35" t="s">
        <v>531</v>
      </c>
      <c r="H872" s="36"/>
      <c r="I872" s="30">
        <v>548.89</v>
      </c>
      <c r="J872" s="32">
        <v>42600</v>
      </c>
      <c r="K872" s="37">
        <v>831</v>
      </c>
      <c r="L872" s="37">
        <v>12</v>
      </c>
      <c r="M872" s="38" t="s">
        <v>509</v>
      </c>
      <c r="N872" s="39">
        <v>2016</v>
      </c>
      <c r="O872" s="42"/>
      <c r="P872" s="30">
        <v>8560.1</v>
      </c>
      <c r="Q872" s="67"/>
      <c r="R872" s="67"/>
      <c r="S872" s="56" t="e">
        <f>IF(#REF!=3,S871-TblDadosCX[[#This Row],[Valor R$]],IF(#REF!=2,S871+TblDadosCX[[#This Row],[Valor R$]],TblDadosCX[[#This Row],[Valor R$]]))</f>
        <v>#REF!</v>
      </c>
      <c r="U872" s="65">
        <v>856</v>
      </c>
      <c r="V872" s="69">
        <v>42606</v>
      </c>
      <c r="W872" s="69"/>
      <c r="X872" s="70" t="s">
        <v>480</v>
      </c>
      <c r="Y872" s="70"/>
      <c r="Z872" s="70"/>
      <c r="AA872" s="71">
        <v>140</v>
      </c>
      <c r="AB872" s="64" t="s">
        <v>231</v>
      </c>
      <c r="AC872" s="69">
        <v>42606</v>
      </c>
      <c r="AD872" s="65">
        <v>806</v>
      </c>
      <c r="AE872" s="65">
        <v>12</v>
      </c>
      <c r="AF872" s="66">
        <v>2621.88</v>
      </c>
    </row>
    <row r="873" spans="1:32" x14ac:dyDescent="0.25">
      <c r="A873" s="40">
        <v>868</v>
      </c>
      <c r="B873" s="32">
        <v>42600</v>
      </c>
      <c r="C873" s="33"/>
      <c r="D873" s="31">
        <v>5</v>
      </c>
      <c r="E873" s="34" t="s">
        <v>38</v>
      </c>
      <c r="F873" s="34" t="s">
        <v>83</v>
      </c>
      <c r="G873" s="35" t="s">
        <v>311</v>
      </c>
      <c r="H873" s="36"/>
      <c r="I873" s="30">
        <v>15</v>
      </c>
      <c r="J873" s="32">
        <v>42600</v>
      </c>
      <c r="K873" s="37">
        <v>863</v>
      </c>
      <c r="L873" s="37">
        <v>12</v>
      </c>
      <c r="M873" s="38" t="s">
        <v>509</v>
      </c>
      <c r="N873" s="39">
        <v>2016</v>
      </c>
      <c r="O873" s="42"/>
      <c r="P873" s="30">
        <v>8545.1</v>
      </c>
      <c r="Q873" s="67"/>
      <c r="R873" s="67"/>
      <c r="S873" s="56" t="e">
        <f>IF(#REF!=3,S872-TblDadosCX[[#This Row],[Valor R$]],IF(#REF!=2,S872+TblDadosCX[[#This Row],[Valor R$]],TblDadosCX[[#This Row],[Valor R$]]))</f>
        <v>#REF!</v>
      </c>
      <c r="U873" s="65">
        <v>857</v>
      </c>
      <c r="V873" s="69">
        <v>42606</v>
      </c>
      <c r="W873" s="69"/>
      <c r="X873" s="70" t="s">
        <v>220</v>
      </c>
      <c r="Y873" s="70"/>
      <c r="Z873" s="70"/>
      <c r="AA873" s="71">
        <v>6</v>
      </c>
      <c r="AB873" s="64" t="s">
        <v>199</v>
      </c>
      <c r="AC873" s="69">
        <v>42606</v>
      </c>
      <c r="AD873" s="65">
        <v>845</v>
      </c>
      <c r="AE873" s="65">
        <v>12</v>
      </c>
      <c r="AF873" s="66">
        <v>2615.88</v>
      </c>
    </row>
    <row r="874" spans="1:32" x14ac:dyDescent="0.25">
      <c r="A874" s="40">
        <v>869</v>
      </c>
      <c r="B874" s="32">
        <v>42600</v>
      </c>
      <c r="C874" s="33"/>
      <c r="D874" s="31">
        <v>5</v>
      </c>
      <c r="E874" s="34" t="s">
        <v>38</v>
      </c>
      <c r="F874" s="34" t="s">
        <v>83</v>
      </c>
      <c r="G874" s="35" t="s">
        <v>316</v>
      </c>
      <c r="H874" s="36"/>
      <c r="I874" s="30">
        <v>30</v>
      </c>
      <c r="J874" s="32">
        <v>42600</v>
      </c>
      <c r="K874" s="37">
        <v>863</v>
      </c>
      <c r="L874" s="37">
        <v>12</v>
      </c>
      <c r="M874" s="38" t="s">
        <v>509</v>
      </c>
      <c r="N874" s="39">
        <v>2016</v>
      </c>
      <c r="O874" s="42"/>
      <c r="P874" s="30">
        <v>8515.1</v>
      </c>
      <c r="Q874" s="67"/>
      <c r="R874" s="67"/>
      <c r="S874" s="56" t="e">
        <f>IF(#REF!=3,S873-TblDadosCX[[#This Row],[Valor R$]],IF(#REF!=2,S873+TblDadosCX[[#This Row],[Valor R$]],TblDadosCX[[#This Row],[Valor R$]]))</f>
        <v>#REF!</v>
      </c>
      <c r="U874" s="65">
        <v>858</v>
      </c>
      <c r="V874" s="69">
        <v>42606</v>
      </c>
      <c r="W874" s="69"/>
      <c r="X874" s="70" t="s">
        <v>537</v>
      </c>
      <c r="Y874" s="70"/>
      <c r="Z874" s="70"/>
      <c r="AA874" s="71">
        <v>109</v>
      </c>
      <c r="AB874" s="64" t="s">
        <v>186</v>
      </c>
      <c r="AC874" s="69">
        <v>42606</v>
      </c>
      <c r="AD874" s="65">
        <v>863</v>
      </c>
      <c r="AE874" s="65">
        <v>12</v>
      </c>
      <c r="AF874" s="66">
        <v>2506.88</v>
      </c>
    </row>
    <row r="875" spans="1:32" x14ac:dyDescent="0.25">
      <c r="A875" s="40">
        <v>870</v>
      </c>
      <c r="B875" s="32">
        <v>42600</v>
      </c>
      <c r="C875" s="33"/>
      <c r="D875" s="31">
        <v>5</v>
      </c>
      <c r="E875" s="34" t="s">
        <v>38</v>
      </c>
      <c r="F875" s="34" t="s">
        <v>83</v>
      </c>
      <c r="G875" s="35" t="s">
        <v>311</v>
      </c>
      <c r="H875" s="36"/>
      <c r="I875" s="30">
        <v>20</v>
      </c>
      <c r="J875" s="32">
        <v>42600</v>
      </c>
      <c r="K875" s="37">
        <v>863</v>
      </c>
      <c r="L875" s="37">
        <v>12</v>
      </c>
      <c r="M875" s="38" t="s">
        <v>509</v>
      </c>
      <c r="N875" s="39">
        <v>2016</v>
      </c>
      <c r="O875" s="42"/>
      <c r="P875" s="30">
        <v>8495.1</v>
      </c>
      <c r="Q875" s="67"/>
      <c r="R875" s="67"/>
      <c r="S875" s="56" t="e">
        <f>IF(#REF!=3,S874-TblDadosCX[[#This Row],[Valor R$]],IF(#REF!=2,S874+TblDadosCX[[#This Row],[Valor R$]],TblDadosCX[[#This Row],[Valor R$]]))</f>
        <v>#REF!</v>
      </c>
      <c r="U875" s="65">
        <v>859</v>
      </c>
      <c r="V875" s="69">
        <v>42606</v>
      </c>
      <c r="W875" s="69"/>
      <c r="X875" s="70" t="s">
        <v>379</v>
      </c>
      <c r="Y875" s="70"/>
      <c r="Z875" s="70"/>
      <c r="AA875" s="71">
        <v>16.25</v>
      </c>
      <c r="AB875" s="64" t="s">
        <v>199</v>
      </c>
      <c r="AC875" s="69">
        <v>42606</v>
      </c>
      <c r="AD875" s="65">
        <v>845</v>
      </c>
      <c r="AE875" s="65">
        <v>12</v>
      </c>
      <c r="AF875" s="66">
        <v>2490.63</v>
      </c>
    </row>
    <row r="876" spans="1:32" x14ac:dyDescent="0.25">
      <c r="A876" s="40">
        <v>871</v>
      </c>
      <c r="B876" s="32">
        <v>42600</v>
      </c>
      <c r="C876" s="33"/>
      <c r="D876" s="31">
        <v>5</v>
      </c>
      <c r="E876" s="34" t="s">
        <v>38</v>
      </c>
      <c r="F876" s="34" t="s">
        <v>86</v>
      </c>
      <c r="G876" s="35" t="s">
        <v>228</v>
      </c>
      <c r="H876" s="36"/>
      <c r="I876" s="30">
        <v>18</v>
      </c>
      <c r="J876" s="32">
        <v>42600</v>
      </c>
      <c r="K876" s="37">
        <v>869</v>
      </c>
      <c r="L876" s="37">
        <v>12</v>
      </c>
      <c r="M876" s="38" t="s">
        <v>509</v>
      </c>
      <c r="N876" s="39">
        <v>2016</v>
      </c>
      <c r="O876" s="42"/>
      <c r="P876" s="30">
        <v>8477.1</v>
      </c>
      <c r="Q876" s="67"/>
      <c r="R876" s="67"/>
      <c r="S876" s="56" t="e">
        <f>IF(#REF!=3,S875-TblDadosCX[[#This Row],[Valor R$]],IF(#REF!=2,S875+TblDadosCX[[#This Row],[Valor R$]],TblDadosCX[[#This Row],[Valor R$]]))</f>
        <v>#REF!</v>
      </c>
      <c r="U876" s="65">
        <v>860</v>
      </c>
      <c r="V876" s="69">
        <v>42607</v>
      </c>
      <c r="W876" s="69"/>
      <c r="X876" s="70" t="s">
        <v>197</v>
      </c>
      <c r="Y876" s="70">
        <v>854374</v>
      </c>
      <c r="Z876" s="70"/>
      <c r="AA876" s="71">
        <v>12871.21</v>
      </c>
      <c r="AB876" s="64" t="s">
        <v>9</v>
      </c>
      <c r="AC876" s="69">
        <v>42607</v>
      </c>
      <c r="AD876" s="65">
        <v>12</v>
      </c>
      <c r="AE876" s="65">
        <v>34</v>
      </c>
      <c r="AF876" s="66">
        <v>15361.84</v>
      </c>
    </row>
    <row r="877" spans="1:32" x14ac:dyDescent="0.25">
      <c r="A877" s="40">
        <v>872</v>
      </c>
      <c r="B877" s="32">
        <v>42600</v>
      </c>
      <c r="C877" s="33"/>
      <c r="D877" s="31">
        <v>5</v>
      </c>
      <c r="E877" s="34" t="s">
        <v>38</v>
      </c>
      <c r="F877" s="34" t="s">
        <v>86</v>
      </c>
      <c r="G877" s="35" t="s">
        <v>228</v>
      </c>
      <c r="H877" s="36"/>
      <c r="I877" s="30">
        <v>35</v>
      </c>
      <c r="J877" s="32">
        <v>42600</v>
      </c>
      <c r="K877" s="37">
        <v>869</v>
      </c>
      <c r="L877" s="37">
        <v>12</v>
      </c>
      <c r="M877" s="38" t="s">
        <v>509</v>
      </c>
      <c r="N877" s="39">
        <v>2016</v>
      </c>
      <c r="O877" s="42"/>
      <c r="P877" s="30">
        <v>8442.1</v>
      </c>
      <c r="Q877" s="67"/>
      <c r="R877" s="67"/>
      <c r="S877" s="56" t="e">
        <f>IF(#REF!=3,S876-TblDadosCX[[#This Row],[Valor R$]],IF(#REF!=2,S876+TblDadosCX[[#This Row],[Valor R$]],TblDadosCX[[#This Row],[Valor R$]]))</f>
        <v>#REF!</v>
      </c>
      <c r="U877" s="65">
        <v>861</v>
      </c>
      <c r="V877" s="69">
        <v>42607</v>
      </c>
      <c r="W877" s="69"/>
      <c r="X877" s="70" t="s">
        <v>197</v>
      </c>
      <c r="Y877" s="70">
        <v>854375</v>
      </c>
      <c r="Z877" s="70"/>
      <c r="AA877" s="71">
        <v>600</v>
      </c>
      <c r="AB877" s="64" t="s">
        <v>9</v>
      </c>
      <c r="AC877" s="69">
        <v>42607</v>
      </c>
      <c r="AD877" s="65">
        <v>12</v>
      </c>
      <c r="AE877" s="65">
        <v>34</v>
      </c>
      <c r="AF877" s="66">
        <v>15961.84</v>
      </c>
    </row>
    <row r="878" spans="1:32" x14ac:dyDescent="0.25">
      <c r="A878" s="40">
        <v>873</v>
      </c>
      <c r="B878" s="32">
        <v>42600</v>
      </c>
      <c r="C878" s="33"/>
      <c r="D878" s="31">
        <v>5</v>
      </c>
      <c r="E878" s="34" t="s">
        <v>38</v>
      </c>
      <c r="F878" s="34" t="s">
        <v>83</v>
      </c>
      <c r="G878" s="35" t="s">
        <v>532</v>
      </c>
      <c r="H878" s="36"/>
      <c r="I878" s="30">
        <v>200</v>
      </c>
      <c r="J878" s="32">
        <v>42600</v>
      </c>
      <c r="K878" s="37">
        <v>863</v>
      </c>
      <c r="L878" s="37">
        <v>12</v>
      </c>
      <c r="M878" s="38" t="s">
        <v>509</v>
      </c>
      <c r="N878" s="39">
        <v>2016</v>
      </c>
      <c r="O878" s="42"/>
      <c r="P878" s="30">
        <v>8242.1</v>
      </c>
      <c r="Q878" s="67"/>
      <c r="R878" s="67"/>
      <c r="S878" s="56" t="e">
        <f>IF(#REF!=3,S877-TblDadosCX[[#This Row],[Valor R$]],IF(#REF!=2,S877+TblDadosCX[[#This Row],[Valor R$]],TblDadosCX[[#This Row],[Valor R$]]))</f>
        <v>#REF!</v>
      </c>
      <c r="U878" s="65">
        <v>862</v>
      </c>
      <c r="V878" s="69">
        <v>42607</v>
      </c>
      <c r="W878" s="69"/>
      <c r="X878" s="70" t="s">
        <v>538</v>
      </c>
      <c r="Y878" s="70"/>
      <c r="Z878" s="70"/>
      <c r="AA878" s="71">
        <v>43.5</v>
      </c>
      <c r="AB878" s="64" t="s">
        <v>212</v>
      </c>
      <c r="AC878" s="69">
        <v>42607</v>
      </c>
      <c r="AD878" s="65">
        <v>831</v>
      </c>
      <c r="AE878" s="65">
        <v>12</v>
      </c>
      <c r="AF878" s="66">
        <v>15918.34</v>
      </c>
    </row>
    <row r="879" spans="1:32" x14ac:dyDescent="0.25">
      <c r="A879" s="40">
        <v>874</v>
      </c>
      <c r="B879" s="32">
        <v>42600</v>
      </c>
      <c r="C879" s="33"/>
      <c r="D879" s="31">
        <v>5</v>
      </c>
      <c r="E879" s="34" t="s">
        <v>34</v>
      </c>
      <c r="F879" s="34" t="s">
        <v>63</v>
      </c>
      <c r="G879" s="35" t="s">
        <v>314</v>
      </c>
      <c r="H879" s="36"/>
      <c r="I879" s="30">
        <v>30</v>
      </c>
      <c r="J879" s="32">
        <v>42600</v>
      </c>
      <c r="K879" s="37">
        <v>806</v>
      </c>
      <c r="L879" s="37">
        <v>12</v>
      </c>
      <c r="M879" s="38" t="s">
        <v>509</v>
      </c>
      <c r="N879" s="39">
        <v>2016</v>
      </c>
      <c r="O879" s="42"/>
      <c r="P879" s="30">
        <v>8212.1</v>
      </c>
      <c r="Q879" s="67"/>
      <c r="R879" s="67"/>
      <c r="S879" s="56" t="e">
        <f>IF(#REF!=3,S878-TblDadosCX[[#This Row],[Valor R$]],IF(#REF!=2,S878+TblDadosCX[[#This Row],[Valor R$]],TblDadosCX[[#This Row],[Valor R$]]))</f>
        <v>#REF!</v>
      </c>
      <c r="U879" s="65">
        <v>863</v>
      </c>
      <c r="V879" s="69">
        <v>42607</v>
      </c>
      <c r="W879" s="69"/>
      <c r="X879" s="70" t="s">
        <v>187</v>
      </c>
      <c r="Y879" s="70"/>
      <c r="Z879" s="70"/>
      <c r="AA879" s="71">
        <v>5.89</v>
      </c>
      <c r="AB879" s="64" t="s">
        <v>212</v>
      </c>
      <c r="AC879" s="69">
        <v>42607</v>
      </c>
      <c r="AD879" s="65">
        <v>831</v>
      </c>
      <c r="AE879" s="65">
        <v>12</v>
      </c>
      <c r="AF879" s="66">
        <v>15912.45</v>
      </c>
    </row>
    <row r="880" spans="1:32" x14ac:dyDescent="0.25">
      <c r="A880" s="40">
        <v>875</v>
      </c>
      <c r="B880" s="32">
        <v>42600</v>
      </c>
      <c r="C880" s="33"/>
      <c r="D880" s="31">
        <v>5</v>
      </c>
      <c r="E880" s="34" t="s">
        <v>38</v>
      </c>
      <c r="F880" s="34" t="s">
        <v>73</v>
      </c>
      <c r="G880" s="35" t="s">
        <v>533</v>
      </c>
      <c r="H880" s="36"/>
      <c r="I880" s="30">
        <v>6412</v>
      </c>
      <c r="J880" s="32">
        <v>42600</v>
      </c>
      <c r="K880" s="37">
        <v>839</v>
      </c>
      <c r="L880" s="37">
        <v>12</v>
      </c>
      <c r="M880" s="38" t="s">
        <v>509</v>
      </c>
      <c r="N880" s="39">
        <v>2016</v>
      </c>
      <c r="O880" s="42"/>
      <c r="P880" s="30">
        <v>1800.1</v>
      </c>
      <c r="Q880" s="67"/>
      <c r="R880" s="67"/>
      <c r="S880" s="56" t="e">
        <f>IF(#REF!=3,S879-TblDadosCX[[#This Row],[Valor R$]],IF(#REF!=2,S879+TblDadosCX[[#This Row],[Valor R$]],TblDadosCX[[#This Row],[Valor R$]]))</f>
        <v>#REF!</v>
      </c>
      <c r="U880" s="65">
        <v>864</v>
      </c>
      <c r="V880" s="69">
        <v>42607</v>
      </c>
      <c r="W880" s="69"/>
      <c r="X880" s="70" t="s">
        <v>187</v>
      </c>
      <c r="Y880" s="70"/>
      <c r="Z880" s="70"/>
      <c r="AA880" s="71">
        <v>5.99</v>
      </c>
      <c r="AB880" s="64" t="s">
        <v>212</v>
      </c>
      <c r="AC880" s="69">
        <v>42607</v>
      </c>
      <c r="AD880" s="65">
        <v>831</v>
      </c>
      <c r="AE880" s="65">
        <v>12</v>
      </c>
      <c r="AF880" s="66">
        <v>15906.46</v>
      </c>
    </row>
    <row r="881" spans="1:32" x14ac:dyDescent="0.25">
      <c r="A881" s="40">
        <v>876</v>
      </c>
      <c r="B881" s="32">
        <v>42600</v>
      </c>
      <c r="C881" s="33"/>
      <c r="D881" s="31">
        <v>5</v>
      </c>
      <c r="E881" s="34" t="s">
        <v>38</v>
      </c>
      <c r="F881" s="34" t="s">
        <v>75</v>
      </c>
      <c r="G881" s="35" t="s">
        <v>195</v>
      </c>
      <c r="H881" s="36"/>
      <c r="I881" s="30">
        <v>12</v>
      </c>
      <c r="J881" s="32">
        <v>42600</v>
      </c>
      <c r="K881" s="37">
        <v>845</v>
      </c>
      <c r="L881" s="37">
        <v>12</v>
      </c>
      <c r="M881" s="38" t="s">
        <v>509</v>
      </c>
      <c r="N881" s="39">
        <v>2016</v>
      </c>
      <c r="O881" s="42"/>
      <c r="P881" s="30">
        <v>1788.1</v>
      </c>
      <c r="Q881" s="67"/>
      <c r="R881" s="67"/>
      <c r="S881" s="56" t="e">
        <f>IF(#REF!=3,S880-TblDadosCX[[#This Row],[Valor R$]],IF(#REF!=2,S880+TblDadosCX[[#This Row],[Valor R$]],TblDadosCX[[#This Row],[Valor R$]]))</f>
        <v>#REF!</v>
      </c>
      <c r="U881" s="65">
        <v>865</v>
      </c>
      <c r="V881" s="69">
        <v>42607</v>
      </c>
      <c r="W881" s="69"/>
      <c r="X881" s="70" t="s">
        <v>195</v>
      </c>
      <c r="Y881" s="70"/>
      <c r="Z881" s="70"/>
      <c r="AA881" s="71">
        <v>5.5</v>
      </c>
      <c r="AB881" s="64" t="s">
        <v>196</v>
      </c>
      <c r="AC881" s="69">
        <v>42607</v>
      </c>
      <c r="AD881" s="65">
        <v>869</v>
      </c>
      <c r="AE881" s="65">
        <v>12</v>
      </c>
      <c r="AF881" s="66">
        <v>15900.96</v>
      </c>
    </row>
    <row r="882" spans="1:32" x14ac:dyDescent="0.25">
      <c r="A882" s="40">
        <v>877</v>
      </c>
      <c r="B882" s="32">
        <v>42601</v>
      </c>
      <c r="C882" s="33"/>
      <c r="D882" s="31">
        <v>4</v>
      </c>
      <c r="E882" s="34" t="s">
        <v>6</v>
      </c>
      <c r="F882" s="34" t="s">
        <v>9</v>
      </c>
      <c r="G882" s="35" t="s">
        <v>197</v>
      </c>
      <c r="H882" s="36">
        <v>854370</v>
      </c>
      <c r="I882" s="30">
        <v>5003.4399999999996</v>
      </c>
      <c r="J882" s="32">
        <v>42601</v>
      </c>
      <c r="K882" s="37">
        <v>12</v>
      </c>
      <c r="L882" s="37">
        <v>34</v>
      </c>
      <c r="M882" s="38" t="s">
        <v>509</v>
      </c>
      <c r="N882" s="39">
        <v>2016</v>
      </c>
      <c r="O882" s="42"/>
      <c r="P882" s="30">
        <v>6791.54</v>
      </c>
      <c r="Q882" s="67"/>
      <c r="R882" s="67"/>
      <c r="S882" s="56" t="e">
        <f>IF(#REF!=3,S881-TblDadosCX[[#This Row],[Valor R$]],IF(#REF!=2,S881+TblDadosCX[[#This Row],[Valor R$]],TblDadosCX[[#This Row],[Valor R$]]))</f>
        <v>#REF!</v>
      </c>
      <c r="U882" s="65">
        <v>866</v>
      </c>
      <c r="V882" s="69">
        <v>42607</v>
      </c>
      <c r="W882" s="69"/>
      <c r="X882" s="70" t="s">
        <v>311</v>
      </c>
      <c r="Y882" s="70"/>
      <c r="Z882" s="70"/>
      <c r="AA882" s="71">
        <v>20</v>
      </c>
      <c r="AB882" s="64" t="s">
        <v>212</v>
      </c>
      <c r="AC882" s="69">
        <v>42607</v>
      </c>
      <c r="AD882" s="65">
        <v>831</v>
      </c>
      <c r="AE882" s="65">
        <v>12</v>
      </c>
      <c r="AF882" s="66">
        <v>15880.96</v>
      </c>
    </row>
    <row r="883" spans="1:32" x14ac:dyDescent="0.25">
      <c r="A883" s="40">
        <v>878</v>
      </c>
      <c r="B883" s="32">
        <v>42601</v>
      </c>
      <c r="C883" s="33"/>
      <c r="D883" s="31">
        <v>4</v>
      </c>
      <c r="E883" s="34" t="s">
        <v>6</v>
      </c>
      <c r="F883" s="34" t="s">
        <v>9</v>
      </c>
      <c r="G883" s="35" t="s">
        <v>197</v>
      </c>
      <c r="H883" s="36">
        <v>854371</v>
      </c>
      <c r="I883" s="30">
        <v>900</v>
      </c>
      <c r="J883" s="32">
        <v>42601</v>
      </c>
      <c r="K883" s="37">
        <v>12</v>
      </c>
      <c r="L883" s="37">
        <v>34</v>
      </c>
      <c r="M883" s="38" t="s">
        <v>509</v>
      </c>
      <c r="N883" s="39">
        <v>2016</v>
      </c>
      <c r="O883" s="42"/>
      <c r="P883" s="30">
        <v>7691.54</v>
      </c>
      <c r="Q883" s="67"/>
      <c r="R883" s="67"/>
      <c r="S883" s="56" t="e">
        <f>IF(#REF!=3,S882-TblDadosCX[[#This Row],[Valor R$]],IF(#REF!=2,S882+TblDadosCX[[#This Row],[Valor R$]],TblDadosCX[[#This Row],[Valor R$]]))</f>
        <v>#REF!</v>
      </c>
      <c r="U883" s="65">
        <v>867</v>
      </c>
      <c r="V883" s="69">
        <v>42607</v>
      </c>
      <c r="W883" s="69"/>
      <c r="X883" s="70" t="s">
        <v>325</v>
      </c>
      <c r="Y883" s="70"/>
      <c r="Z883" s="70"/>
      <c r="AA883" s="71">
        <v>12871.21</v>
      </c>
      <c r="AB883" s="64" t="s">
        <v>214</v>
      </c>
      <c r="AC883" s="69">
        <v>42607</v>
      </c>
      <c r="AD883" s="65">
        <v>402</v>
      </c>
      <c r="AE883" s="65">
        <v>12</v>
      </c>
      <c r="AF883" s="66">
        <v>3009.75</v>
      </c>
    </row>
    <row r="884" spans="1:32" x14ac:dyDescent="0.25">
      <c r="A884" s="40">
        <v>879</v>
      </c>
      <c r="B884" s="32">
        <v>42601</v>
      </c>
      <c r="C884" s="33"/>
      <c r="D884" s="31">
        <v>4</v>
      </c>
      <c r="E884" s="34" t="s">
        <v>6</v>
      </c>
      <c r="F884" s="34" t="s">
        <v>9</v>
      </c>
      <c r="G884" s="35" t="s">
        <v>197</v>
      </c>
      <c r="H884" s="36">
        <v>854372</v>
      </c>
      <c r="I884" s="30">
        <v>600</v>
      </c>
      <c r="J884" s="32">
        <v>42601</v>
      </c>
      <c r="K884" s="37">
        <v>12</v>
      </c>
      <c r="L884" s="37">
        <v>34</v>
      </c>
      <c r="M884" s="38" t="s">
        <v>509</v>
      </c>
      <c r="N884" s="39">
        <v>2016</v>
      </c>
      <c r="O884" s="42"/>
      <c r="P884" s="30">
        <v>8291.5400000000009</v>
      </c>
      <c r="Q884" s="67"/>
      <c r="R884" s="67"/>
      <c r="S884" s="56" t="e">
        <f>IF(#REF!=3,S883-TblDadosCX[[#This Row],[Valor R$]],IF(#REF!=2,S883+TblDadosCX[[#This Row],[Valor R$]],TblDadosCX[[#This Row],[Valor R$]]))</f>
        <v>#REF!</v>
      </c>
      <c r="U884" s="65">
        <v>868</v>
      </c>
      <c r="V884" s="69">
        <v>42608</v>
      </c>
      <c r="W884" s="69"/>
      <c r="X884" s="70" t="s">
        <v>519</v>
      </c>
      <c r="Y884" s="70">
        <v>854376</v>
      </c>
      <c r="Z884" s="70"/>
      <c r="AA884" s="71">
        <v>1000</v>
      </c>
      <c r="AB884" s="64" t="s">
        <v>9</v>
      </c>
      <c r="AC884" s="69">
        <v>42608</v>
      </c>
      <c r="AD884" s="65">
        <v>12</v>
      </c>
      <c r="AE884" s="65">
        <v>34</v>
      </c>
      <c r="AF884" s="66">
        <v>4009.75</v>
      </c>
    </row>
    <row r="885" spans="1:32" x14ac:dyDescent="0.25">
      <c r="A885" s="40">
        <v>880</v>
      </c>
      <c r="B885" s="32">
        <v>42601</v>
      </c>
      <c r="C885" s="33"/>
      <c r="D885" s="31">
        <v>5</v>
      </c>
      <c r="E885" s="34" t="s">
        <v>38</v>
      </c>
      <c r="F885" s="34" t="s">
        <v>18</v>
      </c>
      <c r="G885" s="35" t="s">
        <v>534</v>
      </c>
      <c r="H885" s="36"/>
      <c r="I885" s="30">
        <v>35</v>
      </c>
      <c r="J885" s="32">
        <v>42601</v>
      </c>
      <c r="K885" s="37">
        <v>831</v>
      </c>
      <c r="L885" s="37">
        <v>12</v>
      </c>
      <c r="M885" s="38" t="s">
        <v>509</v>
      </c>
      <c r="N885" s="39">
        <v>2016</v>
      </c>
      <c r="O885" s="42"/>
      <c r="P885" s="30">
        <v>8256.5400000000009</v>
      </c>
      <c r="Q885" s="67"/>
      <c r="R885" s="67"/>
      <c r="S885" s="56" t="e">
        <f>IF(#REF!=3,S884-TblDadosCX[[#This Row],[Valor R$]],IF(#REF!=2,S884+TblDadosCX[[#This Row],[Valor R$]],TblDadosCX[[#This Row],[Valor R$]]))</f>
        <v>#REF!</v>
      </c>
      <c r="U885" s="65">
        <v>869</v>
      </c>
      <c r="V885" s="69">
        <v>42608</v>
      </c>
      <c r="W885" s="69"/>
      <c r="X885" s="70" t="s">
        <v>191</v>
      </c>
      <c r="Y885" s="70"/>
      <c r="Z885" s="70"/>
      <c r="AA885" s="71">
        <v>130.19</v>
      </c>
      <c r="AB885" s="64" t="s">
        <v>212</v>
      </c>
      <c r="AC885" s="69">
        <v>42608</v>
      </c>
      <c r="AD885" s="65">
        <v>831</v>
      </c>
      <c r="AE885" s="65">
        <v>12</v>
      </c>
      <c r="AF885" s="66">
        <v>3879.56</v>
      </c>
    </row>
    <row r="886" spans="1:32" x14ac:dyDescent="0.25">
      <c r="A886" s="40">
        <v>881</v>
      </c>
      <c r="B886" s="32">
        <v>42601</v>
      </c>
      <c r="C886" s="33"/>
      <c r="D886" s="31">
        <v>5</v>
      </c>
      <c r="E886" s="34" t="s">
        <v>38</v>
      </c>
      <c r="F886" s="34" t="s">
        <v>75</v>
      </c>
      <c r="G886" s="35" t="s">
        <v>220</v>
      </c>
      <c r="H886" s="36"/>
      <c r="I886" s="30">
        <v>12.5</v>
      </c>
      <c r="J886" s="32">
        <v>42601</v>
      </c>
      <c r="K886" s="37">
        <v>845</v>
      </c>
      <c r="L886" s="37">
        <v>12</v>
      </c>
      <c r="M886" s="38" t="s">
        <v>509</v>
      </c>
      <c r="N886" s="39">
        <v>2016</v>
      </c>
      <c r="O886" s="42"/>
      <c r="P886" s="30">
        <v>8244.0400000000009</v>
      </c>
      <c r="Q886" s="67"/>
      <c r="R886" s="67"/>
      <c r="S886" s="56" t="e">
        <f>IF(#REF!=3,S885-TblDadosCX[[#This Row],[Valor R$]],IF(#REF!=2,S885+TblDadosCX[[#This Row],[Valor R$]],TblDadosCX[[#This Row],[Valor R$]]))</f>
        <v>#REF!</v>
      </c>
      <c r="U886" s="65">
        <v>870</v>
      </c>
      <c r="V886" s="69">
        <v>42608</v>
      </c>
      <c r="W886" s="69"/>
      <c r="X886" s="70" t="s">
        <v>220</v>
      </c>
      <c r="Y886" s="70"/>
      <c r="Z886" s="70"/>
      <c r="AA886" s="71">
        <v>16.25</v>
      </c>
      <c r="AB886" s="64" t="s">
        <v>199</v>
      </c>
      <c r="AC886" s="69">
        <v>42608</v>
      </c>
      <c r="AD886" s="65">
        <v>845</v>
      </c>
      <c r="AE886" s="65">
        <v>12</v>
      </c>
      <c r="AF886" s="66">
        <v>3863.31</v>
      </c>
    </row>
    <row r="887" spans="1:32" x14ac:dyDescent="0.25">
      <c r="A887" s="40">
        <v>882</v>
      </c>
      <c r="B887" s="32">
        <v>42601</v>
      </c>
      <c r="C887" s="33"/>
      <c r="D887" s="31">
        <v>5</v>
      </c>
      <c r="E887" s="34" t="s">
        <v>26</v>
      </c>
      <c r="F887" s="34" t="s">
        <v>233</v>
      </c>
      <c r="G887" s="35" t="s">
        <v>535</v>
      </c>
      <c r="H887" s="36"/>
      <c r="I887" s="30">
        <v>1126.06</v>
      </c>
      <c r="J887" s="32">
        <v>42601</v>
      </c>
      <c r="K887" s="37">
        <v>1113</v>
      </c>
      <c r="L887" s="37">
        <v>12</v>
      </c>
      <c r="M887" s="38" t="s">
        <v>509</v>
      </c>
      <c r="N887" s="39">
        <v>2016</v>
      </c>
      <c r="O887" s="42"/>
      <c r="P887" s="30">
        <v>7117.98</v>
      </c>
      <c r="Q887" s="67"/>
      <c r="R887" s="67"/>
      <c r="S887" s="56" t="e">
        <f>IF(#REF!=3,S886-TblDadosCX[[#This Row],[Valor R$]],IF(#REF!=2,S886+TblDadosCX[[#This Row],[Valor R$]],TblDadosCX[[#This Row],[Valor R$]]))</f>
        <v>#REF!</v>
      </c>
      <c r="U887" s="65">
        <v>871</v>
      </c>
      <c r="V887" s="69">
        <v>42608</v>
      </c>
      <c r="W887" s="69"/>
      <c r="X887" s="70" t="s">
        <v>187</v>
      </c>
      <c r="Y887" s="70"/>
      <c r="Z887" s="70"/>
      <c r="AA887" s="71">
        <v>128.63</v>
      </c>
      <c r="AB887" s="64" t="s">
        <v>212</v>
      </c>
      <c r="AC887" s="69">
        <v>42608</v>
      </c>
      <c r="AD887" s="65">
        <v>831</v>
      </c>
      <c r="AE887" s="65">
        <v>12</v>
      </c>
      <c r="AF887" s="66">
        <v>3734.68</v>
      </c>
    </row>
    <row r="888" spans="1:32" x14ac:dyDescent="0.25">
      <c r="A888" s="40">
        <v>883</v>
      </c>
      <c r="B888" s="32">
        <v>42601</v>
      </c>
      <c r="C888" s="33"/>
      <c r="D888" s="31">
        <v>5</v>
      </c>
      <c r="E888" s="34" t="s">
        <v>38</v>
      </c>
      <c r="F888" s="34" t="s">
        <v>74</v>
      </c>
      <c r="G888" s="35" t="s">
        <v>234</v>
      </c>
      <c r="H888" s="36"/>
      <c r="I888" s="30">
        <v>166.19</v>
      </c>
      <c r="J888" s="32">
        <v>42601</v>
      </c>
      <c r="K888" s="37">
        <v>841</v>
      </c>
      <c r="L888" s="37">
        <v>12</v>
      </c>
      <c r="M888" s="38" t="s">
        <v>509</v>
      </c>
      <c r="N888" s="39">
        <v>2016</v>
      </c>
      <c r="O888" s="42"/>
      <c r="P888" s="30">
        <v>6951.79</v>
      </c>
      <c r="Q888" s="67"/>
      <c r="R888" s="67"/>
      <c r="S888" s="56" t="e">
        <f>IF(#REF!=3,S887-TblDadosCX[[#This Row],[Valor R$]],IF(#REF!=2,S887+TblDadosCX[[#This Row],[Valor R$]],TblDadosCX[[#This Row],[Valor R$]]))</f>
        <v>#REF!</v>
      </c>
      <c r="U888" s="65">
        <v>872</v>
      </c>
      <c r="V888" s="69">
        <v>42608</v>
      </c>
      <c r="W888" s="69"/>
      <c r="X888" s="70" t="s">
        <v>193</v>
      </c>
      <c r="Y888" s="70"/>
      <c r="Z888" s="70"/>
      <c r="AA888" s="71">
        <v>35</v>
      </c>
      <c r="AB888" s="64" t="s">
        <v>212</v>
      </c>
      <c r="AC888" s="69">
        <v>42608</v>
      </c>
      <c r="AD888" s="65">
        <v>831</v>
      </c>
      <c r="AE888" s="65">
        <v>12</v>
      </c>
      <c r="AF888" s="66">
        <v>3699.68</v>
      </c>
    </row>
    <row r="889" spans="1:32" x14ac:dyDescent="0.25">
      <c r="A889" s="40">
        <v>884</v>
      </c>
      <c r="B889" s="32">
        <v>42601</v>
      </c>
      <c r="C889" s="33"/>
      <c r="D889" s="31">
        <v>5</v>
      </c>
      <c r="E889" s="34" t="s">
        <v>30</v>
      </c>
      <c r="F889" s="34" t="s">
        <v>60</v>
      </c>
      <c r="G889" s="35" t="s">
        <v>236</v>
      </c>
      <c r="H889" s="36"/>
      <c r="I889" s="30">
        <v>3002.07</v>
      </c>
      <c r="J889" s="32">
        <v>42601</v>
      </c>
      <c r="K889" s="37">
        <v>516</v>
      </c>
      <c r="L889" s="37">
        <v>12</v>
      </c>
      <c r="M889" s="38" t="s">
        <v>509</v>
      </c>
      <c r="N889" s="39">
        <v>2016</v>
      </c>
      <c r="O889" s="42"/>
      <c r="P889" s="30">
        <v>3949.72</v>
      </c>
      <c r="Q889" s="67"/>
      <c r="R889" s="67"/>
      <c r="S889" s="56" t="e">
        <f>IF(#REF!=3,S888-TblDadosCX[[#This Row],[Valor R$]],IF(#REF!=2,S888+TblDadosCX[[#This Row],[Valor R$]],TblDadosCX[[#This Row],[Valor R$]]))</f>
        <v>#REF!</v>
      </c>
      <c r="U889" s="65">
        <v>873</v>
      </c>
      <c r="V889" s="69">
        <v>42608</v>
      </c>
      <c r="W889" s="69"/>
      <c r="X889" s="70" t="s">
        <v>539</v>
      </c>
      <c r="Y889" s="70"/>
      <c r="Z889" s="70"/>
      <c r="AA889" s="71">
        <v>200</v>
      </c>
      <c r="AB889" s="64" t="s">
        <v>186</v>
      </c>
      <c r="AC889" s="69">
        <v>42608</v>
      </c>
      <c r="AD889" s="65">
        <v>863</v>
      </c>
      <c r="AE889" s="65">
        <v>12</v>
      </c>
      <c r="AF889" s="66">
        <v>3499.68</v>
      </c>
    </row>
    <row r="890" spans="1:32" x14ac:dyDescent="0.25">
      <c r="A890" s="40">
        <v>885</v>
      </c>
      <c r="B890" s="32">
        <v>42601</v>
      </c>
      <c r="C890" s="33"/>
      <c r="D890" s="31">
        <v>5</v>
      </c>
      <c r="E890" s="34" t="s">
        <v>34</v>
      </c>
      <c r="F890" s="34" t="s">
        <v>64</v>
      </c>
      <c r="G890" s="35" t="s">
        <v>503</v>
      </c>
      <c r="H890" s="36"/>
      <c r="I890" s="30">
        <v>350</v>
      </c>
      <c r="J890" s="32">
        <v>42601</v>
      </c>
      <c r="K890" s="37">
        <v>818</v>
      </c>
      <c r="L890" s="37">
        <v>12</v>
      </c>
      <c r="M890" s="38" t="s">
        <v>509</v>
      </c>
      <c r="N890" s="39">
        <v>2016</v>
      </c>
      <c r="O890" s="42"/>
      <c r="P890" s="30">
        <v>3599.72</v>
      </c>
      <c r="Q890" s="67"/>
      <c r="R890" s="67"/>
      <c r="S890" s="56" t="e">
        <f>IF(#REF!=3,S889-TblDadosCX[[#This Row],[Valor R$]],IF(#REF!=2,S889+TblDadosCX[[#This Row],[Valor R$]],TblDadosCX[[#This Row],[Valor R$]]))</f>
        <v>#REF!</v>
      </c>
      <c r="U890" s="65">
        <v>874</v>
      </c>
      <c r="V890" s="69">
        <v>42611</v>
      </c>
      <c r="W890" s="69"/>
      <c r="X890" s="70" t="s">
        <v>195</v>
      </c>
      <c r="Y890" s="70"/>
      <c r="Z890" s="70"/>
      <c r="AA890" s="71">
        <v>5.5</v>
      </c>
      <c r="AB890" s="64" t="s">
        <v>196</v>
      </c>
      <c r="AC890" s="69">
        <v>42611</v>
      </c>
      <c r="AD890" s="65">
        <v>869</v>
      </c>
      <c r="AE890" s="65">
        <v>12</v>
      </c>
      <c r="AF890" s="66">
        <v>3494.18</v>
      </c>
    </row>
    <row r="891" spans="1:32" x14ac:dyDescent="0.25">
      <c r="A891" s="40">
        <v>886</v>
      </c>
      <c r="B891" s="32">
        <v>42601</v>
      </c>
      <c r="C891" s="33"/>
      <c r="D891" s="31">
        <v>5</v>
      </c>
      <c r="E891" s="34" t="s">
        <v>24</v>
      </c>
      <c r="F891" s="34" t="s">
        <v>44</v>
      </c>
      <c r="G891" s="35" t="s">
        <v>257</v>
      </c>
      <c r="H891" s="36"/>
      <c r="I891" s="30">
        <v>359.1</v>
      </c>
      <c r="J891" s="32">
        <v>42601</v>
      </c>
      <c r="K891" s="37">
        <v>863</v>
      </c>
      <c r="L891" s="37">
        <v>12</v>
      </c>
      <c r="M891" s="38" t="s">
        <v>509</v>
      </c>
      <c r="N891" s="39">
        <v>2016</v>
      </c>
      <c r="O891" s="42"/>
      <c r="P891" s="30">
        <v>3240.62</v>
      </c>
      <c r="Q891" s="67"/>
      <c r="R891" s="67"/>
      <c r="S891" s="56" t="e">
        <f>IF(#REF!=3,S890-TblDadosCX[[#This Row],[Valor R$]],IF(#REF!=2,S890+TblDadosCX[[#This Row],[Valor R$]],TblDadosCX[[#This Row],[Valor R$]]))</f>
        <v>#REF!</v>
      </c>
      <c r="U891" s="65">
        <v>875</v>
      </c>
      <c r="V891" s="69">
        <v>42611</v>
      </c>
      <c r="W891" s="69"/>
      <c r="X891" s="70" t="s">
        <v>193</v>
      </c>
      <c r="Y891" s="70"/>
      <c r="Z891" s="70"/>
      <c r="AA891" s="71">
        <v>18</v>
      </c>
      <c r="AB891" s="64" t="s">
        <v>212</v>
      </c>
      <c r="AC891" s="69">
        <v>42611</v>
      </c>
      <c r="AD891" s="65">
        <v>831</v>
      </c>
      <c r="AE891" s="65">
        <v>12</v>
      </c>
      <c r="AF891" s="66">
        <v>3476.18</v>
      </c>
    </row>
    <row r="892" spans="1:32" x14ac:dyDescent="0.25">
      <c r="A892" s="40">
        <v>887</v>
      </c>
      <c r="B892" s="32">
        <v>42601</v>
      </c>
      <c r="C892" s="33"/>
      <c r="D892" s="31">
        <v>5</v>
      </c>
      <c r="E892" s="34" t="s">
        <v>38</v>
      </c>
      <c r="F892" s="34" t="s">
        <v>83</v>
      </c>
      <c r="G892" s="35" t="s">
        <v>314</v>
      </c>
      <c r="H892" s="36"/>
      <c r="I892" s="30">
        <v>30</v>
      </c>
      <c r="J892" s="32">
        <v>42601</v>
      </c>
      <c r="K892" s="37">
        <v>863</v>
      </c>
      <c r="L892" s="37">
        <v>12</v>
      </c>
      <c r="M892" s="38" t="s">
        <v>509</v>
      </c>
      <c r="N892" s="39">
        <v>2016</v>
      </c>
      <c r="O892" s="42"/>
      <c r="P892" s="30">
        <v>3210.62</v>
      </c>
      <c r="Q892" s="67"/>
      <c r="R892" s="67"/>
      <c r="S892" s="56" t="e">
        <f>IF(#REF!=3,S891-TblDadosCX[[#This Row],[Valor R$]],IF(#REF!=2,S891+TblDadosCX[[#This Row],[Valor R$]],TblDadosCX[[#This Row],[Valor R$]]))</f>
        <v>#REF!</v>
      </c>
      <c r="U892" s="65">
        <v>876</v>
      </c>
      <c r="V892" s="69">
        <v>42611</v>
      </c>
      <c r="W892" s="69"/>
      <c r="X892" s="70" t="s">
        <v>245</v>
      </c>
      <c r="Y892" s="70"/>
      <c r="Z892" s="70"/>
      <c r="AA892" s="71">
        <v>15</v>
      </c>
      <c r="AB892" s="64" t="s">
        <v>196</v>
      </c>
      <c r="AC892" s="69">
        <v>42611</v>
      </c>
      <c r="AD892" s="65">
        <v>869</v>
      </c>
      <c r="AE892" s="65">
        <v>12</v>
      </c>
      <c r="AF892" s="66">
        <v>3461.18</v>
      </c>
    </row>
    <row r="893" spans="1:32" x14ac:dyDescent="0.25">
      <c r="A893" s="40">
        <v>888</v>
      </c>
      <c r="B893" s="32">
        <v>42604</v>
      </c>
      <c r="C893" s="33"/>
      <c r="D893" s="31">
        <v>5</v>
      </c>
      <c r="E893" s="34" t="s">
        <v>38</v>
      </c>
      <c r="F893" s="34" t="s">
        <v>18</v>
      </c>
      <c r="G893" s="35" t="s">
        <v>187</v>
      </c>
      <c r="H893" s="36"/>
      <c r="I893" s="30">
        <v>17.68</v>
      </c>
      <c r="J893" s="32">
        <v>42604</v>
      </c>
      <c r="K893" s="37">
        <v>831</v>
      </c>
      <c r="L893" s="37">
        <v>12</v>
      </c>
      <c r="M893" s="38" t="s">
        <v>509</v>
      </c>
      <c r="N893" s="39">
        <v>2016</v>
      </c>
      <c r="O893" s="42"/>
      <c r="P893" s="30">
        <v>3192.94</v>
      </c>
      <c r="Q893" s="67"/>
      <c r="R893" s="67"/>
      <c r="S893" s="56" t="e">
        <f>IF(#REF!=3,S892-TblDadosCX[[#This Row],[Valor R$]],IF(#REF!=2,S892+TblDadosCX[[#This Row],[Valor R$]],TblDadosCX[[#This Row],[Valor R$]]))</f>
        <v>#REF!</v>
      </c>
      <c r="U893" s="65">
        <v>877</v>
      </c>
      <c r="V893" s="69">
        <v>42611</v>
      </c>
      <c r="W893" s="69"/>
      <c r="X893" s="70" t="s">
        <v>265</v>
      </c>
      <c r="Y893" s="70"/>
      <c r="Z893" s="70"/>
      <c r="AA893" s="71">
        <v>253</v>
      </c>
      <c r="AB893" s="64" t="s">
        <v>266</v>
      </c>
      <c r="AC893" s="69">
        <v>42611</v>
      </c>
      <c r="AD893" s="65">
        <v>480</v>
      </c>
      <c r="AE893" s="65">
        <v>12</v>
      </c>
      <c r="AF893" s="66">
        <v>3208.18</v>
      </c>
    </row>
    <row r="894" spans="1:32" x14ac:dyDescent="0.25">
      <c r="A894" s="40">
        <v>889</v>
      </c>
      <c r="B894" s="32">
        <v>42604</v>
      </c>
      <c r="C894" s="33"/>
      <c r="D894" s="31">
        <v>5</v>
      </c>
      <c r="E894" s="34" t="s">
        <v>38</v>
      </c>
      <c r="F894" s="34" t="s">
        <v>18</v>
      </c>
      <c r="G894" s="35" t="s">
        <v>193</v>
      </c>
      <c r="H894" s="36"/>
      <c r="I894" s="30">
        <v>35</v>
      </c>
      <c r="J894" s="32">
        <v>42604</v>
      </c>
      <c r="K894" s="37">
        <v>831</v>
      </c>
      <c r="L894" s="37">
        <v>12</v>
      </c>
      <c r="M894" s="38" t="s">
        <v>509</v>
      </c>
      <c r="N894" s="39">
        <v>2016</v>
      </c>
      <c r="O894" s="42"/>
      <c r="P894" s="30">
        <v>3157.94</v>
      </c>
      <c r="Q894" s="67"/>
      <c r="R894" s="67"/>
      <c r="S894" s="56" t="e">
        <f>IF(#REF!=3,S893-TblDadosCX[[#This Row],[Valor R$]],IF(#REF!=2,S893+TblDadosCX[[#This Row],[Valor R$]],TblDadosCX[[#This Row],[Valor R$]]))</f>
        <v>#REF!</v>
      </c>
      <c r="U894" s="65">
        <v>878</v>
      </c>
      <c r="V894" s="69">
        <v>42611</v>
      </c>
      <c r="W894" s="69"/>
      <c r="X894" s="70" t="s">
        <v>540</v>
      </c>
      <c r="Y894" s="70"/>
      <c r="Z894" s="70"/>
      <c r="AA894" s="71">
        <v>14.8</v>
      </c>
      <c r="AB894" s="64" t="s">
        <v>186</v>
      </c>
      <c r="AC894" s="69">
        <v>42611</v>
      </c>
      <c r="AD894" s="65">
        <v>863</v>
      </c>
      <c r="AE894" s="65">
        <v>12</v>
      </c>
      <c r="AF894" s="66">
        <v>3193.38</v>
      </c>
    </row>
    <row r="895" spans="1:32" x14ac:dyDescent="0.25">
      <c r="A895" s="40">
        <v>890</v>
      </c>
      <c r="B895" s="32">
        <v>42604</v>
      </c>
      <c r="C895" s="33"/>
      <c r="D895" s="31">
        <v>5</v>
      </c>
      <c r="E895" s="34" t="s">
        <v>38</v>
      </c>
      <c r="F895" s="34" t="s">
        <v>86</v>
      </c>
      <c r="G895" s="35" t="s">
        <v>245</v>
      </c>
      <c r="H895" s="36"/>
      <c r="I895" s="30">
        <v>130</v>
      </c>
      <c r="J895" s="32">
        <v>42604</v>
      </c>
      <c r="K895" s="37">
        <v>869</v>
      </c>
      <c r="L895" s="37">
        <v>12</v>
      </c>
      <c r="M895" s="38" t="s">
        <v>509</v>
      </c>
      <c r="N895" s="39">
        <v>2016</v>
      </c>
      <c r="O895" s="42"/>
      <c r="P895" s="30">
        <v>3027.94</v>
      </c>
      <c r="Q895" s="67"/>
      <c r="R895" s="67"/>
      <c r="S895" s="56" t="e">
        <f>IF(#REF!=3,S894-TblDadosCX[[#This Row],[Valor R$]],IF(#REF!=2,S894+TblDadosCX[[#This Row],[Valor R$]],TblDadosCX[[#This Row],[Valor R$]]))</f>
        <v>#REF!</v>
      </c>
      <c r="U895" s="65">
        <v>879</v>
      </c>
      <c r="V895" s="69">
        <v>42612</v>
      </c>
      <c r="W895" s="69"/>
      <c r="X895" s="70" t="s">
        <v>220</v>
      </c>
      <c r="Y895" s="70"/>
      <c r="Z895" s="70"/>
      <c r="AA895" s="71">
        <v>17</v>
      </c>
      <c r="AB895" s="64" t="s">
        <v>199</v>
      </c>
      <c r="AC895" s="69">
        <v>42612</v>
      </c>
      <c r="AD895" s="65">
        <v>845</v>
      </c>
      <c r="AE895" s="65">
        <v>12</v>
      </c>
      <c r="AF895" s="66">
        <v>3176.38</v>
      </c>
    </row>
    <row r="896" spans="1:32" x14ac:dyDescent="0.25">
      <c r="A896" s="40">
        <v>891</v>
      </c>
      <c r="B896" s="32">
        <v>42605</v>
      </c>
      <c r="C896" s="33"/>
      <c r="D896" s="31">
        <v>4</v>
      </c>
      <c r="E896" s="34" t="s">
        <v>6</v>
      </c>
      <c r="F896" s="34" t="s">
        <v>9</v>
      </c>
      <c r="G896" s="35" t="s">
        <v>197</v>
      </c>
      <c r="H896" s="36">
        <v>854373</v>
      </c>
      <c r="I896" s="30">
        <v>70262.34</v>
      </c>
      <c r="J896" s="32">
        <v>42605</v>
      </c>
      <c r="K896" s="37">
        <v>12</v>
      </c>
      <c r="L896" s="37">
        <v>34</v>
      </c>
      <c r="M896" s="38" t="s">
        <v>509</v>
      </c>
      <c r="N896" s="39">
        <v>2016</v>
      </c>
      <c r="O896" s="42"/>
      <c r="P896" s="30">
        <v>73290.28</v>
      </c>
      <c r="Q896" s="67"/>
      <c r="R896" s="67"/>
      <c r="S896" s="56" t="e">
        <f>IF(#REF!=3,S895-TblDadosCX[[#This Row],[Valor R$]],IF(#REF!=2,S895+TblDadosCX[[#This Row],[Valor R$]],TblDadosCX[[#This Row],[Valor R$]]))</f>
        <v>#REF!</v>
      </c>
      <c r="U896" s="65">
        <v>880</v>
      </c>
      <c r="V896" s="69">
        <v>42612</v>
      </c>
      <c r="W896" s="69"/>
      <c r="X896" s="70" t="s">
        <v>220</v>
      </c>
      <c r="Y896" s="70"/>
      <c r="Z896" s="70"/>
      <c r="AA896" s="71">
        <v>22</v>
      </c>
      <c r="AB896" s="64" t="s">
        <v>199</v>
      </c>
      <c r="AC896" s="69">
        <v>42612</v>
      </c>
      <c r="AD896" s="65">
        <v>845</v>
      </c>
      <c r="AE896" s="65">
        <v>12</v>
      </c>
      <c r="AF896" s="66">
        <v>3154.38</v>
      </c>
    </row>
    <row r="897" spans="1:32" x14ac:dyDescent="0.25">
      <c r="A897" s="40">
        <v>892</v>
      </c>
      <c r="B897" s="32">
        <v>42605</v>
      </c>
      <c r="C897" s="33"/>
      <c r="D897" s="31">
        <v>5</v>
      </c>
      <c r="E897" s="34" t="s">
        <v>38</v>
      </c>
      <c r="F897" s="34" t="s">
        <v>86</v>
      </c>
      <c r="G897" s="35" t="s">
        <v>195</v>
      </c>
      <c r="H897" s="36"/>
      <c r="I897" s="30">
        <v>5.5</v>
      </c>
      <c r="J897" s="32">
        <v>42605</v>
      </c>
      <c r="K897" s="37">
        <v>869</v>
      </c>
      <c r="L897" s="37">
        <v>12</v>
      </c>
      <c r="M897" s="38" t="s">
        <v>509</v>
      </c>
      <c r="N897" s="39">
        <v>2016</v>
      </c>
      <c r="O897" s="42"/>
      <c r="P897" s="30">
        <v>73284.78</v>
      </c>
      <c r="Q897" s="67"/>
      <c r="R897" s="67"/>
      <c r="S897" s="56" t="e">
        <f>IF(#REF!=3,S896-TblDadosCX[[#This Row],[Valor R$]],IF(#REF!=2,S896+TblDadosCX[[#This Row],[Valor R$]],TblDadosCX[[#This Row],[Valor R$]]))</f>
        <v>#REF!</v>
      </c>
      <c r="U897" s="65">
        <v>881</v>
      </c>
      <c r="V897" s="69">
        <v>42612</v>
      </c>
      <c r="W897" s="69"/>
      <c r="X897" s="70" t="s">
        <v>220</v>
      </c>
      <c r="Y897" s="70"/>
      <c r="Z897" s="70"/>
      <c r="AA897" s="71">
        <v>22</v>
      </c>
      <c r="AB897" s="64" t="s">
        <v>199</v>
      </c>
      <c r="AC897" s="69">
        <v>42612</v>
      </c>
      <c r="AD897" s="65">
        <v>845</v>
      </c>
      <c r="AE897" s="65">
        <v>12</v>
      </c>
      <c r="AF897" s="66">
        <v>3132.38</v>
      </c>
    </row>
    <row r="898" spans="1:32" x14ac:dyDescent="0.25">
      <c r="A898" s="40">
        <v>893</v>
      </c>
      <c r="B898" s="32">
        <v>42605</v>
      </c>
      <c r="C898" s="33"/>
      <c r="D898" s="31">
        <v>5</v>
      </c>
      <c r="E898" s="34" t="s">
        <v>38</v>
      </c>
      <c r="F898" s="34" t="s">
        <v>18</v>
      </c>
      <c r="G898" s="35" t="s">
        <v>193</v>
      </c>
      <c r="H898" s="36"/>
      <c r="I898" s="30">
        <v>35</v>
      </c>
      <c r="J898" s="32">
        <v>42605</v>
      </c>
      <c r="K898" s="37">
        <v>831</v>
      </c>
      <c r="L898" s="37">
        <v>12</v>
      </c>
      <c r="M898" s="38" t="s">
        <v>509</v>
      </c>
      <c r="N898" s="39">
        <v>2016</v>
      </c>
      <c r="O898" s="42"/>
      <c r="P898" s="30">
        <v>73249.78</v>
      </c>
      <c r="Q898" s="67"/>
      <c r="R898" s="67"/>
      <c r="S898" s="56" t="e">
        <f>IF(#REF!=3,S897-TblDadosCX[[#This Row],[Valor R$]],IF(#REF!=2,S897+TblDadosCX[[#This Row],[Valor R$]],TblDadosCX[[#This Row],[Valor R$]]))</f>
        <v>#REF!</v>
      </c>
      <c r="U898" s="65">
        <v>882</v>
      </c>
      <c r="V898" s="69">
        <v>42612</v>
      </c>
      <c r="W898" s="69"/>
      <c r="X898" s="70" t="s">
        <v>220</v>
      </c>
      <c r="Y898" s="70"/>
      <c r="Z898" s="70"/>
      <c r="AA898" s="71">
        <v>27</v>
      </c>
      <c r="AB898" s="64" t="s">
        <v>199</v>
      </c>
      <c r="AC898" s="69">
        <v>42612</v>
      </c>
      <c r="AD898" s="65">
        <v>845</v>
      </c>
      <c r="AE898" s="65">
        <v>12</v>
      </c>
      <c r="AF898" s="66">
        <v>3105.38</v>
      </c>
    </row>
    <row r="899" spans="1:32" x14ac:dyDescent="0.25">
      <c r="A899" s="40">
        <v>894</v>
      </c>
      <c r="B899" s="32">
        <v>42605</v>
      </c>
      <c r="C899" s="33"/>
      <c r="D899" s="31">
        <v>5</v>
      </c>
      <c r="E899" s="34" t="s">
        <v>215</v>
      </c>
      <c r="F899" s="34" t="s">
        <v>224</v>
      </c>
      <c r="G899" s="35" t="s">
        <v>536</v>
      </c>
      <c r="H899" s="36"/>
      <c r="I899" s="30">
        <v>70262.34</v>
      </c>
      <c r="J899" s="32">
        <v>42605</v>
      </c>
      <c r="K899" s="37">
        <v>402</v>
      </c>
      <c r="L899" s="37">
        <v>12</v>
      </c>
      <c r="M899" s="38" t="s">
        <v>509</v>
      </c>
      <c r="N899" s="39">
        <v>2016</v>
      </c>
      <c r="O899" s="42"/>
      <c r="P899" s="30">
        <v>2987.44</v>
      </c>
      <c r="Q899" s="67"/>
      <c r="R899" s="67"/>
      <c r="S899" s="56" t="e">
        <f>IF(#REF!=3,S898-TblDadosCX[[#This Row],[Valor R$]],IF(#REF!=2,S898+TblDadosCX[[#This Row],[Valor R$]],TblDadosCX[[#This Row],[Valor R$]]))</f>
        <v>#REF!</v>
      </c>
      <c r="U899" s="65">
        <v>883</v>
      </c>
      <c r="V899" s="69">
        <v>42612</v>
      </c>
      <c r="W899" s="69"/>
      <c r="X899" s="70" t="s">
        <v>220</v>
      </c>
      <c r="Y899" s="70"/>
      <c r="Z899" s="70"/>
      <c r="AA899" s="71">
        <v>27</v>
      </c>
      <c r="AB899" s="64" t="s">
        <v>199</v>
      </c>
      <c r="AC899" s="69">
        <v>42612</v>
      </c>
      <c r="AD899" s="65">
        <v>845</v>
      </c>
      <c r="AE899" s="65">
        <v>12</v>
      </c>
      <c r="AF899" s="66">
        <v>3078.38</v>
      </c>
    </row>
    <row r="900" spans="1:32" x14ac:dyDescent="0.25">
      <c r="A900" s="40">
        <v>895</v>
      </c>
      <c r="B900" s="32">
        <v>42605</v>
      </c>
      <c r="C900" s="33"/>
      <c r="D900" s="31">
        <v>5</v>
      </c>
      <c r="E900" s="34" t="s">
        <v>38</v>
      </c>
      <c r="F900" s="34" t="s">
        <v>18</v>
      </c>
      <c r="G900" s="35" t="s">
        <v>191</v>
      </c>
      <c r="H900" s="36"/>
      <c r="I900" s="30">
        <v>24.5</v>
      </c>
      <c r="J900" s="32">
        <v>42605</v>
      </c>
      <c r="K900" s="37">
        <v>831</v>
      </c>
      <c r="L900" s="37">
        <v>12</v>
      </c>
      <c r="M900" s="38" t="s">
        <v>509</v>
      </c>
      <c r="N900" s="39">
        <v>2016</v>
      </c>
      <c r="O900" s="42"/>
      <c r="P900" s="30">
        <v>2962.94</v>
      </c>
      <c r="Q900" s="67"/>
      <c r="R900" s="67"/>
      <c r="S900" s="56" t="e">
        <f>IF(#REF!=3,S899-TblDadosCX[[#This Row],[Valor R$]],IF(#REF!=2,S899+TblDadosCX[[#This Row],[Valor R$]],TblDadosCX[[#This Row],[Valor R$]]))</f>
        <v>#REF!</v>
      </c>
      <c r="U900" s="65">
        <v>884</v>
      </c>
      <c r="V900" s="69">
        <v>42612</v>
      </c>
      <c r="W900" s="69"/>
      <c r="X900" s="70" t="s">
        <v>220</v>
      </c>
      <c r="Y900" s="70"/>
      <c r="Z900" s="70"/>
      <c r="AA900" s="71">
        <v>24.5</v>
      </c>
      <c r="AB900" s="64" t="s">
        <v>199</v>
      </c>
      <c r="AC900" s="69">
        <v>42612</v>
      </c>
      <c r="AD900" s="65">
        <v>845</v>
      </c>
      <c r="AE900" s="65">
        <v>12</v>
      </c>
      <c r="AF900" s="66">
        <v>3053.88</v>
      </c>
    </row>
    <row r="901" spans="1:32" x14ac:dyDescent="0.25">
      <c r="A901" s="40">
        <v>896</v>
      </c>
      <c r="B901" s="32">
        <v>42605</v>
      </c>
      <c r="C901" s="33"/>
      <c r="D901" s="31">
        <v>5</v>
      </c>
      <c r="E901" s="34" t="s">
        <v>38</v>
      </c>
      <c r="F901" s="34" t="s">
        <v>18</v>
      </c>
      <c r="G901" s="35" t="s">
        <v>191</v>
      </c>
      <c r="H901" s="36"/>
      <c r="I901" s="30">
        <v>24.5</v>
      </c>
      <c r="J901" s="32">
        <v>42605</v>
      </c>
      <c r="K901" s="37">
        <v>831</v>
      </c>
      <c r="L901" s="37">
        <v>12</v>
      </c>
      <c r="M901" s="38" t="s">
        <v>509</v>
      </c>
      <c r="N901" s="39">
        <v>2016</v>
      </c>
      <c r="O901" s="42"/>
      <c r="P901" s="30">
        <v>2938.44</v>
      </c>
      <c r="Q901" s="67"/>
      <c r="R901" s="67"/>
      <c r="S901" s="56" t="e">
        <f>IF(#REF!=3,S900-TblDadosCX[[#This Row],[Valor R$]],IF(#REF!=2,S900+TblDadosCX[[#This Row],[Valor R$]],TblDadosCX[[#This Row],[Valor R$]]))</f>
        <v>#REF!</v>
      </c>
      <c r="U901" s="65">
        <v>885</v>
      </c>
      <c r="V901" s="69">
        <v>42612</v>
      </c>
      <c r="W901" s="69"/>
      <c r="X901" s="70" t="s">
        <v>220</v>
      </c>
      <c r="Y901" s="70"/>
      <c r="Z901" s="70"/>
      <c r="AA901" s="71">
        <v>29.5</v>
      </c>
      <c r="AB901" s="64" t="s">
        <v>199</v>
      </c>
      <c r="AC901" s="69">
        <v>42612</v>
      </c>
      <c r="AD901" s="65">
        <v>845</v>
      </c>
      <c r="AE901" s="65">
        <v>12</v>
      </c>
      <c r="AF901" s="66">
        <v>3024.38</v>
      </c>
    </row>
    <row r="902" spans="1:32" x14ac:dyDescent="0.25">
      <c r="A902" s="40">
        <v>897</v>
      </c>
      <c r="B902" s="32">
        <v>42606</v>
      </c>
      <c r="C902" s="33"/>
      <c r="D902" s="31">
        <v>5</v>
      </c>
      <c r="E902" s="34" t="s">
        <v>38</v>
      </c>
      <c r="F902" s="34" t="s">
        <v>75</v>
      </c>
      <c r="G902" s="35" t="s">
        <v>220</v>
      </c>
      <c r="H902" s="36"/>
      <c r="I902" s="30">
        <v>6</v>
      </c>
      <c r="J902" s="32">
        <v>42606</v>
      </c>
      <c r="K902" s="37">
        <v>845</v>
      </c>
      <c r="L902" s="37">
        <v>12</v>
      </c>
      <c r="M902" s="38" t="s">
        <v>509</v>
      </c>
      <c r="N902" s="39">
        <v>2016</v>
      </c>
      <c r="O902" s="42"/>
      <c r="P902" s="30">
        <v>2932.44</v>
      </c>
      <c r="Q902" s="67"/>
      <c r="R902" s="67"/>
      <c r="S902" s="56" t="e">
        <f>IF(#REF!=3,S901-TblDadosCX[[#This Row],[Valor R$]],IF(#REF!=2,S901+TblDadosCX[[#This Row],[Valor R$]],TblDadosCX[[#This Row],[Valor R$]]))</f>
        <v>#REF!</v>
      </c>
      <c r="U902" s="65">
        <v>886</v>
      </c>
      <c r="V902" s="69">
        <v>42612</v>
      </c>
      <c r="W902" s="69"/>
      <c r="X902" s="70" t="s">
        <v>220</v>
      </c>
      <c r="Y902" s="70"/>
      <c r="Z902" s="70"/>
      <c r="AA902" s="71">
        <v>29.5</v>
      </c>
      <c r="AB902" s="64" t="s">
        <v>199</v>
      </c>
      <c r="AC902" s="69">
        <v>42612</v>
      </c>
      <c r="AD902" s="65">
        <v>845</v>
      </c>
      <c r="AE902" s="65">
        <v>12</v>
      </c>
      <c r="AF902" s="66">
        <v>2994.88</v>
      </c>
    </row>
    <row r="903" spans="1:32" x14ac:dyDescent="0.25">
      <c r="A903" s="40">
        <v>898</v>
      </c>
      <c r="B903" s="32">
        <v>42606</v>
      </c>
      <c r="C903" s="33"/>
      <c r="D903" s="31">
        <v>5</v>
      </c>
      <c r="E903" s="34" t="s">
        <v>38</v>
      </c>
      <c r="F903" s="34" t="s">
        <v>75</v>
      </c>
      <c r="G903" s="35" t="s">
        <v>220</v>
      </c>
      <c r="H903" s="36"/>
      <c r="I903" s="30">
        <v>6</v>
      </c>
      <c r="J903" s="32">
        <v>42606</v>
      </c>
      <c r="K903" s="37">
        <v>845</v>
      </c>
      <c r="L903" s="37">
        <v>12</v>
      </c>
      <c r="M903" s="38" t="s">
        <v>509</v>
      </c>
      <c r="N903" s="39">
        <v>2016</v>
      </c>
      <c r="O903" s="42"/>
      <c r="P903" s="30">
        <v>2926.44</v>
      </c>
      <c r="Q903" s="67"/>
      <c r="R903" s="67"/>
      <c r="S903" s="56" t="e">
        <f>IF(#REF!=3,S902-TblDadosCX[[#This Row],[Valor R$]],IF(#REF!=2,S902+TblDadosCX[[#This Row],[Valor R$]],TblDadosCX[[#This Row],[Valor R$]]))</f>
        <v>#REF!</v>
      </c>
      <c r="U903" s="65">
        <v>887</v>
      </c>
      <c r="V903" s="69">
        <v>42612</v>
      </c>
      <c r="W903" s="69"/>
      <c r="X903" s="70" t="s">
        <v>245</v>
      </c>
      <c r="Y903" s="70"/>
      <c r="Z903" s="70"/>
      <c r="AA903" s="71">
        <v>34.68</v>
      </c>
      <c r="AB903" s="64" t="s">
        <v>196</v>
      </c>
      <c r="AC903" s="69">
        <v>42612</v>
      </c>
      <c r="AD903" s="65">
        <v>869</v>
      </c>
      <c r="AE903" s="65">
        <v>12</v>
      </c>
      <c r="AF903" s="66">
        <v>2960.2</v>
      </c>
    </row>
    <row r="904" spans="1:32" x14ac:dyDescent="0.25">
      <c r="A904" s="40">
        <v>899</v>
      </c>
      <c r="B904" s="32">
        <v>42606</v>
      </c>
      <c r="C904" s="33"/>
      <c r="D904" s="31">
        <v>5</v>
      </c>
      <c r="E904" s="34" t="s">
        <v>38</v>
      </c>
      <c r="F904" s="34" t="s">
        <v>83</v>
      </c>
      <c r="G904" s="35" t="s">
        <v>490</v>
      </c>
      <c r="H904" s="36"/>
      <c r="I904" s="30">
        <v>42.5</v>
      </c>
      <c r="J904" s="32">
        <v>42606</v>
      </c>
      <c r="K904" s="37">
        <v>863</v>
      </c>
      <c r="L904" s="37">
        <v>12</v>
      </c>
      <c r="M904" s="38" t="s">
        <v>509</v>
      </c>
      <c r="N904" s="39">
        <v>2016</v>
      </c>
      <c r="O904" s="42"/>
      <c r="P904" s="30">
        <v>2883.94</v>
      </c>
      <c r="Q904" s="67"/>
      <c r="R904" s="67"/>
      <c r="S904" s="56" t="e">
        <f>IF(#REF!=3,S903-TblDadosCX[[#This Row],[Valor R$]],IF(#REF!=2,S903+TblDadosCX[[#This Row],[Valor R$]],TblDadosCX[[#This Row],[Valor R$]]))</f>
        <v>#REF!</v>
      </c>
      <c r="U904" s="65">
        <v>888</v>
      </c>
      <c r="V904" s="69">
        <v>42612</v>
      </c>
      <c r="W904" s="69"/>
      <c r="X904" s="70" t="s">
        <v>228</v>
      </c>
      <c r="Y904" s="70"/>
      <c r="Z904" s="70"/>
      <c r="AA904" s="71">
        <v>30</v>
      </c>
      <c r="AB904" s="64" t="s">
        <v>196</v>
      </c>
      <c r="AC904" s="69">
        <v>42612</v>
      </c>
      <c r="AD904" s="65">
        <v>869</v>
      </c>
      <c r="AE904" s="65">
        <v>12</v>
      </c>
      <c r="AF904" s="66">
        <v>2930.2</v>
      </c>
    </row>
    <row r="905" spans="1:32" x14ac:dyDescent="0.25">
      <c r="A905" s="40">
        <v>900</v>
      </c>
      <c r="B905" s="32">
        <v>42606</v>
      </c>
      <c r="C905" s="33"/>
      <c r="D905" s="31">
        <v>5</v>
      </c>
      <c r="E905" s="34" t="s">
        <v>34</v>
      </c>
      <c r="F905" s="34" t="s">
        <v>63</v>
      </c>
      <c r="G905" s="35" t="s">
        <v>480</v>
      </c>
      <c r="H905" s="36"/>
      <c r="I905" s="30">
        <v>140</v>
      </c>
      <c r="J905" s="32">
        <v>42606</v>
      </c>
      <c r="K905" s="37">
        <v>806</v>
      </c>
      <c r="L905" s="37">
        <v>12</v>
      </c>
      <c r="M905" s="38" t="s">
        <v>509</v>
      </c>
      <c r="N905" s="39">
        <v>2016</v>
      </c>
      <c r="O905" s="42"/>
      <c r="P905" s="30">
        <v>2743.94</v>
      </c>
      <c r="Q905" s="67"/>
      <c r="R905" s="67"/>
      <c r="S905" s="56" t="e">
        <f>IF(#REF!=3,S904-TblDadosCX[[#This Row],[Valor R$]],IF(#REF!=2,S904+TblDadosCX[[#This Row],[Valor R$]],TblDadosCX[[#This Row],[Valor R$]]))</f>
        <v>#REF!</v>
      </c>
      <c r="U905" s="65">
        <v>889</v>
      </c>
      <c r="V905" s="69">
        <v>42612</v>
      </c>
      <c r="W905" s="69"/>
      <c r="X905" s="70" t="s">
        <v>220</v>
      </c>
      <c r="Y905" s="70"/>
      <c r="Z905" s="70"/>
      <c r="AA905" s="71">
        <v>32</v>
      </c>
      <c r="AB905" s="64" t="s">
        <v>199</v>
      </c>
      <c r="AC905" s="69">
        <v>42612</v>
      </c>
      <c r="AD905" s="65">
        <v>845</v>
      </c>
      <c r="AE905" s="65">
        <v>12</v>
      </c>
      <c r="AF905" s="66">
        <v>2898.2</v>
      </c>
    </row>
    <row r="906" spans="1:32" x14ac:dyDescent="0.25">
      <c r="A906" s="40">
        <v>901</v>
      </c>
      <c r="B906" s="32">
        <v>42606</v>
      </c>
      <c r="C906" s="33"/>
      <c r="D906" s="31">
        <v>5</v>
      </c>
      <c r="E906" s="34" t="s">
        <v>38</v>
      </c>
      <c r="F906" s="34" t="s">
        <v>75</v>
      </c>
      <c r="G906" s="35" t="s">
        <v>220</v>
      </c>
      <c r="H906" s="36"/>
      <c r="I906" s="30">
        <v>6</v>
      </c>
      <c r="J906" s="32">
        <v>42606</v>
      </c>
      <c r="K906" s="37">
        <v>845</v>
      </c>
      <c r="L906" s="37">
        <v>12</v>
      </c>
      <c r="M906" s="38" t="s">
        <v>509</v>
      </c>
      <c r="N906" s="39">
        <v>2016</v>
      </c>
      <c r="O906" s="42"/>
      <c r="P906" s="30">
        <v>2737.94</v>
      </c>
      <c r="Q906" s="67"/>
      <c r="R906" s="67"/>
      <c r="S906" s="56" t="e">
        <f>IF(#REF!=3,S905-TblDadosCX[[#This Row],[Valor R$]],IF(#REF!=2,S905+TblDadosCX[[#This Row],[Valor R$]],TblDadosCX[[#This Row],[Valor R$]]))</f>
        <v>#REF!</v>
      </c>
      <c r="U906" s="65">
        <v>890</v>
      </c>
      <c r="V906" s="69">
        <v>42612</v>
      </c>
      <c r="W906" s="69"/>
      <c r="X906" s="70" t="s">
        <v>200</v>
      </c>
      <c r="Y906" s="70"/>
      <c r="Z906" s="70"/>
      <c r="AA906" s="71">
        <v>20</v>
      </c>
      <c r="AB906" s="64" t="s">
        <v>212</v>
      </c>
      <c r="AC906" s="69">
        <v>42612</v>
      </c>
      <c r="AD906" s="65">
        <v>831</v>
      </c>
      <c r="AE906" s="65">
        <v>12</v>
      </c>
      <c r="AF906" s="66">
        <v>2878.2</v>
      </c>
    </row>
    <row r="907" spans="1:32" x14ac:dyDescent="0.25">
      <c r="A907" s="40">
        <v>902</v>
      </c>
      <c r="B907" s="32">
        <v>42606</v>
      </c>
      <c r="C907" s="33"/>
      <c r="D907" s="31">
        <v>5</v>
      </c>
      <c r="E907" s="34" t="s">
        <v>38</v>
      </c>
      <c r="F907" s="34" t="s">
        <v>83</v>
      </c>
      <c r="G907" s="35" t="s">
        <v>537</v>
      </c>
      <c r="H907" s="36"/>
      <c r="I907" s="30">
        <v>109</v>
      </c>
      <c r="J907" s="32">
        <v>42606</v>
      </c>
      <c r="K907" s="37">
        <v>863</v>
      </c>
      <c r="L907" s="37">
        <v>12</v>
      </c>
      <c r="M907" s="38" t="s">
        <v>509</v>
      </c>
      <c r="N907" s="39">
        <v>2016</v>
      </c>
      <c r="O907" s="42"/>
      <c r="P907" s="30">
        <v>2628.94</v>
      </c>
      <c r="Q907" s="67"/>
      <c r="R907" s="67"/>
      <c r="S907" s="56" t="e">
        <f>IF(#REF!=3,S906-TblDadosCX[[#This Row],[Valor R$]],IF(#REF!=2,S906+TblDadosCX[[#This Row],[Valor R$]],TblDadosCX[[#This Row],[Valor R$]]))</f>
        <v>#REF!</v>
      </c>
      <c r="U907" s="65">
        <v>891</v>
      </c>
      <c r="V907" s="69">
        <v>42612</v>
      </c>
      <c r="W907" s="69"/>
      <c r="X907" s="70" t="s">
        <v>228</v>
      </c>
      <c r="Y907" s="70"/>
      <c r="Z907" s="70"/>
      <c r="AA907" s="71">
        <v>117.08</v>
      </c>
      <c r="AB907" s="64" t="s">
        <v>196</v>
      </c>
      <c r="AC907" s="69">
        <v>42612</v>
      </c>
      <c r="AD907" s="65">
        <v>869</v>
      </c>
      <c r="AE907" s="65">
        <v>12</v>
      </c>
      <c r="AF907" s="66">
        <v>2761.12</v>
      </c>
    </row>
    <row r="908" spans="1:32" x14ac:dyDescent="0.25">
      <c r="A908" s="40">
        <v>903</v>
      </c>
      <c r="B908" s="32">
        <v>42606</v>
      </c>
      <c r="C908" s="33"/>
      <c r="D908" s="31">
        <v>5</v>
      </c>
      <c r="E908" s="34" t="s">
        <v>38</v>
      </c>
      <c r="F908" s="34" t="s">
        <v>75</v>
      </c>
      <c r="G908" s="35" t="s">
        <v>379</v>
      </c>
      <c r="H908" s="36"/>
      <c r="I908" s="30">
        <v>16.25</v>
      </c>
      <c r="J908" s="32">
        <v>42606</v>
      </c>
      <c r="K908" s="37">
        <v>845</v>
      </c>
      <c r="L908" s="37">
        <v>12</v>
      </c>
      <c r="M908" s="38" t="s">
        <v>509</v>
      </c>
      <c r="N908" s="39">
        <v>2016</v>
      </c>
      <c r="O908" s="42"/>
      <c r="P908" s="30">
        <v>2612.69</v>
      </c>
      <c r="Q908" s="67"/>
      <c r="R908" s="67"/>
      <c r="S908" s="56" t="e">
        <f>IF(#REF!=3,S907-TblDadosCX[[#This Row],[Valor R$]],IF(#REF!=2,S907+TblDadosCX[[#This Row],[Valor R$]],TblDadosCX[[#This Row],[Valor R$]]))</f>
        <v>#REF!</v>
      </c>
      <c r="U908" s="65">
        <v>892</v>
      </c>
      <c r="V908" s="69">
        <v>42612</v>
      </c>
      <c r="W908" s="69"/>
      <c r="X908" s="70" t="s">
        <v>225</v>
      </c>
      <c r="Y908" s="70"/>
      <c r="Z908" s="70"/>
      <c r="AA908" s="71">
        <v>92.63</v>
      </c>
      <c r="AB908" s="64" t="s">
        <v>212</v>
      </c>
      <c r="AC908" s="69">
        <v>42612</v>
      </c>
      <c r="AD908" s="65">
        <v>831</v>
      </c>
      <c r="AE908" s="65">
        <v>12</v>
      </c>
      <c r="AF908" s="66">
        <v>2668.49</v>
      </c>
    </row>
    <row r="909" spans="1:32" x14ac:dyDescent="0.25">
      <c r="A909" s="40">
        <v>904</v>
      </c>
      <c r="B909" s="32">
        <v>42607</v>
      </c>
      <c r="C909" s="33"/>
      <c r="D909" s="31">
        <v>4</v>
      </c>
      <c r="E909" s="34" t="s">
        <v>6</v>
      </c>
      <c r="F909" s="34" t="s">
        <v>9</v>
      </c>
      <c r="G909" s="35" t="s">
        <v>197</v>
      </c>
      <c r="H909" s="36">
        <v>854374</v>
      </c>
      <c r="I909" s="30">
        <v>12871.21</v>
      </c>
      <c r="J909" s="32">
        <v>42607</v>
      </c>
      <c r="K909" s="37">
        <v>12</v>
      </c>
      <c r="L909" s="37">
        <v>34</v>
      </c>
      <c r="M909" s="38" t="s">
        <v>509</v>
      </c>
      <c r="N909" s="39">
        <v>2016</v>
      </c>
      <c r="O909" s="42"/>
      <c r="P909" s="30">
        <v>15483.9</v>
      </c>
      <c r="Q909" s="67"/>
      <c r="R909" s="67"/>
      <c r="S909" s="56" t="e">
        <f>IF(#REF!=3,S908-TblDadosCX[[#This Row],[Valor R$]],IF(#REF!=2,S908+TblDadosCX[[#This Row],[Valor R$]],TblDadosCX[[#This Row],[Valor R$]]))</f>
        <v>#REF!</v>
      </c>
      <c r="U909" s="65">
        <v>893</v>
      </c>
      <c r="V909" s="69">
        <v>42612</v>
      </c>
      <c r="W909" s="69"/>
      <c r="X909" s="70" t="s">
        <v>225</v>
      </c>
      <c r="Y909" s="70"/>
      <c r="Z909" s="70"/>
      <c r="AA909" s="71">
        <v>20.57</v>
      </c>
      <c r="AB909" s="64" t="s">
        <v>212</v>
      </c>
      <c r="AC909" s="69">
        <v>42612</v>
      </c>
      <c r="AD909" s="65">
        <v>831</v>
      </c>
      <c r="AE909" s="65">
        <v>12</v>
      </c>
      <c r="AF909" s="66">
        <v>2647.92</v>
      </c>
    </row>
    <row r="910" spans="1:32" x14ac:dyDescent="0.25">
      <c r="A910" s="40">
        <v>905</v>
      </c>
      <c r="B910" s="32">
        <v>42607</v>
      </c>
      <c r="C910" s="33"/>
      <c r="D910" s="31">
        <v>4</v>
      </c>
      <c r="E910" s="34" t="s">
        <v>6</v>
      </c>
      <c r="F910" s="34" t="s">
        <v>9</v>
      </c>
      <c r="G910" s="35" t="s">
        <v>197</v>
      </c>
      <c r="H910" s="36">
        <v>854375</v>
      </c>
      <c r="I910" s="30">
        <v>600</v>
      </c>
      <c r="J910" s="32">
        <v>42607</v>
      </c>
      <c r="K910" s="37">
        <v>12</v>
      </c>
      <c r="L910" s="37">
        <v>34</v>
      </c>
      <c r="M910" s="38" t="s">
        <v>509</v>
      </c>
      <c r="N910" s="39">
        <v>2016</v>
      </c>
      <c r="O910" s="42"/>
      <c r="P910" s="30">
        <v>16083.9</v>
      </c>
      <c r="Q910" s="67"/>
      <c r="R910" s="67"/>
      <c r="S910" s="56" t="e">
        <f>IF(#REF!=3,S909-TblDadosCX[[#This Row],[Valor R$]],IF(#REF!=2,S909+TblDadosCX[[#This Row],[Valor R$]],TblDadosCX[[#This Row],[Valor R$]]))</f>
        <v>#REF!</v>
      </c>
      <c r="U910" s="65">
        <v>894</v>
      </c>
      <c r="V910" s="69">
        <v>42612</v>
      </c>
      <c r="W910" s="69"/>
      <c r="X910" s="70" t="s">
        <v>197</v>
      </c>
      <c r="Y910" s="70">
        <v>854377</v>
      </c>
      <c r="Z910" s="70"/>
      <c r="AA910" s="71">
        <v>4967.8900000000003</v>
      </c>
      <c r="AB910" s="64" t="s">
        <v>9</v>
      </c>
      <c r="AC910" s="69">
        <v>42612</v>
      </c>
      <c r="AD910" s="65">
        <v>12</v>
      </c>
      <c r="AE910" s="65">
        <v>34</v>
      </c>
      <c r="AF910" s="66">
        <v>7615.81</v>
      </c>
    </row>
    <row r="911" spans="1:32" x14ac:dyDescent="0.25">
      <c r="A911" s="40">
        <v>906</v>
      </c>
      <c r="B911" s="32">
        <v>42607</v>
      </c>
      <c r="C911" s="33"/>
      <c r="D911" s="31">
        <v>5</v>
      </c>
      <c r="E911" s="34" t="s">
        <v>38</v>
      </c>
      <c r="F911" s="34" t="s">
        <v>18</v>
      </c>
      <c r="G911" s="35" t="s">
        <v>538</v>
      </c>
      <c r="H911" s="36"/>
      <c r="I911" s="30">
        <v>43.5</v>
      </c>
      <c r="J911" s="32">
        <v>42607</v>
      </c>
      <c r="K911" s="37">
        <v>831</v>
      </c>
      <c r="L911" s="37">
        <v>12</v>
      </c>
      <c r="M911" s="38" t="s">
        <v>509</v>
      </c>
      <c r="N911" s="39">
        <v>2016</v>
      </c>
      <c r="O911" s="42"/>
      <c r="P911" s="30">
        <v>16040.4</v>
      </c>
      <c r="Q911" s="67"/>
      <c r="R911" s="67"/>
      <c r="S911" s="56" t="e">
        <f>IF(#REF!=3,S910-TblDadosCX[[#This Row],[Valor R$]],IF(#REF!=2,S910+TblDadosCX[[#This Row],[Valor R$]],TblDadosCX[[#This Row],[Valor R$]]))</f>
        <v>#REF!</v>
      </c>
      <c r="U911" s="65">
        <v>895</v>
      </c>
      <c r="V911" s="69">
        <v>42612</v>
      </c>
      <c r="W911" s="69"/>
      <c r="X911" s="70" t="s">
        <v>197</v>
      </c>
      <c r="Y911" s="70">
        <v>854378</v>
      </c>
      <c r="Z911" s="70"/>
      <c r="AA911" s="71">
        <v>6569.5</v>
      </c>
      <c r="AB911" s="64" t="s">
        <v>9</v>
      </c>
      <c r="AC911" s="69">
        <v>42612</v>
      </c>
      <c r="AD911" s="65">
        <v>12</v>
      </c>
      <c r="AE911" s="65">
        <v>34</v>
      </c>
      <c r="AF911" s="66">
        <v>14185.31</v>
      </c>
    </row>
    <row r="912" spans="1:32" x14ac:dyDescent="0.25">
      <c r="A912" s="40">
        <v>907</v>
      </c>
      <c r="B912" s="32">
        <v>42607</v>
      </c>
      <c r="C912" s="33"/>
      <c r="D912" s="31">
        <v>5</v>
      </c>
      <c r="E912" s="34" t="s">
        <v>38</v>
      </c>
      <c r="F912" s="34" t="s">
        <v>18</v>
      </c>
      <c r="G912" s="35" t="s">
        <v>187</v>
      </c>
      <c r="H912" s="36"/>
      <c r="I912" s="30">
        <v>5.89</v>
      </c>
      <c r="J912" s="32">
        <v>42607</v>
      </c>
      <c r="K912" s="37">
        <v>831</v>
      </c>
      <c r="L912" s="37">
        <v>12</v>
      </c>
      <c r="M912" s="38" t="s">
        <v>509</v>
      </c>
      <c r="N912" s="39">
        <v>2016</v>
      </c>
      <c r="O912" s="42"/>
      <c r="P912" s="30">
        <v>16034.51</v>
      </c>
      <c r="Q912" s="67"/>
      <c r="R912" s="67"/>
      <c r="S912" s="56" t="e">
        <f>IF(#REF!=3,S911-TblDadosCX[[#This Row],[Valor R$]],IF(#REF!=2,S911+TblDadosCX[[#This Row],[Valor R$]],TblDadosCX[[#This Row],[Valor R$]]))</f>
        <v>#REF!</v>
      </c>
      <c r="U912" s="65">
        <v>896</v>
      </c>
      <c r="V912" s="69">
        <v>42612</v>
      </c>
      <c r="W912" s="69"/>
      <c r="X912" s="70" t="s">
        <v>276</v>
      </c>
      <c r="Y912" s="70"/>
      <c r="Z912" s="70"/>
      <c r="AA912" s="71">
        <v>6569.5</v>
      </c>
      <c r="AB912" s="64" t="s">
        <v>277</v>
      </c>
      <c r="AC912" s="69">
        <v>42612</v>
      </c>
      <c r="AD912" s="65">
        <v>402</v>
      </c>
      <c r="AE912" s="65">
        <v>12</v>
      </c>
      <c r="AF912" s="66">
        <v>7615.81</v>
      </c>
    </row>
    <row r="913" spans="1:32" x14ac:dyDescent="0.25">
      <c r="A913" s="40">
        <v>908</v>
      </c>
      <c r="B913" s="32">
        <v>42607</v>
      </c>
      <c r="C913" s="33"/>
      <c r="D913" s="31">
        <v>5</v>
      </c>
      <c r="E913" s="34" t="s">
        <v>38</v>
      </c>
      <c r="F913" s="34" t="s">
        <v>18</v>
      </c>
      <c r="G913" s="35" t="s">
        <v>187</v>
      </c>
      <c r="H913" s="36"/>
      <c r="I913" s="30">
        <v>5.99</v>
      </c>
      <c r="J913" s="32">
        <v>42607</v>
      </c>
      <c r="K913" s="37">
        <v>831</v>
      </c>
      <c r="L913" s="37">
        <v>12</v>
      </c>
      <c r="M913" s="38" t="s">
        <v>509</v>
      </c>
      <c r="N913" s="39">
        <v>2016</v>
      </c>
      <c r="O913" s="42"/>
      <c r="P913" s="30">
        <v>16028.52</v>
      </c>
      <c r="Q913" s="67"/>
      <c r="R913" s="67"/>
      <c r="S913" s="56" t="e">
        <f>IF(#REF!=3,S912-TblDadosCX[[#This Row],[Valor R$]],IF(#REF!=2,S912+TblDadosCX[[#This Row],[Valor R$]],TblDadosCX[[#This Row],[Valor R$]]))</f>
        <v>#REF!</v>
      </c>
      <c r="U913" s="65">
        <v>897</v>
      </c>
      <c r="V913" s="69">
        <v>42612</v>
      </c>
      <c r="W913" s="69"/>
      <c r="X913" s="70" t="s">
        <v>348</v>
      </c>
      <c r="Y913" s="70"/>
      <c r="Z913" s="70"/>
      <c r="AA913" s="71">
        <v>386.61</v>
      </c>
      <c r="AB913" s="64" t="s">
        <v>227</v>
      </c>
      <c r="AC913" s="69">
        <v>42612</v>
      </c>
      <c r="AD913" s="65">
        <v>426</v>
      </c>
      <c r="AE913" s="65">
        <v>12</v>
      </c>
      <c r="AF913" s="66">
        <v>7229.2</v>
      </c>
    </row>
    <row r="914" spans="1:32" x14ac:dyDescent="0.25">
      <c r="A914" s="40">
        <v>909</v>
      </c>
      <c r="B914" s="32">
        <v>42607</v>
      </c>
      <c r="C914" s="33"/>
      <c r="D914" s="31">
        <v>5</v>
      </c>
      <c r="E914" s="34" t="s">
        <v>38</v>
      </c>
      <c r="F914" s="34" t="s">
        <v>86</v>
      </c>
      <c r="G914" s="35" t="s">
        <v>195</v>
      </c>
      <c r="H914" s="36"/>
      <c r="I914" s="30">
        <v>5.5</v>
      </c>
      <c r="J914" s="32">
        <v>42607</v>
      </c>
      <c r="K914" s="37">
        <v>869</v>
      </c>
      <c r="L914" s="37">
        <v>12</v>
      </c>
      <c r="M914" s="38" t="s">
        <v>509</v>
      </c>
      <c r="N914" s="39">
        <v>2016</v>
      </c>
      <c r="O914" s="42"/>
      <c r="P914" s="30">
        <v>16023.02</v>
      </c>
      <c r="Q914" s="67"/>
      <c r="R914" s="67"/>
      <c r="S914" s="56" t="e">
        <f>IF(#REF!=3,S913-TblDadosCX[[#This Row],[Valor R$]],IF(#REF!=2,S913+TblDadosCX[[#This Row],[Valor R$]],TblDadosCX[[#This Row],[Valor R$]]))</f>
        <v>#REF!</v>
      </c>
      <c r="U914" s="65">
        <v>898</v>
      </c>
      <c r="V914" s="69">
        <v>42612</v>
      </c>
      <c r="W914" s="69"/>
      <c r="X914" s="70" t="s">
        <v>541</v>
      </c>
      <c r="Y914" s="70"/>
      <c r="Z914" s="70"/>
      <c r="AA914" s="71">
        <v>3801.13</v>
      </c>
      <c r="AB914" s="64" t="s">
        <v>227</v>
      </c>
      <c r="AC914" s="69">
        <v>42612</v>
      </c>
      <c r="AD914" s="65">
        <v>426</v>
      </c>
      <c r="AE914" s="65">
        <v>12</v>
      </c>
      <c r="AF914" s="66">
        <v>3428.07</v>
      </c>
    </row>
    <row r="915" spans="1:32" x14ac:dyDescent="0.25">
      <c r="A915" s="40">
        <v>910</v>
      </c>
      <c r="B915" s="32">
        <v>42607</v>
      </c>
      <c r="C915" s="33"/>
      <c r="D915" s="31">
        <v>5</v>
      </c>
      <c r="E915" s="34" t="s">
        <v>38</v>
      </c>
      <c r="F915" s="34" t="s">
        <v>18</v>
      </c>
      <c r="G915" s="35" t="s">
        <v>311</v>
      </c>
      <c r="H915" s="36"/>
      <c r="I915" s="30">
        <v>20</v>
      </c>
      <c r="J915" s="32">
        <v>42607</v>
      </c>
      <c r="K915" s="37">
        <v>831</v>
      </c>
      <c r="L915" s="37">
        <v>12</v>
      </c>
      <c r="M915" s="38" t="s">
        <v>509</v>
      </c>
      <c r="N915" s="39">
        <v>2016</v>
      </c>
      <c r="O915" s="42"/>
      <c r="P915" s="30">
        <v>16003.02</v>
      </c>
      <c r="Q915" s="67"/>
      <c r="R915" s="67"/>
      <c r="S915" s="56" t="e">
        <f>IF(#REF!=3,S914-TblDadosCX[[#This Row],[Valor R$]],IF(#REF!=2,S914+TblDadosCX[[#This Row],[Valor R$]],TblDadosCX[[#This Row],[Valor R$]]))</f>
        <v>#REF!</v>
      </c>
      <c r="U915" s="65">
        <v>899</v>
      </c>
      <c r="V915" s="69">
        <v>42612</v>
      </c>
      <c r="W915" s="69"/>
      <c r="X915" s="70" t="s">
        <v>542</v>
      </c>
      <c r="Y915" s="70"/>
      <c r="Z915" s="70"/>
      <c r="AA915" s="71">
        <v>4.49</v>
      </c>
      <c r="AB915" s="64" t="s">
        <v>212</v>
      </c>
      <c r="AC915" s="69">
        <v>42612</v>
      </c>
      <c r="AD915" s="65">
        <v>831</v>
      </c>
      <c r="AE915" s="65">
        <v>12</v>
      </c>
      <c r="AF915" s="66">
        <v>3423.58</v>
      </c>
    </row>
    <row r="916" spans="1:32" x14ac:dyDescent="0.25">
      <c r="A916" s="40">
        <v>911</v>
      </c>
      <c r="B916" s="32">
        <v>42607</v>
      </c>
      <c r="C916" s="33"/>
      <c r="D916" s="31">
        <v>5</v>
      </c>
      <c r="E916" s="34" t="s">
        <v>215</v>
      </c>
      <c r="F916" s="34" t="s">
        <v>214</v>
      </c>
      <c r="G916" s="35" t="s">
        <v>325</v>
      </c>
      <c r="H916" s="36"/>
      <c r="I916" s="30">
        <v>12871.21</v>
      </c>
      <c r="J916" s="32">
        <v>42607</v>
      </c>
      <c r="K916" s="37">
        <v>402</v>
      </c>
      <c r="L916" s="37">
        <v>12</v>
      </c>
      <c r="M916" s="38" t="s">
        <v>509</v>
      </c>
      <c r="N916" s="39">
        <v>2016</v>
      </c>
      <c r="O916" s="42"/>
      <c r="P916" s="30">
        <v>3131.81</v>
      </c>
      <c r="Q916" s="67"/>
      <c r="R916" s="67"/>
      <c r="S916" s="56" t="e">
        <f>IF(#REF!=3,S915-TblDadosCX[[#This Row],[Valor R$]],IF(#REF!=2,S915+TblDadosCX[[#This Row],[Valor R$]],TblDadosCX[[#This Row],[Valor R$]]))</f>
        <v>#REF!</v>
      </c>
      <c r="U916" s="65">
        <v>900</v>
      </c>
      <c r="V916" s="69">
        <v>42612</v>
      </c>
      <c r="W916" s="69"/>
      <c r="X916" s="70" t="s">
        <v>543</v>
      </c>
      <c r="Y916" s="70"/>
      <c r="Z916" s="70"/>
      <c r="AA916" s="71">
        <v>4.49</v>
      </c>
      <c r="AB916" s="64" t="s">
        <v>212</v>
      </c>
      <c r="AC916" s="69">
        <v>42612</v>
      </c>
      <c r="AD916" s="65">
        <v>831</v>
      </c>
      <c r="AE916" s="65">
        <v>12</v>
      </c>
      <c r="AF916" s="66">
        <v>3419.09</v>
      </c>
    </row>
    <row r="917" spans="1:32" x14ac:dyDescent="0.25">
      <c r="A917" s="40">
        <v>912</v>
      </c>
      <c r="B917" s="32">
        <v>42608</v>
      </c>
      <c r="C917" s="33"/>
      <c r="D917" s="31">
        <v>4</v>
      </c>
      <c r="E917" s="34" t="s">
        <v>6</v>
      </c>
      <c r="F917" s="34" t="s">
        <v>9</v>
      </c>
      <c r="G917" s="35" t="s">
        <v>519</v>
      </c>
      <c r="H917" s="36">
        <v>854376</v>
      </c>
      <c r="I917" s="30">
        <v>1000</v>
      </c>
      <c r="J917" s="32">
        <v>42608</v>
      </c>
      <c r="K917" s="37">
        <v>12</v>
      </c>
      <c r="L917" s="37">
        <v>34</v>
      </c>
      <c r="M917" s="38" t="s">
        <v>509</v>
      </c>
      <c r="N917" s="39">
        <v>2016</v>
      </c>
      <c r="O917" s="42"/>
      <c r="P917" s="30">
        <v>4131.8100000000004</v>
      </c>
      <c r="Q917" s="67"/>
      <c r="R917" s="67"/>
      <c r="S917" s="56" t="e">
        <f>IF(#REF!=3,S916-TblDadosCX[[#This Row],[Valor R$]],IF(#REF!=2,S916+TblDadosCX[[#This Row],[Valor R$]],TblDadosCX[[#This Row],[Valor R$]]))</f>
        <v>#REF!</v>
      </c>
      <c r="U917" s="65">
        <v>901</v>
      </c>
      <c r="V917" s="69">
        <v>42612</v>
      </c>
      <c r="W917" s="69"/>
      <c r="X917" s="70" t="s">
        <v>544</v>
      </c>
      <c r="Y917" s="70"/>
      <c r="Z917" s="70"/>
      <c r="AA917" s="71">
        <v>22</v>
      </c>
      <c r="AB917" s="64" t="s">
        <v>199</v>
      </c>
      <c r="AC917" s="69">
        <v>42612</v>
      </c>
      <c r="AD917" s="65">
        <v>845</v>
      </c>
      <c r="AE917" s="65">
        <v>12</v>
      </c>
      <c r="AF917" s="66">
        <v>3397.09</v>
      </c>
    </row>
    <row r="918" spans="1:32" x14ac:dyDescent="0.25">
      <c r="A918" s="40">
        <v>913</v>
      </c>
      <c r="B918" s="32">
        <v>42608</v>
      </c>
      <c r="C918" s="33"/>
      <c r="D918" s="31">
        <v>5</v>
      </c>
      <c r="E918" s="34" t="s">
        <v>38</v>
      </c>
      <c r="F918" s="34" t="s">
        <v>18</v>
      </c>
      <c r="G918" s="35" t="s">
        <v>191</v>
      </c>
      <c r="H918" s="36"/>
      <c r="I918" s="30">
        <v>130.19</v>
      </c>
      <c r="J918" s="32">
        <v>42608</v>
      </c>
      <c r="K918" s="37">
        <v>831</v>
      </c>
      <c r="L918" s="37">
        <v>12</v>
      </c>
      <c r="M918" s="38" t="s">
        <v>509</v>
      </c>
      <c r="N918" s="39">
        <v>2016</v>
      </c>
      <c r="O918" s="42"/>
      <c r="P918" s="30">
        <v>4001.62</v>
      </c>
      <c r="Q918" s="67"/>
      <c r="R918" s="67"/>
      <c r="S918" s="56" t="e">
        <f>IF(#REF!=3,S917-TblDadosCX[[#This Row],[Valor R$]],IF(#REF!=2,S917+TblDadosCX[[#This Row],[Valor R$]],TblDadosCX[[#This Row],[Valor R$]]))</f>
        <v>#REF!</v>
      </c>
      <c r="U918" s="65">
        <v>902</v>
      </c>
      <c r="V918" s="69">
        <v>42612</v>
      </c>
      <c r="W918" s="69"/>
      <c r="X918" s="70" t="s">
        <v>545</v>
      </c>
      <c r="Y918" s="70"/>
      <c r="Z918" s="70"/>
      <c r="AA918" s="71">
        <v>1326.35</v>
      </c>
      <c r="AB918" s="64" t="s">
        <v>227</v>
      </c>
      <c r="AC918" s="69">
        <v>42612</v>
      </c>
      <c r="AD918" s="65">
        <v>426</v>
      </c>
      <c r="AE918" s="65">
        <v>12</v>
      </c>
      <c r="AF918" s="66">
        <v>2070.7399999999998</v>
      </c>
    </row>
    <row r="919" spans="1:32" x14ac:dyDescent="0.25">
      <c r="A919" s="40">
        <v>914</v>
      </c>
      <c r="B919" s="32">
        <v>42608</v>
      </c>
      <c r="C919" s="33"/>
      <c r="D919" s="31">
        <v>5</v>
      </c>
      <c r="E919" s="34" t="s">
        <v>38</v>
      </c>
      <c r="F919" s="34" t="s">
        <v>75</v>
      </c>
      <c r="G919" s="35" t="s">
        <v>220</v>
      </c>
      <c r="H919" s="36"/>
      <c r="I919" s="30">
        <v>16.25</v>
      </c>
      <c r="J919" s="32">
        <v>42608</v>
      </c>
      <c r="K919" s="37">
        <v>845</v>
      </c>
      <c r="L919" s="37">
        <v>12</v>
      </c>
      <c r="M919" s="38" t="s">
        <v>509</v>
      </c>
      <c r="N919" s="39">
        <v>2016</v>
      </c>
      <c r="O919" s="42"/>
      <c r="P919" s="30">
        <v>3985.37</v>
      </c>
      <c r="Q919" s="67"/>
      <c r="R919" s="67"/>
      <c r="S919" s="56" t="e">
        <f>IF(#REF!=3,S918-TblDadosCX[[#This Row],[Valor R$]],IF(#REF!=2,S918+TblDadosCX[[#This Row],[Valor R$]],TblDadosCX[[#This Row],[Valor R$]]))</f>
        <v>#REF!</v>
      </c>
      <c r="U919" s="65">
        <v>903</v>
      </c>
      <c r="V919" s="69">
        <v>42613</v>
      </c>
      <c r="W919" s="69"/>
      <c r="X919" s="70" t="s">
        <v>546</v>
      </c>
      <c r="Y919" s="70"/>
      <c r="Z919" s="70"/>
      <c r="AA919" s="71">
        <v>70</v>
      </c>
      <c r="AB919" s="64" t="s">
        <v>186</v>
      </c>
      <c r="AC919" s="69">
        <v>42613</v>
      </c>
      <c r="AD919" s="65">
        <v>863</v>
      </c>
      <c r="AE919" s="65">
        <v>12</v>
      </c>
      <c r="AF919" s="66">
        <v>2000.74</v>
      </c>
    </row>
    <row r="920" spans="1:32" x14ac:dyDescent="0.25">
      <c r="A920" s="40">
        <v>915</v>
      </c>
      <c r="B920" s="32">
        <v>42608</v>
      </c>
      <c r="C920" s="33"/>
      <c r="D920" s="31">
        <v>5</v>
      </c>
      <c r="E920" s="34" t="s">
        <v>38</v>
      </c>
      <c r="F920" s="34" t="s">
        <v>18</v>
      </c>
      <c r="G920" s="35" t="s">
        <v>187</v>
      </c>
      <c r="H920" s="36"/>
      <c r="I920" s="30">
        <v>128.63</v>
      </c>
      <c r="J920" s="32">
        <v>42608</v>
      </c>
      <c r="K920" s="37">
        <v>831</v>
      </c>
      <c r="L920" s="37">
        <v>12</v>
      </c>
      <c r="M920" s="38" t="s">
        <v>509</v>
      </c>
      <c r="N920" s="39">
        <v>2016</v>
      </c>
      <c r="O920" s="42"/>
      <c r="P920" s="30">
        <v>3856.74</v>
      </c>
      <c r="Q920" s="67"/>
      <c r="R920" s="67"/>
      <c r="S920" s="56" t="e">
        <f>IF(#REF!=3,S919-TblDadosCX[[#This Row],[Valor R$]],IF(#REF!=2,S919+TblDadosCX[[#This Row],[Valor R$]],TblDadosCX[[#This Row],[Valor R$]]))</f>
        <v>#REF!</v>
      </c>
      <c r="U920" s="65">
        <v>904</v>
      </c>
      <c r="V920" s="69">
        <v>42613</v>
      </c>
      <c r="W920" s="69"/>
      <c r="X920" s="70" t="s">
        <v>547</v>
      </c>
      <c r="Y920" s="70"/>
      <c r="Z920" s="70"/>
      <c r="AA920" s="71">
        <v>15</v>
      </c>
      <c r="AB920" s="64" t="s">
        <v>199</v>
      </c>
      <c r="AC920" s="69">
        <v>42613</v>
      </c>
      <c r="AD920" s="65">
        <v>845</v>
      </c>
      <c r="AE920" s="65">
        <v>12</v>
      </c>
      <c r="AF920" s="66">
        <v>1985.74</v>
      </c>
    </row>
    <row r="921" spans="1:32" x14ac:dyDescent="0.25">
      <c r="A921" s="40">
        <v>916</v>
      </c>
      <c r="B921" s="32">
        <v>42608</v>
      </c>
      <c r="C921" s="33"/>
      <c r="D921" s="31">
        <v>5</v>
      </c>
      <c r="E921" s="34" t="s">
        <v>38</v>
      </c>
      <c r="F921" s="34" t="s">
        <v>18</v>
      </c>
      <c r="G921" s="35" t="s">
        <v>193</v>
      </c>
      <c r="H921" s="36"/>
      <c r="I921" s="30">
        <v>35</v>
      </c>
      <c r="J921" s="32">
        <v>42608</v>
      </c>
      <c r="K921" s="37">
        <v>831</v>
      </c>
      <c r="L921" s="37">
        <v>12</v>
      </c>
      <c r="M921" s="38" t="s">
        <v>509</v>
      </c>
      <c r="N921" s="39">
        <v>2016</v>
      </c>
      <c r="O921" s="42"/>
      <c r="P921" s="30">
        <v>3821.74</v>
      </c>
      <c r="Q921" s="67"/>
      <c r="R921" s="67"/>
      <c r="S921" s="56" t="e">
        <f>IF(#REF!=3,S920-TblDadosCX[[#This Row],[Valor R$]],IF(#REF!=2,S920+TblDadosCX[[#This Row],[Valor R$]],TblDadosCX[[#This Row],[Valor R$]]))</f>
        <v>#REF!</v>
      </c>
      <c r="U921" s="65">
        <v>905</v>
      </c>
      <c r="V921" s="69">
        <v>42613</v>
      </c>
      <c r="W921" s="69"/>
      <c r="X921" s="70" t="s">
        <v>534</v>
      </c>
      <c r="Y921" s="70"/>
      <c r="Z921" s="70"/>
      <c r="AA921" s="71">
        <v>35</v>
      </c>
      <c r="AB921" s="64" t="s">
        <v>212</v>
      </c>
      <c r="AC921" s="69">
        <v>42613</v>
      </c>
      <c r="AD921" s="65">
        <v>831</v>
      </c>
      <c r="AE921" s="65">
        <v>12</v>
      </c>
      <c r="AF921" s="66">
        <v>1950.74</v>
      </c>
    </row>
    <row r="922" spans="1:32" x14ac:dyDescent="0.25">
      <c r="A922" s="40">
        <v>917</v>
      </c>
      <c r="B922" s="32">
        <v>42608</v>
      </c>
      <c r="C922" s="33"/>
      <c r="D922" s="31">
        <v>5</v>
      </c>
      <c r="E922" s="34" t="s">
        <v>38</v>
      </c>
      <c r="F922" s="34" t="s">
        <v>83</v>
      </c>
      <c r="G922" s="35" t="s">
        <v>539</v>
      </c>
      <c r="H922" s="36"/>
      <c r="I922" s="30">
        <v>200</v>
      </c>
      <c r="J922" s="32">
        <v>42608</v>
      </c>
      <c r="K922" s="37">
        <v>863</v>
      </c>
      <c r="L922" s="37">
        <v>12</v>
      </c>
      <c r="M922" s="38" t="s">
        <v>509</v>
      </c>
      <c r="N922" s="39">
        <v>2016</v>
      </c>
      <c r="O922" s="42"/>
      <c r="P922" s="30">
        <v>3621.74</v>
      </c>
      <c r="Q922" s="67"/>
      <c r="R922" s="67"/>
      <c r="S922" s="56" t="e">
        <f>IF(#REF!=3,S921-TblDadosCX[[#This Row],[Valor R$]],IF(#REF!=2,S921+TblDadosCX[[#This Row],[Valor R$]],TblDadosCX[[#This Row],[Valor R$]]))</f>
        <v>#REF!</v>
      </c>
      <c r="U922" s="65">
        <v>906</v>
      </c>
      <c r="V922" s="69">
        <v>42613</v>
      </c>
      <c r="W922" s="69"/>
      <c r="X922" s="70" t="s">
        <v>256</v>
      </c>
      <c r="Y922" s="70"/>
      <c r="Z922" s="70"/>
      <c r="AA922" s="71">
        <v>3.8</v>
      </c>
      <c r="AB922" s="64" t="s">
        <v>186</v>
      </c>
      <c r="AC922" s="69">
        <v>42613</v>
      </c>
      <c r="AD922" s="65">
        <v>863</v>
      </c>
      <c r="AE922" s="65">
        <v>12</v>
      </c>
      <c r="AF922" s="66">
        <v>1946.94</v>
      </c>
    </row>
    <row r="923" spans="1:32" x14ac:dyDescent="0.25">
      <c r="A923" s="40">
        <v>918</v>
      </c>
      <c r="B923" s="32">
        <v>42611</v>
      </c>
      <c r="C923" s="33"/>
      <c r="D923" s="31">
        <v>5</v>
      </c>
      <c r="E923" s="34" t="s">
        <v>38</v>
      </c>
      <c r="F923" s="34" t="s">
        <v>86</v>
      </c>
      <c r="G923" s="35" t="s">
        <v>195</v>
      </c>
      <c r="H923" s="36"/>
      <c r="I923" s="30">
        <v>5.5</v>
      </c>
      <c r="J923" s="32">
        <v>42611</v>
      </c>
      <c r="K923" s="37">
        <v>869</v>
      </c>
      <c r="L923" s="37">
        <v>12</v>
      </c>
      <c r="M923" s="38" t="s">
        <v>509</v>
      </c>
      <c r="N923" s="39">
        <v>2016</v>
      </c>
      <c r="O923" s="42"/>
      <c r="P923" s="30">
        <v>3616.24</v>
      </c>
      <c r="Q923" s="67"/>
      <c r="R923" s="67"/>
      <c r="S923" s="56" t="e">
        <f>IF(#REF!=3,S922-TblDadosCX[[#This Row],[Valor R$]],IF(#REF!=2,S922+TblDadosCX[[#This Row],[Valor R$]],TblDadosCX[[#This Row],[Valor R$]]))</f>
        <v>#REF!</v>
      </c>
      <c r="U923" s="65">
        <v>907</v>
      </c>
      <c r="V923" s="69">
        <v>42614</v>
      </c>
      <c r="W923" s="69"/>
      <c r="X923" s="70" t="s">
        <v>197</v>
      </c>
      <c r="Y923" s="70">
        <v>854379</v>
      </c>
      <c r="Z923" s="70"/>
      <c r="AA923" s="71">
        <v>850</v>
      </c>
      <c r="AB923" s="64" t="s">
        <v>9</v>
      </c>
      <c r="AC923" s="69">
        <v>42614</v>
      </c>
      <c r="AD923" s="65">
        <v>12</v>
      </c>
      <c r="AE923" s="65">
        <v>34</v>
      </c>
      <c r="AF923" s="66">
        <v>2796.94</v>
      </c>
    </row>
    <row r="924" spans="1:32" x14ac:dyDescent="0.25">
      <c r="A924" s="40">
        <v>919</v>
      </c>
      <c r="B924" s="32">
        <v>42611</v>
      </c>
      <c r="C924" s="33"/>
      <c r="D924" s="31">
        <v>5</v>
      </c>
      <c r="E924" s="34" t="s">
        <v>38</v>
      </c>
      <c r="F924" s="34" t="s">
        <v>18</v>
      </c>
      <c r="G924" s="35" t="s">
        <v>193</v>
      </c>
      <c r="H924" s="36"/>
      <c r="I924" s="30">
        <v>18</v>
      </c>
      <c r="J924" s="32">
        <v>42611</v>
      </c>
      <c r="K924" s="37">
        <v>831</v>
      </c>
      <c r="L924" s="37">
        <v>12</v>
      </c>
      <c r="M924" s="38" t="s">
        <v>509</v>
      </c>
      <c r="N924" s="39">
        <v>2016</v>
      </c>
      <c r="O924" s="42"/>
      <c r="P924" s="30">
        <v>3598.24</v>
      </c>
      <c r="Q924" s="67"/>
      <c r="R924" s="67"/>
      <c r="S924" s="56" t="e">
        <f>IF(#REF!=3,S923-TblDadosCX[[#This Row],[Valor R$]],IF(#REF!=2,S923+TblDadosCX[[#This Row],[Valor R$]],TblDadosCX[[#This Row],[Valor R$]]))</f>
        <v>#REF!</v>
      </c>
      <c r="U924" s="65">
        <v>908</v>
      </c>
      <c r="V924" s="69">
        <v>42614</v>
      </c>
      <c r="W924" s="69"/>
      <c r="X924" s="70" t="s">
        <v>197</v>
      </c>
      <c r="Y924" s="70">
        <v>854380</v>
      </c>
      <c r="Z924" s="70"/>
      <c r="AA924" s="71">
        <v>1560.4</v>
      </c>
      <c r="AB924" s="64" t="s">
        <v>9</v>
      </c>
      <c r="AC924" s="69">
        <v>42614</v>
      </c>
      <c r="AD924" s="65">
        <v>12</v>
      </c>
      <c r="AE924" s="65">
        <v>34</v>
      </c>
      <c r="AF924" s="66">
        <v>4357.34</v>
      </c>
    </row>
    <row r="925" spans="1:32" x14ac:dyDescent="0.25">
      <c r="A925" s="40">
        <v>920</v>
      </c>
      <c r="B925" s="32">
        <v>42611</v>
      </c>
      <c r="C925" s="33"/>
      <c r="D925" s="31">
        <v>5</v>
      </c>
      <c r="E925" s="34" t="s">
        <v>38</v>
      </c>
      <c r="F925" s="34" t="s">
        <v>86</v>
      </c>
      <c r="G925" s="35" t="s">
        <v>245</v>
      </c>
      <c r="H925" s="36"/>
      <c r="I925" s="30">
        <v>15</v>
      </c>
      <c r="J925" s="32">
        <v>42611</v>
      </c>
      <c r="K925" s="37">
        <v>869</v>
      </c>
      <c r="L925" s="37">
        <v>12</v>
      </c>
      <c r="M925" s="38" t="s">
        <v>509</v>
      </c>
      <c r="N925" s="39">
        <v>2016</v>
      </c>
      <c r="O925" s="42"/>
      <c r="P925" s="30">
        <v>3583.24</v>
      </c>
      <c r="Q925" s="67"/>
      <c r="R925" s="67"/>
      <c r="S925" s="56" t="e">
        <f>IF(#REF!=3,S924-TblDadosCX[[#This Row],[Valor R$]],IF(#REF!=2,S924+TblDadosCX[[#This Row],[Valor R$]],TblDadosCX[[#This Row],[Valor R$]]))</f>
        <v>#REF!</v>
      </c>
      <c r="U925" s="65">
        <v>909</v>
      </c>
      <c r="V925" s="69">
        <v>42614</v>
      </c>
      <c r="W925" s="69"/>
      <c r="X925" s="70" t="s">
        <v>519</v>
      </c>
      <c r="Y925" s="70">
        <v>854381</v>
      </c>
      <c r="Z925" s="70"/>
      <c r="AA925" s="71">
        <v>464.6</v>
      </c>
      <c r="AB925" s="64" t="s">
        <v>9</v>
      </c>
      <c r="AC925" s="69">
        <v>42614</v>
      </c>
      <c r="AD925" s="65">
        <v>12</v>
      </c>
      <c r="AE925" s="65">
        <v>34</v>
      </c>
      <c r="AF925" s="66">
        <v>4821.9399999999996</v>
      </c>
    </row>
    <row r="926" spans="1:32" x14ac:dyDescent="0.25">
      <c r="A926" s="40">
        <v>921</v>
      </c>
      <c r="B926" s="32">
        <v>42611</v>
      </c>
      <c r="C926" s="33"/>
      <c r="D926" s="31">
        <v>5</v>
      </c>
      <c r="E926" s="34" t="s">
        <v>30</v>
      </c>
      <c r="F926" s="34" t="s">
        <v>59</v>
      </c>
      <c r="G926" s="35" t="s">
        <v>265</v>
      </c>
      <c r="H926" s="36"/>
      <c r="I926" s="30">
        <v>253</v>
      </c>
      <c r="J926" s="32">
        <v>42611</v>
      </c>
      <c r="K926" s="37">
        <v>480</v>
      </c>
      <c r="L926" s="37">
        <v>12</v>
      </c>
      <c r="M926" s="38" t="s">
        <v>509</v>
      </c>
      <c r="N926" s="39">
        <v>2016</v>
      </c>
      <c r="O926" s="42"/>
      <c r="P926" s="30">
        <v>3330.24</v>
      </c>
      <c r="Q926" s="67"/>
      <c r="R926" s="67"/>
      <c r="S926" s="56" t="e">
        <f>IF(#REF!=3,S925-TblDadosCX[[#This Row],[Valor R$]],IF(#REF!=2,S925+TblDadosCX[[#This Row],[Valor R$]],TblDadosCX[[#This Row],[Valor R$]]))</f>
        <v>#REF!</v>
      </c>
      <c r="U926" s="65">
        <v>910</v>
      </c>
      <c r="V926" s="69">
        <v>42614</v>
      </c>
      <c r="W926" s="69"/>
      <c r="X926" s="70" t="s">
        <v>316</v>
      </c>
      <c r="Y926" s="70"/>
      <c r="Z926" s="70"/>
      <c r="AA926" s="71">
        <v>20</v>
      </c>
      <c r="AB926" s="64" t="s">
        <v>186</v>
      </c>
      <c r="AC926" s="69">
        <v>42614</v>
      </c>
      <c r="AD926" s="65">
        <v>863</v>
      </c>
      <c r="AE926" s="65">
        <v>12</v>
      </c>
      <c r="AF926" s="66">
        <v>4801.9399999999996</v>
      </c>
    </row>
    <row r="927" spans="1:32" x14ac:dyDescent="0.25">
      <c r="A927" s="40">
        <v>922</v>
      </c>
      <c r="B927" s="32">
        <v>42611</v>
      </c>
      <c r="C927" s="33"/>
      <c r="D927" s="31">
        <v>5</v>
      </c>
      <c r="E927" s="34" t="s">
        <v>38</v>
      </c>
      <c r="F927" s="34" t="s">
        <v>83</v>
      </c>
      <c r="G927" s="35" t="s">
        <v>540</v>
      </c>
      <c r="H927" s="36"/>
      <c r="I927" s="30">
        <v>14.8</v>
      </c>
      <c r="J927" s="32">
        <v>42611</v>
      </c>
      <c r="K927" s="37">
        <v>863</v>
      </c>
      <c r="L927" s="37">
        <v>12</v>
      </c>
      <c r="M927" s="38" t="s">
        <v>509</v>
      </c>
      <c r="N927" s="39">
        <v>2016</v>
      </c>
      <c r="O927" s="42"/>
      <c r="P927" s="30">
        <v>3315.44</v>
      </c>
      <c r="Q927" s="67"/>
      <c r="R927" s="67"/>
      <c r="S927" s="56" t="e">
        <f>IF(#REF!=3,S926-TblDadosCX[[#This Row],[Valor R$]],IF(#REF!=2,S926+TblDadosCX[[#This Row],[Valor R$]],TblDadosCX[[#This Row],[Valor R$]]))</f>
        <v>#REF!</v>
      </c>
      <c r="U927" s="65">
        <v>911</v>
      </c>
      <c r="V927" s="69">
        <v>42614</v>
      </c>
      <c r="W927" s="69"/>
      <c r="X927" s="70" t="s">
        <v>193</v>
      </c>
      <c r="Y927" s="70"/>
      <c r="Z927" s="70"/>
      <c r="AA927" s="71">
        <v>35</v>
      </c>
      <c r="AB927" s="64" t="s">
        <v>212</v>
      </c>
      <c r="AC927" s="69">
        <v>42614</v>
      </c>
      <c r="AD927" s="65">
        <v>831</v>
      </c>
      <c r="AE927" s="65">
        <v>12</v>
      </c>
      <c r="AF927" s="66">
        <v>4766.9399999999996</v>
      </c>
    </row>
    <row r="928" spans="1:32" x14ac:dyDescent="0.25">
      <c r="A928" s="40">
        <v>923</v>
      </c>
      <c r="B928" s="32">
        <v>42612</v>
      </c>
      <c r="C928" s="33"/>
      <c r="D928" s="31">
        <v>4</v>
      </c>
      <c r="E928" s="34" t="s">
        <v>6</v>
      </c>
      <c r="F928" s="34" t="s">
        <v>9</v>
      </c>
      <c r="G928" s="35" t="s">
        <v>197</v>
      </c>
      <c r="H928" s="36">
        <v>854377</v>
      </c>
      <c r="I928" s="30">
        <v>4967.8900000000003</v>
      </c>
      <c r="J928" s="32">
        <v>42612</v>
      </c>
      <c r="K928" s="37">
        <v>12</v>
      </c>
      <c r="L928" s="37">
        <v>34</v>
      </c>
      <c r="M928" s="38" t="s">
        <v>509</v>
      </c>
      <c r="N928" s="39">
        <v>2016</v>
      </c>
      <c r="O928" s="42"/>
      <c r="P928" s="30">
        <v>8283.33</v>
      </c>
      <c r="Q928" s="67"/>
      <c r="R928" s="67"/>
      <c r="S928" s="56" t="e">
        <f>IF(#REF!=3,S927-TblDadosCX[[#This Row],[Valor R$]],IF(#REF!=2,S927+TblDadosCX[[#This Row],[Valor R$]],TblDadosCX[[#This Row],[Valor R$]]))</f>
        <v>#REF!</v>
      </c>
      <c r="U928" s="65">
        <v>912</v>
      </c>
      <c r="V928" s="69">
        <v>42614</v>
      </c>
      <c r="W928" s="69"/>
      <c r="X928" s="70" t="s">
        <v>305</v>
      </c>
      <c r="Y928" s="70"/>
      <c r="Z928" s="70"/>
      <c r="AA928" s="71">
        <v>59.9</v>
      </c>
      <c r="AB928" s="64" t="s">
        <v>186</v>
      </c>
      <c r="AC928" s="69">
        <v>42614</v>
      </c>
      <c r="AD928" s="65">
        <v>863</v>
      </c>
      <c r="AE928" s="65">
        <v>12</v>
      </c>
      <c r="AF928" s="66">
        <v>4707.04</v>
      </c>
    </row>
    <row r="929" spans="1:32" x14ac:dyDescent="0.25">
      <c r="A929" s="40">
        <v>924</v>
      </c>
      <c r="B929" s="32">
        <v>42612</v>
      </c>
      <c r="C929" s="33"/>
      <c r="D929" s="31">
        <v>4</v>
      </c>
      <c r="E929" s="34" t="s">
        <v>6</v>
      </c>
      <c r="F929" s="34" t="s">
        <v>9</v>
      </c>
      <c r="G929" s="35" t="s">
        <v>197</v>
      </c>
      <c r="H929" s="36">
        <v>854378</v>
      </c>
      <c r="I929" s="30">
        <v>6569.5</v>
      </c>
      <c r="J929" s="32">
        <v>42612</v>
      </c>
      <c r="K929" s="37">
        <v>12</v>
      </c>
      <c r="L929" s="37">
        <v>34</v>
      </c>
      <c r="M929" s="38" t="s">
        <v>509</v>
      </c>
      <c r="N929" s="39">
        <v>2016</v>
      </c>
      <c r="O929" s="42"/>
      <c r="P929" s="30">
        <v>14852.83</v>
      </c>
      <c r="Q929" s="67"/>
      <c r="R929" s="67"/>
      <c r="S929" s="56" t="e">
        <f>IF(#REF!=3,S928-TblDadosCX[[#This Row],[Valor R$]],IF(#REF!=2,S928+TblDadosCX[[#This Row],[Valor R$]],TblDadosCX[[#This Row],[Valor R$]]))</f>
        <v>#REF!</v>
      </c>
      <c r="U929" s="65">
        <v>913</v>
      </c>
      <c r="V929" s="69">
        <v>42614</v>
      </c>
      <c r="W929" s="69"/>
      <c r="X929" s="70" t="s">
        <v>549</v>
      </c>
      <c r="Y929" s="70"/>
      <c r="Z929" s="70"/>
      <c r="AA929" s="71">
        <v>464.6</v>
      </c>
      <c r="AB929" s="64" t="s">
        <v>358</v>
      </c>
      <c r="AC929" s="69">
        <v>42614</v>
      </c>
      <c r="AD929" s="65">
        <v>849</v>
      </c>
      <c r="AE929" s="65">
        <v>12</v>
      </c>
      <c r="AF929" s="66">
        <v>4242.4399999999996</v>
      </c>
    </row>
    <row r="930" spans="1:32" x14ac:dyDescent="0.25">
      <c r="A930" s="40">
        <v>925</v>
      </c>
      <c r="B930" s="32">
        <v>42612</v>
      </c>
      <c r="C930" s="33"/>
      <c r="D930" s="31">
        <v>5</v>
      </c>
      <c r="E930" s="34" t="s">
        <v>38</v>
      </c>
      <c r="F930" s="34" t="s">
        <v>75</v>
      </c>
      <c r="G930" s="35" t="s">
        <v>220</v>
      </c>
      <c r="H930" s="36"/>
      <c r="I930" s="30">
        <v>17</v>
      </c>
      <c r="J930" s="32">
        <v>42612</v>
      </c>
      <c r="K930" s="37">
        <v>845</v>
      </c>
      <c r="L930" s="37">
        <v>12</v>
      </c>
      <c r="M930" s="38" t="s">
        <v>509</v>
      </c>
      <c r="N930" s="39">
        <v>2016</v>
      </c>
      <c r="O930" s="42"/>
      <c r="P930" s="30">
        <v>14835.83</v>
      </c>
      <c r="Q930" s="67"/>
      <c r="R930" s="67"/>
      <c r="S930" s="56" t="e">
        <f>IF(#REF!=3,S929-TblDadosCX[[#This Row],[Valor R$]],IF(#REF!=2,S929+TblDadosCX[[#This Row],[Valor R$]],TblDadosCX[[#This Row],[Valor R$]]))</f>
        <v>#REF!</v>
      </c>
      <c r="U930" s="65">
        <v>914</v>
      </c>
      <c r="V930" s="69">
        <v>42614</v>
      </c>
      <c r="W930" s="69"/>
      <c r="X930" s="70" t="s">
        <v>550</v>
      </c>
      <c r="Y930" s="70"/>
      <c r="Z930" s="70"/>
      <c r="AA930" s="71">
        <v>850</v>
      </c>
      <c r="AB930" s="64" t="s">
        <v>196</v>
      </c>
      <c r="AC930" s="69">
        <v>42614</v>
      </c>
      <c r="AD930" s="65">
        <v>869</v>
      </c>
      <c r="AE930" s="65">
        <v>12</v>
      </c>
      <c r="AF930" s="66">
        <v>3392.44</v>
      </c>
    </row>
    <row r="931" spans="1:32" x14ac:dyDescent="0.25">
      <c r="A931" s="40">
        <v>926</v>
      </c>
      <c r="B931" s="32">
        <v>42612</v>
      </c>
      <c r="C931" s="33"/>
      <c r="D931" s="31">
        <v>5</v>
      </c>
      <c r="E931" s="34" t="s">
        <v>38</v>
      </c>
      <c r="F931" s="34" t="s">
        <v>75</v>
      </c>
      <c r="G931" s="35" t="s">
        <v>220</v>
      </c>
      <c r="H931" s="36"/>
      <c r="I931" s="30">
        <v>22</v>
      </c>
      <c r="J931" s="32">
        <v>42612</v>
      </c>
      <c r="K931" s="37">
        <v>845</v>
      </c>
      <c r="L931" s="37">
        <v>12</v>
      </c>
      <c r="M931" s="38" t="s">
        <v>509</v>
      </c>
      <c r="N931" s="39">
        <v>2016</v>
      </c>
      <c r="O931" s="42"/>
      <c r="P931" s="30">
        <v>14813.83</v>
      </c>
      <c r="Q931" s="67"/>
      <c r="R931" s="67"/>
      <c r="S931" s="56" t="e">
        <f>IF(#REF!=3,S930-TblDadosCX[[#This Row],[Valor R$]],IF(#REF!=2,S930+TblDadosCX[[#This Row],[Valor R$]],TblDadosCX[[#This Row],[Valor R$]]))</f>
        <v>#REF!</v>
      </c>
      <c r="U931" s="65">
        <v>915</v>
      </c>
      <c r="V931" s="69">
        <v>42614</v>
      </c>
      <c r="W931" s="69"/>
      <c r="X931" s="70" t="s">
        <v>502</v>
      </c>
      <c r="Y931" s="70"/>
      <c r="Z931" s="70"/>
      <c r="AA931" s="71">
        <v>1560</v>
      </c>
      <c r="AB931" s="64" t="s">
        <v>212</v>
      </c>
      <c r="AC931" s="69">
        <v>42614</v>
      </c>
      <c r="AD931" s="65">
        <v>831</v>
      </c>
      <c r="AE931" s="65">
        <v>12</v>
      </c>
      <c r="AF931" s="66">
        <v>1832.44</v>
      </c>
    </row>
    <row r="932" spans="1:32" x14ac:dyDescent="0.25">
      <c r="A932" s="40">
        <v>927</v>
      </c>
      <c r="B932" s="32">
        <v>42612</v>
      </c>
      <c r="C932" s="33"/>
      <c r="D932" s="31">
        <v>5</v>
      </c>
      <c r="E932" s="34" t="s">
        <v>38</v>
      </c>
      <c r="F932" s="34" t="s">
        <v>75</v>
      </c>
      <c r="G932" s="35" t="s">
        <v>220</v>
      </c>
      <c r="H932" s="36"/>
      <c r="I932" s="30">
        <v>22</v>
      </c>
      <c r="J932" s="32">
        <v>42612</v>
      </c>
      <c r="K932" s="37">
        <v>845</v>
      </c>
      <c r="L932" s="37">
        <v>12</v>
      </c>
      <c r="M932" s="38" t="s">
        <v>509</v>
      </c>
      <c r="N932" s="39">
        <v>2016</v>
      </c>
      <c r="O932" s="42"/>
      <c r="P932" s="30">
        <v>14791.83</v>
      </c>
      <c r="Q932" s="67"/>
      <c r="R932" s="67"/>
      <c r="S932" s="56" t="e">
        <f>IF(#REF!=3,S931-TblDadosCX[[#This Row],[Valor R$]],IF(#REF!=2,S931+TblDadosCX[[#This Row],[Valor R$]],TblDadosCX[[#This Row],[Valor R$]]))</f>
        <v>#REF!</v>
      </c>
      <c r="U932" s="65">
        <v>916</v>
      </c>
      <c r="V932" s="69">
        <v>42614</v>
      </c>
      <c r="W932" s="69"/>
      <c r="X932" s="70" t="s">
        <v>551</v>
      </c>
      <c r="Y932" s="70"/>
      <c r="Z932" s="70"/>
      <c r="AA932" s="71">
        <v>256</v>
      </c>
      <c r="AB932" s="64" t="s">
        <v>196</v>
      </c>
      <c r="AC932" s="69">
        <v>42614</v>
      </c>
      <c r="AD932" s="65">
        <v>869</v>
      </c>
      <c r="AE932" s="65">
        <v>12</v>
      </c>
      <c r="AF932" s="66">
        <v>1576.44</v>
      </c>
    </row>
    <row r="933" spans="1:32" x14ac:dyDescent="0.25">
      <c r="A933" s="40">
        <v>928</v>
      </c>
      <c r="B933" s="32">
        <v>42612</v>
      </c>
      <c r="C933" s="33"/>
      <c r="D933" s="31">
        <v>5</v>
      </c>
      <c r="E933" s="34" t="s">
        <v>38</v>
      </c>
      <c r="F933" s="34" t="s">
        <v>75</v>
      </c>
      <c r="G933" s="35" t="s">
        <v>220</v>
      </c>
      <c r="H933" s="36"/>
      <c r="I933" s="30">
        <v>27</v>
      </c>
      <c r="J933" s="32">
        <v>42612</v>
      </c>
      <c r="K933" s="37">
        <v>845</v>
      </c>
      <c r="L933" s="37">
        <v>12</v>
      </c>
      <c r="M933" s="38" t="s">
        <v>509</v>
      </c>
      <c r="N933" s="39">
        <v>2016</v>
      </c>
      <c r="O933" s="42"/>
      <c r="P933" s="30">
        <v>14764.83</v>
      </c>
      <c r="Q933" s="67"/>
      <c r="R933" s="67"/>
      <c r="S933" s="56" t="e">
        <f>IF(#REF!=3,S932-TblDadosCX[[#This Row],[Valor R$]],IF(#REF!=2,S932+TblDadosCX[[#This Row],[Valor R$]],TblDadosCX[[#This Row],[Valor R$]]))</f>
        <v>#REF!</v>
      </c>
      <c r="U933" s="65">
        <v>917</v>
      </c>
      <c r="V933" s="69">
        <v>42615</v>
      </c>
      <c r="W933" s="69"/>
      <c r="X933" s="70" t="s">
        <v>197</v>
      </c>
      <c r="Y933" s="70">
        <v>854382</v>
      </c>
      <c r="Z933" s="70"/>
      <c r="AA933" s="71">
        <v>1560.13</v>
      </c>
      <c r="AB933" s="64" t="s">
        <v>9</v>
      </c>
      <c r="AC933" s="69">
        <v>42615</v>
      </c>
      <c r="AD933" s="65">
        <v>12</v>
      </c>
      <c r="AE933" s="65">
        <v>34</v>
      </c>
      <c r="AF933" s="66">
        <v>3136.57</v>
      </c>
    </row>
    <row r="934" spans="1:32" x14ac:dyDescent="0.25">
      <c r="A934" s="40">
        <v>929</v>
      </c>
      <c r="B934" s="32">
        <v>42612</v>
      </c>
      <c r="C934" s="33"/>
      <c r="D934" s="31">
        <v>5</v>
      </c>
      <c r="E934" s="34" t="s">
        <v>38</v>
      </c>
      <c r="F934" s="34" t="s">
        <v>75</v>
      </c>
      <c r="G934" s="35" t="s">
        <v>220</v>
      </c>
      <c r="H934" s="36"/>
      <c r="I934" s="30">
        <v>27</v>
      </c>
      <c r="J934" s="32">
        <v>42612</v>
      </c>
      <c r="K934" s="37">
        <v>845</v>
      </c>
      <c r="L934" s="37">
        <v>12</v>
      </c>
      <c r="M934" s="38" t="s">
        <v>509</v>
      </c>
      <c r="N934" s="39">
        <v>2016</v>
      </c>
      <c r="O934" s="42"/>
      <c r="P934" s="30">
        <v>14737.83</v>
      </c>
      <c r="Q934" s="67"/>
      <c r="R934" s="67"/>
      <c r="S934" s="56" t="e">
        <f>IF(#REF!=3,S933-TblDadosCX[[#This Row],[Valor R$]],IF(#REF!=2,S933+TblDadosCX[[#This Row],[Valor R$]],TblDadosCX[[#This Row],[Valor R$]]))</f>
        <v>#REF!</v>
      </c>
      <c r="U934" s="65">
        <v>918</v>
      </c>
      <c r="V934" s="69">
        <v>42615</v>
      </c>
      <c r="W934" s="69"/>
      <c r="X934" s="70" t="s">
        <v>187</v>
      </c>
      <c r="Y934" s="70"/>
      <c r="Z934" s="70"/>
      <c r="AA934" s="71">
        <v>22.32</v>
      </c>
      <c r="AB934" s="64" t="s">
        <v>212</v>
      </c>
      <c r="AC934" s="69">
        <v>42615</v>
      </c>
      <c r="AD934" s="65">
        <v>831</v>
      </c>
      <c r="AE934" s="65">
        <v>12</v>
      </c>
      <c r="AF934" s="66">
        <v>3114.25</v>
      </c>
    </row>
    <row r="935" spans="1:32" x14ac:dyDescent="0.25">
      <c r="A935" s="40">
        <v>930</v>
      </c>
      <c r="B935" s="32">
        <v>42612</v>
      </c>
      <c r="C935" s="33"/>
      <c r="D935" s="31">
        <v>5</v>
      </c>
      <c r="E935" s="34" t="s">
        <v>38</v>
      </c>
      <c r="F935" s="34" t="s">
        <v>75</v>
      </c>
      <c r="G935" s="35" t="s">
        <v>220</v>
      </c>
      <c r="H935" s="36"/>
      <c r="I935" s="30">
        <v>24.5</v>
      </c>
      <c r="J935" s="32">
        <v>42612</v>
      </c>
      <c r="K935" s="37">
        <v>845</v>
      </c>
      <c r="L935" s="37">
        <v>12</v>
      </c>
      <c r="M935" s="38" t="s">
        <v>509</v>
      </c>
      <c r="N935" s="39">
        <v>2016</v>
      </c>
      <c r="O935" s="42"/>
      <c r="P935" s="30">
        <v>14713.33</v>
      </c>
      <c r="Q935" s="67"/>
      <c r="R935" s="67"/>
      <c r="S935" s="56" t="e">
        <f>IF(#REF!=3,S934-TblDadosCX[[#This Row],[Valor R$]],IF(#REF!=2,S934+TblDadosCX[[#This Row],[Valor R$]],TblDadosCX[[#This Row],[Valor R$]]))</f>
        <v>#REF!</v>
      </c>
      <c r="U935" s="65">
        <v>919</v>
      </c>
      <c r="V935" s="69">
        <v>42615</v>
      </c>
      <c r="W935" s="69"/>
      <c r="X935" s="70" t="s">
        <v>228</v>
      </c>
      <c r="Y935" s="70"/>
      <c r="Z935" s="70"/>
      <c r="AA935" s="71">
        <v>20</v>
      </c>
      <c r="AB935" s="64" t="s">
        <v>196</v>
      </c>
      <c r="AC935" s="69">
        <v>42615</v>
      </c>
      <c r="AD935" s="65">
        <v>869</v>
      </c>
      <c r="AE935" s="65">
        <v>12</v>
      </c>
      <c r="AF935" s="66">
        <v>3094.25</v>
      </c>
    </row>
    <row r="936" spans="1:32" x14ac:dyDescent="0.25">
      <c r="A936" s="40">
        <v>931</v>
      </c>
      <c r="B936" s="32">
        <v>42612</v>
      </c>
      <c r="C936" s="33"/>
      <c r="D936" s="31">
        <v>5</v>
      </c>
      <c r="E936" s="34" t="s">
        <v>38</v>
      </c>
      <c r="F936" s="34" t="s">
        <v>75</v>
      </c>
      <c r="G936" s="35" t="s">
        <v>220</v>
      </c>
      <c r="H936" s="36"/>
      <c r="I936" s="30">
        <v>29.5</v>
      </c>
      <c r="J936" s="32">
        <v>42612</v>
      </c>
      <c r="K936" s="37">
        <v>845</v>
      </c>
      <c r="L936" s="37">
        <v>12</v>
      </c>
      <c r="M936" s="38" t="s">
        <v>509</v>
      </c>
      <c r="N936" s="39">
        <v>2016</v>
      </c>
      <c r="O936" s="42"/>
      <c r="P936" s="30">
        <v>14683.83</v>
      </c>
      <c r="Q936" s="67"/>
      <c r="R936" s="67"/>
      <c r="S936" s="56" t="e">
        <f>IF(#REF!=3,S935-TblDadosCX[[#This Row],[Valor R$]],IF(#REF!=2,S935+TblDadosCX[[#This Row],[Valor R$]],TblDadosCX[[#This Row],[Valor R$]]))</f>
        <v>#REF!</v>
      </c>
      <c r="U936" s="65">
        <v>920</v>
      </c>
      <c r="V936" s="69">
        <v>42615</v>
      </c>
      <c r="W936" s="69"/>
      <c r="X936" s="70" t="s">
        <v>552</v>
      </c>
      <c r="Y936" s="70"/>
      <c r="Z936" s="70"/>
      <c r="AA936" s="71">
        <v>809.53</v>
      </c>
      <c r="AB936" s="64" t="s">
        <v>224</v>
      </c>
      <c r="AC936" s="69">
        <v>42615</v>
      </c>
      <c r="AD936" s="65">
        <v>402</v>
      </c>
      <c r="AE936" s="65">
        <v>12</v>
      </c>
      <c r="AF936" s="66">
        <v>2284.7199999999998</v>
      </c>
    </row>
    <row r="937" spans="1:32" x14ac:dyDescent="0.25">
      <c r="A937" s="40">
        <v>932</v>
      </c>
      <c r="B937" s="32">
        <v>42612</v>
      </c>
      <c r="C937" s="33"/>
      <c r="D937" s="31">
        <v>5</v>
      </c>
      <c r="E937" s="34" t="s">
        <v>38</v>
      </c>
      <c r="F937" s="34" t="s">
        <v>75</v>
      </c>
      <c r="G937" s="35" t="s">
        <v>220</v>
      </c>
      <c r="H937" s="36"/>
      <c r="I937" s="30">
        <v>29.5</v>
      </c>
      <c r="J937" s="32">
        <v>42612</v>
      </c>
      <c r="K937" s="37">
        <v>845</v>
      </c>
      <c r="L937" s="37">
        <v>12</v>
      </c>
      <c r="M937" s="38" t="s">
        <v>509</v>
      </c>
      <c r="N937" s="39">
        <v>2016</v>
      </c>
      <c r="O937" s="42"/>
      <c r="P937" s="30">
        <v>14654.33</v>
      </c>
      <c r="Q937" s="67"/>
      <c r="R937" s="67"/>
      <c r="S937" s="56" t="e">
        <f>IF(#REF!=3,S936-TblDadosCX[[#This Row],[Valor R$]],IF(#REF!=2,S936+TblDadosCX[[#This Row],[Valor R$]],TblDadosCX[[#This Row],[Valor R$]]))</f>
        <v>#REF!</v>
      </c>
      <c r="U937" s="65">
        <v>921</v>
      </c>
      <c r="V937" s="69">
        <v>42615</v>
      </c>
      <c r="W937" s="69"/>
      <c r="X937" s="70" t="s">
        <v>553</v>
      </c>
      <c r="Y937" s="70"/>
      <c r="Z937" s="70"/>
      <c r="AA937" s="71">
        <v>750.6</v>
      </c>
      <c r="AB937" s="64" t="s">
        <v>224</v>
      </c>
      <c r="AC937" s="69">
        <v>42615</v>
      </c>
      <c r="AD937" s="65">
        <v>402</v>
      </c>
      <c r="AE937" s="65">
        <v>12</v>
      </c>
      <c r="AF937" s="66">
        <v>1534.12</v>
      </c>
    </row>
    <row r="938" spans="1:32" x14ac:dyDescent="0.25">
      <c r="A938" s="40">
        <v>933</v>
      </c>
      <c r="B938" s="32">
        <v>42612</v>
      </c>
      <c r="C938" s="33"/>
      <c r="D938" s="31">
        <v>5</v>
      </c>
      <c r="E938" s="34" t="s">
        <v>38</v>
      </c>
      <c r="F938" s="34" t="s">
        <v>86</v>
      </c>
      <c r="G938" s="35" t="s">
        <v>245</v>
      </c>
      <c r="H938" s="36"/>
      <c r="I938" s="30">
        <v>34.68</v>
      </c>
      <c r="J938" s="32">
        <v>42612</v>
      </c>
      <c r="K938" s="37">
        <v>869</v>
      </c>
      <c r="L938" s="37">
        <v>12</v>
      </c>
      <c r="M938" s="38" t="s">
        <v>509</v>
      </c>
      <c r="N938" s="39">
        <v>2016</v>
      </c>
      <c r="O938" s="42"/>
      <c r="P938" s="30">
        <v>14619.65</v>
      </c>
      <c r="Q938" s="67"/>
      <c r="R938" s="67"/>
      <c r="S938" s="56" t="e">
        <f>IF(#REF!=3,S937-TblDadosCX[[#This Row],[Valor R$]],IF(#REF!=2,S937+TblDadosCX[[#This Row],[Valor R$]],TblDadosCX[[#This Row],[Valor R$]]))</f>
        <v>#REF!</v>
      </c>
      <c r="U938" s="65">
        <v>922</v>
      </c>
      <c r="V938" s="69">
        <v>42618</v>
      </c>
      <c r="W938" s="69"/>
      <c r="X938" s="70" t="s">
        <v>197</v>
      </c>
      <c r="Y938" s="70">
        <v>854383</v>
      </c>
      <c r="Z938" s="70"/>
      <c r="AA938" s="71">
        <v>10763.25</v>
      </c>
      <c r="AB938" s="64" t="s">
        <v>9</v>
      </c>
      <c r="AC938" s="69">
        <v>42618</v>
      </c>
      <c r="AD938" s="65">
        <v>12</v>
      </c>
      <c r="AE938" s="65">
        <v>34</v>
      </c>
      <c r="AF938" s="66">
        <v>12297.37</v>
      </c>
    </row>
    <row r="939" spans="1:32" x14ac:dyDescent="0.25">
      <c r="A939" s="40">
        <v>934</v>
      </c>
      <c r="B939" s="32">
        <v>42612</v>
      </c>
      <c r="C939" s="33"/>
      <c r="D939" s="31">
        <v>5</v>
      </c>
      <c r="E939" s="34" t="s">
        <v>38</v>
      </c>
      <c r="F939" s="34" t="s">
        <v>86</v>
      </c>
      <c r="G939" s="35" t="s">
        <v>228</v>
      </c>
      <c r="H939" s="36"/>
      <c r="I939" s="30">
        <v>30</v>
      </c>
      <c r="J939" s="32">
        <v>42612</v>
      </c>
      <c r="K939" s="37">
        <v>869</v>
      </c>
      <c r="L939" s="37">
        <v>12</v>
      </c>
      <c r="M939" s="38" t="s">
        <v>509</v>
      </c>
      <c r="N939" s="39">
        <v>2016</v>
      </c>
      <c r="O939" s="42"/>
      <c r="P939" s="30">
        <v>14589.65</v>
      </c>
      <c r="Q939" s="67"/>
      <c r="R939" s="67"/>
      <c r="S939" s="56" t="e">
        <f>IF(#REF!=3,S938-TblDadosCX[[#This Row],[Valor R$]],IF(#REF!=2,S938+TblDadosCX[[#This Row],[Valor R$]],TblDadosCX[[#This Row],[Valor R$]]))</f>
        <v>#REF!</v>
      </c>
      <c r="U939" s="65">
        <v>923</v>
      </c>
      <c r="V939" s="69">
        <v>42618</v>
      </c>
      <c r="W939" s="69"/>
      <c r="X939" s="70" t="s">
        <v>197</v>
      </c>
      <c r="Y939" s="70">
        <v>854384</v>
      </c>
      <c r="Z939" s="70"/>
      <c r="AA939" s="71">
        <v>1000</v>
      </c>
      <c r="AB939" s="64" t="s">
        <v>9</v>
      </c>
      <c r="AC939" s="69">
        <v>42618</v>
      </c>
      <c r="AD939" s="65">
        <v>12</v>
      </c>
      <c r="AE939" s="65">
        <v>34</v>
      </c>
      <c r="AF939" s="66">
        <v>13297.37</v>
      </c>
    </row>
    <row r="940" spans="1:32" x14ac:dyDescent="0.25">
      <c r="A940" s="40">
        <v>935</v>
      </c>
      <c r="B940" s="32">
        <v>42612</v>
      </c>
      <c r="C940" s="33"/>
      <c r="D940" s="31">
        <v>5</v>
      </c>
      <c r="E940" s="34" t="s">
        <v>38</v>
      </c>
      <c r="F940" s="34" t="s">
        <v>75</v>
      </c>
      <c r="G940" s="35" t="s">
        <v>220</v>
      </c>
      <c r="H940" s="36"/>
      <c r="I940" s="30">
        <v>32</v>
      </c>
      <c r="J940" s="32">
        <v>42612</v>
      </c>
      <c r="K940" s="37">
        <v>845</v>
      </c>
      <c r="L940" s="37">
        <v>12</v>
      </c>
      <c r="M940" s="38" t="s">
        <v>509</v>
      </c>
      <c r="N940" s="39">
        <v>2016</v>
      </c>
      <c r="O940" s="42"/>
      <c r="P940" s="30">
        <v>14557.65</v>
      </c>
      <c r="Q940" s="67"/>
      <c r="R940" s="67"/>
      <c r="S940" s="56" t="e">
        <f>IF(#REF!=3,S939-TblDadosCX[[#This Row],[Valor R$]],IF(#REF!=2,S939+TblDadosCX[[#This Row],[Valor R$]],TblDadosCX[[#This Row],[Valor R$]]))</f>
        <v>#REF!</v>
      </c>
      <c r="U940" s="65">
        <v>924</v>
      </c>
      <c r="V940" s="69">
        <v>42618</v>
      </c>
      <c r="W940" s="69"/>
      <c r="X940" s="70" t="s">
        <v>256</v>
      </c>
      <c r="Y940" s="70"/>
      <c r="Z940" s="70"/>
      <c r="AA940" s="71">
        <v>552</v>
      </c>
      <c r="AB940" s="64" t="s">
        <v>283</v>
      </c>
      <c r="AC940" s="69">
        <v>42618</v>
      </c>
      <c r="AD940" s="65">
        <v>867</v>
      </c>
      <c r="AE940" s="65">
        <v>12</v>
      </c>
      <c r="AF940" s="66">
        <v>12745.37</v>
      </c>
    </row>
    <row r="941" spans="1:32" x14ac:dyDescent="0.25">
      <c r="A941" s="40">
        <v>936</v>
      </c>
      <c r="B941" s="32">
        <v>42612</v>
      </c>
      <c r="C941" s="33"/>
      <c r="D941" s="31">
        <v>5</v>
      </c>
      <c r="E941" s="34" t="s">
        <v>38</v>
      </c>
      <c r="F941" s="34" t="s">
        <v>18</v>
      </c>
      <c r="G941" s="35" t="s">
        <v>200</v>
      </c>
      <c r="H941" s="36"/>
      <c r="I941" s="30">
        <v>20</v>
      </c>
      <c r="J941" s="32">
        <v>42612</v>
      </c>
      <c r="K941" s="37">
        <v>831</v>
      </c>
      <c r="L941" s="37">
        <v>12</v>
      </c>
      <c r="M941" s="38" t="s">
        <v>509</v>
      </c>
      <c r="N941" s="39">
        <v>2016</v>
      </c>
      <c r="O941" s="42"/>
      <c r="P941" s="30">
        <v>14537.65</v>
      </c>
      <c r="Q941" s="67"/>
      <c r="R941" s="67"/>
      <c r="S941" s="56" t="e">
        <f>IF(#REF!=3,S940-TblDadosCX[[#This Row],[Valor R$]],IF(#REF!=2,S940+TblDadosCX[[#This Row],[Valor R$]],TblDadosCX[[#This Row],[Valor R$]]))</f>
        <v>#REF!</v>
      </c>
      <c r="U941" s="65">
        <v>925</v>
      </c>
      <c r="V941" s="69">
        <v>42618</v>
      </c>
      <c r="W941" s="69"/>
      <c r="X941" s="70" t="s">
        <v>486</v>
      </c>
      <c r="Y941" s="70"/>
      <c r="Z941" s="70"/>
      <c r="AA941" s="71">
        <v>1017.32</v>
      </c>
      <c r="AB941" s="64" t="s">
        <v>273</v>
      </c>
      <c r="AC941" s="69">
        <v>42618</v>
      </c>
      <c r="AD941" s="65">
        <v>475</v>
      </c>
      <c r="AE941" s="65">
        <v>12</v>
      </c>
      <c r="AF941" s="66">
        <v>11728.05</v>
      </c>
    </row>
    <row r="942" spans="1:32" x14ac:dyDescent="0.25">
      <c r="A942" s="40">
        <v>937</v>
      </c>
      <c r="B942" s="32">
        <v>42612</v>
      </c>
      <c r="C942" s="33"/>
      <c r="D942" s="31">
        <v>5</v>
      </c>
      <c r="E942" s="34" t="s">
        <v>38</v>
      </c>
      <c r="F942" s="34" t="s">
        <v>86</v>
      </c>
      <c r="G942" s="35" t="s">
        <v>228</v>
      </c>
      <c r="H942" s="36"/>
      <c r="I942" s="30">
        <v>117.08</v>
      </c>
      <c r="J942" s="32">
        <v>42612</v>
      </c>
      <c r="K942" s="37">
        <v>869</v>
      </c>
      <c r="L942" s="37">
        <v>12</v>
      </c>
      <c r="M942" s="38" t="s">
        <v>509</v>
      </c>
      <c r="N942" s="39">
        <v>2016</v>
      </c>
      <c r="O942" s="42"/>
      <c r="P942" s="30">
        <v>14420.57</v>
      </c>
      <c r="Q942" s="67"/>
      <c r="R942" s="67"/>
      <c r="S942" s="56" t="e">
        <f>IF(#REF!=3,S941-TblDadosCX[[#This Row],[Valor R$]],IF(#REF!=2,S941+TblDadosCX[[#This Row],[Valor R$]],TblDadosCX[[#This Row],[Valor R$]]))</f>
        <v>#REF!</v>
      </c>
      <c r="U942" s="65">
        <v>926</v>
      </c>
      <c r="V942" s="69">
        <v>42618</v>
      </c>
      <c r="W942" s="69"/>
      <c r="X942" s="70" t="s">
        <v>274</v>
      </c>
      <c r="Y942" s="70"/>
      <c r="Z942" s="70"/>
      <c r="AA942" s="71">
        <v>1763.06</v>
      </c>
      <c r="AB942" s="64" t="s">
        <v>275</v>
      </c>
      <c r="AC942" s="69">
        <v>42618</v>
      </c>
      <c r="AD942" s="65">
        <v>842</v>
      </c>
      <c r="AE942" s="65">
        <v>12</v>
      </c>
      <c r="AF942" s="66">
        <v>9964.99</v>
      </c>
    </row>
    <row r="943" spans="1:32" x14ac:dyDescent="0.25">
      <c r="A943" s="40">
        <v>938</v>
      </c>
      <c r="B943" s="32">
        <v>42612</v>
      </c>
      <c r="C943" s="33"/>
      <c r="D943" s="31">
        <v>5</v>
      </c>
      <c r="E943" s="34" t="s">
        <v>38</v>
      </c>
      <c r="F943" s="34" t="s">
        <v>18</v>
      </c>
      <c r="G943" s="35" t="s">
        <v>225</v>
      </c>
      <c r="H943" s="36"/>
      <c r="I943" s="30">
        <v>92.63</v>
      </c>
      <c r="J943" s="32">
        <v>42612</v>
      </c>
      <c r="K943" s="37">
        <v>831</v>
      </c>
      <c r="L943" s="37">
        <v>12</v>
      </c>
      <c r="M943" s="38" t="s">
        <v>509</v>
      </c>
      <c r="N943" s="39">
        <v>2016</v>
      </c>
      <c r="O943" s="42"/>
      <c r="P943" s="30">
        <v>14327.94</v>
      </c>
      <c r="Q943" s="67"/>
      <c r="R943" s="67"/>
      <c r="S943" s="56" t="e">
        <f>IF(#REF!=3,S942-TblDadosCX[[#This Row],[Valor R$]],IF(#REF!=2,S942+TblDadosCX[[#This Row],[Valor R$]],TblDadosCX[[#This Row],[Valor R$]]))</f>
        <v>#REF!</v>
      </c>
      <c r="U943" s="65">
        <v>927</v>
      </c>
      <c r="V943" s="69">
        <v>42618</v>
      </c>
      <c r="W943" s="69"/>
      <c r="X943" s="70" t="s">
        <v>270</v>
      </c>
      <c r="Y943" s="70"/>
      <c r="Z943" s="70"/>
      <c r="AA943" s="71">
        <v>4854.54</v>
      </c>
      <c r="AB943" s="64" t="s">
        <v>271</v>
      </c>
      <c r="AC943" s="69">
        <v>42618</v>
      </c>
      <c r="AD943" s="65">
        <v>476</v>
      </c>
      <c r="AE943" s="65">
        <v>12</v>
      </c>
      <c r="AF943" s="66">
        <v>5110.45</v>
      </c>
    </row>
    <row r="944" spans="1:32" x14ac:dyDescent="0.25">
      <c r="A944" s="40">
        <v>939</v>
      </c>
      <c r="B944" s="32">
        <v>42612</v>
      </c>
      <c r="C944" s="33"/>
      <c r="D944" s="31">
        <v>5</v>
      </c>
      <c r="E944" s="34" t="s">
        <v>38</v>
      </c>
      <c r="F944" s="34" t="s">
        <v>18</v>
      </c>
      <c r="G944" s="35" t="s">
        <v>225</v>
      </c>
      <c r="H944" s="36"/>
      <c r="I944" s="30">
        <v>20.57</v>
      </c>
      <c r="J944" s="32">
        <v>42612</v>
      </c>
      <c r="K944" s="37">
        <v>831</v>
      </c>
      <c r="L944" s="37">
        <v>12</v>
      </c>
      <c r="M944" s="38" t="s">
        <v>509</v>
      </c>
      <c r="N944" s="39">
        <v>2016</v>
      </c>
      <c r="O944" s="42"/>
      <c r="P944" s="30">
        <v>14307.37</v>
      </c>
      <c r="Q944" s="67"/>
      <c r="R944" s="67"/>
      <c r="S944" s="56" t="e">
        <f>IF(#REF!=3,S943-TblDadosCX[[#This Row],[Valor R$]],IF(#REF!=2,S943+TblDadosCX[[#This Row],[Valor R$]],TblDadosCX[[#This Row],[Valor R$]]))</f>
        <v>#REF!</v>
      </c>
      <c r="U944" s="65">
        <v>928</v>
      </c>
      <c r="V944" s="69">
        <v>42618</v>
      </c>
      <c r="W944" s="69"/>
      <c r="X944" s="70" t="s">
        <v>288</v>
      </c>
      <c r="Y944" s="70"/>
      <c r="Z944" s="70"/>
      <c r="AA944" s="71">
        <v>211.5</v>
      </c>
      <c r="AB944" s="64" t="s">
        <v>289</v>
      </c>
      <c r="AC944" s="69">
        <v>42618</v>
      </c>
      <c r="AD944" s="65">
        <v>860</v>
      </c>
      <c r="AE944" s="65">
        <v>12</v>
      </c>
      <c r="AF944" s="66">
        <v>4898.95</v>
      </c>
    </row>
    <row r="945" spans="1:32" x14ac:dyDescent="0.25">
      <c r="A945" s="40">
        <v>940</v>
      </c>
      <c r="B945" s="32">
        <v>42612</v>
      </c>
      <c r="C945" s="33"/>
      <c r="D945" s="31">
        <v>5</v>
      </c>
      <c r="E945" s="34" t="s">
        <v>24</v>
      </c>
      <c r="F945" s="34" t="s">
        <v>277</v>
      </c>
      <c r="G945" s="35" t="s">
        <v>276</v>
      </c>
      <c r="H945" s="36"/>
      <c r="I945" s="30">
        <v>6569.5</v>
      </c>
      <c r="J945" s="32">
        <v>42612</v>
      </c>
      <c r="K945" s="37">
        <v>402</v>
      </c>
      <c r="L945" s="37">
        <v>12</v>
      </c>
      <c r="M945" s="38" t="s">
        <v>509</v>
      </c>
      <c r="N945" s="39">
        <v>2016</v>
      </c>
      <c r="O945" s="42"/>
      <c r="P945" s="30">
        <v>7737.87</v>
      </c>
      <c r="Q945" s="67"/>
      <c r="R945" s="67"/>
      <c r="S945" s="56" t="e">
        <f>IF(#REF!=3,S944-TblDadosCX[[#This Row],[Valor R$]],IF(#REF!=2,S944+TblDadosCX[[#This Row],[Valor R$]],TblDadosCX[[#This Row],[Valor R$]]))</f>
        <v>#REF!</v>
      </c>
      <c r="U945" s="65">
        <v>929</v>
      </c>
      <c r="V945" s="69">
        <v>42618</v>
      </c>
      <c r="W945" s="69"/>
      <c r="X945" s="70" t="s">
        <v>487</v>
      </c>
      <c r="Y945" s="70"/>
      <c r="Z945" s="70"/>
      <c r="AA945" s="71">
        <v>1914.83</v>
      </c>
      <c r="AB945" s="64" t="s">
        <v>269</v>
      </c>
      <c r="AC945" s="69">
        <v>42618</v>
      </c>
      <c r="AD945" s="65">
        <v>870</v>
      </c>
      <c r="AE945" s="65">
        <v>12</v>
      </c>
      <c r="AF945" s="66">
        <v>2984.12</v>
      </c>
    </row>
    <row r="946" spans="1:32" x14ac:dyDescent="0.25">
      <c r="A946" s="40">
        <v>941</v>
      </c>
      <c r="B946" s="32">
        <v>42612</v>
      </c>
      <c r="C946" s="33"/>
      <c r="D946" s="31">
        <v>5</v>
      </c>
      <c r="E946" s="34" t="s">
        <v>26</v>
      </c>
      <c r="F946" s="34" t="s">
        <v>227</v>
      </c>
      <c r="G946" s="35" t="s">
        <v>348</v>
      </c>
      <c r="H946" s="36"/>
      <c r="I946" s="30">
        <v>386.61</v>
      </c>
      <c r="J946" s="32">
        <v>42612</v>
      </c>
      <c r="K946" s="37">
        <v>426</v>
      </c>
      <c r="L946" s="37">
        <v>12</v>
      </c>
      <c r="M946" s="38" t="s">
        <v>509</v>
      </c>
      <c r="N946" s="39">
        <v>2016</v>
      </c>
      <c r="O946" s="42"/>
      <c r="P946" s="30">
        <v>7351.26</v>
      </c>
      <c r="Q946" s="67"/>
      <c r="R946" s="67"/>
      <c r="S946" s="56" t="e">
        <f>IF(#REF!=3,S945-TblDadosCX[[#This Row],[Valor R$]],IF(#REF!=2,S945+TblDadosCX[[#This Row],[Valor R$]],TblDadosCX[[#This Row],[Valor R$]]))</f>
        <v>#REF!</v>
      </c>
      <c r="U946" s="65">
        <v>930</v>
      </c>
      <c r="V946" s="69">
        <v>42618</v>
      </c>
      <c r="W946" s="69"/>
      <c r="X946" s="70" t="s">
        <v>554</v>
      </c>
      <c r="Y946" s="70"/>
      <c r="Z946" s="70"/>
      <c r="AA946" s="71">
        <v>300</v>
      </c>
      <c r="AB946" s="64" t="s">
        <v>186</v>
      </c>
      <c r="AC946" s="69">
        <v>42618</v>
      </c>
      <c r="AD946" s="65">
        <v>863</v>
      </c>
      <c r="AE946" s="65">
        <v>12</v>
      </c>
      <c r="AF946" s="66">
        <v>2684.12</v>
      </c>
    </row>
    <row r="947" spans="1:32" x14ac:dyDescent="0.25">
      <c r="A947" s="40">
        <v>942</v>
      </c>
      <c r="B947" s="32">
        <v>42612</v>
      </c>
      <c r="C947" s="33"/>
      <c r="D947" s="31">
        <v>5</v>
      </c>
      <c r="E947" s="34" t="s">
        <v>26</v>
      </c>
      <c r="F947" s="34" t="s">
        <v>227</v>
      </c>
      <c r="G947" s="35" t="s">
        <v>541</v>
      </c>
      <c r="H947" s="36"/>
      <c r="I947" s="30">
        <v>3801.13</v>
      </c>
      <c r="J947" s="32">
        <v>42612</v>
      </c>
      <c r="K947" s="37">
        <v>426</v>
      </c>
      <c r="L947" s="37">
        <v>12</v>
      </c>
      <c r="M947" s="38" t="s">
        <v>509</v>
      </c>
      <c r="N947" s="39">
        <v>2016</v>
      </c>
      <c r="O947" s="42"/>
      <c r="P947" s="30">
        <v>3550.13</v>
      </c>
      <c r="Q947" s="67"/>
      <c r="R947" s="67"/>
      <c r="S947" s="56" t="e">
        <f>IF(#REF!=3,S946-TblDadosCX[[#This Row],[Valor R$]],IF(#REF!=2,S946+TblDadosCX[[#This Row],[Valor R$]],TblDadosCX[[#This Row],[Valor R$]]))</f>
        <v>#REF!</v>
      </c>
      <c r="U947" s="65">
        <v>931</v>
      </c>
      <c r="V947" s="69">
        <v>42618</v>
      </c>
      <c r="W947" s="69"/>
      <c r="X947" s="70" t="s">
        <v>220</v>
      </c>
      <c r="Y947" s="70"/>
      <c r="Z947" s="70"/>
      <c r="AA947" s="71">
        <v>150</v>
      </c>
      <c r="AB947" s="64" t="s">
        <v>199</v>
      </c>
      <c r="AC947" s="69">
        <v>42618</v>
      </c>
      <c r="AD947" s="65">
        <v>845</v>
      </c>
      <c r="AE947" s="65">
        <v>12</v>
      </c>
      <c r="AF947" s="66">
        <v>2534.12</v>
      </c>
    </row>
    <row r="948" spans="1:32" x14ac:dyDescent="0.25">
      <c r="A948" s="40">
        <v>943</v>
      </c>
      <c r="B948" s="32">
        <v>42612</v>
      </c>
      <c r="C948" s="33"/>
      <c r="D948" s="31">
        <v>5</v>
      </c>
      <c r="E948" s="34" t="s">
        <v>38</v>
      </c>
      <c r="F948" s="34" t="s">
        <v>18</v>
      </c>
      <c r="G948" s="35" t="s">
        <v>542</v>
      </c>
      <c r="H948" s="36"/>
      <c r="I948" s="30">
        <v>4.49</v>
      </c>
      <c r="J948" s="32">
        <v>42612</v>
      </c>
      <c r="K948" s="37">
        <v>831</v>
      </c>
      <c r="L948" s="37">
        <v>12</v>
      </c>
      <c r="M948" s="38" t="s">
        <v>509</v>
      </c>
      <c r="N948" s="39">
        <v>2016</v>
      </c>
      <c r="O948" s="42"/>
      <c r="P948" s="30">
        <v>3545.64</v>
      </c>
      <c r="Q948" s="67"/>
      <c r="R948" s="67"/>
      <c r="S948" s="56" t="e">
        <f>IF(#REF!=3,S947-TblDadosCX[[#This Row],[Valor R$]],IF(#REF!=2,S947+TblDadosCX[[#This Row],[Valor R$]],TblDadosCX[[#This Row],[Valor R$]]))</f>
        <v>#REF!</v>
      </c>
      <c r="U948" s="65">
        <v>932</v>
      </c>
      <c r="V948" s="69">
        <v>42619</v>
      </c>
      <c r="W948" s="69"/>
      <c r="X948" s="70" t="s">
        <v>187</v>
      </c>
      <c r="Y948" s="70"/>
      <c r="Z948" s="70"/>
      <c r="AA948" s="71">
        <v>9.18</v>
      </c>
      <c r="AB948" s="64" t="s">
        <v>212</v>
      </c>
      <c r="AC948" s="69">
        <v>42619</v>
      </c>
      <c r="AD948" s="65">
        <v>831</v>
      </c>
      <c r="AE948" s="65">
        <v>12</v>
      </c>
      <c r="AF948" s="66">
        <v>2524.94</v>
      </c>
    </row>
    <row r="949" spans="1:32" x14ac:dyDescent="0.25">
      <c r="A949" s="40">
        <v>944</v>
      </c>
      <c r="B949" s="32">
        <v>42612</v>
      </c>
      <c r="C949" s="33"/>
      <c r="D949" s="31">
        <v>5</v>
      </c>
      <c r="E949" s="34" t="s">
        <v>38</v>
      </c>
      <c r="F949" s="34" t="s">
        <v>18</v>
      </c>
      <c r="G949" s="35" t="s">
        <v>543</v>
      </c>
      <c r="H949" s="36"/>
      <c r="I949" s="30">
        <v>4.49</v>
      </c>
      <c r="J949" s="32">
        <v>42612</v>
      </c>
      <c r="K949" s="37">
        <v>831</v>
      </c>
      <c r="L949" s="37">
        <v>12</v>
      </c>
      <c r="M949" s="38" t="s">
        <v>509</v>
      </c>
      <c r="N949" s="39">
        <v>2016</v>
      </c>
      <c r="O949" s="42"/>
      <c r="P949" s="30">
        <v>3541.15</v>
      </c>
      <c r="Q949" s="67"/>
      <c r="R949" s="67"/>
      <c r="S949" s="56" t="e">
        <f>IF(#REF!=3,S948-TblDadosCX[[#This Row],[Valor R$]],IF(#REF!=2,S948+TblDadosCX[[#This Row],[Valor R$]],TblDadosCX[[#This Row],[Valor R$]]))</f>
        <v>#REF!</v>
      </c>
      <c r="U949" s="65">
        <v>933</v>
      </c>
      <c r="V949" s="69">
        <v>42619</v>
      </c>
      <c r="W949" s="69"/>
      <c r="X949" s="70" t="s">
        <v>187</v>
      </c>
      <c r="Y949" s="70"/>
      <c r="Z949" s="70"/>
      <c r="AA949" s="71">
        <v>16.73</v>
      </c>
      <c r="AB949" s="64" t="s">
        <v>212</v>
      </c>
      <c r="AC949" s="69">
        <v>42619</v>
      </c>
      <c r="AD949" s="65">
        <v>831</v>
      </c>
      <c r="AE949" s="65">
        <v>12</v>
      </c>
      <c r="AF949" s="66">
        <v>2508.21</v>
      </c>
    </row>
    <row r="950" spans="1:32" x14ac:dyDescent="0.25">
      <c r="A950" s="40">
        <v>945</v>
      </c>
      <c r="B950" s="32">
        <v>42612</v>
      </c>
      <c r="C950" s="33"/>
      <c r="D950" s="31">
        <v>5</v>
      </c>
      <c r="E950" s="34" t="s">
        <v>38</v>
      </c>
      <c r="F950" s="34" t="s">
        <v>75</v>
      </c>
      <c r="G950" s="35" t="s">
        <v>544</v>
      </c>
      <c r="H950" s="36"/>
      <c r="I950" s="30">
        <v>22</v>
      </c>
      <c r="J950" s="32">
        <v>42612</v>
      </c>
      <c r="K950" s="37">
        <v>845</v>
      </c>
      <c r="L950" s="37">
        <v>12</v>
      </c>
      <c r="M950" s="38" t="s">
        <v>509</v>
      </c>
      <c r="N950" s="39">
        <v>2016</v>
      </c>
      <c r="O950" s="42"/>
      <c r="P950" s="30">
        <v>3519.15</v>
      </c>
      <c r="Q950" s="67"/>
      <c r="R950" s="67"/>
      <c r="S950" s="56" t="e">
        <f>IF(#REF!=3,S949-TblDadosCX[[#This Row],[Valor R$]],IF(#REF!=2,S949+TblDadosCX[[#This Row],[Valor R$]],TblDadosCX[[#This Row],[Valor R$]]))</f>
        <v>#REF!</v>
      </c>
      <c r="U950" s="65">
        <v>934</v>
      </c>
      <c r="V950" s="69">
        <v>42619</v>
      </c>
      <c r="W950" s="69"/>
      <c r="X950" s="70" t="s">
        <v>220</v>
      </c>
      <c r="Y950" s="70"/>
      <c r="Z950" s="70"/>
      <c r="AA950" s="71">
        <v>15</v>
      </c>
      <c r="AB950" s="64" t="s">
        <v>199</v>
      </c>
      <c r="AC950" s="69">
        <v>42619</v>
      </c>
      <c r="AD950" s="65">
        <v>845</v>
      </c>
      <c r="AE950" s="65">
        <v>12</v>
      </c>
      <c r="AF950" s="66">
        <v>2493.21</v>
      </c>
    </row>
    <row r="951" spans="1:32" x14ac:dyDescent="0.25">
      <c r="A951" s="40">
        <v>946</v>
      </c>
      <c r="B951" s="32">
        <v>42612</v>
      </c>
      <c r="C951" s="33"/>
      <c r="D951" s="31">
        <v>5</v>
      </c>
      <c r="E951" s="34" t="s">
        <v>26</v>
      </c>
      <c r="F951" s="34" t="s">
        <v>227</v>
      </c>
      <c r="G951" s="35" t="s">
        <v>545</v>
      </c>
      <c r="H951" s="36"/>
      <c r="I951" s="30">
        <v>1326.35</v>
      </c>
      <c r="J951" s="32">
        <v>42612</v>
      </c>
      <c r="K951" s="37">
        <v>426</v>
      </c>
      <c r="L951" s="37">
        <v>12</v>
      </c>
      <c r="M951" s="38" t="s">
        <v>509</v>
      </c>
      <c r="N951" s="39">
        <v>2016</v>
      </c>
      <c r="O951" s="42"/>
      <c r="P951" s="30">
        <v>2192.8000000000002</v>
      </c>
      <c r="Q951" s="67"/>
      <c r="R951" s="67"/>
      <c r="S951" s="56" t="e">
        <f>IF(#REF!=3,S950-TblDadosCX[[#This Row],[Valor R$]],IF(#REF!=2,S950+TblDadosCX[[#This Row],[Valor R$]],TblDadosCX[[#This Row],[Valor R$]]))</f>
        <v>#REF!</v>
      </c>
      <c r="U951" s="65">
        <v>935</v>
      </c>
      <c r="V951" s="69">
        <v>42619</v>
      </c>
      <c r="W951" s="69"/>
      <c r="X951" s="70" t="s">
        <v>555</v>
      </c>
      <c r="Y951" s="70"/>
      <c r="Z951" s="70"/>
      <c r="AA951" s="71">
        <v>900</v>
      </c>
      <c r="AB951" s="64" t="s">
        <v>186</v>
      </c>
      <c r="AC951" s="69">
        <v>42619</v>
      </c>
      <c r="AD951" s="65">
        <v>863</v>
      </c>
      <c r="AE951" s="65">
        <v>12</v>
      </c>
      <c r="AF951" s="66">
        <v>1593.21</v>
      </c>
    </row>
    <row r="952" spans="1:32" x14ac:dyDescent="0.25">
      <c r="A952" s="40">
        <v>947</v>
      </c>
      <c r="B952" s="32">
        <v>42613</v>
      </c>
      <c r="C952" s="33"/>
      <c r="D952" s="31">
        <v>5</v>
      </c>
      <c r="E952" s="34" t="s">
        <v>38</v>
      </c>
      <c r="F952" s="34" t="s">
        <v>83</v>
      </c>
      <c r="G952" s="35" t="s">
        <v>546</v>
      </c>
      <c r="H952" s="36"/>
      <c r="I952" s="30">
        <v>70</v>
      </c>
      <c r="J952" s="32">
        <v>42613</v>
      </c>
      <c r="K952" s="37">
        <v>863</v>
      </c>
      <c r="L952" s="37">
        <v>12</v>
      </c>
      <c r="M952" s="38" t="s">
        <v>509</v>
      </c>
      <c r="N952" s="39">
        <v>2016</v>
      </c>
      <c r="O952" s="42"/>
      <c r="P952" s="30">
        <v>2122.8000000000002</v>
      </c>
      <c r="Q952" s="67"/>
      <c r="R952" s="67"/>
      <c r="S952" s="56" t="e">
        <f>IF(#REF!=3,S951-TblDadosCX[[#This Row],[Valor R$]],IF(#REF!=2,S951+TblDadosCX[[#This Row],[Valor R$]],TblDadosCX[[#This Row],[Valor R$]]))</f>
        <v>#REF!</v>
      </c>
      <c r="U952" s="65">
        <v>936</v>
      </c>
      <c r="V952" s="69">
        <v>42621</v>
      </c>
      <c r="W952" s="69"/>
      <c r="X952" s="70" t="s">
        <v>228</v>
      </c>
      <c r="Y952" s="70"/>
      <c r="Z952" s="70"/>
      <c r="AA952" s="71">
        <v>23.5</v>
      </c>
      <c r="AB952" s="64" t="s">
        <v>196</v>
      </c>
      <c r="AC952" s="69">
        <v>42621</v>
      </c>
      <c r="AD952" s="65">
        <v>869</v>
      </c>
      <c r="AE952" s="65">
        <v>12</v>
      </c>
      <c r="AF952" s="66">
        <v>1569.71</v>
      </c>
    </row>
    <row r="953" spans="1:32" x14ac:dyDescent="0.25">
      <c r="A953" s="40">
        <v>948</v>
      </c>
      <c r="B953" s="32">
        <v>42613</v>
      </c>
      <c r="C953" s="33"/>
      <c r="D953" s="31">
        <v>5</v>
      </c>
      <c r="E953" s="34" t="s">
        <v>38</v>
      </c>
      <c r="F953" s="34" t="s">
        <v>75</v>
      </c>
      <c r="G953" s="35" t="s">
        <v>547</v>
      </c>
      <c r="H953" s="36"/>
      <c r="I953" s="30">
        <v>15</v>
      </c>
      <c r="J953" s="32">
        <v>42613</v>
      </c>
      <c r="K953" s="37">
        <v>845</v>
      </c>
      <c r="L953" s="37">
        <v>12</v>
      </c>
      <c r="M953" s="38" t="s">
        <v>509</v>
      </c>
      <c r="N953" s="39">
        <v>2016</v>
      </c>
      <c r="O953" s="42"/>
      <c r="P953" s="30">
        <v>2107.8000000000002</v>
      </c>
      <c r="Q953" s="67"/>
      <c r="R953" s="67"/>
      <c r="S953" s="56" t="e">
        <f>IF(#REF!=3,S952-TblDadosCX[[#This Row],[Valor R$]],IF(#REF!=2,S952+TblDadosCX[[#This Row],[Valor R$]],TblDadosCX[[#This Row],[Valor R$]]))</f>
        <v>#REF!</v>
      </c>
      <c r="U953" s="65">
        <v>937</v>
      </c>
      <c r="V953" s="69">
        <v>42621</v>
      </c>
      <c r="W953" s="69"/>
      <c r="X953" s="70" t="s">
        <v>245</v>
      </c>
      <c r="Y953" s="70"/>
      <c r="Z953" s="70"/>
      <c r="AA953" s="71">
        <v>23</v>
      </c>
      <c r="AB953" s="64" t="s">
        <v>196</v>
      </c>
      <c r="AC953" s="69">
        <v>42621</v>
      </c>
      <c r="AD953" s="65">
        <v>869</v>
      </c>
      <c r="AE953" s="65">
        <v>12</v>
      </c>
      <c r="AF953" s="66">
        <v>1546.71</v>
      </c>
    </row>
    <row r="954" spans="1:32" x14ac:dyDescent="0.25">
      <c r="A954" s="40">
        <v>949</v>
      </c>
      <c r="B954" s="32">
        <v>42613</v>
      </c>
      <c r="C954" s="33"/>
      <c r="D954" s="31">
        <v>5</v>
      </c>
      <c r="E954" s="34" t="s">
        <v>38</v>
      </c>
      <c r="F954" s="34" t="s">
        <v>18</v>
      </c>
      <c r="G954" s="35" t="s">
        <v>534</v>
      </c>
      <c r="H954" s="36"/>
      <c r="I954" s="30">
        <v>35</v>
      </c>
      <c r="J954" s="32">
        <v>42613</v>
      </c>
      <c r="K954" s="37">
        <v>831</v>
      </c>
      <c r="L954" s="37">
        <v>12</v>
      </c>
      <c r="M954" s="38" t="s">
        <v>509</v>
      </c>
      <c r="N954" s="39">
        <v>2016</v>
      </c>
      <c r="O954" s="42"/>
      <c r="P954" s="30">
        <v>2072.8000000000002</v>
      </c>
      <c r="Q954" s="67"/>
      <c r="R954" s="67"/>
      <c r="S954" s="56" t="e">
        <f>IF(#REF!=3,S953-TblDadosCX[[#This Row],[Valor R$]],IF(#REF!=2,S953+TblDadosCX[[#This Row],[Valor R$]],TblDadosCX[[#This Row],[Valor R$]]))</f>
        <v>#REF!</v>
      </c>
      <c r="U954" s="65">
        <v>938</v>
      </c>
      <c r="V954" s="69">
        <v>42622</v>
      </c>
      <c r="W954" s="69"/>
      <c r="X954" s="70" t="s">
        <v>197</v>
      </c>
      <c r="Y954" s="70">
        <v>854385</v>
      </c>
      <c r="Z954" s="70"/>
      <c r="AA954" s="71">
        <v>363.83</v>
      </c>
      <c r="AB954" s="64" t="s">
        <v>9</v>
      </c>
      <c r="AC954" s="69">
        <v>42622</v>
      </c>
      <c r="AD954" s="65">
        <v>12</v>
      </c>
      <c r="AE954" s="65">
        <v>34</v>
      </c>
      <c r="AF954" s="66">
        <v>1910.54</v>
      </c>
    </row>
    <row r="955" spans="1:32" x14ac:dyDescent="0.25">
      <c r="A955" s="40">
        <v>950</v>
      </c>
      <c r="B955" s="32">
        <v>42613</v>
      </c>
      <c r="C955" s="33"/>
      <c r="D955" s="31">
        <v>5</v>
      </c>
      <c r="E955" s="34" t="s">
        <v>38</v>
      </c>
      <c r="F955" s="34" t="s">
        <v>83</v>
      </c>
      <c r="G955" s="35" t="s">
        <v>256</v>
      </c>
      <c r="H955" s="36"/>
      <c r="I955" s="30">
        <v>3.8</v>
      </c>
      <c r="J955" s="32">
        <v>42613</v>
      </c>
      <c r="K955" s="37">
        <v>863</v>
      </c>
      <c r="L955" s="37">
        <v>12</v>
      </c>
      <c r="M955" s="38" t="s">
        <v>509</v>
      </c>
      <c r="N955" s="39">
        <v>2016</v>
      </c>
      <c r="O955" s="42"/>
      <c r="P955" s="30">
        <v>2069</v>
      </c>
      <c r="Q955" s="67"/>
      <c r="R955" s="67"/>
      <c r="S955" s="56" t="e">
        <f>IF(#REF!=3,S954-TblDadosCX[[#This Row],[Valor R$]],IF(#REF!=2,S954+TblDadosCX[[#This Row],[Valor R$]],TblDadosCX[[#This Row],[Valor R$]]))</f>
        <v>#REF!</v>
      </c>
      <c r="U955" s="65">
        <v>939</v>
      </c>
      <c r="V955" s="69">
        <v>42622</v>
      </c>
      <c r="W955" s="69"/>
      <c r="X955" s="70" t="s">
        <v>195</v>
      </c>
      <c r="Y955" s="70"/>
      <c r="Z955" s="70"/>
      <c r="AA955" s="71">
        <v>5.5</v>
      </c>
      <c r="AB955" s="64" t="s">
        <v>196</v>
      </c>
      <c r="AC955" s="69">
        <v>42622</v>
      </c>
      <c r="AD955" s="65">
        <v>869</v>
      </c>
      <c r="AE955" s="65">
        <v>12</v>
      </c>
      <c r="AF955" s="66">
        <v>1905.04</v>
      </c>
    </row>
    <row r="956" spans="1:32" x14ac:dyDescent="0.25">
      <c r="A956" s="40">
        <v>951</v>
      </c>
      <c r="B956" s="32">
        <v>42613</v>
      </c>
      <c r="C956" s="33"/>
      <c r="D956" s="31">
        <v>10</v>
      </c>
      <c r="E956" s="34"/>
      <c r="F956" s="34"/>
      <c r="G956" s="35" t="s">
        <v>640</v>
      </c>
      <c r="H956" s="36"/>
      <c r="I956" s="30">
        <v>2069</v>
      </c>
      <c r="J956" s="32">
        <v>42613</v>
      </c>
      <c r="K956" s="37"/>
      <c r="L956" s="37"/>
      <c r="M956" s="38" t="s">
        <v>509</v>
      </c>
      <c r="N956" s="39">
        <v>2016</v>
      </c>
      <c r="O956" s="42"/>
      <c r="P956" s="30">
        <v>2069</v>
      </c>
      <c r="Q956" s="67"/>
      <c r="R956" s="67"/>
      <c r="S956" s="56" t="e">
        <f>IF(#REF!=3,S955-TblDadosCX[[#This Row],[Valor R$]],IF(#REF!=2,S955+TblDadosCX[[#This Row],[Valor R$]],TblDadosCX[[#This Row],[Valor R$]]))</f>
        <v>#REF!</v>
      </c>
      <c r="U956" s="65">
        <v>940</v>
      </c>
      <c r="V956" s="69">
        <v>42622</v>
      </c>
      <c r="W956" s="69"/>
      <c r="X956" s="70" t="s">
        <v>193</v>
      </c>
      <c r="Y956" s="70"/>
      <c r="Z956" s="70"/>
      <c r="AA956" s="71">
        <v>35</v>
      </c>
      <c r="AB956" s="64" t="s">
        <v>186</v>
      </c>
      <c r="AC956" s="69">
        <v>42622</v>
      </c>
      <c r="AD956" s="65">
        <v>863</v>
      </c>
      <c r="AE956" s="65">
        <v>12</v>
      </c>
      <c r="AF956" s="66">
        <v>1870.04</v>
      </c>
    </row>
    <row r="957" spans="1:32" x14ac:dyDescent="0.25">
      <c r="A957" s="40">
        <v>952</v>
      </c>
      <c r="B957" s="32">
        <v>42613</v>
      </c>
      <c r="C957" s="33"/>
      <c r="D957" s="31">
        <v>11</v>
      </c>
      <c r="E957" s="34"/>
      <c r="F957" s="34"/>
      <c r="G957" s="35" t="s">
        <v>640</v>
      </c>
      <c r="H957" s="36"/>
      <c r="I957" s="30">
        <v>1000</v>
      </c>
      <c r="J957" s="32">
        <v>42613</v>
      </c>
      <c r="K957" s="37"/>
      <c r="L957" s="37"/>
      <c r="M957" s="38" t="s">
        <v>509</v>
      </c>
      <c r="N957" s="39">
        <v>2016</v>
      </c>
      <c r="O957" s="42"/>
      <c r="P957" s="30">
        <v>1000</v>
      </c>
      <c r="Q957" s="67"/>
      <c r="R957" s="67"/>
      <c r="S957" s="56" t="e">
        <f>IF(#REF!=3,S956-TblDadosCX[[#This Row],[Valor R$]],IF(#REF!=2,S956+TblDadosCX[[#This Row],[Valor R$]],TblDadosCX[[#This Row],[Valor R$]]))</f>
        <v>#REF!</v>
      </c>
      <c r="U957" s="65">
        <v>941</v>
      </c>
      <c r="V957" s="69">
        <v>42622</v>
      </c>
      <c r="W957" s="69"/>
      <c r="X957" s="70" t="s">
        <v>412</v>
      </c>
      <c r="Y957" s="70"/>
      <c r="Z957" s="70"/>
      <c r="AA957" s="71">
        <v>32.5</v>
      </c>
      <c r="AB957" s="64" t="s">
        <v>242</v>
      </c>
      <c r="AC957" s="69">
        <v>42622</v>
      </c>
      <c r="AD957" s="65">
        <v>858</v>
      </c>
      <c r="AE957" s="65">
        <v>12</v>
      </c>
      <c r="AF957" s="66">
        <v>1837.54</v>
      </c>
    </row>
    <row r="958" spans="1:32" x14ac:dyDescent="0.25">
      <c r="A958" s="40">
        <v>953</v>
      </c>
      <c r="B958" s="32">
        <v>42613</v>
      </c>
      <c r="C958" s="33"/>
      <c r="D958" s="31">
        <v>12</v>
      </c>
      <c r="E958" s="34"/>
      <c r="F958" s="34"/>
      <c r="G958" s="35" t="s">
        <v>640</v>
      </c>
      <c r="H958" s="36"/>
      <c r="I958" s="30">
        <v>2000</v>
      </c>
      <c r="J958" s="32">
        <v>42613</v>
      </c>
      <c r="K958" s="37"/>
      <c r="L958" s="37"/>
      <c r="M958" s="38" t="s">
        <v>509</v>
      </c>
      <c r="N958" s="39">
        <v>2016</v>
      </c>
      <c r="O958" s="42"/>
      <c r="P958" s="30">
        <v>2000</v>
      </c>
      <c r="Q958" s="67"/>
      <c r="R958" s="67"/>
      <c r="S958" s="56" t="e">
        <f>IF(#REF!=3,S957-TblDadosCX[[#This Row],[Valor R$]],IF(#REF!=2,S957+TblDadosCX[[#This Row],[Valor R$]],TblDadosCX[[#This Row],[Valor R$]]))</f>
        <v>#REF!</v>
      </c>
      <c r="U958" s="65">
        <v>942</v>
      </c>
      <c r="V958" s="69">
        <v>42622</v>
      </c>
      <c r="W958" s="69"/>
      <c r="X958" s="70" t="s">
        <v>230</v>
      </c>
      <c r="Y958" s="70"/>
      <c r="Z958" s="70"/>
      <c r="AA958" s="71">
        <v>363.83</v>
      </c>
      <c r="AB958" s="64" t="s">
        <v>231</v>
      </c>
      <c r="AC958" s="69">
        <v>42622</v>
      </c>
      <c r="AD958" s="65">
        <v>806</v>
      </c>
      <c r="AE958" s="65">
        <v>12</v>
      </c>
      <c r="AF958" s="66">
        <v>1473.71</v>
      </c>
    </row>
    <row r="959" spans="1:32" x14ac:dyDescent="0.25">
      <c r="A959" s="40">
        <v>954</v>
      </c>
      <c r="B959" s="32">
        <v>42614</v>
      </c>
      <c r="C959" s="33"/>
      <c r="D959" s="31">
        <v>1</v>
      </c>
      <c r="E959" s="34"/>
      <c r="F959" s="34"/>
      <c r="G959" s="35" t="s">
        <v>632</v>
      </c>
      <c r="H959" s="36"/>
      <c r="I959" s="30">
        <v>2069</v>
      </c>
      <c r="J959" s="32">
        <v>42614</v>
      </c>
      <c r="K959" s="37"/>
      <c r="L959" s="37"/>
      <c r="M959" s="38" t="s">
        <v>548</v>
      </c>
      <c r="N959" s="39">
        <v>2016</v>
      </c>
      <c r="O959" s="42"/>
      <c r="P959" s="30">
        <v>2069</v>
      </c>
      <c r="Q959" s="67"/>
      <c r="R959" s="67"/>
      <c r="S959" s="56" t="e">
        <f>IF(#REF!=3,S958-TblDadosCX[[#This Row],[Valor R$]],IF(#REF!=2,S958+TblDadosCX[[#This Row],[Valor R$]],TblDadosCX[[#This Row],[Valor R$]]))</f>
        <v>#REF!</v>
      </c>
      <c r="U959" s="65">
        <v>943</v>
      </c>
      <c r="V959" s="69">
        <v>42622</v>
      </c>
      <c r="W959" s="69"/>
      <c r="X959" s="70" t="s">
        <v>556</v>
      </c>
      <c r="Y959" s="70"/>
      <c r="Z959" s="70"/>
      <c r="AA959" s="71">
        <v>130</v>
      </c>
      <c r="AB959" s="64" t="s">
        <v>196</v>
      </c>
      <c r="AC959" s="69">
        <v>42622</v>
      </c>
      <c r="AD959" s="65">
        <v>869</v>
      </c>
      <c r="AE959" s="65">
        <v>12</v>
      </c>
      <c r="AF959" s="66">
        <v>1343.71</v>
      </c>
    </row>
    <row r="960" spans="1:32" x14ac:dyDescent="0.25">
      <c r="A960" s="40">
        <v>955</v>
      </c>
      <c r="B960" s="32">
        <v>42614</v>
      </c>
      <c r="C960" s="33"/>
      <c r="D960" s="31">
        <v>2</v>
      </c>
      <c r="E960" s="34"/>
      <c r="F960" s="34"/>
      <c r="G960" s="35" t="s">
        <v>632</v>
      </c>
      <c r="H960" s="36"/>
      <c r="I960" s="30">
        <v>1000</v>
      </c>
      <c r="J960" s="32">
        <v>42614</v>
      </c>
      <c r="K960" s="37"/>
      <c r="L960" s="37"/>
      <c r="M960" s="38" t="s">
        <v>548</v>
      </c>
      <c r="N960" s="39">
        <v>2016</v>
      </c>
      <c r="O960" s="42"/>
      <c r="P960" s="30">
        <v>1000</v>
      </c>
      <c r="Q960" s="67"/>
      <c r="R960" s="67"/>
      <c r="S960" s="56" t="e">
        <f>IF(#REF!=3,S959-TblDadosCX[[#This Row],[Valor R$]],IF(#REF!=2,S959+TblDadosCX[[#This Row],[Valor R$]],TblDadosCX[[#This Row],[Valor R$]]))</f>
        <v>#REF!</v>
      </c>
      <c r="U960" s="65">
        <v>944</v>
      </c>
      <c r="V960" s="69">
        <v>42625</v>
      </c>
      <c r="W960" s="69"/>
      <c r="X960" s="70" t="s">
        <v>187</v>
      </c>
      <c r="Y960" s="70"/>
      <c r="Z960" s="70"/>
      <c r="AA960" s="71">
        <v>9.2799999999999994</v>
      </c>
      <c r="AB960" s="64" t="s">
        <v>212</v>
      </c>
      <c r="AC960" s="69">
        <v>42625</v>
      </c>
      <c r="AD960" s="65">
        <v>831</v>
      </c>
      <c r="AE960" s="65">
        <v>12</v>
      </c>
      <c r="AF960" s="66">
        <v>1334.43</v>
      </c>
    </row>
    <row r="961" spans="1:32" x14ac:dyDescent="0.25">
      <c r="A961" s="40">
        <v>956</v>
      </c>
      <c r="B961" s="32">
        <v>42614</v>
      </c>
      <c r="C961" s="33"/>
      <c r="D961" s="31">
        <v>3</v>
      </c>
      <c r="E961" s="34"/>
      <c r="F961" s="34"/>
      <c r="G961" s="35" t="s">
        <v>632</v>
      </c>
      <c r="H961" s="36"/>
      <c r="I961" s="30">
        <v>2000</v>
      </c>
      <c r="J961" s="32">
        <v>42614</v>
      </c>
      <c r="K961" s="37"/>
      <c r="L961" s="37"/>
      <c r="M961" s="38" t="s">
        <v>548</v>
      </c>
      <c r="N961" s="39">
        <v>2016</v>
      </c>
      <c r="O961" s="42"/>
      <c r="P961" s="30">
        <v>2000</v>
      </c>
      <c r="Q961" s="67"/>
      <c r="R961" s="67"/>
      <c r="S961" s="56" t="e">
        <f>IF(#REF!=3,S960-TblDadosCX[[#This Row],[Valor R$]],IF(#REF!=2,S960+TblDadosCX[[#This Row],[Valor R$]],TblDadosCX[[#This Row],[Valor R$]]))</f>
        <v>#REF!</v>
      </c>
      <c r="U961" s="65">
        <v>945</v>
      </c>
      <c r="V961" s="69">
        <v>42626</v>
      </c>
      <c r="W961" s="69"/>
      <c r="X961" s="70" t="s">
        <v>228</v>
      </c>
      <c r="Y961" s="70"/>
      <c r="Z961" s="70"/>
      <c r="AA961" s="71">
        <v>130</v>
      </c>
      <c r="AB961" s="64" t="s">
        <v>196</v>
      </c>
      <c r="AC961" s="69">
        <v>42626</v>
      </c>
      <c r="AD961" s="65">
        <v>869</v>
      </c>
      <c r="AE961" s="65">
        <v>12</v>
      </c>
      <c r="AF961" s="66">
        <v>1204.43</v>
      </c>
    </row>
    <row r="962" spans="1:32" x14ac:dyDescent="0.25">
      <c r="A962" s="40">
        <v>957</v>
      </c>
      <c r="B962" s="32">
        <v>42614</v>
      </c>
      <c r="C962" s="33"/>
      <c r="D962" s="31">
        <v>4</v>
      </c>
      <c r="E962" s="34" t="s">
        <v>6</v>
      </c>
      <c r="F962" s="34" t="s">
        <v>9</v>
      </c>
      <c r="G962" s="35" t="s">
        <v>197</v>
      </c>
      <c r="H962" s="36">
        <v>854379</v>
      </c>
      <c r="I962" s="30">
        <v>850</v>
      </c>
      <c r="J962" s="32">
        <v>42614</v>
      </c>
      <c r="K962" s="37">
        <v>12</v>
      </c>
      <c r="L962" s="37">
        <v>34</v>
      </c>
      <c r="M962" s="38" t="s">
        <v>548</v>
      </c>
      <c r="N962" s="39">
        <v>2016</v>
      </c>
      <c r="O962" s="42"/>
      <c r="P962" s="30">
        <v>2919</v>
      </c>
      <c r="Q962" s="67"/>
      <c r="R962" s="67"/>
      <c r="S962" s="56" t="e">
        <f>IF(#REF!=3,S961-TblDadosCX[[#This Row],[Valor R$]],IF(#REF!=2,S961+TblDadosCX[[#This Row],[Valor R$]],TblDadosCX[[#This Row],[Valor R$]]))</f>
        <v>#REF!</v>
      </c>
      <c r="U962" s="65">
        <v>946</v>
      </c>
      <c r="V962" s="69">
        <v>42626</v>
      </c>
      <c r="W962" s="69"/>
      <c r="X962" s="70" t="s">
        <v>502</v>
      </c>
      <c r="Y962" s="70"/>
      <c r="Z962" s="70"/>
      <c r="AA962" s="71">
        <v>172.9</v>
      </c>
      <c r="AB962" s="64" t="s">
        <v>212</v>
      </c>
      <c r="AC962" s="69">
        <v>42626</v>
      </c>
      <c r="AD962" s="65">
        <v>831</v>
      </c>
      <c r="AE962" s="65">
        <v>12</v>
      </c>
      <c r="AF962" s="66">
        <v>1031.53</v>
      </c>
    </row>
    <row r="963" spans="1:32" x14ac:dyDescent="0.25">
      <c r="A963" s="40">
        <v>958</v>
      </c>
      <c r="B963" s="32">
        <v>42614</v>
      </c>
      <c r="C963" s="33"/>
      <c r="D963" s="31">
        <v>4</v>
      </c>
      <c r="E963" s="34" t="s">
        <v>6</v>
      </c>
      <c r="F963" s="34" t="s">
        <v>9</v>
      </c>
      <c r="G963" s="35" t="s">
        <v>197</v>
      </c>
      <c r="H963" s="36">
        <v>854380</v>
      </c>
      <c r="I963" s="30">
        <v>1560.4</v>
      </c>
      <c r="J963" s="32">
        <v>42614</v>
      </c>
      <c r="K963" s="37">
        <v>12</v>
      </c>
      <c r="L963" s="37">
        <v>34</v>
      </c>
      <c r="M963" s="38" t="s">
        <v>548</v>
      </c>
      <c r="N963" s="39">
        <v>2016</v>
      </c>
      <c r="O963" s="42"/>
      <c r="P963" s="30">
        <v>4479.3999999999996</v>
      </c>
      <c r="Q963" s="67"/>
      <c r="R963" s="67"/>
      <c r="S963" s="56" t="e">
        <f>IF(#REF!=3,S962-TblDadosCX[[#This Row],[Valor R$]],IF(#REF!=2,S962+TblDadosCX[[#This Row],[Valor R$]],TblDadosCX[[#This Row],[Valor R$]]))</f>
        <v>#REF!</v>
      </c>
      <c r="U963" s="65">
        <v>947</v>
      </c>
      <c r="V963" s="69">
        <v>42626</v>
      </c>
      <c r="W963" s="69"/>
      <c r="X963" s="70" t="s">
        <v>197</v>
      </c>
      <c r="Y963" s="70">
        <v>854392</v>
      </c>
      <c r="Z963" s="70"/>
      <c r="AA963" s="71">
        <v>4550</v>
      </c>
      <c r="AB963" s="64" t="s">
        <v>9</v>
      </c>
      <c r="AC963" s="69">
        <v>42626</v>
      </c>
      <c r="AD963" s="65">
        <v>12</v>
      </c>
      <c r="AE963" s="65">
        <v>34</v>
      </c>
      <c r="AF963" s="66">
        <v>5581.53</v>
      </c>
    </row>
    <row r="964" spans="1:32" x14ac:dyDescent="0.25">
      <c r="A964" s="40">
        <v>959</v>
      </c>
      <c r="B964" s="32">
        <v>42614</v>
      </c>
      <c r="C964" s="33"/>
      <c r="D964" s="31">
        <v>4</v>
      </c>
      <c r="E964" s="34" t="s">
        <v>6</v>
      </c>
      <c r="F964" s="34" t="s">
        <v>9</v>
      </c>
      <c r="G964" s="35" t="s">
        <v>519</v>
      </c>
      <c r="H964" s="36">
        <v>854381</v>
      </c>
      <c r="I964" s="30">
        <v>464.6</v>
      </c>
      <c r="J964" s="32">
        <v>42614</v>
      </c>
      <c r="K964" s="37">
        <v>12</v>
      </c>
      <c r="L964" s="37">
        <v>34</v>
      </c>
      <c r="M964" s="38" t="s">
        <v>548</v>
      </c>
      <c r="N964" s="39">
        <v>2016</v>
      </c>
      <c r="O964" s="42"/>
      <c r="P964" s="30">
        <v>4944</v>
      </c>
      <c r="Q964" s="67"/>
      <c r="R964" s="67"/>
      <c r="S964" s="56" t="e">
        <f>IF(#REF!=3,S963-TblDadosCX[[#This Row],[Valor R$]],IF(#REF!=2,S963+TblDadosCX[[#This Row],[Valor R$]],TblDadosCX[[#This Row],[Valor R$]]))</f>
        <v>#REF!</v>
      </c>
      <c r="U964" s="65">
        <v>948</v>
      </c>
      <c r="V964" s="69">
        <v>42627</v>
      </c>
      <c r="W964" s="69"/>
      <c r="X964" s="70" t="s">
        <v>197</v>
      </c>
      <c r="Y964" s="70">
        <v>854388</v>
      </c>
      <c r="Z964" s="70"/>
      <c r="AA964" s="71">
        <v>67372.89</v>
      </c>
      <c r="AB964" s="64" t="s">
        <v>9</v>
      </c>
      <c r="AC964" s="69">
        <v>42627</v>
      </c>
      <c r="AD964" s="65">
        <v>12</v>
      </c>
      <c r="AE964" s="65">
        <v>34</v>
      </c>
      <c r="AF964" s="66">
        <v>72954.42</v>
      </c>
    </row>
    <row r="965" spans="1:32" x14ac:dyDescent="0.25">
      <c r="A965" s="40">
        <v>960</v>
      </c>
      <c r="B965" s="32">
        <v>42614</v>
      </c>
      <c r="C965" s="33"/>
      <c r="D965" s="31">
        <v>5</v>
      </c>
      <c r="E965" s="34" t="s">
        <v>38</v>
      </c>
      <c r="F965" s="34" t="s">
        <v>83</v>
      </c>
      <c r="G965" s="35" t="s">
        <v>316</v>
      </c>
      <c r="H965" s="36"/>
      <c r="I965" s="30">
        <v>20</v>
      </c>
      <c r="J965" s="32">
        <v>42614</v>
      </c>
      <c r="K965" s="37">
        <v>863</v>
      </c>
      <c r="L965" s="37">
        <v>12</v>
      </c>
      <c r="M965" s="38" t="s">
        <v>548</v>
      </c>
      <c r="N965" s="39">
        <v>2016</v>
      </c>
      <c r="O965" s="42"/>
      <c r="P965" s="30">
        <v>4924</v>
      </c>
      <c r="Q965" s="67"/>
      <c r="R965" s="67"/>
      <c r="S965" s="56" t="e">
        <f>IF(#REF!=3,S964-TblDadosCX[[#This Row],[Valor R$]],IF(#REF!=2,S964+TblDadosCX[[#This Row],[Valor R$]],TblDadosCX[[#This Row],[Valor R$]]))</f>
        <v>#REF!</v>
      </c>
      <c r="U965" s="65">
        <v>949</v>
      </c>
      <c r="V965" s="69">
        <v>42627</v>
      </c>
      <c r="W965" s="69"/>
      <c r="X965" s="70" t="s">
        <v>197</v>
      </c>
      <c r="Y965" s="70">
        <v>854389</v>
      </c>
      <c r="Z965" s="70"/>
      <c r="AA965" s="71">
        <v>1150</v>
      </c>
      <c r="AB965" s="64" t="s">
        <v>9</v>
      </c>
      <c r="AC965" s="69">
        <v>42627</v>
      </c>
      <c r="AD965" s="65">
        <v>12</v>
      </c>
      <c r="AE965" s="65">
        <v>34</v>
      </c>
      <c r="AF965" s="66">
        <v>74104.42</v>
      </c>
    </row>
    <row r="966" spans="1:32" x14ac:dyDescent="0.25">
      <c r="A966" s="40">
        <v>961</v>
      </c>
      <c r="B966" s="32">
        <v>42614</v>
      </c>
      <c r="C966" s="33"/>
      <c r="D966" s="31">
        <v>5</v>
      </c>
      <c r="E966" s="34" t="s">
        <v>38</v>
      </c>
      <c r="F966" s="34" t="s">
        <v>18</v>
      </c>
      <c r="G966" s="35" t="s">
        <v>193</v>
      </c>
      <c r="H966" s="36"/>
      <c r="I966" s="30">
        <v>35</v>
      </c>
      <c r="J966" s="32">
        <v>42614</v>
      </c>
      <c r="K966" s="37">
        <v>831</v>
      </c>
      <c r="L966" s="37">
        <v>12</v>
      </c>
      <c r="M966" s="38" t="s">
        <v>548</v>
      </c>
      <c r="N966" s="39">
        <v>2016</v>
      </c>
      <c r="O966" s="42"/>
      <c r="P966" s="30">
        <v>4889</v>
      </c>
      <c r="Q966" s="67"/>
      <c r="R966" s="67"/>
      <c r="S966" s="56" t="e">
        <f>IF(#REF!=3,S965-TblDadosCX[[#This Row],[Valor R$]],IF(#REF!=2,S965+TblDadosCX[[#This Row],[Valor R$]],TblDadosCX[[#This Row],[Valor R$]]))</f>
        <v>#REF!</v>
      </c>
      <c r="U966" s="65">
        <v>950</v>
      </c>
      <c r="V966" s="69">
        <v>42627</v>
      </c>
      <c r="W966" s="69"/>
      <c r="X966" s="70" t="s">
        <v>481</v>
      </c>
      <c r="Y966" s="70"/>
      <c r="Z966" s="70"/>
      <c r="AA966" s="71">
        <v>11.98</v>
      </c>
      <c r="AB966" s="64" t="s">
        <v>212</v>
      </c>
      <c r="AC966" s="69">
        <v>42627</v>
      </c>
      <c r="AD966" s="65">
        <v>831</v>
      </c>
      <c r="AE966" s="65">
        <v>12</v>
      </c>
      <c r="AF966" s="66">
        <v>74092.44</v>
      </c>
    </row>
    <row r="967" spans="1:32" x14ac:dyDescent="0.25">
      <c r="A967" s="40">
        <v>962</v>
      </c>
      <c r="B967" s="32">
        <v>42614</v>
      </c>
      <c r="C967" s="33"/>
      <c r="D967" s="31">
        <v>5</v>
      </c>
      <c r="E967" s="34" t="s">
        <v>38</v>
      </c>
      <c r="F967" s="34" t="s">
        <v>83</v>
      </c>
      <c r="G967" s="35" t="s">
        <v>305</v>
      </c>
      <c r="H967" s="36"/>
      <c r="I967" s="30">
        <v>59.9</v>
      </c>
      <c r="J967" s="32">
        <v>42614</v>
      </c>
      <c r="K967" s="37">
        <v>863</v>
      </c>
      <c r="L967" s="37">
        <v>12</v>
      </c>
      <c r="M967" s="38" t="s">
        <v>548</v>
      </c>
      <c r="N967" s="39">
        <v>2016</v>
      </c>
      <c r="O967" s="42"/>
      <c r="P967" s="30">
        <v>4829.1000000000004</v>
      </c>
      <c r="Q967" s="67"/>
      <c r="R967" s="67"/>
      <c r="S967" s="56" t="e">
        <f>IF(#REF!=3,S966-TblDadosCX[[#This Row],[Valor R$]],IF(#REF!=2,S966+TblDadosCX[[#This Row],[Valor R$]],TblDadosCX[[#This Row],[Valor R$]]))</f>
        <v>#REF!</v>
      </c>
      <c r="U967" s="65">
        <v>951</v>
      </c>
      <c r="V967" s="69">
        <v>42627</v>
      </c>
      <c r="W967" s="69"/>
      <c r="X967" s="70" t="s">
        <v>216</v>
      </c>
      <c r="Y967" s="70"/>
      <c r="Z967" s="70"/>
      <c r="AA967" s="71">
        <v>175.87</v>
      </c>
      <c r="AB967" s="64" t="s">
        <v>186</v>
      </c>
      <c r="AC967" s="69">
        <v>42627</v>
      </c>
      <c r="AD967" s="65">
        <v>863</v>
      </c>
      <c r="AE967" s="65">
        <v>12</v>
      </c>
      <c r="AF967" s="66">
        <v>73916.570000000007</v>
      </c>
    </row>
    <row r="968" spans="1:32" x14ac:dyDescent="0.25">
      <c r="A968" s="40">
        <v>963</v>
      </c>
      <c r="B968" s="32">
        <v>42614</v>
      </c>
      <c r="C968" s="33"/>
      <c r="D968" s="31">
        <v>5</v>
      </c>
      <c r="E968" s="34" t="s">
        <v>38</v>
      </c>
      <c r="F968" s="34" t="s">
        <v>77</v>
      </c>
      <c r="G968" s="35" t="s">
        <v>549</v>
      </c>
      <c r="H968" s="36"/>
      <c r="I968" s="30">
        <v>464.6</v>
      </c>
      <c r="J968" s="32">
        <v>42614</v>
      </c>
      <c r="K968" s="37">
        <v>849</v>
      </c>
      <c r="L968" s="37">
        <v>12</v>
      </c>
      <c r="M968" s="38" t="s">
        <v>548</v>
      </c>
      <c r="N968" s="39">
        <v>2016</v>
      </c>
      <c r="O968" s="42"/>
      <c r="P968" s="30">
        <v>4364.5</v>
      </c>
      <c r="Q968" s="67"/>
      <c r="R968" s="67"/>
      <c r="S968" s="56" t="e">
        <f>IF(#REF!=3,S967-TblDadosCX[[#This Row],[Valor R$]],IF(#REF!=2,S967+TblDadosCX[[#This Row],[Valor R$]],TblDadosCX[[#This Row],[Valor R$]]))</f>
        <v>#REF!</v>
      </c>
      <c r="U968" s="65">
        <v>952</v>
      </c>
      <c r="V968" s="69">
        <v>42627</v>
      </c>
      <c r="W968" s="69"/>
      <c r="X968" s="70" t="s">
        <v>256</v>
      </c>
      <c r="Y968" s="70"/>
      <c r="Z968" s="70"/>
      <c r="AA968" s="71">
        <v>197.9</v>
      </c>
      <c r="AB968" s="64" t="s">
        <v>186</v>
      </c>
      <c r="AC968" s="69">
        <v>42627</v>
      </c>
      <c r="AD968" s="65">
        <v>863</v>
      </c>
      <c r="AE968" s="65">
        <v>12</v>
      </c>
      <c r="AF968" s="66">
        <v>73718.67</v>
      </c>
    </row>
    <row r="969" spans="1:32" x14ac:dyDescent="0.25">
      <c r="A969" s="40">
        <v>964</v>
      </c>
      <c r="B969" s="32">
        <v>42614</v>
      </c>
      <c r="C969" s="33"/>
      <c r="D969" s="31">
        <v>5</v>
      </c>
      <c r="E969" s="34" t="s">
        <v>38</v>
      </c>
      <c r="F969" s="34" t="s">
        <v>86</v>
      </c>
      <c r="G969" s="35" t="s">
        <v>550</v>
      </c>
      <c r="H969" s="36"/>
      <c r="I969" s="30">
        <v>850</v>
      </c>
      <c r="J969" s="32">
        <v>42614</v>
      </c>
      <c r="K969" s="37">
        <v>869</v>
      </c>
      <c r="L969" s="37">
        <v>12</v>
      </c>
      <c r="M969" s="38" t="s">
        <v>548</v>
      </c>
      <c r="N969" s="39">
        <v>2016</v>
      </c>
      <c r="O969" s="42"/>
      <c r="P969" s="30">
        <v>3514.5</v>
      </c>
      <c r="Q969" s="67"/>
      <c r="R969" s="67"/>
      <c r="S969" s="56" t="e">
        <f>IF(#REF!=3,S968-TblDadosCX[[#This Row],[Valor R$]],IF(#REF!=2,S968+TblDadosCX[[#This Row],[Valor R$]],TblDadosCX[[#This Row],[Valor R$]]))</f>
        <v>#REF!</v>
      </c>
      <c r="U969" s="65">
        <v>953</v>
      </c>
      <c r="V969" s="69">
        <v>42627</v>
      </c>
      <c r="W969" s="69"/>
      <c r="X969" s="70" t="s">
        <v>245</v>
      </c>
      <c r="Y969" s="70"/>
      <c r="Z969" s="70"/>
      <c r="AA969" s="71">
        <v>75</v>
      </c>
      <c r="AB969" s="64" t="s">
        <v>196</v>
      </c>
      <c r="AC969" s="69">
        <v>42627</v>
      </c>
      <c r="AD969" s="65">
        <v>869</v>
      </c>
      <c r="AE969" s="65">
        <v>12</v>
      </c>
      <c r="AF969" s="66">
        <v>73643.67</v>
      </c>
    </row>
    <row r="970" spans="1:32" x14ac:dyDescent="0.25">
      <c r="A970" s="40">
        <v>965</v>
      </c>
      <c r="B970" s="32">
        <v>42614</v>
      </c>
      <c r="C970" s="33"/>
      <c r="D970" s="31">
        <v>5</v>
      </c>
      <c r="E970" s="34" t="s">
        <v>38</v>
      </c>
      <c r="F970" s="34" t="s">
        <v>18</v>
      </c>
      <c r="G970" s="35" t="s">
        <v>502</v>
      </c>
      <c r="H970" s="36"/>
      <c r="I970" s="30">
        <v>1560</v>
      </c>
      <c r="J970" s="32">
        <v>42614</v>
      </c>
      <c r="K970" s="37">
        <v>831</v>
      </c>
      <c r="L970" s="37">
        <v>12</v>
      </c>
      <c r="M970" s="38" t="s">
        <v>548</v>
      </c>
      <c r="N970" s="39">
        <v>2016</v>
      </c>
      <c r="O970" s="42"/>
      <c r="P970" s="30">
        <v>1954.5</v>
      </c>
      <c r="Q970" s="67"/>
      <c r="R970" s="67"/>
      <c r="S970" s="56" t="e">
        <f>IF(#REF!=3,S969-TblDadosCX[[#This Row],[Valor R$]],IF(#REF!=2,S969+TblDadosCX[[#This Row],[Valor R$]],TblDadosCX[[#This Row],[Valor R$]]))</f>
        <v>#REF!</v>
      </c>
      <c r="U970" s="65">
        <v>954</v>
      </c>
      <c r="V970" s="69">
        <v>42627</v>
      </c>
      <c r="W970" s="69"/>
      <c r="X970" s="70" t="s">
        <v>557</v>
      </c>
      <c r="Y970" s="70"/>
      <c r="Z970" s="70"/>
      <c r="AA970" s="71">
        <v>120</v>
      </c>
      <c r="AB970" s="64" t="s">
        <v>212</v>
      </c>
      <c r="AC970" s="69">
        <v>42627</v>
      </c>
      <c r="AD970" s="65">
        <v>831</v>
      </c>
      <c r="AE970" s="65">
        <v>12</v>
      </c>
      <c r="AF970" s="66">
        <v>73523.67</v>
      </c>
    </row>
    <row r="971" spans="1:32" x14ac:dyDescent="0.25">
      <c r="A971" s="40">
        <v>966</v>
      </c>
      <c r="B971" s="32">
        <v>42614</v>
      </c>
      <c r="C971" s="33"/>
      <c r="D971" s="31">
        <v>5</v>
      </c>
      <c r="E971" s="34" t="s">
        <v>38</v>
      </c>
      <c r="F971" s="34" t="s">
        <v>86</v>
      </c>
      <c r="G971" s="35" t="s">
        <v>551</v>
      </c>
      <c r="H971" s="36"/>
      <c r="I971" s="30">
        <v>256</v>
      </c>
      <c r="J971" s="32">
        <v>42614</v>
      </c>
      <c r="K971" s="37">
        <v>869</v>
      </c>
      <c r="L971" s="37">
        <v>12</v>
      </c>
      <c r="M971" s="38" t="s">
        <v>548</v>
      </c>
      <c r="N971" s="39">
        <v>2016</v>
      </c>
      <c r="O971" s="42"/>
      <c r="P971" s="30">
        <v>1698.5</v>
      </c>
      <c r="Q971" s="67"/>
      <c r="R971" s="67"/>
      <c r="S971" s="56" t="e">
        <f>IF(#REF!=3,S970-TblDadosCX[[#This Row],[Valor R$]],IF(#REF!=2,S970+TblDadosCX[[#This Row],[Valor R$]],TblDadosCX[[#This Row],[Valor R$]]))</f>
        <v>#REF!</v>
      </c>
      <c r="U971" s="65">
        <v>955</v>
      </c>
      <c r="V971" s="69">
        <v>42627</v>
      </c>
      <c r="W971" s="69"/>
      <c r="X971" s="70" t="s">
        <v>444</v>
      </c>
      <c r="Y971" s="70"/>
      <c r="Z971" s="70"/>
      <c r="AA971" s="71">
        <v>3982</v>
      </c>
      <c r="AB971" s="64" t="s">
        <v>227</v>
      </c>
      <c r="AC971" s="69">
        <v>42627</v>
      </c>
      <c r="AD971" s="65">
        <v>426</v>
      </c>
      <c r="AE971" s="65">
        <v>12</v>
      </c>
      <c r="AF971" s="66">
        <v>69541.67</v>
      </c>
    </row>
    <row r="972" spans="1:32" x14ac:dyDescent="0.25">
      <c r="A972" s="40">
        <v>967</v>
      </c>
      <c r="B972" s="32">
        <v>42615</v>
      </c>
      <c r="C972" s="33"/>
      <c r="D972" s="31">
        <v>4</v>
      </c>
      <c r="E972" s="34" t="s">
        <v>6</v>
      </c>
      <c r="F972" s="34" t="s">
        <v>9</v>
      </c>
      <c r="G972" s="35" t="s">
        <v>197</v>
      </c>
      <c r="H972" s="36">
        <v>854382</v>
      </c>
      <c r="I972" s="30">
        <v>1560.13</v>
      </c>
      <c r="J972" s="32">
        <v>42615</v>
      </c>
      <c r="K972" s="37">
        <v>12</v>
      </c>
      <c r="L972" s="37">
        <v>34</v>
      </c>
      <c r="M972" s="38" t="s">
        <v>548</v>
      </c>
      <c r="N972" s="39">
        <v>2016</v>
      </c>
      <c r="O972" s="42"/>
      <c r="P972" s="30">
        <v>3258.63</v>
      </c>
      <c r="Q972" s="67"/>
      <c r="R972" s="67"/>
      <c r="S972" s="56" t="e">
        <f>IF(#REF!=3,S971-TblDadosCX[[#This Row],[Valor R$]],IF(#REF!=2,S971+TblDadosCX[[#This Row],[Valor R$]],TblDadosCX[[#This Row],[Valor R$]]))</f>
        <v>#REF!</v>
      </c>
      <c r="U972" s="65">
        <v>956</v>
      </c>
      <c r="V972" s="69">
        <v>42627</v>
      </c>
      <c r="W972" s="69"/>
      <c r="X972" s="70" t="s">
        <v>558</v>
      </c>
      <c r="Y972" s="70"/>
      <c r="Z972" s="70"/>
      <c r="AA972" s="71">
        <v>67372.89</v>
      </c>
      <c r="AB972" s="64" t="s">
        <v>224</v>
      </c>
      <c r="AC972" s="69">
        <v>42627</v>
      </c>
      <c r="AD972" s="65">
        <v>402</v>
      </c>
      <c r="AE972" s="65">
        <v>12</v>
      </c>
      <c r="AF972" s="66">
        <v>2168.7800000000002</v>
      </c>
    </row>
    <row r="973" spans="1:32" x14ac:dyDescent="0.25">
      <c r="A973" s="40">
        <v>968</v>
      </c>
      <c r="B973" s="32">
        <v>42615</v>
      </c>
      <c r="C973" s="33"/>
      <c r="D973" s="31">
        <v>5</v>
      </c>
      <c r="E973" s="34" t="s">
        <v>38</v>
      </c>
      <c r="F973" s="34" t="s">
        <v>18</v>
      </c>
      <c r="G973" s="35" t="s">
        <v>187</v>
      </c>
      <c r="H973" s="36"/>
      <c r="I973" s="30">
        <v>22.32</v>
      </c>
      <c r="J973" s="32">
        <v>42615</v>
      </c>
      <c r="K973" s="37">
        <v>831</v>
      </c>
      <c r="L973" s="37">
        <v>12</v>
      </c>
      <c r="M973" s="38" t="s">
        <v>548</v>
      </c>
      <c r="N973" s="39">
        <v>2016</v>
      </c>
      <c r="O973" s="42"/>
      <c r="P973" s="30">
        <v>3236.31</v>
      </c>
      <c r="Q973" s="67"/>
      <c r="R973" s="67"/>
      <c r="S973" s="56" t="e">
        <f>IF(#REF!=3,S972-TblDadosCX[[#This Row],[Valor R$]],IF(#REF!=2,S972+TblDadosCX[[#This Row],[Valor R$]],TblDadosCX[[#This Row],[Valor R$]]))</f>
        <v>#REF!</v>
      </c>
      <c r="U973" s="65">
        <v>957</v>
      </c>
      <c r="V973" s="69">
        <v>42627</v>
      </c>
      <c r="W973" s="69"/>
      <c r="X973" s="70" t="s">
        <v>197</v>
      </c>
      <c r="Y973" s="70">
        <v>854390</v>
      </c>
      <c r="Z973" s="70"/>
      <c r="AA973" s="71">
        <v>1160</v>
      </c>
      <c r="AB973" s="64" t="s">
        <v>9</v>
      </c>
      <c r="AC973" s="69">
        <v>42627</v>
      </c>
      <c r="AD973" s="65">
        <v>12</v>
      </c>
      <c r="AE973" s="65">
        <v>34</v>
      </c>
      <c r="AF973" s="66">
        <v>3328.78</v>
      </c>
    </row>
    <row r="974" spans="1:32" x14ac:dyDescent="0.25">
      <c r="A974" s="40">
        <v>969</v>
      </c>
      <c r="B974" s="32">
        <v>42615</v>
      </c>
      <c r="C974" s="33"/>
      <c r="D974" s="31">
        <v>5</v>
      </c>
      <c r="E974" s="34" t="s">
        <v>38</v>
      </c>
      <c r="F974" s="34" t="s">
        <v>86</v>
      </c>
      <c r="G974" s="35" t="s">
        <v>228</v>
      </c>
      <c r="H974" s="36"/>
      <c r="I974" s="30">
        <v>20</v>
      </c>
      <c r="J974" s="32">
        <v>42615</v>
      </c>
      <c r="K974" s="37">
        <v>869</v>
      </c>
      <c r="L974" s="37">
        <v>12</v>
      </c>
      <c r="M974" s="38" t="s">
        <v>548</v>
      </c>
      <c r="N974" s="39">
        <v>2016</v>
      </c>
      <c r="O974" s="42"/>
      <c r="P974" s="30">
        <v>3216.31</v>
      </c>
      <c r="Q974" s="67"/>
      <c r="R974" s="67"/>
      <c r="S974" s="56" t="e">
        <f>IF(#REF!=3,S973-TblDadosCX[[#This Row],[Valor R$]],IF(#REF!=2,S973+TblDadosCX[[#This Row],[Valor R$]],TblDadosCX[[#This Row],[Valor R$]]))</f>
        <v>#REF!</v>
      </c>
      <c r="U974" s="65">
        <v>958</v>
      </c>
      <c r="V974" s="69">
        <v>42627</v>
      </c>
      <c r="W974" s="69"/>
      <c r="X974" s="70" t="s">
        <v>197</v>
      </c>
      <c r="Y974" s="70">
        <v>854391</v>
      </c>
      <c r="Z974" s="70"/>
      <c r="AA974" s="71">
        <v>1160</v>
      </c>
      <c r="AB974" s="64" t="s">
        <v>9</v>
      </c>
      <c r="AC974" s="69">
        <v>42627</v>
      </c>
      <c r="AD974" s="65">
        <v>12</v>
      </c>
      <c r="AE974" s="65">
        <v>34</v>
      </c>
      <c r="AF974" s="66">
        <v>4488.78</v>
      </c>
    </row>
    <row r="975" spans="1:32" x14ac:dyDescent="0.25">
      <c r="A975" s="40">
        <v>970</v>
      </c>
      <c r="B975" s="32">
        <v>42615</v>
      </c>
      <c r="C975" s="33"/>
      <c r="D975" s="31">
        <v>5</v>
      </c>
      <c r="E975" s="34" t="s">
        <v>215</v>
      </c>
      <c r="F975" s="34" t="s">
        <v>224</v>
      </c>
      <c r="G975" s="35" t="s">
        <v>552</v>
      </c>
      <c r="H975" s="36"/>
      <c r="I975" s="30">
        <v>809.53</v>
      </c>
      <c r="J975" s="32">
        <v>42615</v>
      </c>
      <c r="K975" s="37">
        <v>402</v>
      </c>
      <c r="L975" s="37">
        <v>12</v>
      </c>
      <c r="M975" s="38" t="s">
        <v>548</v>
      </c>
      <c r="N975" s="39">
        <v>2016</v>
      </c>
      <c r="O975" s="42"/>
      <c r="P975" s="30">
        <v>2406.7800000000002</v>
      </c>
      <c r="Q975" s="67"/>
      <c r="R975" s="67"/>
      <c r="S975" s="56" t="e">
        <f>IF(#REF!=3,S974-TblDadosCX[[#This Row],[Valor R$]],IF(#REF!=2,S974+TblDadosCX[[#This Row],[Valor R$]],TblDadosCX[[#This Row],[Valor R$]]))</f>
        <v>#REF!</v>
      </c>
      <c r="U975" s="65">
        <v>959</v>
      </c>
      <c r="V975" s="69">
        <v>42627</v>
      </c>
      <c r="W975" s="69"/>
      <c r="X975" s="70" t="s">
        <v>197</v>
      </c>
      <c r="Y975" s="70">
        <v>854393</v>
      </c>
      <c r="Z975" s="70"/>
      <c r="AA975" s="71">
        <v>1069</v>
      </c>
      <c r="AB975" s="64" t="s">
        <v>9</v>
      </c>
      <c r="AC975" s="69">
        <v>42627</v>
      </c>
      <c r="AD975" s="65">
        <v>12</v>
      </c>
      <c r="AE975" s="65">
        <v>34</v>
      </c>
      <c r="AF975" s="66">
        <v>5557.78</v>
      </c>
    </row>
    <row r="976" spans="1:32" x14ac:dyDescent="0.25">
      <c r="A976" s="40">
        <v>971</v>
      </c>
      <c r="B976" s="32">
        <v>42615</v>
      </c>
      <c r="C976" s="33"/>
      <c r="D976" s="31">
        <v>5</v>
      </c>
      <c r="E976" s="34" t="s">
        <v>215</v>
      </c>
      <c r="F976" s="34" t="s">
        <v>224</v>
      </c>
      <c r="G976" s="35" t="s">
        <v>553</v>
      </c>
      <c r="H976" s="36"/>
      <c r="I976" s="30">
        <v>750.6</v>
      </c>
      <c r="J976" s="32">
        <v>42615</v>
      </c>
      <c r="K976" s="37">
        <v>402</v>
      </c>
      <c r="L976" s="37">
        <v>12</v>
      </c>
      <c r="M976" s="38" t="s">
        <v>548</v>
      </c>
      <c r="N976" s="39">
        <v>2016</v>
      </c>
      <c r="O976" s="42"/>
      <c r="P976" s="30">
        <v>1656.18</v>
      </c>
      <c r="Q976" s="67"/>
      <c r="R976" s="67"/>
      <c r="S976" s="56" t="e">
        <f>IF(#REF!=3,S975-TblDadosCX[[#This Row],[Valor R$]],IF(#REF!=2,S975+TblDadosCX[[#This Row],[Valor R$]],TblDadosCX[[#This Row],[Valor R$]]))</f>
        <v>#REF!</v>
      </c>
      <c r="U976" s="65">
        <v>960</v>
      </c>
      <c r="V976" s="69">
        <v>42627</v>
      </c>
      <c r="W976" s="69"/>
      <c r="X976" s="70" t="s">
        <v>197</v>
      </c>
      <c r="Y976" s="70">
        <v>854395</v>
      </c>
      <c r="Z976" s="70"/>
      <c r="AA976" s="71">
        <v>850</v>
      </c>
      <c r="AB976" s="64" t="s">
        <v>9</v>
      </c>
      <c r="AC976" s="69">
        <v>42627</v>
      </c>
      <c r="AD976" s="65">
        <v>12</v>
      </c>
      <c r="AE976" s="65">
        <v>34</v>
      </c>
      <c r="AF976" s="66">
        <v>6407.78</v>
      </c>
    </row>
    <row r="977" spans="1:32" x14ac:dyDescent="0.25">
      <c r="A977" s="40">
        <v>972</v>
      </c>
      <c r="B977" s="32">
        <v>42618</v>
      </c>
      <c r="C977" s="33"/>
      <c r="D977" s="31">
        <v>4</v>
      </c>
      <c r="E977" s="34" t="s">
        <v>6</v>
      </c>
      <c r="F977" s="34" t="s">
        <v>9</v>
      </c>
      <c r="G977" s="35" t="s">
        <v>197</v>
      </c>
      <c r="H977" s="36">
        <v>854383</v>
      </c>
      <c r="I977" s="30">
        <v>10763.25</v>
      </c>
      <c r="J977" s="32">
        <v>42618</v>
      </c>
      <c r="K977" s="37">
        <v>12</v>
      </c>
      <c r="L977" s="37">
        <v>34</v>
      </c>
      <c r="M977" s="38" t="s">
        <v>548</v>
      </c>
      <c r="N977" s="39">
        <v>2016</v>
      </c>
      <c r="O977" s="42"/>
      <c r="P977" s="30">
        <v>12419.43</v>
      </c>
      <c r="Q977" s="67"/>
      <c r="R977" s="67"/>
      <c r="S977" s="56" t="e">
        <f>IF(#REF!=3,S976-TblDadosCX[[#This Row],[Valor R$]],IF(#REF!=2,S976+TblDadosCX[[#This Row],[Valor R$]],TblDadosCX[[#This Row],[Valor R$]]))</f>
        <v>#REF!</v>
      </c>
      <c r="U977" s="65">
        <v>961</v>
      </c>
      <c r="V977" s="69">
        <v>42627</v>
      </c>
      <c r="W977" s="69"/>
      <c r="X977" s="70" t="s">
        <v>559</v>
      </c>
      <c r="Y977" s="70"/>
      <c r="Z977" s="70"/>
      <c r="AA977" s="71">
        <v>1150</v>
      </c>
      <c r="AB977" s="64" t="s">
        <v>459</v>
      </c>
      <c r="AC977" s="69">
        <v>42627</v>
      </c>
      <c r="AD977" s="65">
        <v>612</v>
      </c>
      <c r="AE977" s="65">
        <v>12</v>
      </c>
      <c r="AF977" s="66">
        <v>5257.78</v>
      </c>
    </row>
    <row r="978" spans="1:32" x14ac:dyDescent="0.25">
      <c r="A978" s="40">
        <v>973</v>
      </c>
      <c r="B978" s="32">
        <v>42618</v>
      </c>
      <c r="C978" s="33"/>
      <c r="D978" s="31">
        <v>4</v>
      </c>
      <c r="E978" s="34" t="s">
        <v>6</v>
      </c>
      <c r="F978" s="34" t="s">
        <v>9</v>
      </c>
      <c r="G978" s="35" t="s">
        <v>197</v>
      </c>
      <c r="H978" s="36">
        <v>854384</v>
      </c>
      <c r="I978" s="30">
        <v>1000</v>
      </c>
      <c r="J978" s="32">
        <v>42618</v>
      </c>
      <c r="K978" s="37">
        <v>12</v>
      </c>
      <c r="L978" s="37">
        <v>34</v>
      </c>
      <c r="M978" s="38" t="s">
        <v>548</v>
      </c>
      <c r="N978" s="39">
        <v>2016</v>
      </c>
      <c r="O978" s="42"/>
      <c r="P978" s="30">
        <v>13419.43</v>
      </c>
      <c r="Q978" s="67"/>
      <c r="R978" s="67"/>
      <c r="S978" s="56" t="e">
        <f>IF(#REF!=3,S977-TblDadosCX[[#This Row],[Valor R$]],IF(#REF!=2,S977+TblDadosCX[[#This Row],[Valor R$]],TblDadosCX[[#This Row],[Valor R$]]))</f>
        <v>#REF!</v>
      </c>
      <c r="U978" s="65">
        <v>962</v>
      </c>
      <c r="V978" s="69">
        <v>42628</v>
      </c>
      <c r="W978" s="69"/>
      <c r="X978" s="70" t="s">
        <v>197</v>
      </c>
      <c r="Y978" s="70">
        <v>854387</v>
      </c>
      <c r="Z978" s="70"/>
      <c r="AA978" s="71">
        <v>319</v>
      </c>
      <c r="AB978" s="64" t="s">
        <v>9</v>
      </c>
      <c r="AC978" s="69">
        <v>42628</v>
      </c>
      <c r="AD978" s="65">
        <v>12</v>
      </c>
      <c r="AE978" s="65">
        <v>34</v>
      </c>
      <c r="AF978" s="66">
        <v>5576.78</v>
      </c>
    </row>
    <row r="979" spans="1:32" x14ac:dyDescent="0.25">
      <c r="A979" s="40">
        <v>974</v>
      </c>
      <c r="B979" s="32">
        <v>42618</v>
      </c>
      <c r="C979" s="33"/>
      <c r="D979" s="31">
        <v>5</v>
      </c>
      <c r="E979" s="34" t="s">
        <v>38</v>
      </c>
      <c r="F979" s="34" t="s">
        <v>85</v>
      </c>
      <c r="G979" s="35" t="s">
        <v>256</v>
      </c>
      <c r="H979" s="36"/>
      <c r="I979" s="30">
        <v>552</v>
      </c>
      <c r="J979" s="32">
        <v>42618</v>
      </c>
      <c r="K979" s="37">
        <v>867</v>
      </c>
      <c r="L979" s="37">
        <v>12</v>
      </c>
      <c r="M979" s="38" t="s">
        <v>548</v>
      </c>
      <c r="N979" s="39">
        <v>2016</v>
      </c>
      <c r="O979" s="42"/>
      <c r="P979" s="30">
        <v>12867.43</v>
      </c>
      <c r="Q979" s="67"/>
      <c r="R979" s="67"/>
      <c r="S979" s="56" t="e">
        <f>IF(#REF!=3,S978-TblDadosCX[[#This Row],[Valor R$]],IF(#REF!=2,S978+TblDadosCX[[#This Row],[Valor R$]],TblDadosCX[[#This Row],[Valor R$]]))</f>
        <v>#REF!</v>
      </c>
      <c r="U979" s="65">
        <v>963</v>
      </c>
      <c r="V979" s="69">
        <v>42628</v>
      </c>
      <c r="W979" s="69"/>
      <c r="X979" s="70" t="s">
        <v>197</v>
      </c>
      <c r="Y979" s="70">
        <v>854396</v>
      </c>
      <c r="Z979" s="70"/>
      <c r="AA979" s="71">
        <v>500</v>
      </c>
      <c r="AB979" s="64" t="s">
        <v>9</v>
      </c>
      <c r="AC979" s="69">
        <v>42628</v>
      </c>
      <c r="AD979" s="65">
        <v>12</v>
      </c>
      <c r="AE979" s="65">
        <v>34</v>
      </c>
      <c r="AF979" s="66">
        <v>6076.78</v>
      </c>
    </row>
    <row r="980" spans="1:32" x14ac:dyDescent="0.25">
      <c r="A980" s="40">
        <v>975</v>
      </c>
      <c r="B980" s="32">
        <v>42618</v>
      </c>
      <c r="C980" s="33"/>
      <c r="D980" s="31">
        <v>5</v>
      </c>
      <c r="E980" s="34" t="s">
        <v>28</v>
      </c>
      <c r="F980" s="34" t="s">
        <v>53</v>
      </c>
      <c r="G980" s="35" t="s">
        <v>486</v>
      </c>
      <c r="H980" s="36"/>
      <c r="I980" s="30">
        <v>1017.32</v>
      </c>
      <c r="J980" s="32">
        <v>42618</v>
      </c>
      <c r="K980" s="37">
        <v>475</v>
      </c>
      <c r="L980" s="37">
        <v>12</v>
      </c>
      <c r="M980" s="38" t="s">
        <v>548</v>
      </c>
      <c r="N980" s="39">
        <v>2016</v>
      </c>
      <c r="O980" s="42"/>
      <c r="P980" s="30">
        <v>11850.11</v>
      </c>
      <c r="Q980" s="67"/>
      <c r="R980" s="67"/>
      <c r="S980" s="56" t="e">
        <f>IF(#REF!=3,S979-TblDadosCX[[#This Row],[Valor R$]],IF(#REF!=2,S979+TblDadosCX[[#This Row],[Valor R$]],TblDadosCX[[#This Row],[Valor R$]]))</f>
        <v>#REF!</v>
      </c>
      <c r="U980" s="65">
        <v>964</v>
      </c>
      <c r="V980" s="69">
        <v>42628</v>
      </c>
      <c r="W980" s="69"/>
      <c r="X980" s="70" t="s">
        <v>311</v>
      </c>
      <c r="Y980" s="70"/>
      <c r="Z980" s="70"/>
      <c r="AA980" s="71">
        <v>22</v>
      </c>
      <c r="AB980" s="64" t="s">
        <v>212</v>
      </c>
      <c r="AC980" s="69">
        <v>42628</v>
      </c>
      <c r="AD980" s="65">
        <v>831</v>
      </c>
      <c r="AE980" s="65">
        <v>12</v>
      </c>
      <c r="AF980" s="66">
        <v>6054.78</v>
      </c>
    </row>
    <row r="981" spans="1:32" x14ac:dyDescent="0.25">
      <c r="A981" s="40">
        <v>976</v>
      </c>
      <c r="B981" s="32">
        <v>42618</v>
      </c>
      <c r="C981" s="33"/>
      <c r="D981" s="31">
        <v>5</v>
      </c>
      <c r="E981" s="34" t="s">
        <v>24</v>
      </c>
      <c r="F981" s="34" t="s">
        <v>43</v>
      </c>
      <c r="G981" s="35" t="s">
        <v>274</v>
      </c>
      <c r="H981" s="36"/>
      <c r="I981" s="30">
        <v>1763.06</v>
      </c>
      <c r="J981" s="32">
        <v>42618</v>
      </c>
      <c r="K981" s="37">
        <v>842</v>
      </c>
      <c r="L981" s="37">
        <v>12</v>
      </c>
      <c r="M981" s="38" t="s">
        <v>548</v>
      </c>
      <c r="N981" s="39">
        <v>2016</v>
      </c>
      <c r="O981" s="42"/>
      <c r="P981" s="30">
        <v>10087.049999999999</v>
      </c>
      <c r="Q981" s="67"/>
      <c r="R981" s="67"/>
      <c r="S981" s="56" t="e">
        <f>IF(#REF!=3,S980-TblDadosCX[[#This Row],[Valor R$]],IF(#REF!=2,S980+TblDadosCX[[#This Row],[Valor R$]],TblDadosCX[[#This Row],[Valor R$]]))</f>
        <v>#REF!</v>
      </c>
      <c r="U981" s="65">
        <v>965</v>
      </c>
      <c r="V981" s="69">
        <v>42628</v>
      </c>
      <c r="W981" s="69"/>
      <c r="X981" s="70" t="s">
        <v>193</v>
      </c>
      <c r="Y981" s="70"/>
      <c r="Z981" s="70"/>
      <c r="AA981" s="71">
        <v>35</v>
      </c>
      <c r="AB981" s="64" t="s">
        <v>212</v>
      </c>
      <c r="AC981" s="69">
        <v>42628</v>
      </c>
      <c r="AD981" s="65">
        <v>831</v>
      </c>
      <c r="AE981" s="65">
        <v>12</v>
      </c>
      <c r="AF981" s="66">
        <v>6019.78</v>
      </c>
    </row>
    <row r="982" spans="1:32" x14ac:dyDescent="0.25">
      <c r="A982" s="40">
        <v>977</v>
      </c>
      <c r="B982" s="32">
        <v>42618</v>
      </c>
      <c r="C982" s="33"/>
      <c r="D982" s="31">
        <v>5</v>
      </c>
      <c r="E982" s="34" t="s">
        <v>28</v>
      </c>
      <c r="F982" s="34" t="s">
        <v>271</v>
      </c>
      <c r="G982" s="35" t="s">
        <v>270</v>
      </c>
      <c r="H982" s="36"/>
      <c r="I982" s="30">
        <v>4854.54</v>
      </c>
      <c r="J982" s="32">
        <v>42618</v>
      </c>
      <c r="K982" s="37">
        <v>476</v>
      </c>
      <c r="L982" s="37">
        <v>12</v>
      </c>
      <c r="M982" s="38" t="s">
        <v>548</v>
      </c>
      <c r="N982" s="39">
        <v>2016</v>
      </c>
      <c r="O982" s="42"/>
      <c r="P982" s="30">
        <v>5232.51</v>
      </c>
      <c r="Q982" s="67"/>
      <c r="R982" s="67"/>
      <c r="S982" s="56" t="e">
        <f>IF(#REF!=3,S981-TblDadosCX[[#This Row],[Valor R$]],IF(#REF!=2,S981+TblDadosCX[[#This Row],[Valor R$]],TblDadosCX[[#This Row],[Valor R$]]))</f>
        <v>#REF!</v>
      </c>
      <c r="U982" s="65">
        <v>966</v>
      </c>
      <c r="V982" s="69">
        <v>42628</v>
      </c>
      <c r="W982" s="69"/>
      <c r="X982" s="70" t="s">
        <v>245</v>
      </c>
      <c r="Y982" s="70"/>
      <c r="Z982" s="70"/>
      <c r="AA982" s="71">
        <v>170</v>
      </c>
      <c r="AB982" s="64" t="s">
        <v>196</v>
      </c>
      <c r="AC982" s="69">
        <v>42628</v>
      </c>
      <c r="AD982" s="65">
        <v>869</v>
      </c>
      <c r="AE982" s="65">
        <v>12</v>
      </c>
      <c r="AF982" s="66">
        <v>5849.78</v>
      </c>
    </row>
    <row r="983" spans="1:32" x14ac:dyDescent="0.25">
      <c r="A983" s="40">
        <v>978</v>
      </c>
      <c r="B983" s="32">
        <v>42618</v>
      </c>
      <c r="C983" s="33"/>
      <c r="D983" s="31">
        <v>5</v>
      </c>
      <c r="E983" s="34" t="s">
        <v>38</v>
      </c>
      <c r="F983" s="34" t="s">
        <v>82</v>
      </c>
      <c r="G983" s="35" t="s">
        <v>288</v>
      </c>
      <c r="H983" s="36"/>
      <c r="I983" s="30">
        <v>211.5</v>
      </c>
      <c r="J983" s="32">
        <v>42618</v>
      </c>
      <c r="K983" s="37">
        <v>860</v>
      </c>
      <c r="L983" s="37">
        <v>12</v>
      </c>
      <c r="M983" s="38" t="s">
        <v>548</v>
      </c>
      <c r="N983" s="39">
        <v>2016</v>
      </c>
      <c r="O983" s="42"/>
      <c r="P983" s="30">
        <v>5021.01</v>
      </c>
      <c r="Q983" s="67"/>
      <c r="R983" s="67"/>
      <c r="S983" s="56" t="e">
        <f>IF(#REF!=3,S982-TblDadosCX[[#This Row],[Valor R$]],IF(#REF!=2,S982+TblDadosCX[[#This Row],[Valor R$]],TblDadosCX[[#This Row],[Valor R$]]))</f>
        <v>#REF!</v>
      </c>
      <c r="U983" s="65">
        <v>967</v>
      </c>
      <c r="V983" s="69">
        <v>42628</v>
      </c>
      <c r="W983" s="69"/>
      <c r="X983" s="70" t="s">
        <v>187</v>
      </c>
      <c r="Y983" s="70"/>
      <c r="Z983" s="70"/>
      <c r="AA983" s="71">
        <v>127.62</v>
      </c>
      <c r="AB983" s="64" t="s">
        <v>212</v>
      </c>
      <c r="AC983" s="69">
        <v>42628</v>
      </c>
      <c r="AD983" s="65">
        <v>831</v>
      </c>
      <c r="AE983" s="65">
        <v>12</v>
      </c>
      <c r="AF983" s="66">
        <v>5722.16</v>
      </c>
    </row>
    <row r="984" spans="1:32" x14ac:dyDescent="0.25">
      <c r="A984" s="40">
        <v>979</v>
      </c>
      <c r="B984" s="32">
        <v>42618</v>
      </c>
      <c r="C984" s="33"/>
      <c r="D984" s="31">
        <v>5</v>
      </c>
      <c r="E984" s="34" t="s">
        <v>38</v>
      </c>
      <c r="F984" s="34" t="s">
        <v>87</v>
      </c>
      <c r="G984" s="35" t="s">
        <v>487</v>
      </c>
      <c r="H984" s="36"/>
      <c r="I984" s="30">
        <v>1914.83</v>
      </c>
      <c r="J984" s="32">
        <v>42618</v>
      </c>
      <c r="K984" s="37">
        <v>870</v>
      </c>
      <c r="L984" s="37">
        <v>12</v>
      </c>
      <c r="M984" s="38" t="s">
        <v>548</v>
      </c>
      <c r="N984" s="39">
        <v>2016</v>
      </c>
      <c r="O984" s="42"/>
      <c r="P984" s="30">
        <v>3106.18</v>
      </c>
      <c r="Q984" s="67"/>
      <c r="R984" s="67"/>
      <c r="S984" s="56" t="e">
        <f>IF(#REF!=3,S983-TblDadosCX[[#This Row],[Valor R$]],IF(#REF!=2,S983+TblDadosCX[[#This Row],[Valor R$]],TblDadosCX[[#This Row],[Valor R$]]))</f>
        <v>#REF!</v>
      </c>
      <c r="U984" s="65">
        <v>968</v>
      </c>
      <c r="V984" s="69">
        <v>42628</v>
      </c>
      <c r="W984" s="69"/>
      <c r="X984" s="70" t="s">
        <v>502</v>
      </c>
      <c r="Y984" s="70"/>
      <c r="Z984" s="70"/>
      <c r="AA984" s="71">
        <v>1069</v>
      </c>
      <c r="AB984" s="64" t="s">
        <v>212</v>
      </c>
      <c r="AC984" s="69">
        <v>42628</v>
      </c>
      <c r="AD984" s="65">
        <v>831</v>
      </c>
      <c r="AE984" s="65">
        <v>12</v>
      </c>
      <c r="AF984" s="66">
        <v>4653.16</v>
      </c>
    </row>
    <row r="985" spans="1:32" x14ac:dyDescent="0.25">
      <c r="A985" s="40">
        <v>980</v>
      </c>
      <c r="B985" s="32">
        <v>42618</v>
      </c>
      <c r="C985" s="33"/>
      <c r="D985" s="31">
        <v>5</v>
      </c>
      <c r="E985" s="34" t="s">
        <v>38</v>
      </c>
      <c r="F985" s="34" t="s">
        <v>83</v>
      </c>
      <c r="G985" s="35" t="s">
        <v>554</v>
      </c>
      <c r="H985" s="36"/>
      <c r="I985" s="30">
        <v>300</v>
      </c>
      <c r="J985" s="32">
        <v>42618</v>
      </c>
      <c r="K985" s="37">
        <v>863</v>
      </c>
      <c r="L985" s="37">
        <v>12</v>
      </c>
      <c r="M985" s="38" t="s">
        <v>548</v>
      </c>
      <c r="N985" s="39">
        <v>2016</v>
      </c>
      <c r="O985" s="42"/>
      <c r="P985" s="30">
        <v>2806.18</v>
      </c>
      <c r="Q985" s="67"/>
      <c r="R985" s="67"/>
      <c r="S985" s="56" t="e">
        <f>IF(#REF!=3,S984-TblDadosCX[[#This Row],[Valor R$]],IF(#REF!=2,S984+TblDadosCX[[#This Row],[Valor R$]],TblDadosCX[[#This Row],[Valor R$]]))</f>
        <v>#REF!</v>
      </c>
      <c r="U985" s="65">
        <v>969</v>
      </c>
      <c r="V985" s="69">
        <v>42628</v>
      </c>
      <c r="W985" s="69"/>
      <c r="X985" s="70" t="s">
        <v>560</v>
      </c>
      <c r="Y985" s="70"/>
      <c r="Z985" s="70"/>
      <c r="AA985" s="71">
        <v>1160</v>
      </c>
      <c r="AB985" s="64" t="s">
        <v>459</v>
      </c>
      <c r="AC985" s="69">
        <v>42628</v>
      </c>
      <c r="AD985" s="65">
        <v>612</v>
      </c>
      <c r="AE985" s="65">
        <v>12</v>
      </c>
      <c r="AF985" s="66">
        <v>3493.16</v>
      </c>
    </row>
    <row r="986" spans="1:32" x14ac:dyDescent="0.25">
      <c r="A986" s="40">
        <v>981</v>
      </c>
      <c r="B986" s="32">
        <v>42618</v>
      </c>
      <c r="C986" s="33"/>
      <c r="D986" s="31">
        <v>5</v>
      </c>
      <c r="E986" s="34" t="s">
        <v>38</v>
      </c>
      <c r="F986" s="34" t="s">
        <v>75</v>
      </c>
      <c r="G986" s="35" t="s">
        <v>220</v>
      </c>
      <c r="H986" s="36"/>
      <c r="I986" s="30">
        <v>150</v>
      </c>
      <c r="J986" s="32">
        <v>42618</v>
      </c>
      <c r="K986" s="37">
        <v>845</v>
      </c>
      <c r="L986" s="37">
        <v>12</v>
      </c>
      <c r="M986" s="38" t="s">
        <v>548</v>
      </c>
      <c r="N986" s="39">
        <v>2016</v>
      </c>
      <c r="O986" s="42"/>
      <c r="P986" s="30">
        <v>2656.18</v>
      </c>
      <c r="Q986" s="67"/>
      <c r="R986" s="67"/>
      <c r="S986" s="56" t="e">
        <f>IF(#REF!=3,S985-TblDadosCX[[#This Row],[Valor R$]],IF(#REF!=2,S985+TblDadosCX[[#This Row],[Valor R$]],TblDadosCX[[#This Row],[Valor R$]]))</f>
        <v>#REF!</v>
      </c>
      <c r="U986" s="65">
        <v>970</v>
      </c>
      <c r="V986" s="69">
        <v>42628</v>
      </c>
      <c r="W986" s="69"/>
      <c r="X986" s="70" t="s">
        <v>561</v>
      </c>
      <c r="Y986" s="70"/>
      <c r="Z986" s="70"/>
      <c r="AA986" s="71">
        <v>319</v>
      </c>
      <c r="AB986" s="64" t="s">
        <v>204</v>
      </c>
      <c r="AC986" s="69">
        <v>42628</v>
      </c>
      <c r="AD986" s="65">
        <v>856</v>
      </c>
      <c r="AE986" s="65">
        <v>12</v>
      </c>
      <c r="AF986" s="66">
        <v>3174.16</v>
      </c>
    </row>
    <row r="987" spans="1:32" x14ac:dyDescent="0.25">
      <c r="A987" s="40">
        <v>982</v>
      </c>
      <c r="B987" s="32">
        <v>42619</v>
      </c>
      <c r="C987" s="33"/>
      <c r="D987" s="31">
        <v>5</v>
      </c>
      <c r="E987" s="34" t="s">
        <v>38</v>
      </c>
      <c r="F987" s="34" t="s">
        <v>18</v>
      </c>
      <c r="G987" s="35" t="s">
        <v>187</v>
      </c>
      <c r="H987" s="36"/>
      <c r="I987" s="30">
        <v>9.18</v>
      </c>
      <c r="J987" s="32">
        <v>42619</v>
      </c>
      <c r="K987" s="37">
        <v>831</v>
      </c>
      <c r="L987" s="37">
        <v>12</v>
      </c>
      <c r="M987" s="38" t="s">
        <v>548</v>
      </c>
      <c r="N987" s="39">
        <v>2016</v>
      </c>
      <c r="O987" s="42"/>
      <c r="P987" s="30">
        <v>2647</v>
      </c>
      <c r="Q987" s="67"/>
      <c r="R987" s="67"/>
      <c r="S987" s="56" t="e">
        <f>IF(#REF!=3,S986-TblDadosCX[[#This Row],[Valor R$]],IF(#REF!=2,S986+TblDadosCX[[#This Row],[Valor R$]],TblDadosCX[[#This Row],[Valor R$]]))</f>
        <v>#REF!</v>
      </c>
      <c r="U987" s="65">
        <v>971</v>
      </c>
      <c r="V987" s="69">
        <v>42628</v>
      </c>
      <c r="W987" s="69"/>
      <c r="X987" s="70" t="s">
        <v>210</v>
      </c>
      <c r="Y987" s="70"/>
      <c r="Z987" s="70"/>
      <c r="AA987" s="71">
        <v>850</v>
      </c>
      <c r="AB987" s="64" t="s">
        <v>196</v>
      </c>
      <c r="AC987" s="69">
        <v>42628</v>
      </c>
      <c r="AD987" s="65">
        <v>869</v>
      </c>
      <c r="AE987" s="65">
        <v>12</v>
      </c>
      <c r="AF987" s="66">
        <v>2324.16</v>
      </c>
    </row>
    <row r="988" spans="1:32" x14ac:dyDescent="0.25">
      <c r="A988" s="40">
        <v>983</v>
      </c>
      <c r="B988" s="32">
        <v>42619</v>
      </c>
      <c r="C988" s="33"/>
      <c r="D988" s="31">
        <v>5</v>
      </c>
      <c r="E988" s="34" t="s">
        <v>38</v>
      </c>
      <c r="F988" s="34" t="s">
        <v>18</v>
      </c>
      <c r="G988" s="35" t="s">
        <v>187</v>
      </c>
      <c r="H988" s="36"/>
      <c r="I988" s="30">
        <v>16.73</v>
      </c>
      <c r="J988" s="32">
        <v>42619</v>
      </c>
      <c r="K988" s="37">
        <v>831</v>
      </c>
      <c r="L988" s="37">
        <v>12</v>
      </c>
      <c r="M988" s="38" t="s">
        <v>548</v>
      </c>
      <c r="N988" s="39">
        <v>2016</v>
      </c>
      <c r="O988" s="42"/>
      <c r="P988" s="30">
        <v>2630.27</v>
      </c>
      <c r="Q988" s="67"/>
      <c r="R988" s="67"/>
      <c r="S988" s="56" t="e">
        <f>IF(#REF!=3,S987-TblDadosCX[[#This Row],[Valor R$]],IF(#REF!=2,S987+TblDadosCX[[#This Row],[Valor R$]],TblDadosCX[[#This Row],[Valor R$]]))</f>
        <v>#REF!</v>
      </c>
      <c r="U988" s="65">
        <v>972</v>
      </c>
      <c r="V988" s="69">
        <v>42628</v>
      </c>
      <c r="W988" s="69"/>
      <c r="X988" s="70" t="s">
        <v>562</v>
      </c>
      <c r="Y988" s="70"/>
      <c r="Z988" s="70"/>
      <c r="AA988" s="71">
        <v>1160</v>
      </c>
      <c r="AB988" s="64" t="s">
        <v>459</v>
      </c>
      <c r="AC988" s="69">
        <v>42628</v>
      </c>
      <c r="AD988" s="65">
        <v>612</v>
      </c>
      <c r="AE988" s="65">
        <v>12</v>
      </c>
      <c r="AF988" s="66">
        <v>1164.1600000000001</v>
      </c>
    </row>
    <row r="989" spans="1:32" x14ac:dyDescent="0.25">
      <c r="A989" s="40">
        <v>984</v>
      </c>
      <c r="B989" s="32">
        <v>42619</v>
      </c>
      <c r="C989" s="33"/>
      <c r="D989" s="31">
        <v>5</v>
      </c>
      <c r="E989" s="34" t="s">
        <v>38</v>
      </c>
      <c r="F989" s="34" t="s">
        <v>75</v>
      </c>
      <c r="G989" s="35" t="s">
        <v>220</v>
      </c>
      <c r="H989" s="36"/>
      <c r="I989" s="30">
        <v>15</v>
      </c>
      <c r="J989" s="32">
        <v>42619</v>
      </c>
      <c r="K989" s="37">
        <v>845</v>
      </c>
      <c r="L989" s="37">
        <v>12</v>
      </c>
      <c r="M989" s="38" t="s">
        <v>548</v>
      </c>
      <c r="N989" s="39">
        <v>2016</v>
      </c>
      <c r="O989" s="42"/>
      <c r="P989" s="30">
        <v>2615.27</v>
      </c>
      <c r="Q989" s="67"/>
      <c r="R989" s="67"/>
      <c r="S989" s="56" t="e">
        <f>IF(#REF!=3,S988-TblDadosCX[[#This Row],[Valor R$]],IF(#REF!=2,S988+TblDadosCX[[#This Row],[Valor R$]],TblDadosCX[[#This Row],[Valor R$]]))</f>
        <v>#REF!</v>
      </c>
      <c r="U989" s="65">
        <v>973</v>
      </c>
      <c r="V989" s="69">
        <v>42629</v>
      </c>
      <c r="W989" s="69"/>
      <c r="X989" s="70" t="s">
        <v>516</v>
      </c>
      <c r="Y989" s="70">
        <v>854386</v>
      </c>
      <c r="Z989" s="70"/>
      <c r="AA989" s="71">
        <v>6800.69</v>
      </c>
      <c r="AB989" s="64" t="s">
        <v>9</v>
      </c>
      <c r="AC989" s="69">
        <v>42629</v>
      </c>
      <c r="AD989" s="65">
        <v>12</v>
      </c>
      <c r="AE989" s="65">
        <v>34</v>
      </c>
      <c r="AF989" s="66">
        <v>7964.85</v>
      </c>
    </row>
    <row r="990" spans="1:32" x14ac:dyDescent="0.25">
      <c r="A990" s="40">
        <v>985</v>
      </c>
      <c r="B990" s="32">
        <v>42619</v>
      </c>
      <c r="C990" s="33"/>
      <c r="D990" s="31">
        <v>5</v>
      </c>
      <c r="E990" s="34" t="s">
        <v>38</v>
      </c>
      <c r="F990" s="34" t="s">
        <v>83</v>
      </c>
      <c r="G990" s="35" t="s">
        <v>555</v>
      </c>
      <c r="H990" s="36"/>
      <c r="I990" s="30">
        <v>900</v>
      </c>
      <c r="J990" s="32">
        <v>42619</v>
      </c>
      <c r="K990" s="37">
        <v>863</v>
      </c>
      <c r="L990" s="37">
        <v>12</v>
      </c>
      <c r="M990" s="38" t="s">
        <v>548</v>
      </c>
      <c r="N990" s="39">
        <v>2016</v>
      </c>
      <c r="O990" s="42"/>
      <c r="P990" s="30">
        <v>1715.27</v>
      </c>
      <c r="Q990" s="67"/>
      <c r="R990" s="67"/>
      <c r="S990" s="56" t="e">
        <f>IF(#REF!=3,S989-TblDadosCX[[#This Row],[Valor R$]],IF(#REF!=2,S989+TblDadosCX[[#This Row],[Valor R$]],TblDadosCX[[#This Row],[Valor R$]]))</f>
        <v>#REF!</v>
      </c>
      <c r="U990" s="65">
        <v>974</v>
      </c>
      <c r="V990" s="69">
        <v>42629</v>
      </c>
      <c r="W990" s="69"/>
      <c r="X990" s="70" t="s">
        <v>197</v>
      </c>
      <c r="Y990" s="70">
        <v>854397</v>
      </c>
      <c r="Z990" s="70"/>
      <c r="AA990" s="71">
        <v>500</v>
      </c>
      <c r="AB990" s="64" t="s">
        <v>9</v>
      </c>
      <c r="AC990" s="69">
        <v>42629</v>
      </c>
      <c r="AD990" s="65">
        <v>12</v>
      </c>
      <c r="AE990" s="65">
        <v>34</v>
      </c>
      <c r="AF990" s="66">
        <v>8464.85</v>
      </c>
    </row>
    <row r="991" spans="1:32" x14ac:dyDescent="0.25">
      <c r="A991" s="40">
        <v>986</v>
      </c>
      <c r="B991" s="32">
        <v>42621</v>
      </c>
      <c r="C991" s="33"/>
      <c r="D991" s="31">
        <v>5</v>
      </c>
      <c r="E991" s="34" t="s">
        <v>38</v>
      </c>
      <c r="F991" s="34" t="s">
        <v>86</v>
      </c>
      <c r="G991" s="35" t="s">
        <v>228</v>
      </c>
      <c r="H991" s="36"/>
      <c r="I991" s="30">
        <v>23.5</v>
      </c>
      <c r="J991" s="32">
        <v>42621</v>
      </c>
      <c r="K991" s="37">
        <v>869</v>
      </c>
      <c r="L991" s="37">
        <v>12</v>
      </c>
      <c r="M991" s="38" t="s">
        <v>548</v>
      </c>
      <c r="N991" s="39">
        <v>2016</v>
      </c>
      <c r="O991" s="42"/>
      <c r="P991" s="30">
        <v>1691.77</v>
      </c>
      <c r="Q991" s="67"/>
      <c r="R991" s="67"/>
      <c r="S991" s="56" t="e">
        <f>IF(#REF!=3,S990-TblDadosCX[[#This Row],[Valor R$]],IF(#REF!=2,S990+TblDadosCX[[#This Row],[Valor R$]],TblDadosCX[[#This Row],[Valor R$]]))</f>
        <v>#REF!</v>
      </c>
      <c r="U991" s="65">
        <v>975</v>
      </c>
      <c r="V991" s="69">
        <v>42629</v>
      </c>
      <c r="W991" s="69"/>
      <c r="X991" s="70" t="s">
        <v>191</v>
      </c>
      <c r="Y991" s="70"/>
      <c r="Z991" s="70"/>
      <c r="AA991" s="71">
        <v>170.13</v>
      </c>
      <c r="AB991" s="64" t="s">
        <v>212</v>
      </c>
      <c r="AC991" s="69">
        <v>42629</v>
      </c>
      <c r="AD991" s="65">
        <v>831</v>
      </c>
      <c r="AE991" s="65">
        <v>12</v>
      </c>
      <c r="AF991" s="66">
        <v>8294.7199999999993</v>
      </c>
    </row>
    <row r="992" spans="1:32" x14ac:dyDescent="0.25">
      <c r="A992" s="40">
        <v>987</v>
      </c>
      <c r="B992" s="32">
        <v>42621</v>
      </c>
      <c r="C992" s="33"/>
      <c r="D992" s="31">
        <v>5</v>
      </c>
      <c r="E992" s="34" t="s">
        <v>38</v>
      </c>
      <c r="F992" s="34" t="s">
        <v>86</v>
      </c>
      <c r="G992" s="35" t="s">
        <v>245</v>
      </c>
      <c r="H992" s="36"/>
      <c r="I992" s="30">
        <v>23</v>
      </c>
      <c r="J992" s="32">
        <v>42621</v>
      </c>
      <c r="K992" s="37">
        <v>869</v>
      </c>
      <c r="L992" s="37">
        <v>12</v>
      </c>
      <c r="M992" s="38" t="s">
        <v>548</v>
      </c>
      <c r="N992" s="39">
        <v>2016</v>
      </c>
      <c r="O992" s="42"/>
      <c r="P992" s="30">
        <v>1668.77</v>
      </c>
      <c r="Q992" s="67"/>
      <c r="R992" s="67"/>
      <c r="S992" s="56" t="e">
        <f>IF(#REF!=3,S991-TblDadosCX[[#This Row],[Valor R$]],IF(#REF!=2,S991+TblDadosCX[[#This Row],[Valor R$]],TblDadosCX[[#This Row],[Valor R$]]))</f>
        <v>#REF!</v>
      </c>
      <c r="U992" s="65">
        <v>976</v>
      </c>
      <c r="V992" s="69">
        <v>42629</v>
      </c>
      <c r="W992" s="69"/>
      <c r="X992" s="70" t="s">
        <v>193</v>
      </c>
      <c r="Y992" s="70"/>
      <c r="Z992" s="70"/>
      <c r="AA992" s="71">
        <v>35</v>
      </c>
      <c r="AB992" s="64" t="s">
        <v>212</v>
      </c>
      <c r="AC992" s="69">
        <v>42629</v>
      </c>
      <c r="AD992" s="65">
        <v>831</v>
      </c>
      <c r="AE992" s="65">
        <v>12</v>
      </c>
      <c r="AF992" s="66">
        <v>8259.7199999999993</v>
      </c>
    </row>
    <row r="993" spans="1:32" x14ac:dyDescent="0.25">
      <c r="A993" s="40">
        <v>988</v>
      </c>
      <c r="B993" s="32">
        <v>42622</v>
      </c>
      <c r="C993" s="33"/>
      <c r="D993" s="31">
        <v>4</v>
      </c>
      <c r="E993" s="34" t="s">
        <v>6</v>
      </c>
      <c r="F993" s="34" t="s">
        <v>9</v>
      </c>
      <c r="G993" s="35" t="s">
        <v>197</v>
      </c>
      <c r="H993" s="36">
        <v>854385</v>
      </c>
      <c r="I993" s="30">
        <v>363.83</v>
      </c>
      <c r="J993" s="32">
        <v>42622</v>
      </c>
      <c r="K993" s="37">
        <v>12</v>
      </c>
      <c r="L993" s="37">
        <v>34</v>
      </c>
      <c r="M993" s="38" t="s">
        <v>548</v>
      </c>
      <c r="N993" s="39">
        <v>2016</v>
      </c>
      <c r="O993" s="42"/>
      <c r="P993" s="30">
        <v>2032.6</v>
      </c>
      <c r="Q993" s="67"/>
      <c r="R993" s="67"/>
      <c r="S993" s="56" t="e">
        <f>IF(#REF!=3,S992-TblDadosCX[[#This Row],[Valor R$]],IF(#REF!=2,S992+TblDadosCX[[#This Row],[Valor R$]],TblDadosCX[[#This Row],[Valor R$]]))</f>
        <v>#REF!</v>
      </c>
      <c r="U993" s="65">
        <v>977</v>
      </c>
      <c r="V993" s="69">
        <v>42629</v>
      </c>
      <c r="W993" s="69"/>
      <c r="X993" s="70" t="s">
        <v>311</v>
      </c>
      <c r="Y993" s="70"/>
      <c r="Z993" s="70"/>
      <c r="AA993" s="71">
        <v>22</v>
      </c>
      <c r="AB993" s="64" t="s">
        <v>212</v>
      </c>
      <c r="AC993" s="69">
        <v>42629</v>
      </c>
      <c r="AD993" s="65">
        <v>831</v>
      </c>
      <c r="AE993" s="65">
        <v>12</v>
      </c>
      <c r="AF993" s="66">
        <v>8237.7199999999993</v>
      </c>
    </row>
    <row r="994" spans="1:32" x14ac:dyDescent="0.25">
      <c r="A994" s="40">
        <v>989</v>
      </c>
      <c r="B994" s="32">
        <v>42622</v>
      </c>
      <c r="C994" s="33"/>
      <c r="D994" s="31">
        <v>5</v>
      </c>
      <c r="E994" s="34" t="s">
        <v>38</v>
      </c>
      <c r="F994" s="34" t="s">
        <v>86</v>
      </c>
      <c r="G994" s="35" t="s">
        <v>195</v>
      </c>
      <c r="H994" s="36"/>
      <c r="I994" s="30">
        <v>5.5</v>
      </c>
      <c r="J994" s="32">
        <v>42622</v>
      </c>
      <c r="K994" s="37">
        <v>869</v>
      </c>
      <c r="L994" s="37">
        <v>12</v>
      </c>
      <c r="M994" s="38" t="s">
        <v>548</v>
      </c>
      <c r="N994" s="39">
        <v>2016</v>
      </c>
      <c r="O994" s="42"/>
      <c r="P994" s="30">
        <v>2027.1</v>
      </c>
      <c r="Q994" s="67"/>
      <c r="R994" s="67"/>
      <c r="S994" s="56" t="e">
        <f>IF(#REF!=3,S993-TblDadosCX[[#This Row],[Valor R$]],IF(#REF!=2,S993+TblDadosCX[[#This Row],[Valor R$]],TblDadosCX[[#This Row],[Valor R$]]))</f>
        <v>#REF!</v>
      </c>
      <c r="U994" s="65">
        <v>978</v>
      </c>
      <c r="V994" s="69">
        <v>42629</v>
      </c>
      <c r="W994" s="69"/>
      <c r="X994" s="70" t="s">
        <v>563</v>
      </c>
      <c r="Y994" s="70"/>
      <c r="Z994" s="70"/>
      <c r="AA994" s="71">
        <v>6800.69</v>
      </c>
      <c r="AB994" s="64" t="s">
        <v>219</v>
      </c>
      <c r="AC994" s="69">
        <v>42629</v>
      </c>
      <c r="AD994" s="65">
        <v>864</v>
      </c>
      <c r="AE994" s="65">
        <v>12</v>
      </c>
      <c r="AF994" s="66">
        <v>1437.03</v>
      </c>
    </row>
    <row r="995" spans="1:32" x14ac:dyDescent="0.25">
      <c r="A995" s="40">
        <v>990</v>
      </c>
      <c r="B995" s="32">
        <v>42622</v>
      </c>
      <c r="C995" s="33"/>
      <c r="D995" s="31">
        <v>5</v>
      </c>
      <c r="E995" s="34" t="s">
        <v>38</v>
      </c>
      <c r="F995" s="34" t="s">
        <v>83</v>
      </c>
      <c r="G995" s="35" t="s">
        <v>193</v>
      </c>
      <c r="H995" s="36"/>
      <c r="I995" s="30">
        <v>35</v>
      </c>
      <c r="J995" s="32">
        <v>42622</v>
      </c>
      <c r="K995" s="37">
        <v>863</v>
      </c>
      <c r="L995" s="37">
        <v>12</v>
      </c>
      <c r="M995" s="38" t="s">
        <v>548</v>
      </c>
      <c r="N995" s="39">
        <v>2016</v>
      </c>
      <c r="O995" s="42"/>
      <c r="P995" s="30">
        <v>1992.1</v>
      </c>
      <c r="Q995" s="67"/>
      <c r="R995" s="67"/>
      <c r="S995" s="56" t="e">
        <f>IF(#REF!=3,S994-TblDadosCX[[#This Row],[Valor R$]],IF(#REF!=2,S994+TblDadosCX[[#This Row],[Valor R$]],TblDadosCX[[#This Row],[Valor R$]]))</f>
        <v>#REF!</v>
      </c>
      <c r="U995" s="65">
        <v>979</v>
      </c>
      <c r="V995" s="69">
        <v>42632</v>
      </c>
      <c r="W995" s="69"/>
      <c r="X995" s="70" t="s">
        <v>564</v>
      </c>
      <c r="Y995" s="70"/>
      <c r="Z995" s="70"/>
      <c r="AA995" s="71">
        <v>35</v>
      </c>
      <c r="AB995" s="64" t="s">
        <v>212</v>
      </c>
      <c r="AC995" s="69">
        <v>42632</v>
      </c>
      <c r="AD995" s="65">
        <v>831</v>
      </c>
      <c r="AE995" s="65">
        <v>12</v>
      </c>
      <c r="AF995" s="66">
        <v>1402.03</v>
      </c>
    </row>
    <row r="996" spans="1:32" x14ac:dyDescent="0.25">
      <c r="A996" s="40">
        <v>991</v>
      </c>
      <c r="B996" s="32">
        <v>42622</v>
      </c>
      <c r="C996" s="33"/>
      <c r="D996" s="31">
        <v>5</v>
      </c>
      <c r="E996" s="34" t="s">
        <v>38</v>
      </c>
      <c r="F996" s="34" t="s">
        <v>80</v>
      </c>
      <c r="G996" s="35" t="s">
        <v>412</v>
      </c>
      <c r="H996" s="36"/>
      <c r="I996" s="30">
        <v>32.5</v>
      </c>
      <c r="J996" s="32">
        <v>42622</v>
      </c>
      <c r="K996" s="37">
        <v>858</v>
      </c>
      <c r="L996" s="37">
        <v>12</v>
      </c>
      <c r="M996" s="38" t="s">
        <v>548</v>
      </c>
      <c r="N996" s="39">
        <v>2016</v>
      </c>
      <c r="O996" s="42"/>
      <c r="P996" s="30">
        <v>1959.6</v>
      </c>
      <c r="Q996" s="67"/>
      <c r="R996" s="67"/>
      <c r="S996" s="56" t="e">
        <f>IF(#REF!=3,S995-TblDadosCX[[#This Row],[Valor R$]],IF(#REF!=2,S995+TblDadosCX[[#This Row],[Valor R$]],TblDadosCX[[#This Row],[Valor R$]]))</f>
        <v>#REF!</v>
      </c>
      <c r="U996" s="65">
        <v>980</v>
      </c>
      <c r="V996" s="69">
        <v>42633</v>
      </c>
      <c r="W996" s="69"/>
      <c r="X996" s="70" t="s">
        <v>187</v>
      </c>
      <c r="Y996" s="70"/>
      <c r="Z996" s="70"/>
      <c r="AA996" s="71">
        <v>24.78</v>
      </c>
      <c r="AB996" s="64" t="s">
        <v>212</v>
      </c>
      <c r="AC996" s="69">
        <v>42633</v>
      </c>
      <c r="AD996" s="65">
        <v>831</v>
      </c>
      <c r="AE996" s="65">
        <v>12</v>
      </c>
      <c r="AF996" s="66">
        <v>1377.25</v>
      </c>
    </row>
    <row r="997" spans="1:32" x14ac:dyDescent="0.25">
      <c r="A997" s="40">
        <v>992</v>
      </c>
      <c r="B997" s="32">
        <v>42622</v>
      </c>
      <c r="C997" s="33"/>
      <c r="D997" s="31">
        <v>5</v>
      </c>
      <c r="E997" s="34" t="s">
        <v>34</v>
      </c>
      <c r="F997" s="34" t="s">
        <v>63</v>
      </c>
      <c r="G997" s="35" t="s">
        <v>230</v>
      </c>
      <c r="H997" s="36"/>
      <c r="I997" s="30">
        <v>363.83</v>
      </c>
      <c r="J997" s="32">
        <v>42622</v>
      </c>
      <c r="K997" s="37">
        <v>806</v>
      </c>
      <c r="L997" s="37">
        <v>12</v>
      </c>
      <c r="M997" s="38" t="s">
        <v>548</v>
      </c>
      <c r="N997" s="39">
        <v>2016</v>
      </c>
      <c r="O997" s="42"/>
      <c r="P997" s="30">
        <v>1595.77</v>
      </c>
      <c r="Q997" s="67"/>
      <c r="R997" s="67"/>
      <c r="S997" s="56" t="e">
        <f>IF(#REF!=3,S996-TblDadosCX[[#This Row],[Valor R$]],IF(#REF!=2,S996+TblDadosCX[[#This Row],[Valor R$]],TblDadosCX[[#This Row],[Valor R$]]))</f>
        <v>#REF!</v>
      </c>
      <c r="U997" s="65">
        <v>981</v>
      </c>
      <c r="V997" s="69">
        <v>42633</v>
      </c>
      <c r="W997" s="69"/>
      <c r="X997" s="70" t="s">
        <v>195</v>
      </c>
      <c r="Y997" s="70"/>
      <c r="Z997" s="70"/>
      <c r="AA997" s="71">
        <v>5.5</v>
      </c>
      <c r="AB997" s="64" t="s">
        <v>196</v>
      </c>
      <c r="AC997" s="69">
        <v>42633</v>
      </c>
      <c r="AD997" s="65">
        <v>869</v>
      </c>
      <c r="AE997" s="65">
        <v>12</v>
      </c>
      <c r="AF997" s="66">
        <v>1371.75</v>
      </c>
    </row>
    <row r="998" spans="1:32" x14ac:dyDescent="0.25">
      <c r="A998" s="40">
        <v>993</v>
      </c>
      <c r="B998" s="32">
        <v>42622</v>
      </c>
      <c r="C998" s="33"/>
      <c r="D998" s="31">
        <v>5</v>
      </c>
      <c r="E998" s="34" t="s">
        <v>38</v>
      </c>
      <c r="F998" s="34" t="s">
        <v>86</v>
      </c>
      <c r="G998" s="35" t="s">
        <v>556</v>
      </c>
      <c r="H998" s="36"/>
      <c r="I998" s="30">
        <v>130</v>
      </c>
      <c r="J998" s="32">
        <v>42622</v>
      </c>
      <c r="K998" s="37">
        <v>869</v>
      </c>
      <c r="L998" s="37">
        <v>12</v>
      </c>
      <c r="M998" s="38" t="s">
        <v>548</v>
      </c>
      <c r="N998" s="39">
        <v>2016</v>
      </c>
      <c r="O998" s="42"/>
      <c r="P998" s="30">
        <v>1465.77</v>
      </c>
      <c r="Q998" s="67"/>
      <c r="R998" s="67"/>
      <c r="S998" s="56" t="e">
        <f>IF(#REF!=3,S997-TblDadosCX[[#This Row],[Valor R$]],IF(#REF!=2,S997+TblDadosCX[[#This Row],[Valor R$]],TblDadosCX[[#This Row],[Valor R$]]))</f>
        <v>#REF!</v>
      </c>
      <c r="U998" s="65">
        <v>982</v>
      </c>
      <c r="V998" s="69">
        <v>42633</v>
      </c>
      <c r="W998" s="69"/>
      <c r="X998" s="70" t="s">
        <v>565</v>
      </c>
      <c r="Y998" s="70"/>
      <c r="Z998" s="70"/>
      <c r="AA998" s="71">
        <v>110</v>
      </c>
      <c r="AB998" s="64" t="s">
        <v>186</v>
      </c>
      <c r="AC998" s="69">
        <v>42633</v>
      </c>
      <c r="AD998" s="65">
        <v>863</v>
      </c>
      <c r="AE998" s="65">
        <v>12</v>
      </c>
      <c r="AF998" s="66">
        <v>1261.75</v>
      </c>
    </row>
    <row r="999" spans="1:32" x14ac:dyDescent="0.25">
      <c r="A999" s="40">
        <v>994</v>
      </c>
      <c r="B999" s="32">
        <v>42625</v>
      </c>
      <c r="C999" s="33"/>
      <c r="D999" s="31">
        <v>5</v>
      </c>
      <c r="E999" s="34" t="s">
        <v>38</v>
      </c>
      <c r="F999" s="34" t="s">
        <v>18</v>
      </c>
      <c r="G999" s="35" t="s">
        <v>187</v>
      </c>
      <c r="H999" s="36"/>
      <c r="I999" s="30">
        <v>9.2799999999999994</v>
      </c>
      <c r="J999" s="32">
        <v>42625</v>
      </c>
      <c r="K999" s="37">
        <v>831</v>
      </c>
      <c r="L999" s="37">
        <v>12</v>
      </c>
      <c r="M999" s="38" t="s">
        <v>548</v>
      </c>
      <c r="N999" s="39">
        <v>2016</v>
      </c>
      <c r="O999" s="42"/>
      <c r="P999" s="30">
        <v>1456.49</v>
      </c>
      <c r="Q999" s="67"/>
      <c r="R999" s="67"/>
      <c r="S999" s="56" t="e">
        <f>IF(#REF!=3,S998-TblDadosCX[[#This Row],[Valor R$]],IF(#REF!=2,S998+TblDadosCX[[#This Row],[Valor R$]],TblDadosCX[[#This Row],[Valor R$]]))</f>
        <v>#REF!</v>
      </c>
      <c r="U999" s="65">
        <v>983</v>
      </c>
      <c r="V999" s="69">
        <v>42633</v>
      </c>
      <c r="W999" s="69"/>
      <c r="X999" s="70" t="s">
        <v>566</v>
      </c>
      <c r="Y999" s="70"/>
      <c r="Z999" s="70"/>
      <c r="AA999" s="71">
        <v>30</v>
      </c>
      <c r="AB999" s="64" t="s">
        <v>186</v>
      </c>
      <c r="AC999" s="69">
        <v>42633</v>
      </c>
      <c r="AD999" s="65">
        <v>863</v>
      </c>
      <c r="AE999" s="65">
        <v>12</v>
      </c>
      <c r="AF999" s="66">
        <v>1231.75</v>
      </c>
    </row>
    <row r="1000" spans="1:32" x14ac:dyDescent="0.25">
      <c r="A1000" s="40">
        <v>995</v>
      </c>
      <c r="B1000" s="32">
        <v>42626</v>
      </c>
      <c r="C1000" s="33"/>
      <c r="D1000" s="31">
        <v>4</v>
      </c>
      <c r="E1000" s="34" t="s">
        <v>6</v>
      </c>
      <c r="F1000" s="34" t="s">
        <v>9</v>
      </c>
      <c r="G1000" s="35" t="s">
        <v>197</v>
      </c>
      <c r="H1000" s="36">
        <v>854392</v>
      </c>
      <c r="I1000" s="30">
        <v>4550</v>
      </c>
      <c r="J1000" s="32">
        <v>42626</v>
      </c>
      <c r="K1000" s="37">
        <v>12</v>
      </c>
      <c r="L1000" s="37">
        <v>34</v>
      </c>
      <c r="M1000" s="38" t="s">
        <v>548</v>
      </c>
      <c r="N1000" s="39">
        <v>2016</v>
      </c>
      <c r="O1000" s="42"/>
      <c r="P1000" s="30">
        <v>6006.49</v>
      </c>
      <c r="Q1000" s="67"/>
      <c r="R1000" s="67"/>
      <c r="S1000" s="56" t="e">
        <f>IF(#REF!=3,S999-TblDadosCX[[#This Row],[Valor R$]],IF(#REF!=2,S999+TblDadosCX[[#This Row],[Valor R$]],TblDadosCX[[#This Row],[Valor R$]]))</f>
        <v>#REF!</v>
      </c>
      <c r="U1000" s="65">
        <v>984</v>
      </c>
      <c r="V1000" s="69">
        <v>42635</v>
      </c>
      <c r="W1000" s="69"/>
      <c r="X1000" s="70" t="s">
        <v>197</v>
      </c>
      <c r="Y1000" s="70">
        <v>854398</v>
      </c>
      <c r="Z1000" s="70"/>
      <c r="AA1000" s="71">
        <v>1109</v>
      </c>
      <c r="AB1000" s="64" t="s">
        <v>9</v>
      </c>
      <c r="AC1000" s="69">
        <v>42635</v>
      </c>
      <c r="AD1000" s="65">
        <v>12</v>
      </c>
      <c r="AE1000" s="65">
        <v>34</v>
      </c>
      <c r="AF1000" s="66">
        <v>2340.75</v>
      </c>
    </row>
    <row r="1001" spans="1:32" x14ac:dyDescent="0.25">
      <c r="A1001" s="40">
        <v>996</v>
      </c>
      <c r="B1001" s="32">
        <v>42626</v>
      </c>
      <c r="C1001" s="33"/>
      <c r="D1001" s="31">
        <v>5</v>
      </c>
      <c r="E1001" s="34" t="s">
        <v>38</v>
      </c>
      <c r="F1001" s="34" t="s">
        <v>86</v>
      </c>
      <c r="G1001" s="35" t="s">
        <v>228</v>
      </c>
      <c r="H1001" s="36"/>
      <c r="I1001" s="30">
        <v>130</v>
      </c>
      <c r="J1001" s="32">
        <v>42626</v>
      </c>
      <c r="K1001" s="37">
        <v>869</v>
      </c>
      <c r="L1001" s="37">
        <v>12</v>
      </c>
      <c r="M1001" s="38" t="s">
        <v>548</v>
      </c>
      <c r="N1001" s="39">
        <v>2016</v>
      </c>
      <c r="O1001" s="42"/>
      <c r="P1001" s="30">
        <v>5876.49</v>
      </c>
      <c r="Q1001" s="67"/>
      <c r="R1001" s="67"/>
      <c r="S1001" s="56" t="e">
        <f>IF(#REF!=3,S1000-TblDadosCX[[#This Row],[Valor R$]],IF(#REF!=2,S1000+TblDadosCX[[#This Row],[Valor R$]],TblDadosCX[[#This Row],[Valor R$]]))</f>
        <v>#REF!</v>
      </c>
      <c r="U1001" s="65">
        <v>985</v>
      </c>
      <c r="V1001" s="69">
        <v>42636</v>
      </c>
      <c r="W1001" s="69"/>
      <c r="X1001" s="70" t="s">
        <v>197</v>
      </c>
      <c r="Y1001" s="70">
        <v>854399</v>
      </c>
      <c r="Z1001" s="70"/>
      <c r="AA1001" s="71">
        <v>4000</v>
      </c>
      <c r="AB1001" s="64" t="s">
        <v>9</v>
      </c>
      <c r="AC1001" s="69">
        <v>42636</v>
      </c>
      <c r="AD1001" s="65">
        <v>12</v>
      </c>
      <c r="AE1001" s="65">
        <v>34</v>
      </c>
      <c r="AF1001" s="66">
        <v>6340.75</v>
      </c>
    </row>
    <row r="1002" spans="1:32" x14ac:dyDescent="0.25">
      <c r="A1002" s="40">
        <v>997</v>
      </c>
      <c r="B1002" s="32">
        <v>42626</v>
      </c>
      <c r="C1002" s="33"/>
      <c r="D1002" s="31">
        <v>5</v>
      </c>
      <c r="E1002" s="34" t="s">
        <v>38</v>
      </c>
      <c r="F1002" s="34" t="s">
        <v>18</v>
      </c>
      <c r="G1002" s="35" t="s">
        <v>502</v>
      </c>
      <c r="H1002" s="36"/>
      <c r="I1002" s="30">
        <v>172.9</v>
      </c>
      <c r="J1002" s="32">
        <v>42626</v>
      </c>
      <c r="K1002" s="37">
        <v>831</v>
      </c>
      <c r="L1002" s="37">
        <v>12</v>
      </c>
      <c r="M1002" s="38" t="s">
        <v>548</v>
      </c>
      <c r="N1002" s="39">
        <v>2016</v>
      </c>
      <c r="O1002" s="42"/>
      <c r="P1002" s="30">
        <v>5703.59</v>
      </c>
      <c r="Q1002" s="67"/>
      <c r="R1002" s="67"/>
      <c r="S1002" s="56" t="e">
        <f>IF(#REF!=3,S1001-TblDadosCX[[#This Row],[Valor R$]],IF(#REF!=2,S1001+TblDadosCX[[#This Row],[Valor R$]],TblDadosCX[[#This Row],[Valor R$]]))</f>
        <v>#REF!</v>
      </c>
      <c r="U1002" s="65">
        <v>986</v>
      </c>
      <c r="V1002" s="69">
        <v>42636</v>
      </c>
      <c r="W1002" s="69"/>
      <c r="X1002" s="70" t="s">
        <v>187</v>
      </c>
      <c r="Y1002" s="70"/>
      <c r="Z1002" s="70"/>
      <c r="AA1002" s="71">
        <v>7.88</v>
      </c>
      <c r="AB1002" s="64" t="s">
        <v>212</v>
      </c>
      <c r="AC1002" s="69">
        <v>42636</v>
      </c>
      <c r="AD1002" s="65">
        <v>831</v>
      </c>
      <c r="AE1002" s="65">
        <v>12</v>
      </c>
      <c r="AF1002" s="66">
        <v>6332.87</v>
      </c>
    </row>
    <row r="1003" spans="1:32" x14ac:dyDescent="0.25">
      <c r="A1003" s="40">
        <v>998</v>
      </c>
      <c r="B1003" s="32">
        <v>42627</v>
      </c>
      <c r="C1003" s="33"/>
      <c r="D1003" s="31">
        <v>4</v>
      </c>
      <c r="E1003" s="34" t="s">
        <v>6</v>
      </c>
      <c r="F1003" s="34" t="s">
        <v>9</v>
      </c>
      <c r="G1003" s="35" t="s">
        <v>197</v>
      </c>
      <c r="H1003" s="36">
        <v>854388</v>
      </c>
      <c r="I1003" s="30">
        <v>67372.89</v>
      </c>
      <c r="J1003" s="32">
        <v>42627</v>
      </c>
      <c r="K1003" s="37">
        <v>12</v>
      </c>
      <c r="L1003" s="37">
        <v>34</v>
      </c>
      <c r="M1003" s="38" t="s">
        <v>548</v>
      </c>
      <c r="N1003" s="39">
        <v>2016</v>
      </c>
      <c r="O1003" s="42"/>
      <c r="P1003" s="30">
        <v>73076.479999999996</v>
      </c>
      <c r="Q1003" s="67"/>
      <c r="R1003" s="67"/>
      <c r="S1003" s="56" t="e">
        <f>IF(#REF!=3,S1002-TblDadosCX[[#This Row],[Valor R$]],IF(#REF!=2,S1002+TblDadosCX[[#This Row],[Valor R$]],TblDadosCX[[#This Row],[Valor R$]]))</f>
        <v>#REF!</v>
      </c>
      <c r="U1003" s="65">
        <v>987</v>
      </c>
      <c r="V1003" s="69">
        <v>42636</v>
      </c>
      <c r="W1003" s="69"/>
      <c r="X1003" s="70" t="s">
        <v>195</v>
      </c>
      <c r="Y1003" s="70"/>
      <c r="Z1003" s="70"/>
      <c r="AA1003" s="71">
        <v>5.5</v>
      </c>
      <c r="AB1003" s="64" t="s">
        <v>196</v>
      </c>
      <c r="AC1003" s="69">
        <v>42636</v>
      </c>
      <c r="AD1003" s="65">
        <v>869</v>
      </c>
      <c r="AE1003" s="65">
        <v>12</v>
      </c>
      <c r="AF1003" s="66">
        <v>6327.37</v>
      </c>
    </row>
    <row r="1004" spans="1:32" x14ac:dyDescent="0.25">
      <c r="A1004" s="40">
        <v>999</v>
      </c>
      <c r="B1004" s="32">
        <v>42627</v>
      </c>
      <c r="C1004" s="33"/>
      <c r="D1004" s="31">
        <v>4</v>
      </c>
      <c r="E1004" s="34" t="s">
        <v>6</v>
      </c>
      <c r="F1004" s="34" t="s">
        <v>9</v>
      </c>
      <c r="G1004" s="35" t="s">
        <v>197</v>
      </c>
      <c r="H1004" s="36">
        <v>854389</v>
      </c>
      <c r="I1004" s="30">
        <v>1150</v>
      </c>
      <c r="J1004" s="32">
        <v>42627</v>
      </c>
      <c r="K1004" s="37">
        <v>12</v>
      </c>
      <c r="L1004" s="37">
        <v>34</v>
      </c>
      <c r="M1004" s="38" t="s">
        <v>548</v>
      </c>
      <c r="N1004" s="39">
        <v>2016</v>
      </c>
      <c r="O1004" s="42"/>
      <c r="P1004" s="30">
        <v>74226.48</v>
      </c>
      <c r="Q1004" s="67"/>
      <c r="R1004" s="67"/>
      <c r="S1004" s="56" t="e">
        <f>IF(#REF!=3,S1003-TblDadosCX[[#This Row],[Valor R$]],IF(#REF!=2,S1003+TblDadosCX[[#This Row],[Valor R$]],TblDadosCX[[#This Row],[Valor R$]]))</f>
        <v>#REF!</v>
      </c>
      <c r="U1004" s="65">
        <v>988</v>
      </c>
      <c r="V1004" s="69">
        <v>42636</v>
      </c>
      <c r="W1004" s="69"/>
      <c r="X1004" s="70" t="s">
        <v>195</v>
      </c>
      <c r="Y1004" s="70"/>
      <c r="Z1004" s="70"/>
      <c r="AA1004" s="71">
        <v>5.5</v>
      </c>
      <c r="AB1004" s="64" t="s">
        <v>196</v>
      </c>
      <c r="AC1004" s="69">
        <v>42636</v>
      </c>
      <c r="AD1004" s="65">
        <v>869</v>
      </c>
      <c r="AE1004" s="65">
        <v>12</v>
      </c>
      <c r="AF1004" s="66">
        <v>6321.87</v>
      </c>
    </row>
    <row r="1005" spans="1:32" x14ac:dyDescent="0.25">
      <c r="A1005" s="40">
        <v>1000</v>
      </c>
      <c r="B1005" s="32">
        <v>42627</v>
      </c>
      <c r="C1005" s="33"/>
      <c r="D1005" s="31">
        <v>4</v>
      </c>
      <c r="E1005" s="34" t="s">
        <v>6</v>
      </c>
      <c r="F1005" s="34" t="s">
        <v>9</v>
      </c>
      <c r="G1005" s="35" t="s">
        <v>197</v>
      </c>
      <c r="H1005" s="36">
        <v>854390</v>
      </c>
      <c r="I1005" s="30">
        <v>1160</v>
      </c>
      <c r="J1005" s="32">
        <v>42627</v>
      </c>
      <c r="K1005" s="37">
        <v>12</v>
      </c>
      <c r="L1005" s="37">
        <v>34</v>
      </c>
      <c r="M1005" s="38" t="s">
        <v>548</v>
      </c>
      <c r="N1005" s="39">
        <v>2016</v>
      </c>
      <c r="O1005" s="42"/>
      <c r="P1005" s="30">
        <v>75386.48</v>
      </c>
      <c r="Q1005" s="67"/>
      <c r="R1005" s="67"/>
      <c r="S1005" s="56" t="e">
        <f>IF(#REF!=3,S1004-TblDadosCX[[#This Row],[Valor R$]],IF(#REF!=2,S1004+TblDadosCX[[#This Row],[Valor R$]],TblDadosCX[[#This Row],[Valor R$]]))</f>
        <v>#REF!</v>
      </c>
      <c r="U1005" s="65">
        <v>989</v>
      </c>
      <c r="V1005" s="69">
        <v>42636</v>
      </c>
      <c r="W1005" s="69"/>
      <c r="X1005" s="70" t="s">
        <v>567</v>
      </c>
      <c r="Y1005" s="70"/>
      <c r="Z1005" s="70"/>
      <c r="AA1005" s="71">
        <v>26.9</v>
      </c>
      <c r="AB1005" s="64" t="s">
        <v>212</v>
      </c>
      <c r="AC1005" s="69">
        <v>42636</v>
      </c>
      <c r="AD1005" s="65">
        <v>831</v>
      </c>
      <c r="AE1005" s="65">
        <v>12</v>
      </c>
      <c r="AF1005" s="66">
        <v>6294.97</v>
      </c>
    </row>
    <row r="1006" spans="1:32" x14ac:dyDescent="0.25">
      <c r="A1006" s="40">
        <v>1001</v>
      </c>
      <c r="B1006" s="32">
        <v>42627</v>
      </c>
      <c r="C1006" s="33"/>
      <c r="D1006" s="31">
        <v>4</v>
      </c>
      <c r="E1006" s="34" t="s">
        <v>6</v>
      </c>
      <c r="F1006" s="34" t="s">
        <v>9</v>
      </c>
      <c r="G1006" s="35" t="s">
        <v>197</v>
      </c>
      <c r="H1006" s="36">
        <v>854391</v>
      </c>
      <c r="I1006" s="30">
        <v>1160</v>
      </c>
      <c r="J1006" s="32">
        <v>42627</v>
      </c>
      <c r="K1006" s="37">
        <v>12</v>
      </c>
      <c r="L1006" s="37">
        <v>34</v>
      </c>
      <c r="M1006" s="38" t="s">
        <v>548</v>
      </c>
      <c r="N1006" s="39">
        <v>2016</v>
      </c>
      <c r="O1006" s="42"/>
      <c r="P1006" s="30">
        <v>76546.48</v>
      </c>
      <c r="Q1006" s="67"/>
      <c r="R1006" s="67"/>
      <c r="S1006" s="56" t="e">
        <f>IF(#REF!=3,S1005-TblDadosCX[[#This Row],[Valor R$]],IF(#REF!=2,S1005+TblDadosCX[[#This Row],[Valor R$]],TblDadosCX[[#This Row],[Valor R$]]))</f>
        <v>#REF!</v>
      </c>
      <c r="U1006" s="65">
        <v>990</v>
      </c>
      <c r="V1006" s="69">
        <v>42636</v>
      </c>
      <c r="W1006" s="69"/>
      <c r="X1006" s="70" t="s">
        <v>228</v>
      </c>
      <c r="Y1006" s="70"/>
      <c r="Z1006" s="70"/>
      <c r="AA1006" s="71">
        <v>125</v>
      </c>
      <c r="AB1006" s="64" t="s">
        <v>196</v>
      </c>
      <c r="AC1006" s="69">
        <v>42636</v>
      </c>
      <c r="AD1006" s="65">
        <v>869</v>
      </c>
      <c r="AE1006" s="65">
        <v>12</v>
      </c>
      <c r="AF1006" s="66">
        <v>6169.97</v>
      </c>
    </row>
    <row r="1007" spans="1:32" x14ac:dyDescent="0.25">
      <c r="A1007" s="40">
        <v>1002</v>
      </c>
      <c r="B1007" s="32">
        <v>42627</v>
      </c>
      <c r="C1007" s="33"/>
      <c r="D1007" s="31">
        <v>4</v>
      </c>
      <c r="E1007" s="34" t="s">
        <v>6</v>
      </c>
      <c r="F1007" s="34" t="s">
        <v>9</v>
      </c>
      <c r="G1007" s="35" t="s">
        <v>197</v>
      </c>
      <c r="H1007" s="36">
        <v>854393</v>
      </c>
      <c r="I1007" s="30">
        <v>1069</v>
      </c>
      <c r="J1007" s="32">
        <v>42627</v>
      </c>
      <c r="K1007" s="37">
        <v>12</v>
      </c>
      <c r="L1007" s="37">
        <v>34</v>
      </c>
      <c r="M1007" s="38" t="s">
        <v>548</v>
      </c>
      <c r="N1007" s="39">
        <v>2016</v>
      </c>
      <c r="O1007" s="42"/>
      <c r="P1007" s="30">
        <v>77615.48</v>
      </c>
      <c r="Q1007" s="67"/>
      <c r="R1007" s="67"/>
      <c r="S1007" s="56" t="e">
        <f>IF(#REF!=3,S1006-TblDadosCX[[#This Row],[Valor R$]],IF(#REF!=2,S1006+TblDadosCX[[#This Row],[Valor R$]],TblDadosCX[[#This Row],[Valor R$]]))</f>
        <v>#REF!</v>
      </c>
      <c r="U1007" s="65">
        <v>991</v>
      </c>
      <c r="V1007" s="69">
        <v>42636</v>
      </c>
      <c r="W1007" s="69"/>
      <c r="X1007" s="70" t="s">
        <v>568</v>
      </c>
      <c r="Y1007" s="70"/>
      <c r="Z1007" s="70"/>
      <c r="AA1007" s="71">
        <v>1109</v>
      </c>
      <c r="AB1007" s="64" t="s">
        <v>233</v>
      </c>
      <c r="AC1007" s="69">
        <v>42636</v>
      </c>
      <c r="AD1007" s="65">
        <v>1113</v>
      </c>
      <c r="AE1007" s="65">
        <v>12</v>
      </c>
      <c r="AF1007" s="66">
        <v>5060.97</v>
      </c>
    </row>
    <row r="1008" spans="1:32" x14ac:dyDescent="0.25">
      <c r="A1008" s="40">
        <v>1003</v>
      </c>
      <c r="B1008" s="32">
        <v>42627</v>
      </c>
      <c r="C1008" s="33"/>
      <c r="D1008" s="31">
        <v>4</v>
      </c>
      <c r="E1008" s="34" t="s">
        <v>6</v>
      </c>
      <c r="F1008" s="34" t="s">
        <v>9</v>
      </c>
      <c r="G1008" s="35" t="s">
        <v>197</v>
      </c>
      <c r="H1008" s="36">
        <v>854395</v>
      </c>
      <c r="I1008" s="30">
        <v>850</v>
      </c>
      <c r="J1008" s="32">
        <v>42627</v>
      </c>
      <c r="K1008" s="37">
        <v>12</v>
      </c>
      <c r="L1008" s="37">
        <v>34</v>
      </c>
      <c r="M1008" s="38" t="s">
        <v>548</v>
      </c>
      <c r="N1008" s="39">
        <v>2016</v>
      </c>
      <c r="O1008" s="42"/>
      <c r="P1008" s="30">
        <v>78465.48</v>
      </c>
      <c r="Q1008" s="67"/>
      <c r="R1008" s="67"/>
      <c r="S1008" s="56" t="e">
        <f>IF(#REF!=3,S1007-TblDadosCX[[#This Row],[Valor R$]],IF(#REF!=2,S1007+TblDadosCX[[#This Row],[Valor R$]],TblDadosCX[[#This Row],[Valor R$]]))</f>
        <v>#REF!</v>
      </c>
      <c r="U1008" s="65">
        <v>992</v>
      </c>
      <c r="V1008" s="69">
        <v>42639</v>
      </c>
      <c r="W1008" s="69"/>
      <c r="X1008" s="70" t="s">
        <v>195</v>
      </c>
      <c r="Y1008" s="70"/>
      <c r="Z1008" s="70"/>
      <c r="AA1008" s="71">
        <v>5.6</v>
      </c>
      <c r="AB1008" s="64" t="s">
        <v>196</v>
      </c>
      <c r="AC1008" s="69">
        <v>42639</v>
      </c>
      <c r="AD1008" s="65">
        <v>869</v>
      </c>
      <c r="AE1008" s="65">
        <v>12</v>
      </c>
      <c r="AF1008" s="66">
        <v>5055.37</v>
      </c>
    </row>
    <row r="1009" spans="1:32" x14ac:dyDescent="0.25">
      <c r="A1009" s="40">
        <v>1004</v>
      </c>
      <c r="B1009" s="32">
        <v>42627</v>
      </c>
      <c r="C1009" s="33"/>
      <c r="D1009" s="31">
        <v>5</v>
      </c>
      <c r="E1009" s="34" t="s">
        <v>38</v>
      </c>
      <c r="F1009" s="34" t="s">
        <v>18</v>
      </c>
      <c r="G1009" s="35" t="s">
        <v>481</v>
      </c>
      <c r="H1009" s="36"/>
      <c r="I1009" s="30">
        <v>11.98</v>
      </c>
      <c r="J1009" s="32">
        <v>42627</v>
      </c>
      <c r="K1009" s="37">
        <v>831</v>
      </c>
      <c r="L1009" s="37">
        <v>12</v>
      </c>
      <c r="M1009" s="38" t="s">
        <v>548</v>
      </c>
      <c r="N1009" s="39">
        <v>2016</v>
      </c>
      <c r="O1009" s="42"/>
      <c r="P1009" s="30">
        <v>78453.5</v>
      </c>
      <c r="Q1009" s="67"/>
      <c r="R1009" s="67"/>
      <c r="S1009" s="56" t="e">
        <f>IF(#REF!=3,S1008-TblDadosCX[[#This Row],[Valor R$]],IF(#REF!=2,S1008+TblDadosCX[[#This Row],[Valor R$]],TblDadosCX[[#This Row],[Valor R$]]))</f>
        <v>#REF!</v>
      </c>
      <c r="U1009" s="65">
        <v>993</v>
      </c>
      <c r="V1009" s="69">
        <v>42639</v>
      </c>
      <c r="W1009" s="69"/>
      <c r="X1009" s="70" t="s">
        <v>438</v>
      </c>
      <c r="Y1009" s="70"/>
      <c r="Z1009" s="70"/>
      <c r="AA1009" s="71">
        <v>5.5</v>
      </c>
      <c r="AB1009" s="64" t="s">
        <v>196</v>
      </c>
      <c r="AC1009" s="69">
        <v>42639</v>
      </c>
      <c r="AD1009" s="65">
        <v>869</v>
      </c>
      <c r="AE1009" s="65">
        <v>12</v>
      </c>
      <c r="AF1009" s="66">
        <v>5049.87</v>
      </c>
    </row>
    <row r="1010" spans="1:32" x14ac:dyDescent="0.25">
      <c r="A1010" s="40">
        <v>1005</v>
      </c>
      <c r="B1010" s="32">
        <v>42627</v>
      </c>
      <c r="C1010" s="33"/>
      <c r="D1010" s="31">
        <v>5</v>
      </c>
      <c r="E1010" s="34" t="s">
        <v>38</v>
      </c>
      <c r="F1010" s="34" t="s">
        <v>83</v>
      </c>
      <c r="G1010" s="35" t="s">
        <v>216</v>
      </c>
      <c r="H1010" s="36"/>
      <c r="I1010" s="30">
        <v>175.87</v>
      </c>
      <c r="J1010" s="32">
        <v>42627</v>
      </c>
      <c r="K1010" s="37">
        <v>863</v>
      </c>
      <c r="L1010" s="37">
        <v>12</v>
      </c>
      <c r="M1010" s="38" t="s">
        <v>548</v>
      </c>
      <c r="N1010" s="39">
        <v>2016</v>
      </c>
      <c r="O1010" s="42"/>
      <c r="P1010" s="30">
        <v>78277.63</v>
      </c>
      <c r="Q1010" s="67"/>
      <c r="R1010" s="67"/>
      <c r="S1010" s="56" t="e">
        <f>IF(#REF!=3,S1009-TblDadosCX[[#This Row],[Valor R$]],IF(#REF!=2,S1009+TblDadosCX[[#This Row],[Valor R$]],TblDadosCX[[#This Row],[Valor R$]]))</f>
        <v>#REF!</v>
      </c>
      <c r="U1010" s="65">
        <v>994</v>
      </c>
      <c r="V1010" s="69">
        <v>42639</v>
      </c>
      <c r="W1010" s="69"/>
      <c r="X1010" s="70" t="s">
        <v>569</v>
      </c>
      <c r="Y1010" s="70"/>
      <c r="Z1010" s="70"/>
      <c r="AA1010" s="71">
        <v>107.6</v>
      </c>
      <c r="AB1010" s="64" t="s">
        <v>242</v>
      </c>
      <c r="AC1010" s="69">
        <v>42639</v>
      </c>
      <c r="AD1010" s="65">
        <v>858</v>
      </c>
      <c r="AE1010" s="65">
        <v>12</v>
      </c>
      <c r="AF1010" s="66">
        <v>4942.2700000000004</v>
      </c>
    </row>
    <row r="1011" spans="1:32" x14ac:dyDescent="0.25">
      <c r="A1011" s="40">
        <v>1006</v>
      </c>
      <c r="B1011" s="32">
        <v>42627</v>
      </c>
      <c r="C1011" s="33"/>
      <c r="D1011" s="31">
        <v>5</v>
      </c>
      <c r="E1011" s="34" t="s">
        <v>38</v>
      </c>
      <c r="F1011" s="34" t="s">
        <v>83</v>
      </c>
      <c r="G1011" s="35" t="s">
        <v>256</v>
      </c>
      <c r="H1011" s="36"/>
      <c r="I1011" s="30">
        <v>197.9</v>
      </c>
      <c r="J1011" s="32">
        <v>42627</v>
      </c>
      <c r="K1011" s="37">
        <v>863</v>
      </c>
      <c r="L1011" s="37">
        <v>12</v>
      </c>
      <c r="M1011" s="38" t="s">
        <v>548</v>
      </c>
      <c r="N1011" s="39">
        <v>2016</v>
      </c>
      <c r="O1011" s="42"/>
      <c r="P1011" s="30">
        <v>78079.73</v>
      </c>
      <c r="Q1011" s="67"/>
      <c r="R1011" s="67"/>
      <c r="S1011" s="56" t="e">
        <f>IF(#REF!=3,S1010-TblDadosCX[[#This Row],[Valor R$]],IF(#REF!=2,S1010+TblDadosCX[[#This Row],[Valor R$]],TblDadosCX[[#This Row],[Valor R$]]))</f>
        <v>#REF!</v>
      </c>
      <c r="U1011" s="65">
        <v>995</v>
      </c>
      <c r="V1011" s="69">
        <v>42639</v>
      </c>
      <c r="W1011" s="69"/>
      <c r="X1011" s="70" t="s">
        <v>570</v>
      </c>
      <c r="Y1011" s="70"/>
      <c r="Z1011" s="70"/>
      <c r="AA1011" s="71">
        <v>1143.8399999999999</v>
      </c>
      <c r="AB1011" s="64" t="s">
        <v>237</v>
      </c>
      <c r="AC1011" s="69">
        <v>42639</v>
      </c>
      <c r="AD1011" s="65">
        <v>516</v>
      </c>
      <c r="AE1011" s="65">
        <v>12</v>
      </c>
      <c r="AF1011" s="66">
        <v>3798.43</v>
      </c>
    </row>
    <row r="1012" spans="1:32" x14ac:dyDescent="0.25">
      <c r="A1012" s="40">
        <v>1007</v>
      </c>
      <c r="B1012" s="32">
        <v>42627</v>
      </c>
      <c r="C1012" s="33"/>
      <c r="D1012" s="31">
        <v>5</v>
      </c>
      <c r="E1012" s="34" t="s">
        <v>38</v>
      </c>
      <c r="F1012" s="34" t="s">
        <v>86</v>
      </c>
      <c r="G1012" s="35" t="s">
        <v>245</v>
      </c>
      <c r="H1012" s="36"/>
      <c r="I1012" s="30">
        <v>75</v>
      </c>
      <c r="J1012" s="32">
        <v>42627</v>
      </c>
      <c r="K1012" s="37">
        <v>869</v>
      </c>
      <c r="L1012" s="37">
        <v>12</v>
      </c>
      <c r="M1012" s="38" t="s">
        <v>548</v>
      </c>
      <c r="N1012" s="39">
        <v>2016</v>
      </c>
      <c r="O1012" s="42"/>
      <c r="P1012" s="30">
        <v>78004.73</v>
      </c>
      <c r="Q1012" s="67"/>
      <c r="R1012" s="67"/>
      <c r="S1012" s="56" t="e">
        <f>IF(#REF!=3,S1011-TblDadosCX[[#This Row],[Valor R$]],IF(#REF!=2,S1011+TblDadosCX[[#This Row],[Valor R$]],TblDadosCX[[#This Row],[Valor R$]]))</f>
        <v>#REF!</v>
      </c>
      <c r="U1012" s="65">
        <v>996</v>
      </c>
      <c r="V1012" s="69">
        <v>42639</v>
      </c>
      <c r="W1012" s="69"/>
      <c r="X1012" s="70" t="s">
        <v>570</v>
      </c>
      <c r="Y1012" s="70"/>
      <c r="Z1012" s="70"/>
      <c r="AA1012" s="71">
        <v>823.54</v>
      </c>
      <c r="AB1012" s="64" t="s">
        <v>237</v>
      </c>
      <c r="AC1012" s="69">
        <v>42639</v>
      </c>
      <c r="AD1012" s="65">
        <v>516</v>
      </c>
      <c r="AE1012" s="65">
        <v>12</v>
      </c>
      <c r="AF1012" s="66">
        <v>2974.89</v>
      </c>
    </row>
    <row r="1013" spans="1:32" x14ac:dyDescent="0.25">
      <c r="A1013" s="40">
        <v>1008</v>
      </c>
      <c r="B1013" s="32">
        <v>42627</v>
      </c>
      <c r="C1013" s="33"/>
      <c r="D1013" s="31">
        <v>5</v>
      </c>
      <c r="E1013" s="34" t="s">
        <v>38</v>
      </c>
      <c r="F1013" s="34" t="s">
        <v>18</v>
      </c>
      <c r="G1013" s="35" t="s">
        <v>557</v>
      </c>
      <c r="H1013" s="36"/>
      <c r="I1013" s="30">
        <v>120</v>
      </c>
      <c r="J1013" s="32">
        <v>42627</v>
      </c>
      <c r="K1013" s="37">
        <v>831</v>
      </c>
      <c r="L1013" s="37">
        <v>12</v>
      </c>
      <c r="M1013" s="38" t="s">
        <v>548</v>
      </c>
      <c r="N1013" s="39">
        <v>2016</v>
      </c>
      <c r="O1013" s="42"/>
      <c r="P1013" s="30">
        <v>77884.73</v>
      </c>
      <c r="Q1013" s="67"/>
      <c r="R1013" s="67"/>
      <c r="S1013" s="56" t="e">
        <f>IF(#REF!=3,S1012-TblDadosCX[[#This Row],[Valor R$]],IF(#REF!=2,S1012+TblDadosCX[[#This Row],[Valor R$]],TblDadosCX[[#This Row],[Valor R$]]))</f>
        <v>#REF!</v>
      </c>
      <c r="U1013" s="65">
        <v>997</v>
      </c>
      <c r="V1013" s="69">
        <v>42639</v>
      </c>
      <c r="W1013" s="69"/>
      <c r="X1013" s="70" t="s">
        <v>570</v>
      </c>
      <c r="Y1013" s="70"/>
      <c r="Z1013" s="70"/>
      <c r="AA1013" s="71">
        <v>1034.69</v>
      </c>
      <c r="AB1013" s="64" t="s">
        <v>237</v>
      </c>
      <c r="AC1013" s="69">
        <v>42639</v>
      </c>
      <c r="AD1013" s="65">
        <v>516</v>
      </c>
      <c r="AE1013" s="65">
        <v>12</v>
      </c>
      <c r="AF1013" s="66">
        <v>1940.2</v>
      </c>
    </row>
    <row r="1014" spans="1:32" x14ac:dyDescent="0.25">
      <c r="A1014" s="40">
        <v>1009</v>
      </c>
      <c r="B1014" s="32">
        <v>42627</v>
      </c>
      <c r="C1014" s="33"/>
      <c r="D1014" s="31">
        <v>5</v>
      </c>
      <c r="E1014" s="34" t="s">
        <v>26</v>
      </c>
      <c r="F1014" s="34" t="s">
        <v>227</v>
      </c>
      <c r="G1014" s="35" t="s">
        <v>444</v>
      </c>
      <c r="H1014" s="36"/>
      <c r="I1014" s="30">
        <v>3982</v>
      </c>
      <c r="J1014" s="32">
        <v>42627</v>
      </c>
      <c r="K1014" s="37">
        <v>426</v>
      </c>
      <c r="L1014" s="37">
        <v>12</v>
      </c>
      <c r="M1014" s="38" t="s">
        <v>548</v>
      </c>
      <c r="N1014" s="39">
        <v>2016</v>
      </c>
      <c r="O1014" s="42"/>
      <c r="P1014" s="30">
        <v>73902.73</v>
      </c>
      <c r="Q1014" s="67"/>
      <c r="R1014" s="67"/>
      <c r="S1014" s="56" t="e">
        <f>IF(#REF!=3,S1013-TblDadosCX[[#This Row],[Valor R$]],IF(#REF!=2,S1013+TblDadosCX[[#This Row],[Valor R$]],TblDadosCX[[#This Row],[Valor R$]]))</f>
        <v>#REF!</v>
      </c>
      <c r="U1014" s="65">
        <v>998</v>
      </c>
      <c r="V1014" s="69">
        <v>42639</v>
      </c>
      <c r="W1014" s="69"/>
      <c r="X1014" s="70" t="s">
        <v>246</v>
      </c>
      <c r="Y1014" s="70"/>
      <c r="Z1014" s="70"/>
      <c r="AA1014" s="71">
        <v>350</v>
      </c>
      <c r="AB1014" s="64" t="s">
        <v>247</v>
      </c>
      <c r="AC1014" s="69">
        <v>42639</v>
      </c>
      <c r="AD1014" s="65">
        <v>818</v>
      </c>
      <c r="AE1014" s="65">
        <v>12</v>
      </c>
      <c r="AF1014" s="66">
        <v>1590.2</v>
      </c>
    </row>
    <row r="1015" spans="1:32" x14ac:dyDescent="0.25">
      <c r="A1015" s="40">
        <v>1010</v>
      </c>
      <c r="B1015" s="32">
        <v>42627</v>
      </c>
      <c r="C1015" s="33"/>
      <c r="D1015" s="31">
        <v>5</v>
      </c>
      <c r="E1015" s="34" t="s">
        <v>215</v>
      </c>
      <c r="F1015" s="34" t="s">
        <v>224</v>
      </c>
      <c r="G1015" s="35" t="s">
        <v>558</v>
      </c>
      <c r="H1015" s="36"/>
      <c r="I1015" s="30">
        <v>67372.89</v>
      </c>
      <c r="J1015" s="32">
        <v>42627</v>
      </c>
      <c r="K1015" s="37">
        <v>402</v>
      </c>
      <c r="L1015" s="37">
        <v>12</v>
      </c>
      <c r="M1015" s="38" t="s">
        <v>548</v>
      </c>
      <c r="N1015" s="39">
        <v>2016</v>
      </c>
      <c r="O1015" s="42"/>
      <c r="P1015" s="30">
        <v>6529.84</v>
      </c>
      <c r="Q1015" s="67"/>
      <c r="R1015" s="67"/>
      <c r="S1015" s="56" t="e">
        <f>IF(#REF!=3,S1014-TblDadosCX[[#This Row],[Valor R$]],IF(#REF!=2,S1014+TblDadosCX[[#This Row],[Valor R$]],TblDadosCX[[#This Row],[Valor R$]]))</f>
        <v>#REF!</v>
      </c>
      <c r="U1015" s="65">
        <v>999</v>
      </c>
      <c r="V1015" s="69">
        <v>42639</v>
      </c>
      <c r="W1015" s="69"/>
      <c r="X1015" s="70" t="s">
        <v>571</v>
      </c>
      <c r="Y1015" s="70"/>
      <c r="Z1015" s="70"/>
      <c r="AA1015" s="71">
        <v>156.5</v>
      </c>
      <c r="AB1015" s="64" t="s">
        <v>196</v>
      </c>
      <c r="AC1015" s="69">
        <v>42639</v>
      </c>
      <c r="AD1015" s="65">
        <v>869</v>
      </c>
      <c r="AE1015" s="65">
        <v>12</v>
      </c>
      <c r="AF1015" s="66">
        <v>1433.7</v>
      </c>
    </row>
    <row r="1016" spans="1:32" x14ac:dyDescent="0.25">
      <c r="A1016" s="40">
        <v>1011</v>
      </c>
      <c r="B1016" s="32">
        <v>42627</v>
      </c>
      <c r="C1016" s="33"/>
      <c r="D1016" s="31">
        <v>5</v>
      </c>
      <c r="E1016" s="34" t="s">
        <v>215</v>
      </c>
      <c r="F1016" s="34" t="s">
        <v>68</v>
      </c>
      <c r="G1016" s="35" t="s">
        <v>559</v>
      </c>
      <c r="H1016" s="36"/>
      <c r="I1016" s="30">
        <v>1150</v>
      </c>
      <c r="J1016" s="32">
        <v>42627</v>
      </c>
      <c r="K1016" s="37">
        <v>612</v>
      </c>
      <c r="L1016" s="37">
        <v>12</v>
      </c>
      <c r="M1016" s="38" t="s">
        <v>548</v>
      </c>
      <c r="N1016" s="39">
        <v>2016</v>
      </c>
      <c r="O1016" s="42"/>
      <c r="P1016" s="30">
        <v>5379.84</v>
      </c>
      <c r="Q1016" s="67"/>
      <c r="R1016" s="67"/>
      <c r="S1016" s="56" t="e">
        <f>IF(#REF!=3,S1015-TblDadosCX[[#This Row],[Valor R$]],IF(#REF!=2,S1015+TblDadosCX[[#This Row],[Valor R$]],TblDadosCX[[#This Row],[Valor R$]]))</f>
        <v>#REF!</v>
      </c>
      <c r="U1016" s="65">
        <v>1000</v>
      </c>
      <c r="V1016" s="69">
        <v>42639</v>
      </c>
      <c r="W1016" s="69"/>
      <c r="X1016" s="70" t="s">
        <v>572</v>
      </c>
      <c r="Y1016" s="70"/>
      <c r="Z1016" s="70"/>
      <c r="AA1016" s="71">
        <v>89.8</v>
      </c>
      <c r="AB1016" s="64" t="s">
        <v>212</v>
      </c>
      <c r="AC1016" s="69">
        <v>42639</v>
      </c>
      <c r="AD1016" s="65">
        <v>831</v>
      </c>
      <c r="AE1016" s="65">
        <v>12</v>
      </c>
      <c r="AF1016" s="66">
        <v>1343.9</v>
      </c>
    </row>
    <row r="1017" spans="1:32" x14ac:dyDescent="0.25">
      <c r="A1017" s="40">
        <v>1012</v>
      </c>
      <c r="B1017" s="32">
        <v>42628</v>
      </c>
      <c r="C1017" s="33"/>
      <c r="D1017" s="31">
        <v>4</v>
      </c>
      <c r="E1017" s="34" t="s">
        <v>6</v>
      </c>
      <c r="F1017" s="34" t="s">
        <v>9</v>
      </c>
      <c r="G1017" s="35" t="s">
        <v>197</v>
      </c>
      <c r="H1017" s="36">
        <v>854387</v>
      </c>
      <c r="I1017" s="30">
        <v>319</v>
      </c>
      <c r="J1017" s="32">
        <v>42628</v>
      </c>
      <c r="K1017" s="37">
        <v>12</v>
      </c>
      <c r="L1017" s="37">
        <v>34</v>
      </c>
      <c r="M1017" s="38" t="s">
        <v>548</v>
      </c>
      <c r="N1017" s="39">
        <v>2016</v>
      </c>
      <c r="O1017" s="42"/>
      <c r="P1017" s="30">
        <v>5698.84</v>
      </c>
      <c r="Q1017" s="67"/>
      <c r="R1017" s="67"/>
      <c r="S1017" s="56" t="e">
        <f>IF(#REF!=3,S1016-TblDadosCX[[#This Row],[Valor R$]],IF(#REF!=2,S1016+TblDadosCX[[#This Row],[Valor R$]],TblDadosCX[[#This Row],[Valor R$]]))</f>
        <v>#REF!</v>
      </c>
      <c r="U1017" s="65">
        <v>1001</v>
      </c>
      <c r="V1017" s="69">
        <v>42639</v>
      </c>
      <c r="W1017" s="69"/>
      <c r="X1017" s="70" t="s">
        <v>501</v>
      </c>
      <c r="Y1017" s="70"/>
      <c r="Z1017" s="70"/>
      <c r="AA1017" s="71">
        <v>14.5</v>
      </c>
      <c r="AB1017" s="64" t="s">
        <v>212</v>
      </c>
      <c r="AC1017" s="69">
        <v>42639</v>
      </c>
      <c r="AD1017" s="65">
        <v>831</v>
      </c>
      <c r="AE1017" s="65">
        <v>12</v>
      </c>
      <c r="AF1017" s="66">
        <v>1329.4</v>
      </c>
    </row>
    <row r="1018" spans="1:32" x14ac:dyDescent="0.25">
      <c r="A1018" s="40">
        <v>1013</v>
      </c>
      <c r="B1018" s="32">
        <v>42628</v>
      </c>
      <c r="C1018" s="33"/>
      <c r="D1018" s="31">
        <v>4</v>
      </c>
      <c r="E1018" s="34" t="s">
        <v>6</v>
      </c>
      <c r="F1018" s="34" t="s">
        <v>9</v>
      </c>
      <c r="G1018" s="35" t="s">
        <v>197</v>
      </c>
      <c r="H1018" s="36">
        <v>854396</v>
      </c>
      <c r="I1018" s="30">
        <v>500</v>
      </c>
      <c r="J1018" s="32">
        <v>42628</v>
      </c>
      <c r="K1018" s="37">
        <v>12</v>
      </c>
      <c r="L1018" s="37">
        <v>34</v>
      </c>
      <c r="M1018" s="38" t="s">
        <v>548</v>
      </c>
      <c r="N1018" s="39">
        <v>2016</v>
      </c>
      <c r="O1018" s="42"/>
      <c r="P1018" s="30">
        <v>6198.84</v>
      </c>
      <c r="Q1018" s="67"/>
      <c r="R1018" s="67"/>
      <c r="S1018" s="56" t="e">
        <f>IF(#REF!=3,S1017-TblDadosCX[[#This Row],[Valor R$]],IF(#REF!=2,S1017+TblDadosCX[[#This Row],[Valor R$]],TblDadosCX[[#This Row],[Valor R$]]))</f>
        <v>#REF!</v>
      </c>
      <c r="U1018" s="65">
        <v>1002</v>
      </c>
      <c r="V1018" s="69">
        <v>42640</v>
      </c>
      <c r="W1018" s="69"/>
      <c r="X1018" s="70" t="s">
        <v>197</v>
      </c>
      <c r="Y1018" s="70">
        <v>854400</v>
      </c>
      <c r="Z1018" s="70"/>
      <c r="AA1018" s="71">
        <v>6412</v>
      </c>
      <c r="AB1018" s="64" t="s">
        <v>9</v>
      </c>
      <c r="AC1018" s="69">
        <v>42640</v>
      </c>
      <c r="AD1018" s="65">
        <v>12</v>
      </c>
      <c r="AE1018" s="65">
        <v>34</v>
      </c>
      <c r="AF1018" s="66">
        <v>7741.4</v>
      </c>
    </row>
    <row r="1019" spans="1:32" x14ac:dyDescent="0.25">
      <c r="A1019" s="40">
        <v>1014</v>
      </c>
      <c r="B1019" s="32">
        <v>42628</v>
      </c>
      <c r="C1019" s="33"/>
      <c r="D1019" s="31">
        <v>5</v>
      </c>
      <c r="E1019" s="34" t="s">
        <v>38</v>
      </c>
      <c r="F1019" s="34" t="s">
        <v>18</v>
      </c>
      <c r="G1019" s="35" t="s">
        <v>311</v>
      </c>
      <c r="H1019" s="36"/>
      <c r="I1019" s="30">
        <v>22</v>
      </c>
      <c r="J1019" s="32">
        <v>42628</v>
      </c>
      <c r="K1019" s="37">
        <v>831</v>
      </c>
      <c r="L1019" s="37">
        <v>12</v>
      </c>
      <c r="M1019" s="38" t="s">
        <v>548</v>
      </c>
      <c r="N1019" s="39">
        <v>2016</v>
      </c>
      <c r="O1019" s="42"/>
      <c r="P1019" s="30">
        <v>6176.84</v>
      </c>
      <c r="Q1019" s="67"/>
      <c r="R1019" s="67"/>
      <c r="S1019" s="56" t="e">
        <f>IF(#REF!=3,S1018-TblDadosCX[[#This Row],[Valor R$]],IF(#REF!=2,S1018+TblDadosCX[[#This Row],[Valor R$]],TblDadosCX[[#This Row],[Valor R$]]))</f>
        <v>#REF!</v>
      </c>
      <c r="U1019" s="65">
        <v>1003</v>
      </c>
      <c r="V1019" s="69">
        <v>42640</v>
      </c>
      <c r="W1019" s="69"/>
      <c r="X1019" s="70" t="s">
        <v>187</v>
      </c>
      <c r="Y1019" s="70"/>
      <c r="Z1019" s="70"/>
      <c r="AA1019" s="71">
        <v>15.58</v>
      </c>
      <c r="AB1019" s="64" t="s">
        <v>212</v>
      </c>
      <c r="AC1019" s="69">
        <v>42640</v>
      </c>
      <c r="AD1019" s="65">
        <v>831</v>
      </c>
      <c r="AE1019" s="65">
        <v>12</v>
      </c>
      <c r="AF1019" s="66">
        <v>7725.82</v>
      </c>
    </row>
    <row r="1020" spans="1:32" x14ac:dyDescent="0.25">
      <c r="A1020" s="40">
        <v>1015</v>
      </c>
      <c r="B1020" s="32">
        <v>42628</v>
      </c>
      <c r="C1020" s="33"/>
      <c r="D1020" s="31">
        <v>5</v>
      </c>
      <c r="E1020" s="34" t="s">
        <v>38</v>
      </c>
      <c r="F1020" s="34" t="s">
        <v>18</v>
      </c>
      <c r="G1020" s="35" t="s">
        <v>193</v>
      </c>
      <c r="H1020" s="36"/>
      <c r="I1020" s="30">
        <v>35</v>
      </c>
      <c r="J1020" s="32">
        <v>42628</v>
      </c>
      <c r="K1020" s="37">
        <v>831</v>
      </c>
      <c r="L1020" s="37">
        <v>12</v>
      </c>
      <c r="M1020" s="38" t="s">
        <v>548</v>
      </c>
      <c r="N1020" s="39">
        <v>2016</v>
      </c>
      <c r="O1020" s="42"/>
      <c r="P1020" s="30">
        <v>6141.84</v>
      </c>
      <c r="Q1020" s="67"/>
      <c r="R1020" s="67"/>
      <c r="S1020" s="56" t="e">
        <f>IF(#REF!=3,S1019-TblDadosCX[[#This Row],[Valor R$]],IF(#REF!=2,S1019+TblDadosCX[[#This Row],[Valor R$]],TblDadosCX[[#This Row],[Valor R$]]))</f>
        <v>#REF!</v>
      </c>
      <c r="U1020" s="65">
        <v>1004</v>
      </c>
      <c r="V1020" s="69">
        <v>42640</v>
      </c>
      <c r="W1020" s="69"/>
      <c r="X1020" s="70" t="s">
        <v>438</v>
      </c>
      <c r="Y1020" s="70"/>
      <c r="Z1020" s="70"/>
      <c r="AA1020" s="71">
        <v>11</v>
      </c>
      <c r="AB1020" s="64" t="s">
        <v>196</v>
      </c>
      <c r="AC1020" s="69">
        <v>42640</v>
      </c>
      <c r="AD1020" s="65">
        <v>869</v>
      </c>
      <c r="AE1020" s="65">
        <v>12</v>
      </c>
      <c r="AF1020" s="66">
        <v>7714.82</v>
      </c>
    </row>
    <row r="1021" spans="1:32" x14ac:dyDescent="0.25">
      <c r="A1021" s="40">
        <v>1016</v>
      </c>
      <c r="B1021" s="32">
        <v>42628</v>
      </c>
      <c r="C1021" s="33"/>
      <c r="D1021" s="31">
        <v>5</v>
      </c>
      <c r="E1021" s="34" t="s">
        <v>38</v>
      </c>
      <c r="F1021" s="34" t="s">
        <v>86</v>
      </c>
      <c r="G1021" s="35" t="s">
        <v>245</v>
      </c>
      <c r="H1021" s="36"/>
      <c r="I1021" s="30">
        <v>170</v>
      </c>
      <c r="J1021" s="32">
        <v>42628</v>
      </c>
      <c r="K1021" s="37">
        <v>869</v>
      </c>
      <c r="L1021" s="37">
        <v>12</v>
      </c>
      <c r="M1021" s="38" t="s">
        <v>548</v>
      </c>
      <c r="N1021" s="39">
        <v>2016</v>
      </c>
      <c r="O1021" s="42"/>
      <c r="P1021" s="30">
        <v>5971.84</v>
      </c>
      <c r="Q1021" s="67"/>
      <c r="R1021" s="67"/>
      <c r="S1021" s="56" t="e">
        <f>IF(#REF!=3,S1020-TblDadosCX[[#This Row],[Valor R$]],IF(#REF!=2,S1020+TblDadosCX[[#This Row],[Valor R$]],TblDadosCX[[#This Row],[Valor R$]]))</f>
        <v>#REF!</v>
      </c>
      <c r="U1021" s="65">
        <v>1005</v>
      </c>
      <c r="V1021" s="69">
        <v>42640</v>
      </c>
      <c r="W1021" s="69"/>
      <c r="X1021" s="70" t="s">
        <v>526</v>
      </c>
      <c r="Y1021" s="70"/>
      <c r="Z1021" s="70"/>
      <c r="AA1021" s="71">
        <v>130</v>
      </c>
      <c r="AB1021" s="64" t="s">
        <v>196</v>
      </c>
      <c r="AC1021" s="69">
        <v>42640</v>
      </c>
      <c r="AD1021" s="65">
        <v>869</v>
      </c>
      <c r="AE1021" s="65">
        <v>12</v>
      </c>
      <c r="AF1021" s="66">
        <v>7584.82</v>
      </c>
    </row>
    <row r="1022" spans="1:32" x14ac:dyDescent="0.25">
      <c r="A1022" s="40">
        <v>1017</v>
      </c>
      <c r="B1022" s="32">
        <v>42628</v>
      </c>
      <c r="C1022" s="33"/>
      <c r="D1022" s="31">
        <v>5</v>
      </c>
      <c r="E1022" s="34" t="s">
        <v>38</v>
      </c>
      <c r="F1022" s="34" t="s">
        <v>18</v>
      </c>
      <c r="G1022" s="35" t="s">
        <v>187</v>
      </c>
      <c r="H1022" s="36"/>
      <c r="I1022" s="30">
        <v>127.62</v>
      </c>
      <c r="J1022" s="32">
        <v>42628</v>
      </c>
      <c r="K1022" s="37">
        <v>831</v>
      </c>
      <c r="L1022" s="37">
        <v>12</v>
      </c>
      <c r="M1022" s="38" t="s">
        <v>548</v>
      </c>
      <c r="N1022" s="39">
        <v>2016</v>
      </c>
      <c r="O1022" s="42"/>
      <c r="P1022" s="30">
        <v>5844.22</v>
      </c>
      <c r="Q1022" s="67"/>
      <c r="R1022" s="67"/>
      <c r="S1022" s="56" t="e">
        <f>IF(#REF!=3,S1021-TblDadosCX[[#This Row],[Valor R$]],IF(#REF!=2,S1021+TblDadosCX[[#This Row],[Valor R$]],TblDadosCX[[#This Row],[Valor R$]]))</f>
        <v>#REF!</v>
      </c>
      <c r="U1022" s="65">
        <v>1006</v>
      </c>
      <c r="V1022" s="69">
        <v>42640</v>
      </c>
      <c r="W1022" s="69"/>
      <c r="X1022" s="70" t="s">
        <v>573</v>
      </c>
      <c r="Y1022" s="70"/>
      <c r="Z1022" s="70"/>
      <c r="AA1022" s="71">
        <v>14.31</v>
      </c>
      <c r="AB1022" s="64" t="s">
        <v>242</v>
      </c>
      <c r="AC1022" s="69">
        <v>42640</v>
      </c>
      <c r="AD1022" s="65">
        <v>858</v>
      </c>
      <c r="AE1022" s="65">
        <v>12</v>
      </c>
      <c r="AF1022" s="66">
        <v>7570.51</v>
      </c>
    </row>
    <row r="1023" spans="1:32" x14ac:dyDescent="0.25">
      <c r="A1023" s="40">
        <v>1018</v>
      </c>
      <c r="B1023" s="32">
        <v>42628</v>
      </c>
      <c r="C1023" s="33"/>
      <c r="D1023" s="31">
        <v>5</v>
      </c>
      <c r="E1023" s="34" t="s">
        <v>38</v>
      </c>
      <c r="F1023" s="34" t="s">
        <v>18</v>
      </c>
      <c r="G1023" s="35" t="s">
        <v>502</v>
      </c>
      <c r="H1023" s="36"/>
      <c r="I1023" s="30">
        <v>1069</v>
      </c>
      <c r="J1023" s="32">
        <v>42628</v>
      </c>
      <c r="K1023" s="37">
        <v>831</v>
      </c>
      <c r="L1023" s="37">
        <v>12</v>
      </c>
      <c r="M1023" s="38" t="s">
        <v>548</v>
      </c>
      <c r="N1023" s="39">
        <v>2016</v>
      </c>
      <c r="O1023" s="42"/>
      <c r="P1023" s="30">
        <v>4775.22</v>
      </c>
      <c r="Q1023" s="67"/>
      <c r="R1023" s="67"/>
      <c r="S1023" s="56" t="e">
        <f>IF(#REF!=3,S1022-TblDadosCX[[#This Row],[Valor R$]],IF(#REF!=2,S1022+TblDadosCX[[#This Row],[Valor R$]],TblDadosCX[[#This Row],[Valor R$]]))</f>
        <v>#REF!</v>
      </c>
      <c r="U1023" s="65">
        <v>1007</v>
      </c>
      <c r="V1023" s="69">
        <v>42640</v>
      </c>
      <c r="W1023" s="69"/>
      <c r="X1023" s="70" t="s">
        <v>574</v>
      </c>
      <c r="Y1023" s="70"/>
      <c r="Z1023" s="70"/>
      <c r="AA1023" s="71">
        <v>120</v>
      </c>
      <c r="AB1023" s="64" t="s">
        <v>204</v>
      </c>
      <c r="AC1023" s="69">
        <v>42640</v>
      </c>
      <c r="AD1023" s="65">
        <v>856</v>
      </c>
      <c r="AE1023" s="65">
        <v>12</v>
      </c>
      <c r="AF1023" s="66">
        <v>7450.51</v>
      </c>
    </row>
    <row r="1024" spans="1:32" x14ac:dyDescent="0.25">
      <c r="A1024" s="40">
        <v>1019</v>
      </c>
      <c r="B1024" s="32">
        <v>42628</v>
      </c>
      <c r="C1024" s="33"/>
      <c r="D1024" s="31">
        <v>5</v>
      </c>
      <c r="E1024" s="34" t="s">
        <v>215</v>
      </c>
      <c r="F1024" s="34" t="s">
        <v>68</v>
      </c>
      <c r="G1024" s="35" t="s">
        <v>560</v>
      </c>
      <c r="H1024" s="36"/>
      <c r="I1024" s="30">
        <v>1160</v>
      </c>
      <c r="J1024" s="32">
        <v>42628</v>
      </c>
      <c r="K1024" s="37">
        <v>612</v>
      </c>
      <c r="L1024" s="37">
        <v>12</v>
      </c>
      <c r="M1024" s="38" t="s">
        <v>548</v>
      </c>
      <c r="N1024" s="39">
        <v>2016</v>
      </c>
      <c r="O1024" s="42"/>
      <c r="P1024" s="30">
        <v>3615.22</v>
      </c>
      <c r="Q1024" s="67"/>
      <c r="R1024" s="67"/>
      <c r="S1024" s="56" t="e">
        <f>IF(#REF!=3,S1023-TblDadosCX[[#This Row],[Valor R$]],IF(#REF!=2,S1023+TblDadosCX[[#This Row],[Valor R$]],TblDadosCX[[#This Row],[Valor R$]]))</f>
        <v>#REF!</v>
      </c>
      <c r="U1024" s="65">
        <v>1008</v>
      </c>
      <c r="V1024" s="69">
        <v>42640</v>
      </c>
      <c r="W1024" s="69"/>
      <c r="X1024" s="70" t="s">
        <v>502</v>
      </c>
      <c r="Y1024" s="70"/>
      <c r="Z1024" s="70"/>
      <c r="AA1024" s="71">
        <v>113.11</v>
      </c>
      <c r="AB1024" s="64" t="s">
        <v>212</v>
      </c>
      <c r="AC1024" s="69">
        <v>42640</v>
      </c>
      <c r="AD1024" s="65">
        <v>831</v>
      </c>
      <c r="AE1024" s="65">
        <v>12</v>
      </c>
      <c r="AF1024" s="66">
        <v>7337.4</v>
      </c>
    </row>
    <row r="1025" spans="1:32" x14ac:dyDescent="0.25">
      <c r="A1025" s="40">
        <v>1020</v>
      </c>
      <c r="B1025" s="32">
        <v>42628</v>
      </c>
      <c r="C1025" s="33"/>
      <c r="D1025" s="31">
        <v>5</v>
      </c>
      <c r="E1025" s="34" t="s">
        <v>38</v>
      </c>
      <c r="F1025" s="34" t="s">
        <v>79</v>
      </c>
      <c r="G1025" s="35" t="s">
        <v>561</v>
      </c>
      <c r="H1025" s="36"/>
      <c r="I1025" s="30">
        <v>319</v>
      </c>
      <c r="J1025" s="32">
        <v>42628</v>
      </c>
      <c r="K1025" s="37">
        <v>856</v>
      </c>
      <c r="L1025" s="37">
        <v>12</v>
      </c>
      <c r="M1025" s="38" t="s">
        <v>548</v>
      </c>
      <c r="N1025" s="39">
        <v>2016</v>
      </c>
      <c r="O1025" s="42"/>
      <c r="P1025" s="30">
        <v>3296.22</v>
      </c>
      <c r="Q1025" s="67"/>
      <c r="R1025" s="67"/>
      <c r="S1025" s="56" t="e">
        <f>IF(#REF!=3,S1024-TblDadosCX[[#This Row],[Valor R$]],IF(#REF!=2,S1024+TblDadosCX[[#This Row],[Valor R$]],TblDadosCX[[#This Row],[Valor R$]]))</f>
        <v>#REF!</v>
      </c>
      <c r="U1025" s="65">
        <v>1009</v>
      </c>
      <c r="V1025" s="69">
        <v>42641</v>
      </c>
      <c r="W1025" s="69"/>
      <c r="X1025" s="70" t="s">
        <v>197</v>
      </c>
      <c r="Y1025" s="70">
        <v>854401</v>
      </c>
      <c r="Z1025" s="70"/>
      <c r="AA1025" s="71">
        <v>1504.91</v>
      </c>
      <c r="AB1025" s="64" t="s">
        <v>9</v>
      </c>
      <c r="AC1025" s="69">
        <v>42641</v>
      </c>
      <c r="AD1025" s="65">
        <v>12</v>
      </c>
      <c r="AE1025" s="65">
        <v>34</v>
      </c>
      <c r="AF1025" s="66">
        <v>8842.31</v>
      </c>
    </row>
    <row r="1026" spans="1:32" x14ac:dyDescent="0.25">
      <c r="A1026" s="40">
        <v>1021</v>
      </c>
      <c r="B1026" s="32">
        <v>42628</v>
      </c>
      <c r="C1026" s="33"/>
      <c r="D1026" s="31">
        <v>5</v>
      </c>
      <c r="E1026" s="34" t="s">
        <v>38</v>
      </c>
      <c r="F1026" s="34" t="s">
        <v>86</v>
      </c>
      <c r="G1026" s="35" t="s">
        <v>210</v>
      </c>
      <c r="H1026" s="36"/>
      <c r="I1026" s="30">
        <v>850</v>
      </c>
      <c r="J1026" s="32">
        <v>42628</v>
      </c>
      <c r="K1026" s="37">
        <v>869</v>
      </c>
      <c r="L1026" s="37">
        <v>12</v>
      </c>
      <c r="M1026" s="38" t="s">
        <v>548</v>
      </c>
      <c r="N1026" s="39">
        <v>2016</v>
      </c>
      <c r="O1026" s="42"/>
      <c r="P1026" s="30">
        <v>2446.2199999999998</v>
      </c>
      <c r="Q1026" s="67"/>
      <c r="R1026" s="67"/>
      <c r="S1026" s="56" t="e">
        <f>IF(#REF!=3,S1025-TblDadosCX[[#This Row],[Valor R$]],IF(#REF!=2,S1025+TblDadosCX[[#This Row],[Valor R$]],TblDadosCX[[#This Row],[Valor R$]]))</f>
        <v>#REF!</v>
      </c>
      <c r="U1026" s="65">
        <v>1010</v>
      </c>
      <c r="V1026" s="69">
        <v>42641</v>
      </c>
      <c r="W1026" s="69"/>
      <c r="X1026" s="70" t="s">
        <v>575</v>
      </c>
      <c r="Y1026" s="70"/>
      <c r="Z1026" s="70"/>
      <c r="AA1026" s="71">
        <v>15</v>
      </c>
      <c r="AB1026" s="64" t="s">
        <v>199</v>
      </c>
      <c r="AC1026" s="69">
        <v>42641</v>
      </c>
      <c r="AD1026" s="65">
        <v>845</v>
      </c>
      <c r="AE1026" s="65">
        <v>12</v>
      </c>
      <c r="AF1026" s="66">
        <v>8827.31</v>
      </c>
    </row>
    <row r="1027" spans="1:32" x14ac:dyDescent="0.25">
      <c r="A1027" s="40">
        <v>1022</v>
      </c>
      <c r="B1027" s="32">
        <v>42628</v>
      </c>
      <c r="C1027" s="33"/>
      <c r="D1027" s="31">
        <v>5</v>
      </c>
      <c r="E1027" s="34" t="s">
        <v>215</v>
      </c>
      <c r="F1027" s="34" t="s">
        <v>68</v>
      </c>
      <c r="G1027" s="35" t="s">
        <v>562</v>
      </c>
      <c r="H1027" s="36"/>
      <c r="I1027" s="30">
        <v>1160</v>
      </c>
      <c r="J1027" s="32">
        <v>42628</v>
      </c>
      <c r="K1027" s="37">
        <v>612</v>
      </c>
      <c r="L1027" s="37">
        <v>12</v>
      </c>
      <c r="M1027" s="38" t="s">
        <v>548</v>
      </c>
      <c r="N1027" s="39">
        <v>2016</v>
      </c>
      <c r="O1027" s="42"/>
      <c r="P1027" s="30">
        <v>1286.22</v>
      </c>
      <c r="Q1027" s="67"/>
      <c r="R1027" s="67"/>
      <c r="S1027" s="56" t="e">
        <f>IF(#REF!=3,S1026-TblDadosCX[[#This Row],[Valor R$]],IF(#REF!=2,S1026+TblDadosCX[[#This Row],[Valor R$]],TblDadosCX[[#This Row],[Valor R$]]))</f>
        <v>#REF!</v>
      </c>
      <c r="U1027" s="65">
        <v>1011</v>
      </c>
      <c r="V1027" s="69">
        <v>42641</v>
      </c>
      <c r="W1027" s="69"/>
      <c r="X1027" s="70" t="s">
        <v>187</v>
      </c>
      <c r="Y1027" s="70"/>
      <c r="Z1027" s="70"/>
      <c r="AA1027" s="71">
        <v>14.09</v>
      </c>
      <c r="AB1027" s="64" t="s">
        <v>212</v>
      </c>
      <c r="AC1027" s="69">
        <v>42641</v>
      </c>
      <c r="AD1027" s="65">
        <v>831</v>
      </c>
      <c r="AE1027" s="65">
        <v>12</v>
      </c>
      <c r="AF1027" s="66">
        <v>8813.2199999999993</v>
      </c>
    </row>
    <row r="1028" spans="1:32" x14ac:dyDescent="0.25">
      <c r="A1028" s="40">
        <v>1023</v>
      </c>
      <c r="B1028" s="32">
        <v>42629</v>
      </c>
      <c r="C1028" s="33"/>
      <c r="D1028" s="31">
        <v>4</v>
      </c>
      <c r="E1028" s="34" t="s">
        <v>6</v>
      </c>
      <c r="F1028" s="34" t="s">
        <v>9</v>
      </c>
      <c r="G1028" s="35" t="s">
        <v>516</v>
      </c>
      <c r="H1028" s="36">
        <v>854386</v>
      </c>
      <c r="I1028" s="30">
        <v>6800.69</v>
      </c>
      <c r="J1028" s="32">
        <v>42629</v>
      </c>
      <c r="K1028" s="37">
        <v>12</v>
      </c>
      <c r="L1028" s="37">
        <v>34</v>
      </c>
      <c r="M1028" s="38" t="s">
        <v>548</v>
      </c>
      <c r="N1028" s="39">
        <v>2016</v>
      </c>
      <c r="O1028" s="42"/>
      <c r="P1028" s="30">
        <v>8086.91</v>
      </c>
      <c r="Q1028" s="67"/>
      <c r="R1028" s="67"/>
      <c r="S1028" s="56" t="e">
        <f>IF(#REF!=3,S1027-TblDadosCX[[#This Row],[Valor R$]],IF(#REF!=2,S1027+TblDadosCX[[#This Row],[Valor R$]],TblDadosCX[[#This Row],[Valor R$]]))</f>
        <v>#REF!</v>
      </c>
      <c r="U1028" s="65">
        <v>1012</v>
      </c>
      <c r="V1028" s="69">
        <v>42641</v>
      </c>
      <c r="W1028" s="69"/>
      <c r="X1028" s="70" t="s">
        <v>187</v>
      </c>
      <c r="Y1028" s="70"/>
      <c r="Z1028" s="70"/>
      <c r="AA1028" s="71">
        <v>16.559999999999999</v>
      </c>
      <c r="AB1028" s="64" t="s">
        <v>212</v>
      </c>
      <c r="AC1028" s="69">
        <v>42641</v>
      </c>
      <c r="AD1028" s="65">
        <v>831</v>
      </c>
      <c r="AE1028" s="65">
        <v>12</v>
      </c>
      <c r="AF1028" s="66">
        <v>8796.66</v>
      </c>
    </row>
    <row r="1029" spans="1:32" x14ac:dyDescent="0.25">
      <c r="A1029" s="40">
        <v>1024</v>
      </c>
      <c r="B1029" s="32">
        <v>42629</v>
      </c>
      <c r="C1029" s="33"/>
      <c r="D1029" s="31">
        <v>4</v>
      </c>
      <c r="E1029" s="34" t="s">
        <v>6</v>
      </c>
      <c r="F1029" s="34" t="s">
        <v>9</v>
      </c>
      <c r="G1029" s="35" t="s">
        <v>197</v>
      </c>
      <c r="H1029" s="36">
        <v>854397</v>
      </c>
      <c r="I1029" s="30">
        <v>500</v>
      </c>
      <c r="J1029" s="32">
        <v>42629</v>
      </c>
      <c r="K1029" s="37">
        <v>12</v>
      </c>
      <c r="L1029" s="37">
        <v>34</v>
      </c>
      <c r="M1029" s="38" t="s">
        <v>548</v>
      </c>
      <c r="N1029" s="39">
        <v>2016</v>
      </c>
      <c r="O1029" s="42"/>
      <c r="P1029" s="30">
        <v>8586.91</v>
      </c>
      <c r="Q1029" s="67"/>
      <c r="R1029" s="67"/>
      <c r="S1029" s="56" t="e">
        <f>IF(#REF!=3,S1028-TblDadosCX[[#This Row],[Valor R$]],IF(#REF!=2,S1028+TblDadosCX[[#This Row],[Valor R$]],TblDadosCX[[#This Row],[Valor R$]]))</f>
        <v>#REF!</v>
      </c>
      <c r="U1029" s="65">
        <v>1013</v>
      </c>
      <c r="V1029" s="69">
        <v>42641</v>
      </c>
      <c r="W1029" s="69"/>
      <c r="X1029" s="70" t="s">
        <v>198</v>
      </c>
      <c r="Y1029" s="70"/>
      <c r="Z1029" s="70"/>
      <c r="AA1029" s="71">
        <v>12.5</v>
      </c>
      <c r="AB1029" s="64" t="s">
        <v>199</v>
      </c>
      <c r="AC1029" s="69">
        <v>42641</v>
      </c>
      <c r="AD1029" s="65">
        <v>845</v>
      </c>
      <c r="AE1029" s="65">
        <v>12</v>
      </c>
      <c r="AF1029" s="66">
        <v>8784.16</v>
      </c>
    </row>
    <row r="1030" spans="1:32" x14ac:dyDescent="0.25">
      <c r="A1030" s="40">
        <v>1025</v>
      </c>
      <c r="B1030" s="32">
        <v>42629</v>
      </c>
      <c r="C1030" s="33"/>
      <c r="D1030" s="31">
        <v>5</v>
      </c>
      <c r="E1030" s="34" t="s">
        <v>38</v>
      </c>
      <c r="F1030" s="34" t="s">
        <v>18</v>
      </c>
      <c r="G1030" s="35" t="s">
        <v>191</v>
      </c>
      <c r="H1030" s="36"/>
      <c r="I1030" s="30">
        <v>170.13</v>
      </c>
      <c r="J1030" s="32">
        <v>42629</v>
      </c>
      <c r="K1030" s="37">
        <v>831</v>
      </c>
      <c r="L1030" s="37">
        <v>12</v>
      </c>
      <c r="M1030" s="38" t="s">
        <v>548</v>
      </c>
      <c r="N1030" s="39">
        <v>2016</v>
      </c>
      <c r="O1030" s="42"/>
      <c r="P1030" s="30">
        <v>8416.7800000000007</v>
      </c>
      <c r="Q1030" s="67"/>
      <c r="R1030" s="67"/>
      <c r="S1030" s="56" t="e">
        <f>IF(#REF!=3,S1029-TblDadosCX[[#This Row],[Valor R$]],IF(#REF!=2,S1029+TblDadosCX[[#This Row],[Valor R$]],TblDadosCX[[#This Row],[Valor R$]]))</f>
        <v>#REF!</v>
      </c>
      <c r="U1030" s="65">
        <v>1014</v>
      </c>
      <c r="V1030" s="69">
        <v>42641</v>
      </c>
      <c r="W1030" s="69"/>
      <c r="X1030" s="70" t="s">
        <v>245</v>
      </c>
      <c r="Y1030" s="70"/>
      <c r="Z1030" s="70"/>
      <c r="AA1030" s="71">
        <v>33</v>
      </c>
      <c r="AB1030" s="64" t="s">
        <v>196</v>
      </c>
      <c r="AC1030" s="69">
        <v>42641</v>
      </c>
      <c r="AD1030" s="65">
        <v>869</v>
      </c>
      <c r="AE1030" s="65">
        <v>12</v>
      </c>
      <c r="AF1030" s="66">
        <v>8751.16</v>
      </c>
    </row>
    <row r="1031" spans="1:32" x14ac:dyDescent="0.25">
      <c r="A1031" s="40">
        <v>1026</v>
      </c>
      <c r="B1031" s="32">
        <v>42629</v>
      </c>
      <c r="C1031" s="33"/>
      <c r="D1031" s="31">
        <v>5</v>
      </c>
      <c r="E1031" s="34" t="s">
        <v>38</v>
      </c>
      <c r="F1031" s="34" t="s">
        <v>18</v>
      </c>
      <c r="G1031" s="35" t="s">
        <v>193</v>
      </c>
      <c r="H1031" s="36"/>
      <c r="I1031" s="30">
        <v>35</v>
      </c>
      <c r="J1031" s="32">
        <v>42629</v>
      </c>
      <c r="K1031" s="37">
        <v>831</v>
      </c>
      <c r="L1031" s="37">
        <v>12</v>
      </c>
      <c r="M1031" s="38" t="s">
        <v>548</v>
      </c>
      <c r="N1031" s="39">
        <v>2016</v>
      </c>
      <c r="O1031" s="42"/>
      <c r="P1031" s="30">
        <v>8381.7800000000007</v>
      </c>
      <c r="Q1031" s="67"/>
      <c r="R1031" s="67"/>
      <c r="S1031" s="56" t="e">
        <f>IF(#REF!=3,S1030-TblDadosCX[[#This Row],[Valor R$]],IF(#REF!=2,S1030+TblDadosCX[[#This Row],[Valor R$]],TblDadosCX[[#This Row],[Valor R$]]))</f>
        <v>#REF!</v>
      </c>
      <c r="U1031" s="65">
        <v>1015</v>
      </c>
      <c r="V1031" s="69">
        <v>42641</v>
      </c>
      <c r="W1031" s="69"/>
      <c r="X1031" s="70" t="s">
        <v>530</v>
      </c>
      <c r="Y1031" s="70"/>
      <c r="Z1031" s="70"/>
      <c r="AA1031" s="71">
        <v>40</v>
      </c>
      <c r="AB1031" s="64" t="s">
        <v>196</v>
      </c>
      <c r="AC1031" s="69">
        <v>42641</v>
      </c>
      <c r="AD1031" s="65">
        <v>869</v>
      </c>
      <c r="AE1031" s="65">
        <v>12</v>
      </c>
      <c r="AF1031" s="66">
        <v>8711.16</v>
      </c>
    </row>
    <row r="1032" spans="1:32" x14ac:dyDescent="0.25">
      <c r="A1032" s="40">
        <v>1027</v>
      </c>
      <c r="B1032" s="32">
        <v>42629</v>
      </c>
      <c r="C1032" s="33"/>
      <c r="D1032" s="31">
        <v>5</v>
      </c>
      <c r="E1032" s="34" t="s">
        <v>38</v>
      </c>
      <c r="F1032" s="34" t="s">
        <v>18</v>
      </c>
      <c r="G1032" s="35" t="s">
        <v>311</v>
      </c>
      <c r="H1032" s="36"/>
      <c r="I1032" s="30">
        <v>22</v>
      </c>
      <c r="J1032" s="32">
        <v>42629</v>
      </c>
      <c r="K1032" s="37">
        <v>831</v>
      </c>
      <c r="L1032" s="37">
        <v>12</v>
      </c>
      <c r="M1032" s="38" t="s">
        <v>548</v>
      </c>
      <c r="N1032" s="39">
        <v>2016</v>
      </c>
      <c r="O1032" s="42"/>
      <c r="P1032" s="30">
        <v>8359.7800000000007</v>
      </c>
      <c r="Q1032" s="67"/>
      <c r="R1032" s="67"/>
      <c r="S1032" s="56" t="e">
        <f>IF(#REF!=3,S1031-TblDadosCX[[#This Row],[Valor R$]],IF(#REF!=2,S1031+TblDadosCX[[#This Row],[Valor R$]],TblDadosCX[[#This Row],[Valor R$]]))</f>
        <v>#REF!</v>
      </c>
      <c r="U1032" s="65">
        <v>1016</v>
      </c>
      <c r="V1032" s="69">
        <v>42641</v>
      </c>
      <c r="W1032" s="69"/>
      <c r="X1032" s="70" t="s">
        <v>530</v>
      </c>
      <c r="Y1032" s="70"/>
      <c r="Z1032" s="70"/>
      <c r="AA1032" s="71">
        <v>41</v>
      </c>
      <c r="AB1032" s="64" t="s">
        <v>196</v>
      </c>
      <c r="AC1032" s="69">
        <v>42641</v>
      </c>
      <c r="AD1032" s="65">
        <v>869</v>
      </c>
      <c r="AE1032" s="65">
        <v>12</v>
      </c>
      <c r="AF1032" s="66">
        <v>8670.16</v>
      </c>
    </row>
    <row r="1033" spans="1:32" x14ac:dyDescent="0.25">
      <c r="A1033" s="40">
        <v>1028</v>
      </c>
      <c r="B1033" s="32">
        <v>42629</v>
      </c>
      <c r="C1033" s="33"/>
      <c r="D1033" s="31">
        <v>5</v>
      </c>
      <c r="E1033" s="34" t="s">
        <v>38</v>
      </c>
      <c r="F1033" s="34" t="s">
        <v>84</v>
      </c>
      <c r="G1033" s="35" t="s">
        <v>563</v>
      </c>
      <c r="H1033" s="36"/>
      <c r="I1033" s="30">
        <v>6800.69</v>
      </c>
      <c r="J1033" s="32">
        <v>42629</v>
      </c>
      <c r="K1033" s="37">
        <v>864</v>
      </c>
      <c r="L1033" s="37">
        <v>12</v>
      </c>
      <c r="M1033" s="38" t="s">
        <v>548</v>
      </c>
      <c r="N1033" s="39">
        <v>2016</v>
      </c>
      <c r="O1033" s="42"/>
      <c r="P1033" s="30">
        <v>1559.09</v>
      </c>
      <c r="Q1033" s="67"/>
      <c r="R1033" s="67"/>
      <c r="S1033" s="56" t="e">
        <f>IF(#REF!=3,S1032-TblDadosCX[[#This Row],[Valor R$]],IF(#REF!=2,S1032+TblDadosCX[[#This Row],[Valor R$]],TblDadosCX[[#This Row],[Valor R$]]))</f>
        <v>#REF!</v>
      </c>
      <c r="U1033" s="65">
        <v>1017</v>
      </c>
      <c r="V1033" s="69">
        <v>42641</v>
      </c>
      <c r="W1033" s="69"/>
      <c r="X1033" s="70" t="s">
        <v>197</v>
      </c>
      <c r="Y1033" s="70">
        <v>854402</v>
      </c>
      <c r="Z1033" s="70"/>
      <c r="AA1033" s="71">
        <v>898.7</v>
      </c>
      <c r="AB1033" s="64" t="s">
        <v>9</v>
      </c>
      <c r="AC1033" s="69">
        <v>42641</v>
      </c>
      <c r="AD1033" s="65">
        <v>12</v>
      </c>
      <c r="AE1033" s="65">
        <v>34</v>
      </c>
      <c r="AF1033" s="66">
        <v>9568.86</v>
      </c>
    </row>
    <row r="1034" spans="1:32" x14ac:dyDescent="0.25">
      <c r="A1034" s="40">
        <v>1029</v>
      </c>
      <c r="B1034" s="32">
        <v>42632</v>
      </c>
      <c r="C1034" s="33"/>
      <c r="D1034" s="31">
        <v>5</v>
      </c>
      <c r="E1034" s="34" t="s">
        <v>38</v>
      </c>
      <c r="F1034" s="34" t="s">
        <v>18</v>
      </c>
      <c r="G1034" s="35" t="s">
        <v>564</v>
      </c>
      <c r="H1034" s="36"/>
      <c r="I1034" s="30">
        <v>35</v>
      </c>
      <c r="J1034" s="32">
        <v>42632</v>
      </c>
      <c r="K1034" s="37">
        <v>831</v>
      </c>
      <c r="L1034" s="37">
        <v>12</v>
      </c>
      <c r="M1034" s="38" t="s">
        <v>548</v>
      </c>
      <c r="N1034" s="39">
        <v>2016</v>
      </c>
      <c r="O1034" s="42"/>
      <c r="P1034" s="30">
        <v>1524.09</v>
      </c>
      <c r="Q1034" s="67"/>
      <c r="R1034" s="67"/>
      <c r="S1034" s="56" t="e">
        <f>IF(#REF!=3,S1033-TblDadosCX[[#This Row],[Valor R$]],IF(#REF!=2,S1033+TblDadosCX[[#This Row],[Valor R$]],TblDadosCX[[#This Row],[Valor R$]]))</f>
        <v>#REF!</v>
      </c>
      <c r="U1034" s="65">
        <v>1018</v>
      </c>
      <c r="V1034" s="69">
        <v>42641</v>
      </c>
      <c r="W1034" s="69"/>
      <c r="X1034" s="70" t="s">
        <v>241</v>
      </c>
      <c r="Y1034" s="70"/>
      <c r="Z1034" s="70"/>
      <c r="AA1034" s="71">
        <v>898.7</v>
      </c>
      <c r="AB1034" s="64" t="s">
        <v>242</v>
      </c>
      <c r="AC1034" s="69">
        <v>42641</v>
      </c>
      <c r="AD1034" s="65">
        <v>858</v>
      </c>
      <c r="AE1034" s="65">
        <v>12</v>
      </c>
      <c r="AF1034" s="66">
        <v>8670.16</v>
      </c>
    </row>
    <row r="1035" spans="1:32" x14ac:dyDescent="0.25">
      <c r="A1035" s="40">
        <v>1030</v>
      </c>
      <c r="B1035" s="32">
        <v>42633</v>
      </c>
      <c r="C1035" s="33"/>
      <c r="D1035" s="31">
        <v>5</v>
      </c>
      <c r="E1035" s="34" t="s">
        <v>38</v>
      </c>
      <c r="F1035" s="34" t="s">
        <v>18</v>
      </c>
      <c r="G1035" s="35" t="s">
        <v>187</v>
      </c>
      <c r="H1035" s="36"/>
      <c r="I1035" s="30">
        <v>24.78</v>
      </c>
      <c r="J1035" s="32">
        <v>42633</v>
      </c>
      <c r="K1035" s="37">
        <v>831</v>
      </c>
      <c r="L1035" s="37">
        <v>12</v>
      </c>
      <c r="M1035" s="38" t="s">
        <v>548</v>
      </c>
      <c r="N1035" s="39">
        <v>2016</v>
      </c>
      <c r="O1035" s="42"/>
      <c r="P1035" s="30">
        <v>1499.31</v>
      </c>
      <c r="Q1035" s="67"/>
      <c r="R1035" s="67"/>
      <c r="S1035" s="56" t="e">
        <f>IF(#REF!=3,S1034-TblDadosCX[[#This Row],[Valor R$]],IF(#REF!=2,S1034+TblDadosCX[[#This Row],[Valor R$]],TblDadosCX[[#This Row],[Valor R$]]))</f>
        <v>#REF!</v>
      </c>
      <c r="U1035" s="65">
        <v>1019</v>
      </c>
      <c r="V1035" s="69">
        <v>42641</v>
      </c>
      <c r="W1035" s="69"/>
      <c r="X1035" s="70" t="s">
        <v>530</v>
      </c>
      <c r="Y1035" s="70"/>
      <c r="Z1035" s="70"/>
      <c r="AA1035" s="71">
        <v>254</v>
      </c>
      <c r="AB1035" s="64" t="s">
        <v>196</v>
      </c>
      <c r="AC1035" s="69">
        <v>42641</v>
      </c>
      <c r="AD1035" s="65">
        <v>869</v>
      </c>
      <c r="AE1035" s="65">
        <v>12</v>
      </c>
      <c r="AF1035" s="66">
        <v>8416.16</v>
      </c>
    </row>
    <row r="1036" spans="1:32" x14ac:dyDescent="0.25">
      <c r="A1036" s="40">
        <v>1031</v>
      </c>
      <c r="B1036" s="32">
        <v>42633</v>
      </c>
      <c r="C1036" s="33"/>
      <c r="D1036" s="31">
        <v>5</v>
      </c>
      <c r="E1036" s="34" t="s">
        <v>38</v>
      </c>
      <c r="F1036" s="34" t="s">
        <v>86</v>
      </c>
      <c r="G1036" s="35" t="s">
        <v>195</v>
      </c>
      <c r="H1036" s="36"/>
      <c r="I1036" s="30">
        <v>5.5</v>
      </c>
      <c r="J1036" s="32">
        <v>42633</v>
      </c>
      <c r="K1036" s="37">
        <v>869</v>
      </c>
      <c r="L1036" s="37">
        <v>12</v>
      </c>
      <c r="M1036" s="38" t="s">
        <v>548</v>
      </c>
      <c r="N1036" s="39">
        <v>2016</v>
      </c>
      <c r="O1036" s="42"/>
      <c r="P1036" s="30">
        <v>1493.81</v>
      </c>
      <c r="Q1036" s="67"/>
      <c r="R1036" s="67"/>
      <c r="S1036" s="56" t="e">
        <f>IF(#REF!=3,S1035-TblDadosCX[[#This Row],[Valor R$]],IF(#REF!=2,S1035+TblDadosCX[[#This Row],[Valor R$]],TblDadosCX[[#This Row],[Valor R$]]))</f>
        <v>#REF!</v>
      </c>
      <c r="U1036" s="65">
        <v>1020</v>
      </c>
      <c r="V1036" s="69">
        <v>42641</v>
      </c>
      <c r="W1036" s="69"/>
      <c r="X1036" s="70" t="s">
        <v>501</v>
      </c>
      <c r="Y1036" s="70"/>
      <c r="Z1036" s="70"/>
      <c r="AA1036" s="71">
        <v>233.36</v>
      </c>
      <c r="AB1036" s="64" t="s">
        <v>212</v>
      </c>
      <c r="AC1036" s="69">
        <v>42641</v>
      </c>
      <c r="AD1036" s="65">
        <v>831</v>
      </c>
      <c r="AE1036" s="65">
        <v>12</v>
      </c>
      <c r="AF1036" s="66">
        <v>8182.8</v>
      </c>
    </row>
    <row r="1037" spans="1:32" x14ac:dyDescent="0.25">
      <c r="A1037" s="40">
        <v>1032</v>
      </c>
      <c r="B1037" s="32">
        <v>42633</v>
      </c>
      <c r="C1037" s="33"/>
      <c r="D1037" s="31">
        <v>5</v>
      </c>
      <c r="E1037" s="34" t="s">
        <v>38</v>
      </c>
      <c r="F1037" s="34" t="s">
        <v>83</v>
      </c>
      <c r="G1037" s="35" t="s">
        <v>565</v>
      </c>
      <c r="H1037" s="36"/>
      <c r="I1037" s="30">
        <v>110</v>
      </c>
      <c r="J1037" s="32">
        <v>42633</v>
      </c>
      <c r="K1037" s="37">
        <v>863</v>
      </c>
      <c r="L1037" s="37">
        <v>12</v>
      </c>
      <c r="M1037" s="38" t="s">
        <v>548</v>
      </c>
      <c r="N1037" s="39">
        <v>2016</v>
      </c>
      <c r="O1037" s="42"/>
      <c r="P1037" s="30">
        <v>1383.81</v>
      </c>
      <c r="Q1037" s="67"/>
      <c r="R1037" s="67"/>
      <c r="S1037" s="56" t="e">
        <f>IF(#REF!=3,S1036-TblDadosCX[[#This Row],[Valor R$]],IF(#REF!=2,S1036+TblDadosCX[[#This Row],[Valor R$]],TblDadosCX[[#This Row],[Valor R$]]))</f>
        <v>#REF!</v>
      </c>
      <c r="U1037" s="65">
        <v>1021</v>
      </c>
      <c r="V1037" s="69">
        <v>42641</v>
      </c>
      <c r="W1037" s="69"/>
      <c r="X1037" s="70" t="s">
        <v>576</v>
      </c>
      <c r="Y1037" s="70"/>
      <c r="Z1037" s="70"/>
      <c r="AA1037" s="71">
        <v>200</v>
      </c>
      <c r="AB1037" s="64" t="s">
        <v>358</v>
      </c>
      <c r="AC1037" s="69">
        <v>42641</v>
      </c>
      <c r="AD1037" s="65">
        <v>849</v>
      </c>
      <c r="AE1037" s="65">
        <v>12</v>
      </c>
      <c r="AF1037" s="66">
        <v>7982.8</v>
      </c>
    </row>
    <row r="1038" spans="1:32" x14ac:dyDescent="0.25">
      <c r="A1038" s="40">
        <v>1033</v>
      </c>
      <c r="B1038" s="32">
        <v>42633</v>
      </c>
      <c r="C1038" s="33"/>
      <c r="D1038" s="31">
        <v>5</v>
      </c>
      <c r="E1038" s="34" t="s">
        <v>38</v>
      </c>
      <c r="F1038" s="34" t="s">
        <v>83</v>
      </c>
      <c r="G1038" s="35" t="s">
        <v>566</v>
      </c>
      <c r="H1038" s="36"/>
      <c r="I1038" s="30">
        <v>30</v>
      </c>
      <c r="J1038" s="32">
        <v>42633</v>
      </c>
      <c r="K1038" s="37">
        <v>863</v>
      </c>
      <c r="L1038" s="37">
        <v>12</v>
      </c>
      <c r="M1038" s="38" t="s">
        <v>548</v>
      </c>
      <c r="N1038" s="39">
        <v>2016</v>
      </c>
      <c r="O1038" s="42"/>
      <c r="P1038" s="30">
        <v>1353.81</v>
      </c>
      <c r="Q1038" s="67"/>
      <c r="R1038" s="67"/>
      <c r="S1038" s="56" t="e">
        <f>IF(#REF!=3,S1037-TblDadosCX[[#This Row],[Valor R$]],IF(#REF!=2,S1037+TblDadosCX[[#This Row],[Valor R$]],TblDadosCX[[#This Row],[Valor R$]]))</f>
        <v>#REF!</v>
      </c>
      <c r="U1038" s="65">
        <v>1022</v>
      </c>
      <c r="V1038" s="69">
        <v>42641</v>
      </c>
      <c r="W1038" s="69"/>
      <c r="X1038" s="70" t="s">
        <v>501</v>
      </c>
      <c r="Y1038" s="70"/>
      <c r="Z1038" s="70"/>
      <c r="AA1038" s="71">
        <v>169</v>
      </c>
      <c r="AB1038" s="64" t="s">
        <v>212</v>
      </c>
      <c r="AC1038" s="69">
        <v>42641</v>
      </c>
      <c r="AD1038" s="65">
        <v>831</v>
      </c>
      <c r="AE1038" s="65">
        <v>12</v>
      </c>
      <c r="AF1038" s="66">
        <v>7813.8</v>
      </c>
    </row>
    <row r="1039" spans="1:32" x14ac:dyDescent="0.25">
      <c r="A1039" s="40">
        <v>1034</v>
      </c>
      <c r="B1039" s="32">
        <v>42635</v>
      </c>
      <c r="C1039" s="33"/>
      <c r="D1039" s="31">
        <v>4</v>
      </c>
      <c r="E1039" s="34" t="s">
        <v>6</v>
      </c>
      <c r="F1039" s="34" t="s">
        <v>9</v>
      </c>
      <c r="G1039" s="35" t="s">
        <v>197</v>
      </c>
      <c r="H1039" s="36">
        <v>854398</v>
      </c>
      <c r="I1039" s="30">
        <v>1109</v>
      </c>
      <c r="J1039" s="32">
        <v>42635</v>
      </c>
      <c r="K1039" s="37">
        <v>12</v>
      </c>
      <c r="L1039" s="37">
        <v>34</v>
      </c>
      <c r="M1039" s="38" t="s">
        <v>548</v>
      </c>
      <c r="N1039" s="39">
        <v>2016</v>
      </c>
      <c r="O1039" s="42"/>
      <c r="P1039" s="30">
        <v>2462.81</v>
      </c>
      <c r="Q1039" s="67"/>
      <c r="R1039" s="67"/>
      <c r="S1039" s="56" t="e">
        <f>IF(#REF!=3,S1038-TblDadosCX[[#This Row],[Valor R$]],IF(#REF!=2,S1038+TblDadosCX[[#This Row],[Valor R$]],TblDadosCX[[#This Row],[Valor R$]]))</f>
        <v>#REF!</v>
      </c>
      <c r="U1039" s="65">
        <v>1023</v>
      </c>
      <c r="V1039" s="69">
        <v>42641</v>
      </c>
      <c r="W1039" s="69"/>
      <c r="X1039" s="70" t="s">
        <v>245</v>
      </c>
      <c r="Y1039" s="70"/>
      <c r="Z1039" s="70"/>
      <c r="AA1039" s="71">
        <v>123.02</v>
      </c>
      <c r="AB1039" s="64" t="s">
        <v>196</v>
      </c>
      <c r="AC1039" s="69">
        <v>42641</v>
      </c>
      <c r="AD1039" s="65">
        <v>869</v>
      </c>
      <c r="AE1039" s="65">
        <v>12</v>
      </c>
      <c r="AF1039" s="66">
        <v>7690.78</v>
      </c>
    </row>
    <row r="1040" spans="1:32" x14ac:dyDescent="0.25">
      <c r="A1040" s="40">
        <v>1035</v>
      </c>
      <c r="B1040" s="32">
        <v>42636</v>
      </c>
      <c r="C1040" s="33"/>
      <c r="D1040" s="31">
        <v>4</v>
      </c>
      <c r="E1040" s="34" t="s">
        <v>6</v>
      </c>
      <c r="F1040" s="34" t="s">
        <v>9</v>
      </c>
      <c r="G1040" s="35" t="s">
        <v>197</v>
      </c>
      <c r="H1040" s="36">
        <v>854399</v>
      </c>
      <c r="I1040" s="30">
        <v>4000</v>
      </c>
      <c r="J1040" s="32">
        <v>42636</v>
      </c>
      <c r="K1040" s="37">
        <v>12</v>
      </c>
      <c r="L1040" s="37">
        <v>34</v>
      </c>
      <c r="M1040" s="38" t="s">
        <v>548</v>
      </c>
      <c r="N1040" s="39">
        <v>2016</v>
      </c>
      <c r="O1040" s="42"/>
      <c r="P1040" s="30">
        <v>6462.81</v>
      </c>
      <c r="Q1040" s="67"/>
      <c r="R1040" s="67"/>
      <c r="S1040" s="56" t="e">
        <f>IF(#REF!=3,S1039-TblDadosCX[[#This Row],[Valor R$]],IF(#REF!=2,S1039+TblDadosCX[[#This Row],[Valor R$]],TblDadosCX[[#This Row],[Valor R$]]))</f>
        <v>#REF!</v>
      </c>
      <c r="U1040" s="65">
        <v>1024</v>
      </c>
      <c r="V1040" s="69">
        <v>42642</v>
      </c>
      <c r="W1040" s="69"/>
      <c r="X1040" s="70" t="s">
        <v>193</v>
      </c>
      <c r="Y1040" s="70"/>
      <c r="Z1040" s="70"/>
      <c r="AA1040" s="71">
        <v>70</v>
      </c>
      <c r="AB1040" s="64" t="s">
        <v>212</v>
      </c>
      <c r="AC1040" s="69">
        <v>42642</v>
      </c>
      <c r="AD1040" s="65">
        <v>831</v>
      </c>
      <c r="AE1040" s="65">
        <v>12</v>
      </c>
      <c r="AF1040" s="66">
        <v>7620.78</v>
      </c>
    </row>
    <row r="1041" spans="1:32" x14ac:dyDescent="0.25">
      <c r="A1041" s="40">
        <v>1036</v>
      </c>
      <c r="B1041" s="32">
        <v>42636</v>
      </c>
      <c r="C1041" s="33"/>
      <c r="D1041" s="31">
        <v>5</v>
      </c>
      <c r="E1041" s="34" t="s">
        <v>38</v>
      </c>
      <c r="F1041" s="34" t="s">
        <v>18</v>
      </c>
      <c r="G1041" s="35" t="s">
        <v>187</v>
      </c>
      <c r="H1041" s="36"/>
      <c r="I1041" s="30">
        <v>7.88</v>
      </c>
      <c r="J1041" s="32">
        <v>42636</v>
      </c>
      <c r="K1041" s="37">
        <v>831</v>
      </c>
      <c r="L1041" s="37">
        <v>12</v>
      </c>
      <c r="M1041" s="38" t="s">
        <v>548</v>
      </c>
      <c r="N1041" s="39">
        <v>2016</v>
      </c>
      <c r="O1041" s="42"/>
      <c r="P1041" s="30">
        <v>6454.93</v>
      </c>
      <c r="Q1041" s="67"/>
      <c r="R1041" s="67"/>
      <c r="S1041" s="56" t="e">
        <f>IF(#REF!=3,S1040-TblDadosCX[[#This Row],[Valor R$]],IF(#REF!=2,S1040+TblDadosCX[[#This Row],[Valor R$]],TblDadosCX[[#This Row],[Valor R$]]))</f>
        <v>#REF!</v>
      </c>
      <c r="U1041" s="65">
        <v>1025</v>
      </c>
      <c r="V1041" s="69">
        <v>42642</v>
      </c>
      <c r="W1041" s="69"/>
      <c r="X1041" s="70" t="s">
        <v>577</v>
      </c>
      <c r="Y1041" s="70"/>
      <c r="Z1041" s="70"/>
      <c r="AA1041" s="71">
        <v>6412</v>
      </c>
      <c r="AB1041" s="64" t="s">
        <v>261</v>
      </c>
      <c r="AC1041" s="69">
        <v>42642</v>
      </c>
      <c r="AD1041" s="65">
        <v>839</v>
      </c>
      <c r="AE1041" s="65">
        <v>12</v>
      </c>
      <c r="AF1041" s="66">
        <v>1208.78</v>
      </c>
    </row>
    <row r="1042" spans="1:32" x14ac:dyDescent="0.25">
      <c r="A1042" s="40">
        <v>1037</v>
      </c>
      <c r="B1042" s="32">
        <v>42636</v>
      </c>
      <c r="C1042" s="33"/>
      <c r="D1042" s="31">
        <v>5</v>
      </c>
      <c r="E1042" s="34" t="s">
        <v>38</v>
      </c>
      <c r="F1042" s="34" t="s">
        <v>86</v>
      </c>
      <c r="G1042" s="35" t="s">
        <v>195</v>
      </c>
      <c r="H1042" s="36"/>
      <c r="I1042" s="30">
        <v>5.5</v>
      </c>
      <c r="J1042" s="32">
        <v>42636</v>
      </c>
      <c r="K1042" s="37">
        <v>869</v>
      </c>
      <c r="L1042" s="37">
        <v>12</v>
      </c>
      <c r="M1042" s="38" t="s">
        <v>548</v>
      </c>
      <c r="N1042" s="39">
        <v>2016</v>
      </c>
      <c r="O1042" s="42"/>
      <c r="P1042" s="30">
        <v>6449.43</v>
      </c>
      <c r="Q1042" s="67"/>
      <c r="R1042" s="67"/>
      <c r="S1042" s="56" t="e">
        <f>IF(#REF!=3,S1041-TblDadosCX[[#This Row],[Valor R$]],IF(#REF!=2,S1041+TblDadosCX[[#This Row],[Valor R$]],TblDadosCX[[#This Row],[Valor R$]]))</f>
        <v>#REF!</v>
      </c>
      <c r="U1042" s="65">
        <v>1026</v>
      </c>
      <c r="V1042" s="69">
        <v>42642</v>
      </c>
      <c r="W1042" s="69"/>
      <c r="X1042" s="70" t="s">
        <v>578</v>
      </c>
      <c r="Y1042" s="70"/>
      <c r="Z1042" s="70"/>
      <c r="AA1042" s="71">
        <v>253</v>
      </c>
      <c r="AB1042" s="64" t="s">
        <v>266</v>
      </c>
      <c r="AC1042" s="69">
        <v>42642</v>
      </c>
      <c r="AD1042" s="65">
        <v>480</v>
      </c>
      <c r="AE1042" s="65">
        <v>12</v>
      </c>
      <c r="AF1042" s="66">
        <v>955.78</v>
      </c>
    </row>
    <row r="1043" spans="1:32" x14ac:dyDescent="0.25">
      <c r="A1043" s="40">
        <v>1038</v>
      </c>
      <c r="B1043" s="32">
        <v>42636</v>
      </c>
      <c r="C1043" s="33"/>
      <c r="D1043" s="31">
        <v>5</v>
      </c>
      <c r="E1043" s="34" t="s">
        <v>38</v>
      </c>
      <c r="F1043" s="34" t="s">
        <v>86</v>
      </c>
      <c r="G1043" s="35" t="s">
        <v>195</v>
      </c>
      <c r="H1043" s="36"/>
      <c r="I1043" s="30">
        <v>5.5</v>
      </c>
      <c r="J1043" s="32">
        <v>42636</v>
      </c>
      <c r="K1043" s="37">
        <v>869</v>
      </c>
      <c r="L1043" s="37">
        <v>12</v>
      </c>
      <c r="M1043" s="38" t="s">
        <v>548</v>
      </c>
      <c r="N1043" s="39">
        <v>2016</v>
      </c>
      <c r="O1043" s="42"/>
      <c r="P1043" s="30">
        <v>6443.93</v>
      </c>
      <c r="Q1043" s="67"/>
      <c r="R1043" s="67"/>
      <c r="S1043" s="56" t="e">
        <f>IF(#REF!=3,S1042-TblDadosCX[[#This Row],[Valor R$]],IF(#REF!=2,S1042+TblDadosCX[[#This Row],[Valor R$]],TblDadosCX[[#This Row],[Valor R$]]))</f>
        <v>#REF!</v>
      </c>
      <c r="U1043" s="65">
        <v>1027</v>
      </c>
      <c r="V1043" s="69">
        <v>42643</v>
      </c>
      <c r="W1043" s="69"/>
      <c r="X1043" s="70" t="s">
        <v>197</v>
      </c>
      <c r="Y1043" s="70">
        <v>854403</v>
      </c>
      <c r="Z1043" s="70"/>
      <c r="AA1043" s="71">
        <v>4839.1899999999996</v>
      </c>
      <c r="AB1043" s="64" t="s">
        <v>9</v>
      </c>
      <c r="AC1043" s="69">
        <v>42643</v>
      </c>
      <c r="AD1043" s="65">
        <v>12</v>
      </c>
      <c r="AE1043" s="65">
        <v>34</v>
      </c>
      <c r="AF1043" s="66">
        <v>5794.97</v>
      </c>
    </row>
    <row r="1044" spans="1:32" x14ac:dyDescent="0.25">
      <c r="A1044" s="40">
        <v>1039</v>
      </c>
      <c r="B1044" s="32">
        <v>42636</v>
      </c>
      <c r="C1044" s="33"/>
      <c r="D1044" s="31">
        <v>5</v>
      </c>
      <c r="E1044" s="34" t="s">
        <v>38</v>
      </c>
      <c r="F1044" s="34" t="s">
        <v>18</v>
      </c>
      <c r="G1044" s="35" t="s">
        <v>567</v>
      </c>
      <c r="H1044" s="36"/>
      <c r="I1044" s="30">
        <v>26.9</v>
      </c>
      <c r="J1044" s="32">
        <v>42636</v>
      </c>
      <c r="K1044" s="37">
        <v>831</v>
      </c>
      <c r="L1044" s="37">
        <v>12</v>
      </c>
      <c r="M1044" s="38" t="s">
        <v>548</v>
      </c>
      <c r="N1044" s="39">
        <v>2016</v>
      </c>
      <c r="O1044" s="42"/>
      <c r="P1044" s="30">
        <v>6417.03</v>
      </c>
      <c r="Q1044" s="67"/>
      <c r="R1044" s="67"/>
      <c r="S1044" s="56" t="e">
        <f>IF(#REF!=3,S1043-TblDadosCX[[#This Row],[Valor R$]],IF(#REF!=2,S1043+TblDadosCX[[#This Row],[Valor R$]],TblDadosCX[[#This Row],[Valor R$]]))</f>
        <v>#REF!</v>
      </c>
      <c r="U1044" s="65">
        <v>1028</v>
      </c>
      <c r="V1044" s="69">
        <v>42643</v>
      </c>
      <c r="W1044" s="69"/>
      <c r="X1044" s="70" t="s">
        <v>197</v>
      </c>
      <c r="Y1044" s="70">
        <v>854404</v>
      </c>
      <c r="Z1044" s="70"/>
      <c r="AA1044" s="71">
        <v>7508</v>
      </c>
      <c r="AB1044" s="64" t="s">
        <v>9</v>
      </c>
      <c r="AC1044" s="69">
        <v>42643</v>
      </c>
      <c r="AD1044" s="65">
        <v>12</v>
      </c>
      <c r="AE1044" s="65">
        <v>34</v>
      </c>
      <c r="AF1044" s="66">
        <v>13302.97</v>
      </c>
    </row>
    <row r="1045" spans="1:32" x14ac:dyDescent="0.25">
      <c r="A1045" s="40">
        <v>1040</v>
      </c>
      <c r="B1045" s="32">
        <v>42636</v>
      </c>
      <c r="C1045" s="33"/>
      <c r="D1045" s="31">
        <v>5</v>
      </c>
      <c r="E1045" s="34" t="s">
        <v>38</v>
      </c>
      <c r="F1045" s="34" t="s">
        <v>86</v>
      </c>
      <c r="G1045" s="35" t="s">
        <v>228</v>
      </c>
      <c r="H1045" s="36"/>
      <c r="I1045" s="30">
        <v>125</v>
      </c>
      <c r="J1045" s="32">
        <v>42636</v>
      </c>
      <c r="K1045" s="37">
        <v>869</v>
      </c>
      <c r="L1045" s="37">
        <v>12</v>
      </c>
      <c r="M1045" s="38" t="s">
        <v>548</v>
      </c>
      <c r="N1045" s="39">
        <v>2016</v>
      </c>
      <c r="O1045" s="42"/>
      <c r="P1045" s="30">
        <v>6292.03</v>
      </c>
      <c r="Q1045" s="67"/>
      <c r="R1045" s="67"/>
      <c r="S1045" s="56" t="e">
        <f>IF(#REF!=3,S1044-TblDadosCX[[#This Row],[Valor R$]],IF(#REF!=2,S1044+TblDadosCX[[#This Row],[Valor R$]],TblDadosCX[[#This Row],[Valor R$]]))</f>
        <v>#REF!</v>
      </c>
      <c r="U1045" s="65">
        <v>1029</v>
      </c>
      <c r="V1045" s="69">
        <v>42643</v>
      </c>
      <c r="W1045" s="69"/>
      <c r="X1045" s="70" t="s">
        <v>197</v>
      </c>
      <c r="Y1045" s="70">
        <v>854405</v>
      </c>
      <c r="Z1045" s="70"/>
      <c r="AA1045" s="71">
        <v>13469.31</v>
      </c>
      <c r="AB1045" s="64" t="s">
        <v>9</v>
      </c>
      <c r="AC1045" s="69">
        <v>42643</v>
      </c>
      <c r="AD1045" s="65">
        <v>12</v>
      </c>
      <c r="AE1045" s="65">
        <v>34</v>
      </c>
      <c r="AF1045" s="66">
        <v>26772.28</v>
      </c>
    </row>
    <row r="1046" spans="1:32" x14ac:dyDescent="0.25">
      <c r="A1046" s="40">
        <v>1041</v>
      </c>
      <c r="B1046" s="32">
        <v>42636</v>
      </c>
      <c r="C1046" s="33"/>
      <c r="D1046" s="31">
        <v>5</v>
      </c>
      <c r="E1046" s="34" t="s">
        <v>26</v>
      </c>
      <c r="F1046" s="34" t="s">
        <v>233</v>
      </c>
      <c r="G1046" s="35" t="s">
        <v>568</v>
      </c>
      <c r="H1046" s="36"/>
      <c r="I1046" s="30">
        <v>1109</v>
      </c>
      <c r="J1046" s="32">
        <v>42636</v>
      </c>
      <c r="K1046" s="37">
        <v>1113</v>
      </c>
      <c r="L1046" s="37">
        <v>12</v>
      </c>
      <c r="M1046" s="38" t="s">
        <v>548</v>
      </c>
      <c r="N1046" s="39">
        <v>2016</v>
      </c>
      <c r="O1046" s="42"/>
      <c r="P1046" s="30">
        <v>5183.03</v>
      </c>
      <c r="Q1046" s="67"/>
      <c r="R1046" s="67"/>
      <c r="S1046" s="56" t="e">
        <f>IF(#REF!=3,S1045-TblDadosCX[[#This Row],[Valor R$]],IF(#REF!=2,S1045+TblDadosCX[[#This Row],[Valor R$]],TblDadosCX[[#This Row],[Valor R$]]))</f>
        <v>#REF!</v>
      </c>
      <c r="U1046" s="65">
        <v>1030</v>
      </c>
      <c r="V1046" s="69">
        <v>42643</v>
      </c>
      <c r="W1046" s="69"/>
      <c r="X1046" s="70" t="s">
        <v>579</v>
      </c>
      <c r="Y1046" s="70"/>
      <c r="Z1046" s="70"/>
      <c r="AA1046" s="71">
        <v>9.98</v>
      </c>
      <c r="AB1046" s="64" t="s">
        <v>212</v>
      </c>
      <c r="AC1046" s="69">
        <v>42643</v>
      </c>
      <c r="AD1046" s="65">
        <v>831</v>
      </c>
      <c r="AE1046" s="65">
        <v>12</v>
      </c>
      <c r="AF1046" s="66">
        <v>26762.3</v>
      </c>
    </row>
    <row r="1047" spans="1:32" x14ac:dyDescent="0.25">
      <c r="A1047" s="40">
        <v>1042</v>
      </c>
      <c r="B1047" s="32">
        <v>42639</v>
      </c>
      <c r="C1047" s="33"/>
      <c r="D1047" s="31">
        <v>5</v>
      </c>
      <c r="E1047" s="34" t="s">
        <v>38</v>
      </c>
      <c r="F1047" s="34" t="s">
        <v>86</v>
      </c>
      <c r="G1047" s="35" t="s">
        <v>195</v>
      </c>
      <c r="H1047" s="36"/>
      <c r="I1047" s="30">
        <v>5.6</v>
      </c>
      <c r="J1047" s="32">
        <v>42639</v>
      </c>
      <c r="K1047" s="37">
        <v>869</v>
      </c>
      <c r="L1047" s="37">
        <v>12</v>
      </c>
      <c r="M1047" s="38" t="s">
        <v>548</v>
      </c>
      <c r="N1047" s="39">
        <v>2016</v>
      </c>
      <c r="O1047" s="42"/>
      <c r="P1047" s="30">
        <v>5177.43</v>
      </c>
      <c r="Q1047" s="67"/>
      <c r="R1047" s="67"/>
      <c r="S1047" s="56" t="e">
        <f>IF(#REF!=3,S1046-TblDadosCX[[#This Row],[Valor R$]],IF(#REF!=2,S1046+TblDadosCX[[#This Row],[Valor R$]],TblDadosCX[[#This Row],[Valor R$]]))</f>
        <v>#REF!</v>
      </c>
      <c r="U1047" s="65">
        <v>1031</v>
      </c>
      <c r="V1047" s="69">
        <v>42643</v>
      </c>
      <c r="W1047" s="69"/>
      <c r="X1047" s="70" t="s">
        <v>257</v>
      </c>
      <c r="Y1047" s="70"/>
      <c r="Z1047" s="70"/>
      <c r="AA1047" s="71">
        <v>359.1</v>
      </c>
      <c r="AB1047" s="64" t="s">
        <v>258</v>
      </c>
      <c r="AC1047" s="69">
        <v>42643</v>
      </c>
      <c r="AD1047" s="65">
        <v>339</v>
      </c>
      <c r="AE1047" s="65">
        <v>12</v>
      </c>
      <c r="AF1047" s="66">
        <v>26403.200000000001</v>
      </c>
    </row>
    <row r="1048" spans="1:32" x14ac:dyDescent="0.25">
      <c r="A1048" s="40">
        <v>1043</v>
      </c>
      <c r="B1048" s="32">
        <v>42639</v>
      </c>
      <c r="C1048" s="33"/>
      <c r="D1048" s="31">
        <v>5</v>
      </c>
      <c r="E1048" s="34" t="s">
        <v>38</v>
      </c>
      <c r="F1048" s="34" t="s">
        <v>86</v>
      </c>
      <c r="G1048" s="35" t="s">
        <v>438</v>
      </c>
      <c r="H1048" s="36"/>
      <c r="I1048" s="30">
        <v>5.5</v>
      </c>
      <c r="J1048" s="32">
        <v>42639</v>
      </c>
      <c r="K1048" s="37">
        <v>869</v>
      </c>
      <c r="L1048" s="37">
        <v>12</v>
      </c>
      <c r="M1048" s="38" t="s">
        <v>548</v>
      </c>
      <c r="N1048" s="39">
        <v>2016</v>
      </c>
      <c r="O1048" s="42"/>
      <c r="P1048" s="30">
        <v>5171.93</v>
      </c>
      <c r="Q1048" s="67"/>
      <c r="R1048" s="67"/>
      <c r="S1048" s="56" t="e">
        <f>IF(#REF!=3,S1047-TblDadosCX[[#This Row],[Valor R$]],IF(#REF!=2,S1047+TblDadosCX[[#This Row],[Valor R$]],TblDadosCX[[#This Row],[Valor R$]]))</f>
        <v>#REF!</v>
      </c>
      <c r="U1048" s="65">
        <v>1032</v>
      </c>
      <c r="V1048" s="69">
        <v>42643</v>
      </c>
      <c r="W1048" s="69"/>
      <c r="X1048" s="70" t="s">
        <v>507</v>
      </c>
      <c r="Y1048" s="70"/>
      <c r="Z1048" s="70"/>
      <c r="AA1048" s="71">
        <v>89</v>
      </c>
      <c r="AB1048" s="64" t="s">
        <v>186</v>
      </c>
      <c r="AC1048" s="69">
        <v>42643</v>
      </c>
      <c r="AD1048" s="65">
        <v>863</v>
      </c>
      <c r="AE1048" s="65">
        <v>12</v>
      </c>
      <c r="AF1048" s="66">
        <v>26314.2</v>
      </c>
    </row>
    <row r="1049" spans="1:32" x14ac:dyDescent="0.25">
      <c r="A1049" s="40">
        <v>1044</v>
      </c>
      <c r="B1049" s="32">
        <v>42639</v>
      </c>
      <c r="C1049" s="33"/>
      <c r="D1049" s="31">
        <v>5</v>
      </c>
      <c r="E1049" s="34" t="s">
        <v>38</v>
      </c>
      <c r="F1049" s="34" t="s">
        <v>80</v>
      </c>
      <c r="G1049" s="35" t="s">
        <v>569</v>
      </c>
      <c r="H1049" s="36"/>
      <c r="I1049" s="30">
        <v>107.6</v>
      </c>
      <c r="J1049" s="32">
        <v>42639</v>
      </c>
      <c r="K1049" s="37">
        <v>858</v>
      </c>
      <c r="L1049" s="37">
        <v>12</v>
      </c>
      <c r="M1049" s="38" t="s">
        <v>548</v>
      </c>
      <c r="N1049" s="39">
        <v>2016</v>
      </c>
      <c r="O1049" s="42"/>
      <c r="P1049" s="30">
        <v>5064.33</v>
      </c>
      <c r="Q1049" s="67"/>
      <c r="R1049" s="67"/>
      <c r="S1049" s="56" t="e">
        <f>IF(#REF!=3,S1048-TblDadosCX[[#This Row],[Valor R$]],IF(#REF!=2,S1048+TblDadosCX[[#This Row],[Valor R$]],TblDadosCX[[#This Row],[Valor R$]]))</f>
        <v>#REF!</v>
      </c>
      <c r="U1049" s="65">
        <v>1033</v>
      </c>
      <c r="V1049" s="69">
        <v>42643</v>
      </c>
      <c r="W1049" s="69"/>
      <c r="X1049" s="70" t="s">
        <v>300</v>
      </c>
      <c r="Y1049" s="70"/>
      <c r="Z1049" s="70"/>
      <c r="AA1049" s="71">
        <v>12871.21</v>
      </c>
      <c r="AB1049" s="64" t="s">
        <v>214</v>
      </c>
      <c r="AC1049" s="69">
        <v>42643</v>
      </c>
      <c r="AD1049" s="65">
        <v>402</v>
      </c>
      <c r="AE1049" s="65">
        <v>12</v>
      </c>
      <c r="AF1049" s="66">
        <v>13442.99</v>
      </c>
    </row>
    <row r="1050" spans="1:32" x14ac:dyDescent="0.25">
      <c r="A1050" s="40">
        <v>1045</v>
      </c>
      <c r="B1050" s="32">
        <v>42639</v>
      </c>
      <c r="C1050" s="33"/>
      <c r="D1050" s="31">
        <v>5</v>
      </c>
      <c r="E1050" s="34" t="s">
        <v>30</v>
      </c>
      <c r="F1050" s="34" t="s">
        <v>60</v>
      </c>
      <c r="G1050" s="35" t="s">
        <v>570</v>
      </c>
      <c r="H1050" s="36"/>
      <c r="I1050" s="30">
        <v>1143.8399999999999</v>
      </c>
      <c r="J1050" s="32">
        <v>42639</v>
      </c>
      <c r="K1050" s="37">
        <v>516</v>
      </c>
      <c r="L1050" s="37">
        <v>12</v>
      </c>
      <c r="M1050" s="38" t="s">
        <v>548</v>
      </c>
      <c r="N1050" s="39">
        <v>2016</v>
      </c>
      <c r="O1050" s="42"/>
      <c r="P1050" s="30">
        <v>3920.49</v>
      </c>
      <c r="Q1050" s="67"/>
      <c r="R1050" s="67"/>
      <c r="S1050" s="56" t="e">
        <f>IF(#REF!=3,S1049-TblDadosCX[[#This Row],[Valor R$]],IF(#REF!=2,S1049+TblDadosCX[[#This Row],[Valor R$]],TblDadosCX[[#This Row],[Valor R$]]))</f>
        <v>#REF!</v>
      </c>
      <c r="U1050" s="65">
        <v>1034</v>
      </c>
      <c r="V1050" s="69">
        <v>42643</v>
      </c>
      <c r="W1050" s="69"/>
      <c r="X1050" s="70" t="s">
        <v>210</v>
      </c>
      <c r="Y1050" s="70"/>
      <c r="Z1050" s="70"/>
      <c r="AA1050" s="71">
        <v>150</v>
      </c>
      <c r="AB1050" s="64" t="s">
        <v>196</v>
      </c>
      <c r="AC1050" s="69">
        <v>42643</v>
      </c>
      <c r="AD1050" s="65">
        <v>869</v>
      </c>
      <c r="AE1050" s="65">
        <v>12</v>
      </c>
      <c r="AF1050" s="66">
        <v>13292.99</v>
      </c>
    </row>
    <row r="1051" spans="1:32" x14ac:dyDescent="0.25">
      <c r="A1051" s="40">
        <v>1046</v>
      </c>
      <c r="B1051" s="32">
        <v>42639</v>
      </c>
      <c r="C1051" s="33"/>
      <c r="D1051" s="31">
        <v>5</v>
      </c>
      <c r="E1051" s="34" t="s">
        <v>30</v>
      </c>
      <c r="F1051" s="34" t="s">
        <v>60</v>
      </c>
      <c r="G1051" s="35" t="s">
        <v>570</v>
      </c>
      <c r="H1051" s="36"/>
      <c r="I1051" s="30">
        <v>823.54</v>
      </c>
      <c r="J1051" s="32">
        <v>42639</v>
      </c>
      <c r="K1051" s="37">
        <v>516</v>
      </c>
      <c r="L1051" s="37">
        <v>12</v>
      </c>
      <c r="M1051" s="38" t="s">
        <v>548</v>
      </c>
      <c r="N1051" s="39">
        <v>2016</v>
      </c>
      <c r="O1051" s="42"/>
      <c r="P1051" s="30">
        <v>3096.95</v>
      </c>
      <c r="Q1051" s="67"/>
      <c r="R1051" s="67"/>
      <c r="S1051" s="56" t="e">
        <f>IF(#REF!=3,S1050-TblDadosCX[[#This Row],[Valor R$]],IF(#REF!=2,S1050+TblDadosCX[[#This Row],[Valor R$]],TblDadosCX[[#This Row],[Valor R$]]))</f>
        <v>#REF!</v>
      </c>
      <c r="U1051" s="65">
        <v>1035</v>
      </c>
      <c r="V1051" s="69">
        <v>42643</v>
      </c>
      <c r="W1051" s="69"/>
      <c r="X1051" s="70" t="s">
        <v>276</v>
      </c>
      <c r="Y1051" s="70"/>
      <c r="Z1051" s="70"/>
      <c r="AA1051" s="71">
        <v>7508</v>
      </c>
      <c r="AB1051" s="64" t="s">
        <v>277</v>
      </c>
      <c r="AC1051" s="69">
        <v>42643</v>
      </c>
      <c r="AD1051" s="65">
        <v>402</v>
      </c>
      <c r="AE1051" s="65">
        <v>12</v>
      </c>
      <c r="AF1051" s="66">
        <v>5784.99</v>
      </c>
    </row>
    <row r="1052" spans="1:32" x14ac:dyDescent="0.25">
      <c r="A1052" s="40">
        <v>1047</v>
      </c>
      <c r="B1052" s="32">
        <v>42639</v>
      </c>
      <c r="C1052" s="33"/>
      <c r="D1052" s="31">
        <v>5</v>
      </c>
      <c r="E1052" s="34" t="s">
        <v>30</v>
      </c>
      <c r="F1052" s="34" t="s">
        <v>60</v>
      </c>
      <c r="G1052" s="35" t="s">
        <v>570</v>
      </c>
      <c r="H1052" s="36"/>
      <c r="I1052" s="30">
        <v>1034.69</v>
      </c>
      <c r="J1052" s="32">
        <v>42639</v>
      </c>
      <c r="K1052" s="37">
        <v>516</v>
      </c>
      <c r="L1052" s="37">
        <v>12</v>
      </c>
      <c r="M1052" s="38" t="s">
        <v>548</v>
      </c>
      <c r="N1052" s="39">
        <v>2016</v>
      </c>
      <c r="O1052" s="42"/>
      <c r="P1052" s="30">
        <v>2062.2600000000002</v>
      </c>
      <c r="Q1052" s="67"/>
      <c r="R1052" s="67"/>
      <c r="S1052" s="56" t="e">
        <f>IF(#REF!=3,S1051-TblDadosCX[[#This Row],[Valor R$]],IF(#REF!=2,S1051+TblDadosCX[[#This Row],[Valor R$]],TblDadosCX[[#This Row],[Valor R$]]))</f>
        <v>#REF!</v>
      </c>
      <c r="U1052" s="65">
        <v>1036</v>
      </c>
      <c r="V1052" s="69">
        <v>42643</v>
      </c>
      <c r="W1052" s="69"/>
      <c r="X1052" s="70" t="s">
        <v>226</v>
      </c>
      <c r="Y1052" s="70"/>
      <c r="Z1052" s="70"/>
      <c r="AA1052" s="71">
        <v>4222.9799999999996</v>
      </c>
      <c r="AB1052" s="64" t="s">
        <v>227</v>
      </c>
      <c r="AC1052" s="69">
        <v>42643</v>
      </c>
      <c r="AD1052" s="65">
        <v>426</v>
      </c>
      <c r="AE1052" s="65">
        <v>12</v>
      </c>
      <c r="AF1052" s="66">
        <v>1562.01</v>
      </c>
    </row>
    <row r="1053" spans="1:32" x14ac:dyDescent="0.25">
      <c r="A1053" s="40">
        <v>1048</v>
      </c>
      <c r="B1053" s="32">
        <v>42639</v>
      </c>
      <c r="C1053" s="33"/>
      <c r="D1053" s="31">
        <v>5</v>
      </c>
      <c r="E1053" s="34" t="s">
        <v>34</v>
      </c>
      <c r="F1053" s="34" t="s">
        <v>64</v>
      </c>
      <c r="G1053" s="35" t="s">
        <v>246</v>
      </c>
      <c r="H1053" s="36"/>
      <c r="I1053" s="30">
        <v>350</v>
      </c>
      <c r="J1053" s="32">
        <v>42639</v>
      </c>
      <c r="K1053" s="37">
        <v>818</v>
      </c>
      <c r="L1053" s="37">
        <v>12</v>
      </c>
      <c r="M1053" s="38" t="s">
        <v>548</v>
      </c>
      <c r="N1053" s="39">
        <v>2016</v>
      </c>
      <c r="O1053" s="42"/>
      <c r="P1053" s="30">
        <v>1712.26</v>
      </c>
      <c r="Q1053" s="67"/>
      <c r="R1053" s="67"/>
      <c r="S1053" s="56" t="e">
        <f>IF(#REF!=3,S1052-TblDadosCX[[#This Row],[Valor R$]],IF(#REF!=2,S1052+TblDadosCX[[#This Row],[Valor R$]],TblDadosCX[[#This Row],[Valor R$]]))</f>
        <v>#REF!</v>
      </c>
      <c r="U1053" s="65">
        <v>1037</v>
      </c>
      <c r="V1053" s="69">
        <v>42643</v>
      </c>
      <c r="W1053" s="69"/>
      <c r="X1053" s="70" t="s">
        <v>348</v>
      </c>
      <c r="Y1053" s="70"/>
      <c r="Z1053" s="70"/>
      <c r="AA1053" s="71">
        <v>363.21</v>
      </c>
      <c r="AB1053" s="64" t="s">
        <v>227</v>
      </c>
      <c r="AC1053" s="69">
        <v>42643</v>
      </c>
      <c r="AD1053" s="65">
        <v>426</v>
      </c>
      <c r="AE1053" s="65">
        <v>12</v>
      </c>
      <c r="AF1053" s="66">
        <v>1198.8</v>
      </c>
    </row>
    <row r="1054" spans="1:32" x14ac:dyDescent="0.25">
      <c r="A1054" s="40">
        <v>1049</v>
      </c>
      <c r="B1054" s="32">
        <v>42639</v>
      </c>
      <c r="C1054" s="33"/>
      <c r="D1054" s="31">
        <v>5</v>
      </c>
      <c r="E1054" s="34" t="s">
        <v>38</v>
      </c>
      <c r="F1054" s="34" t="s">
        <v>86</v>
      </c>
      <c r="G1054" s="35" t="s">
        <v>571</v>
      </c>
      <c r="H1054" s="36"/>
      <c r="I1054" s="30">
        <v>156.5</v>
      </c>
      <c r="J1054" s="32">
        <v>42639</v>
      </c>
      <c r="K1054" s="37">
        <v>869</v>
      </c>
      <c r="L1054" s="37">
        <v>12</v>
      </c>
      <c r="M1054" s="38" t="s">
        <v>548</v>
      </c>
      <c r="N1054" s="39">
        <v>2016</v>
      </c>
      <c r="O1054" s="42"/>
      <c r="P1054" s="30">
        <v>1555.76</v>
      </c>
      <c r="Q1054" s="67"/>
      <c r="R1054" s="67"/>
      <c r="S1054" s="56" t="e">
        <f>IF(#REF!=3,S1053-TblDadosCX[[#This Row],[Valor R$]],IF(#REF!=2,S1053+TblDadosCX[[#This Row],[Valor R$]],TblDadosCX[[#This Row],[Valor R$]]))</f>
        <v>#REF!</v>
      </c>
      <c r="U1054" s="65">
        <v>1038</v>
      </c>
      <c r="V1054" s="69">
        <v>42643</v>
      </c>
      <c r="W1054" s="69"/>
      <c r="X1054" s="70" t="s">
        <v>480</v>
      </c>
      <c r="Y1054" s="70"/>
      <c r="Z1054" s="70"/>
      <c r="AA1054" s="71">
        <v>500</v>
      </c>
      <c r="AB1054" s="64" t="s">
        <v>186</v>
      </c>
      <c r="AC1054" s="69">
        <v>42643</v>
      </c>
      <c r="AD1054" s="65">
        <v>863</v>
      </c>
      <c r="AE1054" s="65">
        <v>12</v>
      </c>
      <c r="AF1054" s="66">
        <v>698.8</v>
      </c>
    </row>
    <row r="1055" spans="1:32" x14ac:dyDescent="0.25">
      <c r="A1055" s="40">
        <v>1050</v>
      </c>
      <c r="B1055" s="32">
        <v>42639</v>
      </c>
      <c r="C1055" s="33"/>
      <c r="D1055" s="31">
        <v>5</v>
      </c>
      <c r="E1055" s="34" t="s">
        <v>38</v>
      </c>
      <c r="F1055" s="34" t="s">
        <v>18</v>
      </c>
      <c r="G1055" s="35" t="s">
        <v>572</v>
      </c>
      <c r="H1055" s="36"/>
      <c r="I1055" s="30">
        <v>89.8</v>
      </c>
      <c r="J1055" s="32">
        <v>42639</v>
      </c>
      <c r="K1055" s="37">
        <v>831</v>
      </c>
      <c r="L1055" s="37">
        <v>12</v>
      </c>
      <c r="M1055" s="38" t="s">
        <v>548</v>
      </c>
      <c r="N1055" s="39">
        <v>2016</v>
      </c>
      <c r="O1055" s="42"/>
      <c r="P1055" s="30">
        <v>1465.96</v>
      </c>
      <c r="Q1055" s="67"/>
      <c r="R1055" s="67"/>
      <c r="S1055" s="56" t="e">
        <f>IF(#REF!=3,S1054-TblDadosCX[[#This Row],[Valor R$]],IF(#REF!=2,S1054+TblDadosCX[[#This Row],[Valor R$]],TblDadosCX[[#This Row],[Valor R$]]))</f>
        <v>#REF!</v>
      </c>
      <c r="U1055" s="65">
        <v>1039</v>
      </c>
      <c r="V1055" s="69">
        <v>42646</v>
      </c>
      <c r="W1055" s="69"/>
      <c r="X1055" s="70" t="s">
        <v>197</v>
      </c>
      <c r="Y1055" s="70">
        <v>854407</v>
      </c>
      <c r="Z1055" s="70"/>
      <c r="AA1055" s="71">
        <v>2987.03</v>
      </c>
      <c r="AB1055" s="64" t="s">
        <v>9</v>
      </c>
      <c r="AC1055" s="69">
        <v>42646</v>
      </c>
      <c r="AD1055" s="65">
        <v>12</v>
      </c>
      <c r="AE1055" s="65">
        <v>34</v>
      </c>
      <c r="AF1055" s="66">
        <v>3685.83</v>
      </c>
    </row>
    <row r="1056" spans="1:32" x14ac:dyDescent="0.25">
      <c r="A1056" s="40">
        <v>1051</v>
      </c>
      <c r="B1056" s="32">
        <v>42639</v>
      </c>
      <c r="C1056" s="33"/>
      <c r="D1056" s="31">
        <v>5</v>
      </c>
      <c r="E1056" s="34" t="s">
        <v>38</v>
      </c>
      <c r="F1056" s="34" t="s">
        <v>18</v>
      </c>
      <c r="G1056" s="35" t="s">
        <v>501</v>
      </c>
      <c r="H1056" s="36"/>
      <c r="I1056" s="30">
        <v>14.5</v>
      </c>
      <c r="J1056" s="32">
        <v>42639</v>
      </c>
      <c r="K1056" s="37">
        <v>831</v>
      </c>
      <c r="L1056" s="37">
        <v>12</v>
      </c>
      <c r="M1056" s="38" t="s">
        <v>548</v>
      </c>
      <c r="N1056" s="39">
        <v>2016</v>
      </c>
      <c r="O1056" s="42"/>
      <c r="P1056" s="30">
        <v>1451.46</v>
      </c>
      <c r="Q1056" s="67"/>
      <c r="R1056" s="67"/>
      <c r="S1056" s="56" t="e">
        <f>IF(#REF!=3,S1055-TblDadosCX[[#This Row],[Valor R$]],IF(#REF!=2,S1055+TblDadosCX[[#This Row],[Valor R$]],TblDadosCX[[#This Row],[Valor R$]]))</f>
        <v>#REF!</v>
      </c>
      <c r="U1056" s="65">
        <v>1040</v>
      </c>
      <c r="V1056" s="69">
        <v>42646</v>
      </c>
      <c r="W1056" s="69"/>
      <c r="X1056" s="70" t="s">
        <v>187</v>
      </c>
      <c r="Y1056" s="70"/>
      <c r="Z1056" s="70"/>
      <c r="AA1056" s="71">
        <v>11.25</v>
      </c>
      <c r="AB1056" s="64" t="s">
        <v>212</v>
      </c>
      <c r="AC1056" s="69">
        <v>42646</v>
      </c>
      <c r="AD1056" s="65">
        <v>831</v>
      </c>
      <c r="AE1056" s="65">
        <v>12</v>
      </c>
      <c r="AF1056" s="66">
        <v>3674.58</v>
      </c>
    </row>
    <row r="1057" spans="1:32" x14ac:dyDescent="0.25">
      <c r="A1057" s="40">
        <v>1052</v>
      </c>
      <c r="B1057" s="32">
        <v>42640</v>
      </c>
      <c r="C1057" s="33"/>
      <c r="D1057" s="31">
        <v>4</v>
      </c>
      <c r="E1057" s="34" t="s">
        <v>6</v>
      </c>
      <c r="F1057" s="34" t="s">
        <v>9</v>
      </c>
      <c r="G1057" s="35" t="s">
        <v>197</v>
      </c>
      <c r="H1057" s="36">
        <v>854400</v>
      </c>
      <c r="I1057" s="30">
        <v>6412</v>
      </c>
      <c r="J1057" s="32">
        <v>42640</v>
      </c>
      <c r="K1057" s="37">
        <v>12</v>
      </c>
      <c r="L1057" s="37">
        <v>34</v>
      </c>
      <c r="M1057" s="38" t="s">
        <v>548</v>
      </c>
      <c r="N1057" s="39">
        <v>2016</v>
      </c>
      <c r="O1057" s="42"/>
      <c r="P1057" s="30">
        <v>7863.46</v>
      </c>
      <c r="Q1057" s="67"/>
      <c r="R1057" s="67"/>
      <c r="S1057" s="56" t="e">
        <f>IF(#REF!=3,S1056-TblDadosCX[[#This Row],[Valor R$]],IF(#REF!=2,S1056+TblDadosCX[[#This Row],[Valor R$]],TblDadosCX[[#This Row],[Valor R$]]))</f>
        <v>#REF!</v>
      </c>
      <c r="U1057" s="65">
        <v>1041</v>
      </c>
      <c r="V1057" s="69">
        <v>42646</v>
      </c>
      <c r="W1057" s="69"/>
      <c r="X1057" s="70" t="s">
        <v>195</v>
      </c>
      <c r="Y1057" s="70"/>
      <c r="Z1057" s="70"/>
      <c r="AA1057" s="71">
        <v>14.5</v>
      </c>
      <c r="AB1057" s="64" t="s">
        <v>196</v>
      </c>
      <c r="AC1057" s="69">
        <v>42646</v>
      </c>
      <c r="AD1057" s="65">
        <v>869</v>
      </c>
      <c r="AE1057" s="65">
        <v>12</v>
      </c>
      <c r="AF1057" s="66">
        <v>3660.08</v>
      </c>
    </row>
    <row r="1058" spans="1:32" x14ac:dyDescent="0.25">
      <c r="A1058" s="40">
        <v>1053</v>
      </c>
      <c r="B1058" s="32">
        <v>42640</v>
      </c>
      <c r="C1058" s="33"/>
      <c r="D1058" s="31">
        <v>5</v>
      </c>
      <c r="E1058" s="34" t="s">
        <v>38</v>
      </c>
      <c r="F1058" s="34" t="s">
        <v>18</v>
      </c>
      <c r="G1058" s="35" t="s">
        <v>187</v>
      </c>
      <c r="H1058" s="36"/>
      <c r="I1058" s="30">
        <v>15.58</v>
      </c>
      <c r="J1058" s="32">
        <v>42640</v>
      </c>
      <c r="K1058" s="37">
        <v>831</v>
      </c>
      <c r="L1058" s="37">
        <v>12</v>
      </c>
      <c r="M1058" s="38" t="s">
        <v>548</v>
      </c>
      <c r="N1058" s="39">
        <v>2016</v>
      </c>
      <c r="O1058" s="42"/>
      <c r="P1058" s="30">
        <v>7847.88</v>
      </c>
      <c r="Q1058" s="67"/>
      <c r="R1058" s="67"/>
      <c r="S1058" s="56" t="e">
        <f>IF(#REF!=3,S1057-TblDadosCX[[#This Row],[Valor R$]],IF(#REF!=2,S1057+TblDadosCX[[#This Row],[Valor R$]],TblDadosCX[[#This Row],[Valor R$]]))</f>
        <v>#REF!</v>
      </c>
      <c r="U1058" s="65">
        <v>1042</v>
      </c>
      <c r="V1058" s="69">
        <v>42646</v>
      </c>
      <c r="W1058" s="69"/>
      <c r="X1058" s="70" t="s">
        <v>195</v>
      </c>
      <c r="Y1058" s="70"/>
      <c r="Z1058" s="70"/>
      <c r="AA1058" s="71">
        <v>14.5</v>
      </c>
      <c r="AB1058" s="64" t="s">
        <v>196</v>
      </c>
      <c r="AC1058" s="69">
        <v>42646</v>
      </c>
      <c r="AD1058" s="65">
        <v>869</v>
      </c>
      <c r="AE1058" s="65">
        <v>12</v>
      </c>
      <c r="AF1058" s="66">
        <v>3645.58</v>
      </c>
    </row>
    <row r="1059" spans="1:32" x14ac:dyDescent="0.25">
      <c r="A1059" s="40">
        <v>1054</v>
      </c>
      <c r="B1059" s="32">
        <v>42640</v>
      </c>
      <c r="C1059" s="33"/>
      <c r="D1059" s="31">
        <v>5</v>
      </c>
      <c r="E1059" s="34" t="s">
        <v>38</v>
      </c>
      <c r="F1059" s="34" t="s">
        <v>86</v>
      </c>
      <c r="G1059" s="35" t="s">
        <v>438</v>
      </c>
      <c r="H1059" s="36"/>
      <c r="I1059" s="30">
        <v>11</v>
      </c>
      <c r="J1059" s="32">
        <v>42640</v>
      </c>
      <c r="K1059" s="37">
        <v>869</v>
      </c>
      <c r="L1059" s="37">
        <v>12</v>
      </c>
      <c r="M1059" s="38" t="s">
        <v>548</v>
      </c>
      <c r="N1059" s="39">
        <v>2016</v>
      </c>
      <c r="O1059" s="42"/>
      <c r="P1059" s="30">
        <v>7836.88</v>
      </c>
      <c r="Q1059" s="67"/>
      <c r="R1059" s="67"/>
      <c r="S1059" s="56" t="e">
        <f>IF(#REF!=3,S1058-TblDadosCX[[#This Row],[Valor R$]],IF(#REF!=2,S1058+TblDadosCX[[#This Row],[Valor R$]],TblDadosCX[[#This Row],[Valor R$]]))</f>
        <v>#REF!</v>
      </c>
      <c r="U1059" s="65">
        <v>1043</v>
      </c>
      <c r="V1059" s="69">
        <v>42646</v>
      </c>
      <c r="W1059" s="69"/>
      <c r="X1059" s="70" t="s">
        <v>195</v>
      </c>
      <c r="Y1059" s="70"/>
      <c r="Z1059" s="70"/>
      <c r="AA1059" s="71">
        <v>14.5</v>
      </c>
      <c r="AB1059" s="64" t="s">
        <v>196</v>
      </c>
      <c r="AC1059" s="69">
        <v>42646</v>
      </c>
      <c r="AD1059" s="65">
        <v>869</v>
      </c>
      <c r="AE1059" s="65">
        <v>12</v>
      </c>
      <c r="AF1059" s="66">
        <v>3631.08</v>
      </c>
    </row>
    <row r="1060" spans="1:32" x14ac:dyDescent="0.25">
      <c r="A1060" s="40">
        <v>1055</v>
      </c>
      <c r="B1060" s="32">
        <v>42640</v>
      </c>
      <c r="C1060" s="33"/>
      <c r="D1060" s="31">
        <v>5</v>
      </c>
      <c r="E1060" s="34" t="s">
        <v>38</v>
      </c>
      <c r="F1060" s="34" t="s">
        <v>86</v>
      </c>
      <c r="G1060" s="35" t="s">
        <v>526</v>
      </c>
      <c r="H1060" s="36"/>
      <c r="I1060" s="30">
        <v>130</v>
      </c>
      <c r="J1060" s="32">
        <v>42640</v>
      </c>
      <c r="K1060" s="37">
        <v>869</v>
      </c>
      <c r="L1060" s="37">
        <v>12</v>
      </c>
      <c r="M1060" s="38" t="s">
        <v>548</v>
      </c>
      <c r="N1060" s="39">
        <v>2016</v>
      </c>
      <c r="O1060" s="42"/>
      <c r="P1060" s="30">
        <v>7706.88</v>
      </c>
      <c r="Q1060" s="67"/>
      <c r="R1060" s="67"/>
      <c r="S1060" s="56" t="e">
        <f>IF(#REF!=3,S1059-TblDadosCX[[#This Row],[Valor R$]],IF(#REF!=2,S1059+TblDadosCX[[#This Row],[Valor R$]],TblDadosCX[[#This Row],[Valor R$]]))</f>
        <v>#REF!</v>
      </c>
      <c r="U1060" s="65">
        <v>1044</v>
      </c>
      <c r="V1060" s="69">
        <v>42646</v>
      </c>
      <c r="W1060" s="69"/>
      <c r="X1060" s="70" t="s">
        <v>195</v>
      </c>
      <c r="Y1060" s="70"/>
      <c r="Z1060" s="70"/>
      <c r="AA1060" s="71">
        <v>17</v>
      </c>
      <c r="AB1060" s="64" t="s">
        <v>196</v>
      </c>
      <c r="AC1060" s="69">
        <v>42646</v>
      </c>
      <c r="AD1060" s="65">
        <v>869</v>
      </c>
      <c r="AE1060" s="65">
        <v>12</v>
      </c>
      <c r="AF1060" s="66">
        <v>3614.08</v>
      </c>
    </row>
    <row r="1061" spans="1:32" x14ac:dyDescent="0.25">
      <c r="A1061" s="40">
        <v>1056</v>
      </c>
      <c r="B1061" s="32">
        <v>42640</v>
      </c>
      <c r="C1061" s="33"/>
      <c r="D1061" s="31">
        <v>5</v>
      </c>
      <c r="E1061" s="34" t="s">
        <v>38</v>
      </c>
      <c r="F1061" s="34" t="s">
        <v>80</v>
      </c>
      <c r="G1061" s="35" t="s">
        <v>573</v>
      </c>
      <c r="H1061" s="36"/>
      <c r="I1061" s="30">
        <v>14.31</v>
      </c>
      <c r="J1061" s="32">
        <v>42640</v>
      </c>
      <c r="K1061" s="37">
        <v>858</v>
      </c>
      <c r="L1061" s="37">
        <v>12</v>
      </c>
      <c r="M1061" s="38" t="s">
        <v>548</v>
      </c>
      <c r="N1061" s="39">
        <v>2016</v>
      </c>
      <c r="O1061" s="42"/>
      <c r="P1061" s="30">
        <v>7692.57</v>
      </c>
      <c r="Q1061" s="67"/>
      <c r="R1061" s="67"/>
      <c r="S1061" s="56" t="e">
        <f>IF(#REF!=3,S1060-TblDadosCX[[#This Row],[Valor R$]],IF(#REF!=2,S1060+TblDadosCX[[#This Row],[Valor R$]],TblDadosCX[[#This Row],[Valor R$]]))</f>
        <v>#REF!</v>
      </c>
      <c r="U1061" s="65">
        <v>1045</v>
      </c>
      <c r="V1061" s="69">
        <v>42646</v>
      </c>
      <c r="W1061" s="69"/>
      <c r="X1061" s="70" t="s">
        <v>581</v>
      </c>
      <c r="Y1061" s="70"/>
      <c r="Z1061" s="70"/>
      <c r="AA1061" s="71">
        <v>32</v>
      </c>
      <c r="AB1061" s="64" t="s">
        <v>186</v>
      </c>
      <c r="AC1061" s="69">
        <v>42646</v>
      </c>
      <c r="AD1061" s="65">
        <v>863</v>
      </c>
      <c r="AE1061" s="65">
        <v>12</v>
      </c>
      <c r="AF1061" s="66">
        <v>3582.08</v>
      </c>
    </row>
    <row r="1062" spans="1:32" x14ac:dyDescent="0.25">
      <c r="A1062" s="40">
        <v>1057</v>
      </c>
      <c r="B1062" s="32">
        <v>42640</v>
      </c>
      <c r="C1062" s="33"/>
      <c r="D1062" s="31">
        <v>5</v>
      </c>
      <c r="E1062" s="34" t="s">
        <v>38</v>
      </c>
      <c r="F1062" s="34" t="s">
        <v>79</v>
      </c>
      <c r="G1062" s="35" t="s">
        <v>574</v>
      </c>
      <c r="H1062" s="36"/>
      <c r="I1062" s="30">
        <v>120</v>
      </c>
      <c r="J1062" s="32">
        <v>42640</v>
      </c>
      <c r="K1062" s="37">
        <v>856</v>
      </c>
      <c r="L1062" s="37">
        <v>12</v>
      </c>
      <c r="M1062" s="38" t="s">
        <v>548</v>
      </c>
      <c r="N1062" s="39">
        <v>2016</v>
      </c>
      <c r="O1062" s="42"/>
      <c r="P1062" s="30">
        <v>7572.57</v>
      </c>
      <c r="Q1062" s="67"/>
      <c r="R1062" s="67"/>
      <c r="S1062" s="56" t="e">
        <f>IF(#REF!=3,S1061-TblDadosCX[[#This Row],[Valor R$]],IF(#REF!=2,S1061+TblDadosCX[[#This Row],[Valor R$]],TblDadosCX[[#This Row],[Valor R$]]))</f>
        <v>#REF!</v>
      </c>
      <c r="U1062" s="65">
        <v>1046</v>
      </c>
      <c r="V1062" s="69">
        <v>42646</v>
      </c>
      <c r="W1062" s="69"/>
      <c r="X1062" s="70" t="s">
        <v>521</v>
      </c>
      <c r="Y1062" s="70"/>
      <c r="Z1062" s="70"/>
      <c r="AA1062" s="71">
        <v>12</v>
      </c>
      <c r="AB1062" s="64" t="s">
        <v>212</v>
      </c>
      <c r="AC1062" s="69">
        <v>42646</v>
      </c>
      <c r="AD1062" s="65">
        <v>831</v>
      </c>
      <c r="AE1062" s="65">
        <v>12</v>
      </c>
      <c r="AF1062" s="66">
        <v>3570.08</v>
      </c>
    </row>
    <row r="1063" spans="1:32" x14ac:dyDescent="0.25">
      <c r="A1063" s="40">
        <v>1058</v>
      </c>
      <c r="B1063" s="32">
        <v>42640</v>
      </c>
      <c r="C1063" s="33"/>
      <c r="D1063" s="31">
        <v>5</v>
      </c>
      <c r="E1063" s="34" t="s">
        <v>38</v>
      </c>
      <c r="F1063" s="34" t="s">
        <v>18</v>
      </c>
      <c r="G1063" s="35" t="s">
        <v>502</v>
      </c>
      <c r="H1063" s="36"/>
      <c r="I1063" s="30">
        <v>113.11</v>
      </c>
      <c r="J1063" s="32">
        <v>42640</v>
      </c>
      <c r="K1063" s="37">
        <v>831</v>
      </c>
      <c r="L1063" s="37">
        <v>12</v>
      </c>
      <c r="M1063" s="38" t="s">
        <v>548</v>
      </c>
      <c r="N1063" s="39">
        <v>2016</v>
      </c>
      <c r="O1063" s="42"/>
      <c r="P1063" s="30">
        <v>7459.46</v>
      </c>
      <c r="Q1063" s="67"/>
      <c r="R1063" s="67"/>
      <c r="S1063" s="56" t="e">
        <f>IF(#REF!=3,S1062-TblDadosCX[[#This Row],[Valor R$]],IF(#REF!=2,S1062+TblDadosCX[[#This Row],[Valor R$]],TblDadosCX[[#This Row],[Valor R$]]))</f>
        <v>#REF!</v>
      </c>
      <c r="U1063" s="65">
        <v>1047</v>
      </c>
      <c r="V1063" s="69">
        <v>42646</v>
      </c>
      <c r="W1063" s="69"/>
      <c r="X1063" s="70" t="s">
        <v>526</v>
      </c>
      <c r="Y1063" s="70"/>
      <c r="Z1063" s="70"/>
      <c r="AA1063" s="71">
        <v>135</v>
      </c>
      <c r="AB1063" s="64" t="s">
        <v>196</v>
      </c>
      <c r="AC1063" s="69">
        <v>42646</v>
      </c>
      <c r="AD1063" s="65">
        <v>869</v>
      </c>
      <c r="AE1063" s="65">
        <v>12</v>
      </c>
      <c r="AF1063" s="66">
        <v>3435.08</v>
      </c>
    </row>
    <row r="1064" spans="1:32" x14ac:dyDescent="0.25">
      <c r="A1064" s="40">
        <v>1059</v>
      </c>
      <c r="B1064" s="32">
        <v>42641</v>
      </c>
      <c r="C1064" s="33"/>
      <c r="D1064" s="31">
        <v>4</v>
      </c>
      <c r="E1064" s="34" t="s">
        <v>6</v>
      </c>
      <c r="F1064" s="34" t="s">
        <v>9</v>
      </c>
      <c r="G1064" s="35" t="s">
        <v>197</v>
      </c>
      <c r="H1064" s="36">
        <v>854401</v>
      </c>
      <c r="I1064" s="30">
        <v>1504.91</v>
      </c>
      <c r="J1064" s="32">
        <v>42641</v>
      </c>
      <c r="K1064" s="37">
        <v>12</v>
      </c>
      <c r="L1064" s="37">
        <v>34</v>
      </c>
      <c r="M1064" s="38" t="s">
        <v>548</v>
      </c>
      <c r="N1064" s="39">
        <v>2016</v>
      </c>
      <c r="O1064" s="42"/>
      <c r="P1064" s="30">
        <v>8964.3700000000008</v>
      </c>
      <c r="Q1064" s="67"/>
      <c r="R1064" s="67"/>
      <c r="S1064" s="56" t="e">
        <f>IF(#REF!=3,S1063-TblDadosCX[[#This Row],[Valor R$]],IF(#REF!=2,S1063+TblDadosCX[[#This Row],[Valor R$]],TblDadosCX[[#This Row],[Valor R$]]))</f>
        <v>#REF!</v>
      </c>
      <c r="U1064" s="65">
        <v>1048</v>
      </c>
      <c r="V1064" s="69">
        <v>42646</v>
      </c>
      <c r="W1064" s="69"/>
      <c r="X1064" s="70" t="s">
        <v>228</v>
      </c>
      <c r="Y1064" s="70"/>
      <c r="Z1064" s="70"/>
      <c r="AA1064" s="71">
        <v>43</v>
      </c>
      <c r="AB1064" s="64" t="s">
        <v>196</v>
      </c>
      <c r="AC1064" s="69">
        <v>42646</v>
      </c>
      <c r="AD1064" s="65">
        <v>869</v>
      </c>
      <c r="AE1064" s="65">
        <v>12</v>
      </c>
      <c r="AF1064" s="66">
        <v>3392.08</v>
      </c>
    </row>
    <row r="1065" spans="1:32" x14ac:dyDescent="0.25">
      <c r="A1065" s="40">
        <v>1060</v>
      </c>
      <c r="B1065" s="32">
        <v>42641</v>
      </c>
      <c r="C1065" s="33"/>
      <c r="D1065" s="31">
        <v>4</v>
      </c>
      <c r="E1065" s="34" t="s">
        <v>6</v>
      </c>
      <c r="F1065" s="34" t="s">
        <v>9</v>
      </c>
      <c r="G1065" s="35" t="s">
        <v>197</v>
      </c>
      <c r="H1065" s="36">
        <v>854402</v>
      </c>
      <c r="I1065" s="30">
        <v>898.7</v>
      </c>
      <c r="J1065" s="32">
        <v>42641</v>
      </c>
      <c r="K1065" s="37">
        <v>12</v>
      </c>
      <c r="L1065" s="37">
        <v>34</v>
      </c>
      <c r="M1065" s="38" t="s">
        <v>548</v>
      </c>
      <c r="N1065" s="39">
        <v>2016</v>
      </c>
      <c r="O1065" s="42"/>
      <c r="P1065" s="30">
        <v>9863.07</v>
      </c>
      <c r="Q1065" s="67"/>
      <c r="R1065" s="67"/>
      <c r="S1065" s="56" t="e">
        <f>IF(#REF!=3,S1064-TblDadosCX[[#This Row],[Valor R$]],IF(#REF!=2,S1064+TblDadosCX[[#This Row],[Valor R$]],TblDadosCX[[#This Row],[Valor R$]]))</f>
        <v>#REF!</v>
      </c>
      <c r="U1065" s="65">
        <v>1049</v>
      </c>
      <c r="V1065" s="69">
        <v>42646</v>
      </c>
      <c r="W1065" s="69"/>
      <c r="X1065" s="70" t="s">
        <v>582</v>
      </c>
      <c r="Y1065" s="70"/>
      <c r="Z1065" s="70"/>
      <c r="AA1065" s="71">
        <v>14.5</v>
      </c>
      <c r="AB1065" s="64" t="s">
        <v>212</v>
      </c>
      <c r="AC1065" s="69">
        <v>42646</v>
      </c>
      <c r="AD1065" s="65">
        <v>831</v>
      </c>
      <c r="AE1065" s="65">
        <v>12</v>
      </c>
      <c r="AF1065" s="66">
        <v>3377.58</v>
      </c>
    </row>
    <row r="1066" spans="1:32" x14ac:dyDescent="0.25">
      <c r="A1066" s="40">
        <v>1061</v>
      </c>
      <c r="B1066" s="32">
        <v>42641</v>
      </c>
      <c r="C1066" s="33"/>
      <c r="D1066" s="31">
        <v>5</v>
      </c>
      <c r="E1066" s="34" t="s">
        <v>38</v>
      </c>
      <c r="F1066" s="34" t="s">
        <v>75</v>
      </c>
      <c r="G1066" s="35" t="s">
        <v>575</v>
      </c>
      <c r="H1066" s="36"/>
      <c r="I1066" s="30">
        <v>15</v>
      </c>
      <c r="J1066" s="32">
        <v>42641</v>
      </c>
      <c r="K1066" s="37">
        <v>845</v>
      </c>
      <c r="L1066" s="37">
        <v>12</v>
      </c>
      <c r="M1066" s="38" t="s">
        <v>548</v>
      </c>
      <c r="N1066" s="39">
        <v>2016</v>
      </c>
      <c r="O1066" s="42"/>
      <c r="P1066" s="30">
        <v>9848.07</v>
      </c>
      <c r="Q1066" s="67"/>
      <c r="R1066" s="67"/>
      <c r="S1066" s="56" t="e">
        <f>IF(#REF!=3,S1065-TblDadosCX[[#This Row],[Valor R$]],IF(#REF!=2,S1065+TblDadosCX[[#This Row],[Valor R$]],TblDadosCX[[#This Row],[Valor R$]]))</f>
        <v>#REF!</v>
      </c>
      <c r="U1066" s="65">
        <v>1050</v>
      </c>
      <c r="V1066" s="69">
        <v>42646</v>
      </c>
      <c r="W1066" s="69"/>
      <c r="X1066" s="70" t="s">
        <v>582</v>
      </c>
      <c r="Y1066" s="70"/>
      <c r="Z1066" s="70"/>
      <c r="AA1066" s="71">
        <v>81.790000000000006</v>
      </c>
      <c r="AB1066" s="64" t="s">
        <v>212</v>
      </c>
      <c r="AC1066" s="69">
        <v>42646</v>
      </c>
      <c r="AD1066" s="65">
        <v>831</v>
      </c>
      <c r="AE1066" s="65">
        <v>12</v>
      </c>
      <c r="AF1066" s="66">
        <v>3295.79</v>
      </c>
    </row>
    <row r="1067" spans="1:32" x14ac:dyDescent="0.25">
      <c r="A1067" s="40">
        <v>1062</v>
      </c>
      <c r="B1067" s="32">
        <v>42641</v>
      </c>
      <c r="C1067" s="33"/>
      <c r="D1067" s="31">
        <v>5</v>
      </c>
      <c r="E1067" s="34" t="s">
        <v>38</v>
      </c>
      <c r="F1067" s="34" t="s">
        <v>18</v>
      </c>
      <c r="G1067" s="35" t="s">
        <v>187</v>
      </c>
      <c r="H1067" s="36"/>
      <c r="I1067" s="30">
        <v>14.09</v>
      </c>
      <c r="J1067" s="32">
        <v>42641</v>
      </c>
      <c r="K1067" s="37">
        <v>831</v>
      </c>
      <c r="L1067" s="37">
        <v>12</v>
      </c>
      <c r="M1067" s="38" t="s">
        <v>548</v>
      </c>
      <c r="N1067" s="39">
        <v>2016</v>
      </c>
      <c r="O1067" s="42"/>
      <c r="P1067" s="30">
        <v>9833.98</v>
      </c>
      <c r="Q1067" s="67"/>
      <c r="R1067" s="67"/>
      <c r="S1067" s="56" t="e">
        <f>IF(#REF!=3,S1066-TblDadosCX[[#This Row],[Valor R$]],IF(#REF!=2,S1066+TblDadosCX[[#This Row],[Valor R$]],TblDadosCX[[#This Row],[Valor R$]]))</f>
        <v>#REF!</v>
      </c>
      <c r="U1067" s="65">
        <v>1051</v>
      </c>
      <c r="V1067" s="69">
        <v>42646</v>
      </c>
      <c r="W1067" s="69"/>
      <c r="X1067" s="70" t="s">
        <v>220</v>
      </c>
      <c r="Y1067" s="70"/>
      <c r="Z1067" s="70"/>
      <c r="AA1067" s="71">
        <v>50</v>
      </c>
      <c r="AB1067" s="64" t="s">
        <v>199</v>
      </c>
      <c r="AC1067" s="69">
        <v>42646</v>
      </c>
      <c r="AD1067" s="65">
        <v>845</v>
      </c>
      <c r="AE1067" s="65">
        <v>12</v>
      </c>
      <c r="AF1067" s="66">
        <v>3245.79</v>
      </c>
    </row>
    <row r="1068" spans="1:32" x14ac:dyDescent="0.25">
      <c r="A1068" s="40">
        <v>1063</v>
      </c>
      <c r="B1068" s="32">
        <v>42641</v>
      </c>
      <c r="C1068" s="33"/>
      <c r="D1068" s="31">
        <v>5</v>
      </c>
      <c r="E1068" s="34" t="s">
        <v>38</v>
      </c>
      <c r="F1068" s="34" t="s">
        <v>18</v>
      </c>
      <c r="G1068" s="35" t="s">
        <v>187</v>
      </c>
      <c r="H1068" s="36"/>
      <c r="I1068" s="30">
        <v>16.559999999999999</v>
      </c>
      <c r="J1068" s="32">
        <v>42641</v>
      </c>
      <c r="K1068" s="37">
        <v>831</v>
      </c>
      <c r="L1068" s="37">
        <v>12</v>
      </c>
      <c r="M1068" s="38" t="s">
        <v>548</v>
      </c>
      <c r="N1068" s="39">
        <v>2016</v>
      </c>
      <c r="O1068" s="42"/>
      <c r="P1068" s="30">
        <v>9817.42</v>
      </c>
      <c r="Q1068" s="67"/>
      <c r="R1068" s="67"/>
      <c r="S1068" s="56" t="e">
        <f>IF(#REF!=3,S1067-TblDadosCX[[#This Row],[Valor R$]],IF(#REF!=2,S1067+TblDadosCX[[#This Row],[Valor R$]],TblDadosCX[[#This Row],[Valor R$]]))</f>
        <v>#REF!</v>
      </c>
      <c r="U1068" s="65">
        <v>1052</v>
      </c>
      <c r="V1068" s="69">
        <v>42646</v>
      </c>
      <c r="W1068" s="69"/>
      <c r="X1068" s="70" t="s">
        <v>530</v>
      </c>
      <c r="Y1068" s="70"/>
      <c r="Z1068" s="70"/>
      <c r="AA1068" s="71">
        <v>75</v>
      </c>
      <c r="AB1068" s="64" t="s">
        <v>196</v>
      </c>
      <c r="AC1068" s="69">
        <v>42646</v>
      </c>
      <c r="AD1068" s="65">
        <v>869</v>
      </c>
      <c r="AE1068" s="65">
        <v>12</v>
      </c>
      <c r="AF1068" s="66">
        <v>3170.79</v>
      </c>
    </row>
    <row r="1069" spans="1:32" x14ac:dyDescent="0.25">
      <c r="A1069" s="40">
        <v>1064</v>
      </c>
      <c r="B1069" s="32">
        <v>42641</v>
      </c>
      <c r="C1069" s="33"/>
      <c r="D1069" s="31">
        <v>5</v>
      </c>
      <c r="E1069" s="34" t="s">
        <v>38</v>
      </c>
      <c r="F1069" s="34" t="s">
        <v>75</v>
      </c>
      <c r="G1069" s="35" t="s">
        <v>198</v>
      </c>
      <c r="H1069" s="36"/>
      <c r="I1069" s="30">
        <v>12.5</v>
      </c>
      <c r="J1069" s="32">
        <v>42641</v>
      </c>
      <c r="K1069" s="37">
        <v>845</v>
      </c>
      <c r="L1069" s="37">
        <v>12</v>
      </c>
      <c r="M1069" s="38" t="s">
        <v>548</v>
      </c>
      <c r="N1069" s="39">
        <v>2016</v>
      </c>
      <c r="O1069" s="42"/>
      <c r="P1069" s="30">
        <v>9804.92</v>
      </c>
      <c r="Q1069" s="67"/>
      <c r="R1069" s="67"/>
      <c r="S1069" s="56" t="e">
        <f>IF(#REF!=3,S1068-TblDadosCX[[#This Row],[Valor R$]],IF(#REF!=2,S1068+TblDadosCX[[#This Row],[Valor R$]],TblDadosCX[[#This Row],[Valor R$]]))</f>
        <v>#REF!</v>
      </c>
      <c r="U1069" s="65">
        <v>1053</v>
      </c>
      <c r="V1069" s="69">
        <v>42646</v>
      </c>
      <c r="W1069" s="69"/>
      <c r="X1069" s="70" t="s">
        <v>508</v>
      </c>
      <c r="Y1069" s="70"/>
      <c r="Z1069" s="70"/>
      <c r="AA1069" s="71">
        <v>58.4</v>
      </c>
      <c r="AB1069" s="64" t="s">
        <v>186</v>
      </c>
      <c r="AC1069" s="69">
        <v>42646</v>
      </c>
      <c r="AD1069" s="65">
        <v>863</v>
      </c>
      <c r="AE1069" s="65">
        <v>12</v>
      </c>
      <c r="AF1069" s="66">
        <v>3112.39</v>
      </c>
    </row>
    <row r="1070" spans="1:32" x14ac:dyDescent="0.25">
      <c r="A1070" s="40">
        <v>1065</v>
      </c>
      <c r="B1070" s="32">
        <v>42641</v>
      </c>
      <c r="C1070" s="33"/>
      <c r="D1070" s="31">
        <v>5</v>
      </c>
      <c r="E1070" s="34" t="s">
        <v>38</v>
      </c>
      <c r="F1070" s="34" t="s">
        <v>86</v>
      </c>
      <c r="G1070" s="35" t="s">
        <v>245</v>
      </c>
      <c r="H1070" s="36"/>
      <c r="I1070" s="30">
        <v>33</v>
      </c>
      <c r="J1070" s="32">
        <v>42641</v>
      </c>
      <c r="K1070" s="37">
        <v>869</v>
      </c>
      <c r="L1070" s="37">
        <v>12</v>
      </c>
      <c r="M1070" s="38" t="s">
        <v>548</v>
      </c>
      <c r="N1070" s="39">
        <v>2016</v>
      </c>
      <c r="O1070" s="42"/>
      <c r="P1070" s="30">
        <v>9771.92</v>
      </c>
      <c r="Q1070" s="67"/>
      <c r="R1070" s="67"/>
      <c r="S1070" s="56" t="e">
        <f>IF(#REF!=3,S1069-TblDadosCX[[#This Row],[Valor R$]],IF(#REF!=2,S1069+TblDadosCX[[#This Row],[Valor R$]],TblDadosCX[[#This Row],[Valor R$]]))</f>
        <v>#REF!</v>
      </c>
      <c r="U1070" s="65">
        <v>1054</v>
      </c>
      <c r="V1070" s="69">
        <v>42646</v>
      </c>
      <c r="W1070" s="69"/>
      <c r="X1070" s="70" t="s">
        <v>288</v>
      </c>
      <c r="Y1070" s="70"/>
      <c r="Z1070" s="70"/>
      <c r="AA1070" s="71">
        <v>216.3</v>
      </c>
      <c r="AB1070" s="64" t="s">
        <v>289</v>
      </c>
      <c r="AC1070" s="69">
        <v>42646</v>
      </c>
      <c r="AD1070" s="65">
        <v>860</v>
      </c>
      <c r="AE1070" s="65">
        <v>12</v>
      </c>
      <c r="AF1070" s="66">
        <v>2896.09</v>
      </c>
    </row>
    <row r="1071" spans="1:32" x14ac:dyDescent="0.25">
      <c r="A1071" s="40">
        <v>1066</v>
      </c>
      <c r="B1071" s="32">
        <v>42641</v>
      </c>
      <c r="C1071" s="33"/>
      <c r="D1071" s="31">
        <v>5</v>
      </c>
      <c r="E1071" s="34" t="s">
        <v>38</v>
      </c>
      <c r="F1071" s="34" t="s">
        <v>86</v>
      </c>
      <c r="G1071" s="35" t="s">
        <v>530</v>
      </c>
      <c r="H1071" s="36"/>
      <c r="I1071" s="30">
        <v>40</v>
      </c>
      <c r="J1071" s="32">
        <v>42641</v>
      </c>
      <c r="K1071" s="37">
        <v>869</v>
      </c>
      <c r="L1071" s="37">
        <v>12</v>
      </c>
      <c r="M1071" s="38" t="s">
        <v>548</v>
      </c>
      <c r="N1071" s="39">
        <v>2016</v>
      </c>
      <c r="O1071" s="42"/>
      <c r="P1071" s="30">
        <v>9731.92</v>
      </c>
      <c r="Q1071" s="67"/>
      <c r="R1071" s="67"/>
      <c r="S1071" s="56" t="e">
        <f>IF(#REF!=3,S1070-TblDadosCX[[#This Row],[Valor R$]],IF(#REF!=2,S1070+TblDadosCX[[#This Row],[Valor R$]],TblDadosCX[[#This Row],[Valor R$]]))</f>
        <v>#REF!</v>
      </c>
      <c r="U1071" s="65">
        <v>1055</v>
      </c>
      <c r="V1071" s="69">
        <v>42646</v>
      </c>
      <c r="W1071" s="69"/>
      <c r="X1071" s="70" t="s">
        <v>507</v>
      </c>
      <c r="Y1071" s="70"/>
      <c r="Z1071" s="70"/>
      <c r="AA1071" s="71">
        <v>17</v>
      </c>
      <c r="AB1071" s="64" t="s">
        <v>186</v>
      </c>
      <c r="AC1071" s="69">
        <v>42646</v>
      </c>
      <c r="AD1071" s="65">
        <v>863</v>
      </c>
      <c r="AE1071" s="65">
        <v>12</v>
      </c>
      <c r="AF1071" s="66">
        <v>2879.09</v>
      </c>
    </row>
    <row r="1072" spans="1:32" x14ac:dyDescent="0.25">
      <c r="A1072" s="40">
        <v>1067</v>
      </c>
      <c r="B1072" s="32">
        <v>42641</v>
      </c>
      <c r="C1072" s="33"/>
      <c r="D1072" s="31">
        <v>5</v>
      </c>
      <c r="E1072" s="34" t="s">
        <v>38</v>
      </c>
      <c r="F1072" s="34" t="s">
        <v>86</v>
      </c>
      <c r="G1072" s="35" t="s">
        <v>530</v>
      </c>
      <c r="H1072" s="36"/>
      <c r="I1072" s="30">
        <v>41</v>
      </c>
      <c r="J1072" s="32">
        <v>42641</v>
      </c>
      <c r="K1072" s="37">
        <v>869</v>
      </c>
      <c r="L1072" s="37">
        <v>12</v>
      </c>
      <c r="M1072" s="38" t="s">
        <v>548</v>
      </c>
      <c r="N1072" s="39">
        <v>2016</v>
      </c>
      <c r="O1072" s="42"/>
      <c r="P1072" s="30">
        <v>9690.92</v>
      </c>
      <c r="Q1072" s="67"/>
      <c r="R1072" s="67"/>
      <c r="S1072" s="56" t="e">
        <f>IF(#REF!=3,S1071-TblDadosCX[[#This Row],[Valor R$]],IF(#REF!=2,S1071+TblDadosCX[[#This Row],[Valor R$]],TblDadosCX[[#This Row],[Valor R$]]))</f>
        <v>#REF!</v>
      </c>
      <c r="U1072" s="65">
        <v>1056</v>
      </c>
      <c r="V1072" s="69">
        <v>42646</v>
      </c>
      <c r="W1072" s="69"/>
      <c r="X1072" s="70" t="s">
        <v>306</v>
      </c>
      <c r="Y1072" s="70"/>
      <c r="Z1072" s="70"/>
      <c r="AA1072" s="71">
        <v>363.83</v>
      </c>
      <c r="AB1072" s="64" t="s">
        <v>231</v>
      </c>
      <c r="AC1072" s="69">
        <v>42646</v>
      </c>
      <c r="AD1072" s="65">
        <v>806</v>
      </c>
      <c r="AE1072" s="65">
        <v>12</v>
      </c>
      <c r="AF1072" s="66">
        <v>2515.2600000000002</v>
      </c>
    </row>
    <row r="1073" spans="1:32" x14ac:dyDescent="0.25">
      <c r="A1073" s="40">
        <v>1068</v>
      </c>
      <c r="B1073" s="32">
        <v>42641</v>
      </c>
      <c r="C1073" s="33"/>
      <c r="D1073" s="31">
        <v>5</v>
      </c>
      <c r="E1073" s="34" t="s">
        <v>38</v>
      </c>
      <c r="F1073" s="34" t="s">
        <v>80</v>
      </c>
      <c r="G1073" s="35" t="s">
        <v>241</v>
      </c>
      <c r="H1073" s="36"/>
      <c r="I1073" s="30">
        <v>898.7</v>
      </c>
      <c r="J1073" s="32">
        <v>42641</v>
      </c>
      <c r="K1073" s="37">
        <v>858</v>
      </c>
      <c r="L1073" s="37">
        <v>12</v>
      </c>
      <c r="M1073" s="38" t="s">
        <v>548</v>
      </c>
      <c r="N1073" s="39">
        <v>2016</v>
      </c>
      <c r="O1073" s="42"/>
      <c r="P1073" s="30">
        <v>8792.2199999999993</v>
      </c>
      <c r="Q1073" s="67"/>
      <c r="R1073" s="67"/>
      <c r="S1073" s="56" t="e">
        <f>IF(#REF!=3,S1072-TblDadosCX[[#This Row],[Valor R$]],IF(#REF!=2,S1072+TblDadosCX[[#This Row],[Valor R$]],TblDadosCX[[#This Row],[Valor R$]]))</f>
        <v>#REF!</v>
      </c>
      <c r="U1073" s="65">
        <v>1057</v>
      </c>
      <c r="V1073" s="69">
        <v>42646</v>
      </c>
      <c r="W1073" s="69"/>
      <c r="X1073" s="70" t="s">
        <v>583</v>
      </c>
      <c r="Y1073" s="70"/>
      <c r="Z1073" s="70"/>
      <c r="AA1073" s="71">
        <v>1831.5</v>
      </c>
      <c r="AB1073" s="64" t="s">
        <v>261</v>
      </c>
      <c r="AC1073" s="69">
        <v>42646</v>
      </c>
      <c r="AD1073" s="65">
        <v>839</v>
      </c>
      <c r="AE1073" s="65">
        <v>12</v>
      </c>
      <c r="AF1073" s="66">
        <v>683.76</v>
      </c>
    </row>
    <row r="1074" spans="1:32" x14ac:dyDescent="0.25">
      <c r="A1074" s="40">
        <v>1069</v>
      </c>
      <c r="B1074" s="32">
        <v>42641</v>
      </c>
      <c r="C1074" s="33"/>
      <c r="D1074" s="31">
        <v>5</v>
      </c>
      <c r="E1074" s="34" t="s">
        <v>38</v>
      </c>
      <c r="F1074" s="34" t="s">
        <v>86</v>
      </c>
      <c r="G1074" s="35" t="s">
        <v>530</v>
      </c>
      <c r="H1074" s="36"/>
      <c r="I1074" s="30">
        <v>254</v>
      </c>
      <c r="J1074" s="32">
        <v>42641</v>
      </c>
      <c r="K1074" s="37">
        <v>869</v>
      </c>
      <c r="L1074" s="37">
        <v>12</v>
      </c>
      <c r="M1074" s="38" t="s">
        <v>548</v>
      </c>
      <c r="N1074" s="39">
        <v>2016</v>
      </c>
      <c r="O1074" s="42"/>
      <c r="P1074" s="30">
        <v>8538.2199999999993</v>
      </c>
      <c r="Q1074" s="67"/>
      <c r="R1074" s="67"/>
      <c r="S1074" s="56" t="e">
        <f>IF(#REF!=3,S1073-TblDadosCX[[#This Row],[Valor R$]],IF(#REF!=2,S1073+TblDadosCX[[#This Row],[Valor R$]],TblDadosCX[[#This Row],[Valor R$]]))</f>
        <v>#REF!</v>
      </c>
      <c r="U1074" s="65">
        <v>1058</v>
      </c>
      <c r="V1074" s="69">
        <v>42646</v>
      </c>
      <c r="W1074" s="69"/>
      <c r="X1074" s="70" t="s">
        <v>197</v>
      </c>
      <c r="Y1074" s="70">
        <v>854406</v>
      </c>
      <c r="Z1074" s="70"/>
      <c r="AA1074" s="71">
        <v>500</v>
      </c>
      <c r="AB1074" s="64" t="s">
        <v>9</v>
      </c>
      <c r="AC1074" s="69">
        <v>42646</v>
      </c>
      <c r="AD1074" s="65">
        <v>12</v>
      </c>
      <c r="AE1074" s="65">
        <v>34</v>
      </c>
      <c r="AF1074" s="66">
        <v>1183.76</v>
      </c>
    </row>
    <row r="1075" spans="1:32" x14ac:dyDescent="0.25">
      <c r="A1075" s="40">
        <v>1070</v>
      </c>
      <c r="B1075" s="32">
        <v>42641</v>
      </c>
      <c r="C1075" s="33"/>
      <c r="D1075" s="31">
        <v>5</v>
      </c>
      <c r="E1075" s="34" t="s">
        <v>38</v>
      </c>
      <c r="F1075" s="34" t="s">
        <v>18</v>
      </c>
      <c r="G1075" s="35" t="s">
        <v>501</v>
      </c>
      <c r="H1075" s="36"/>
      <c r="I1075" s="30">
        <v>233.36</v>
      </c>
      <c r="J1075" s="32">
        <v>42641</v>
      </c>
      <c r="K1075" s="37">
        <v>831</v>
      </c>
      <c r="L1075" s="37">
        <v>12</v>
      </c>
      <c r="M1075" s="38" t="s">
        <v>548</v>
      </c>
      <c r="N1075" s="39">
        <v>2016</v>
      </c>
      <c r="O1075" s="42"/>
      <c r="P1075" s="30">
        <v>8304.86</v>
      </c>
      <c r="Q1075" s="67"/>
      <c r="R1075" s="67"/>
      <c r="S1075" s="56" t="e">
        <f>IF(#REF!=3,S1074-TblDadosCX[[#This Row],[Valor R$]],IF(#REF!=2,S1074+TblDadosCX[[#This Row],[Valor R$]],TblDadosCX[[#This Row],[Valor R$]]))</f>
        <v>#REF!</v>
      </c>
      <c r="U1075" s="65">
        <v>1059</v>
      </c>
      <c r="V1075" s="69">
        <v>42647</v>
      </c>
      <c r="W1075" s="69"/>
      <c r="X1075" s="70" t="s">
        <v>584</v>
      </c>
      <c r="Y1075" s="70"/>
      <c r="Z1075" s="70"/>
      <c r="AA1075" s="71">
        <v>15</v>
      </c>
      <c r="AB1075" s="64" t="s">
        <v>212</v>
      </c>
      <c r="AC1075" s="69">
        <v>42647</v>
      </c>
      <c r="AD1075" s="65">
        <v>831</v>
      </c>
      <c r="AE1075" s="65">
        <v>12</v>
      </c>
      <c r="AF1075" s="66">
        <v>1168.76</v>
      </c>
    </row>
    <row r="1076" spans="1:32" x14ac:dyDescent="0.25">
      <c r="A1076" s="40">
        <v>1071</v>
      </c>
      <c r="B1076" s="32">
        <v>42641</v>
      </c>
      <c r="C1076" s="33"/>
      <c r="D1076" s="31">
        <v>5</v>
      </c>
      <c r="E1076" s="34" t="s">
        <v>38</v>
      </c>
      <c r="F1076" s="34" t="s">
        <v>77</v>
      </c>
      <c r="G1076" s="35" t="s">
        <v>576</v>
      </c>
      <c r="H1076" s="36"/>
      <c r="I1076" s="30">
        <v>200</v>
      </c>
      <c r="J1076" s="32">
        <v>42641</v>
      </c>
      <c r="K1076" s="37">
        <v>849</v>
      </c>
      <c r="L1076" s="37">
        <v>12</v>
      </c>
      <c r="M1076" s="38" t="s">
        <v>548</v>
      </c>
      <c r="N1076" s="39">
        <v>2016</v>
      </c>
      <c r="O1076" s="42"/>
      <c r="P1076" s="30">
        <v>8104.86</v>
      </c>
      <c r="Q1076" s="67"/>
      <c r="R1076" s="67"/>
      <c r="S1076" s="56" t="e">
        <f>IF(#REF!=3,S1075-TblDadosCX[[#This Row],[Valor R$]],IF(#REF!=2,S1075+TblDadosCX[[#This Row],[Valor R$]],TblDadosCX[[#This Row],[Valor R$]]))</f>
        <v>#REF!</v>
      </c>
      <c r="U1076" s="65">
        <v>1060</v>
      </c>
      <c r="V1076" s="69">
        <v>42647</v>
      </c>
      <c r="W1076" s="69"/>
      <c r="X1076" s="70" t="s">
        <v>195</v>
      </c>
      <c r="Y1076" s="70"/>
      <c r="Z1076" s="70"/>
      <c r="AA1076" s="71">
        <v>18.5</v>
      </c>
      <c r="AB1076" s="64" t="s">
        <v>196</v>
      </c>
      <c r="AC1076" s="69">
        <v>42647</v>
      </c>
      <c r="AD1076" s="65">
        <v>869</v>
      </c>
      <c r="AE1076" s="65">
        <v>12</v>
      </c>
      <c r="AF1076" s="66">
        <v>1150.26</v>
      </c>
    </row>
    <row r="1077" spans="1:32" x14ac:dyDescent="0.25">
      <c r="A1077" s="40">
        <v>1072</v>
      </c>
      <c r="B1077" s="32">
        <v>42641</v>
      </c>
      <c r="C1077" s="33"/>
      <c r="D1077" s="31">
        <v>5</v>
      </c>
      <c r="E1077" s="34" t="s">
        <v>38</v>
      </c>
      <c r="F1077" s="34" t="s">
        <v>18</v>
      </c>
      <c r="G1077" s="35" t="s">
        <v>501</v>
      </c>
      <c r="H1077" s="36"/>
      <c r="I1077" s="30">
        <v>169</v>
      </c>
      <c r="J1077" s="32">
        <v>42641</v>
      </c>
      <c r="K1077" s="37">
        <v>831</v>
      </c>
      <c r="L1077" s="37">
        <v>12</v>
      </c>
      <c r="M1077" s="38" t="s">
        <v>548</v>
      </c>
      <c r="N1077" s="39">
        <v>2016</v>
      </c>
      <c r="O1077" s="42"/>
      <c r="P1077" s="30">
        <v>7935.86</v>
      </c>
      <c r="Q1077" s="67"/>
      <c r="R1077" s="67"/>
      <c r="S1077" s="56" t="e">
        <f>IF(#REF!=3,S1076-TblDadosCX[[#This Row],[Valor R$]],IF(#REF!=2,S1076+TblDadosCX[[#This Row],[Valor R$]],TblDadosCX[[#This Row],[Valor R$]]))</f>
        <v>#REF!</v>
      </c>
      <c r="U1077" s="65">
        <v>1061</v>
      </c>
      <c r="V1077" s="69">
        <v>42647</v>
      </c>
      <c r="W1077" s="69"/>
      <c r="X1077" s="70" t="s">
        <v>526</v>
      </c>
      <c r="Y1077" s="70"/>
      <c r="Z1077" s="70"/>
      <c r="AA1077" s="71">
        <v>35</v>
      </c>
      <c r="AB1077" s="64" t="s">
        <v>196</v>
      </c>
      <c r="AC1077" s="69">
        <v>42647</v>
      </c>
      <c r="AD1077" s="65">
        <v>869</v>
      </c>
      <c r="AE1077" s="65">
        <v>12</v>
      </c>
      <c r="AF1077" s="66">
        <v>1115.26</v>
      </c>
    </row>
    <row r="1078" spans="1:32" x14ac:dyDescent="0.25">
      <c r="A1078" s="40">
        <v>1073</v>
      </c>
      <c r="B1078" s="32">
        <v>42641</v>
      </c>
      <c r="C1078" s="33"/>
      <c r="D1078" s="31">
        <v>5</v>
      </c>
      <c r="E1078" s="34" t="s">
        <v>38</v>
      </c>
      <c r="F1078" s="34" t="s">
        <v>86</v>
      </c>
      <c r="G1078" s="35" t="s">
        <v>245</v>
      </c>
      <c r="H1078" s="36"/>
      <c r="I1078" s="30">
        <v>123.02</v>
      </c>
      <c r="J1078" s="32">
        <v>42641</v>
      </c>
      <c r="K1078" s="37">
        <v>869</v>
      </c>
      <c r="L1078" s="37">
        <v>12</v>
      </c>
      <c r="M1078" s="38" t="s">
        <v>548</v>
      </c>
      <c r="N1078" s="39">
        <v>2016</v>
      </c>
      <c r="O1078" s="42"/>
      <c r="P1078" s="30">
        <v>7812.84</v>
      </c>
      <c r="Q1078" s="67"/>
      <c r="R1078" s="67"/>
      <c r="S1078" s="56" t="e">
        <f>IF(#REF!=3,S1077-TblDadosCX[[#This Row],[Valor R$]],IF(#REF!=2,S1077+TblDadosCX[[#This Row],[Valor R$]],TblDadosCX[[#This Row],[Valor R$]]))</f>
        <v>#REF!</v>
      </c>
      <c r="U1078" s="65">
        <v>1062</v>
      </c>
      <c r="V1078" s="69">
        <v>42647</v>
      </c>
      <c r="W1078" s="69"/>
      <c r="X1078" s="70" t="s">
        <v>195</v>
      </c>
      <c r="Y1078" s="70"/>
      <c r="Z1078" s="70"/>
      <c r="AA1078" s="71">
        <v>45</v>
      </c>
      <c r="AB1078" s="64" t="s">
        <v>196</v>
      </c>
      <c r="AC1078" s="69">
        <v>42647</v>
      </c>
      <c r="AD1078" s="65">
        <v>869</v>
      </c>
      <c r="AE1078" s="65">
        <v>12</v>
      </c>
      <c r="AF1078" s="66">
        <v>1070.26</v>
      </c>
    </row>
    <row r="1079" spans="1:32" x14ac:dyDescent="0.25">
      <c r="A1079" s="40">
        <v>1074</v>
      </c>
      <c r="B1079" s="32">
        <v>42642</v>
      </c>
      <c r="C1079" s="33"/>
      <c r="D1079" s="31">
        <v>5</v>
      </c>
      <c r="E1079" s="34" t="s">
        <v>38</v>
      </c>
      <c r="F1079" s="34" t="s">
        <v>18</v>
      </c>
      <c r="G1079" s="35" t="s">
        <v>193</v>
      </c>
      <c r="H1079" s="36"/>
      <c r="I1079" s="30">
        <v>70</v>
      </c>
      <c r="J1079" s="32">
        <v>42642</v>
      </c>
      <c r="K1079" s="37">
        <v>831</v>
      </c>
      <c r="L1079" s="37">
        <v>12</v>
      </c>
      <c r="M1079" s="38" t="s">
        <v>548</v>
      </c>
      <c r="N1079" s="39">
        <v>2016</v>
      </c>
      <c r="O1079" s="42"/>
      <c r="P1079" s="30">
        <v>7742.84</v>
      </c>
      <c r="Q1079" s="67"/>
      <c r="R1079" s="67"/>
      <c r="S1079" s="56" t="e">
        <f>IF(#REF!=3,S1078-TblDadosCX[[#This Row],[Valor R$]],IF(#REF!=2,S1078+TblDadosCX[[#This Row],[Valor R$]],TblDadosCX[[#This Row],[Valor R$]]))</f>
        <v>#REF!</v>
      </c>
      <c r="U1079" s="65">
        <v>1063</v>
      </c>
      <c r="V1079" s="69">
        <v>42648</v>
      </c>
      <c r="W1079" s="69"/>
      <c r="X1079" s="70" t="s">
        <v>245</v>
      </c>
      <c r="Y1079" s="70"/>
      <c r="Z1079" s="70"/>
      <c r="AA1079" s="71">
        <v>35</v>
      </c>
      <c r="AB1079" s="64" t="s">
        <v>196</v>
      </c>
      <c r="AC1079" s="69">
        <v>42648</v>
      </c>
      <c r="AD1079" s="65">
        <v>869</v>
      </c>
      <c r="AE1079" s="65">
        <v>12</v>
      </c>
      <c r="AF1079" s="66">
        <v>1035.26</v>
      </c>
    </row>
    <row r="1080" spans="1:32" x14ac:dyDescent="0.25">
      <c r="A1080" s="40">
        <v>1075</v>
      </c>
      <c r="B1080" s="32">
        <v>42642</v>
      </c>
      <c r="C1080" s="33"/>
      <c r="D1080" s="31">
        <v>5</v>
      </c>
      <c r="E1080" s="34" t="s">
        <v>38</v>
      </c>
      <c r="F1080" s="34" t="s">
        <v>73</v>
      </c>
      <c r="G1080" s="35" t="s">
        <v>577</v>
      </c>
      <c r="H1080" s="36"/>
      <c r="I1080" s="30">
        <v>6412</v>
      </c>
      <c r="J1080" s="32">
        <v>42642</v>
      </c>
      <c r="K1080" s="37">
        <v>839</v>
      </c>
      <c r="L1080" s="37">
        <v>12</v>
      </c>
      <c r="M1080" s="38" t="s">
        <v>548</v>
      </c>
      <c r="N1080" s="39">
        <v>2016</v>
      </c>
      <c r="O1080" s="42"/>
      <c r="P1080" s="30">
        <v>1330.84</v>
      </c>
      <c r="Q1080" s="67"/>
      <c r="R1080" s="67"/>
      <c r="S1080" s="56" t="e">
        <f>IF(#REF!=3,S1079-TblDadosCX[[#This Row],[Valor R$]],IF(#REF!=2,S1079+TblDadosCX[[#This Row],[Valor R$]],TblDadosCX[[#This Row],[Valor R$]]))</f>
        <v>#REF!</v>
      </c>
      <c r="U1080" s="65">
        <v>1064</v>
      </c>
      <c r="V1080" s="69">
        <v>42648</v>
      </c>
      <c r="W1080" s="69"/>
      <c r="X1080" s="70" t="s">
        <v>197</v>
      </c>
      <c r="Y1080" s="70">
        <v>854408</v>
      </c>
      <c r="Z1080" s="70"/>
      <c r="AA1080" s="71">
        <v>10997.5</v>
      </c>
      <c r="AB1080" s="64" t="s">
        <v>9</v>
      </c>
      <c r="AC1080" s="69">
        <v>42648</v>
      </c>
      <c r="AD1080" s="65">
        <v>12</v>
      </c>
      <c r="AE1080" s="65">
        <v>34</v>
      </c>
      <c r="AF1080" s="66">
        <v>12032.76</v>
      </c>
    </row>
    <row r="1081" spans="1:32" x14ac:dyDescent="0.25">
      <c r="A1081" s="40">
        <v>1076</v>
      </c>
      <c r="B1081" s="32">
        <v>42642</v>
      </c>
      <c r="C1081" s="33"/>
      <c r="D1081" s="31">
        <v>5</v>
      </c>
      <c r="E1081" s="34" t="s">
        <v>30</v>
      </c>
      <c r="F1081" s="34" t="s">
        <v>59</v>
      </c>
      <c r="G1081" s="35" t="s">
        <v>578</v>
      </c>
      <c r="H1081" s="36"/>
      <c r="I1081" s="30">
        <v>253</v>
      </c>
      <c r="J1081" s="32">
        <v>42642</v>
      </c>
      <c r="K1081" s="37">
        <v>480</v>
      </c>
      <c r="L1081" s="37">
        <v>12</v>
      </c>
      <c r="M1081" s="38" t="s">
        <v>548</v>
      </c>
      <c r="N1081" s="39">
        <v>2016</v>
      </c>
      <c r="O1081" s="42"/>
      <c r="P1081" s="30">
        <v>1077.8399999999999</v>
      </c>
      <c r="Q1081" s="67"/>
      <c r="R1081" s="67"/>
      <c r="S1081" s="56" t="e">
        <f>IF(#REF!=3,S1080-TblDadosCX[[#This Row],[Valor R$]],IF(#REF!=2,S1080+TblDadosCX[[#This Row],[Valor R$]],TblDadosCX[[#This Row],[Valor R$]]))</f>
        <v>#REF!</v>
      </c>
      <c r="U1081" s="65">
        <v>1065</v>
      </c>
      <c r="V1081" s="69">
        <v>42648</v>
      </c>
      <c r="W1081" s="69"/>
      <c r="X1081" s="70" t="s">
        <v>256</v>
      </c>
      <c r="Y1081" s="70"/>
      <c r="Z1081" s="70"/>
      <c r="AA1081" s="71">
        <v>578.4</v>
      </c>
      <c r="AB1081" s="64" t="s">
        <v>186</v>
      </c>
      <c r="AC1081" s="69">
        <v>42648</v>
      </c>
      <c r="AD1081" s="65">
        <v>863</v>
      </c>
      <c r="AE1081" s="65">
        <v>12</v>
      </c>
      <c r="AF1081" s="66">
        <v>11454.36</v>
      </c>
    </row>
    <row r="1082" spans="1:32" x14ac:dyDescent="0.25">
      <c r="A1082" s="40">
        <v>1077</v>
      </c>
      <c r="B1082" s="32">
        <v>42643</v>
      </c>
      <c r="C1082" s="33"/>
      <c r="D1082" s="31">
        <v>4</v>
      </c>
      <c r="E1082" s="34" t="s">
        <v>6</v>
      </c>
      <c r="F1082" s="34" t="s">
        <v>9</v>
      </c>
      <c r="G1082" s="35" t="s">
        <v>197</v>
      </c>
      <c r="H1082" s="36">
        <v>854403</v>
      </c>
      <c r="I1082" s="30">
        <v>4839.1899999999996</v>
      </c>
      <c r="J1082" s="32">
        <v>42643</v>
      </c>
      <c r="K1082" s="37">
        <v>12</v>
      </c>
      <c r="L1082" s="37">
        <v>34</v>
      </c>
      <c r="M1082" s="38" t="s">
        <v>548</v>
      </c>
      <c r="N1082" s="39">
        <v>2016</v>
      </c>
      <c r="O1082" s="42"/>
      <c r="P1082" s="30">
        <v>5917.03</v>
      </c>
      <c r="Q1082" s="67"/>
      <c r="R1082" s="67"/>
      <c r="S1082" s="56" t="e">
        <f>IF(#REF!=3,S1081-TblDadosCX[[#This Row],[Valor R$]],IF(#REF!=2,S1081+TblDadosCX[[#This Row],[Valor R$]],TblDadosCX[[#This Row],[Valor R$]]))</f>
        <v>#REF!</v>
      </c>
      <c r="U1082" s="65">
        <v>1066</v>
      </c>
      <c r="V1082" s="69">
        <v>42648</v>
      </c>
      <c r="W1082" s="69"/>
      <c r="X1082" s="70" t="s">
        <v>585</v>
      </c>
      <c r="Y1082" s="70"/>
      <c r="Z1082" s="70"/>
      <c r="AA1082" s="71">
        <v>933.38</v>
      </c>
      <c r="AB1082" s="64" t="s">
        <v>273</v>
      </c>
      <c r="AC1082" s="69">
        <v>42648</v>
      </c>
      <c r="AD1082" s="65">
        <v>475</v>
      </c>
      <c r="AE1082" s="65">
        <v>12</v>
      </c>
      <c r="AF1082" s="66">
        <v>10520.98</v>
      </c>
    </row>
    <row r="1083" spans="1:32" x14ac:dyDescent="0.25">
      <c r="A1083" s="40">
        <v>1078</v>
      </c>
      <c r="B1083" s="32">
        <v>42643</v>
      </c>
      <c r="C1083" s="33"/>
      <c r="D1083" s="31">
        <v>4</v>
      </c>
      <c r="E1083" s="34" t="s">
        <v>6</v>
      </c>
      <c r="F1083" s="34" t="s">
        <v>9</v>
      </c>
      <c r="G1083" s="35" t="s">
        <v>197</v>
      </c>
      <c r="H1083" s="36">
        <v>854404</v>
      </c>
      <c r="I1083" s="30">
        <v>7508</v>
      </c>
      <c r="J1083" s="32">
        <v>42643</v>
      </c>
      <c r="K1083" s="37">
        <v>12</v>
      </c>
      <c r="L1083" s="37">
        <v>34</v>
      </c>
      <c r="M1083" s="38" t="s">
        <v>548</v>
      </c>
      <c r="N1083" s="39">
        <v>2016</v>
      </c>
      <c r="O1083" s="42"/>
      <c r="P1083" s="30">
        <v>13425.03</v>
      </c>
      <c r="Q1083" s="67"/>
      <c r="R1083" s="67"/>
      <c r="S1083" s="56" t="e">
        <f>IF(#REF!=3,S1082-TblDadosCX[[#This Row],[Valor R$]],IF(#REF!=2,S1082+TblDadosCX[[#This Row],[Valor R$]],TblDadosCX[[#This Row],[Valor R$]]))</f>
        <v>#REF!</v>
      </c>
      <c r="U1083" s="65">
        <v>1067</v>
      </c>
      <c r="V1083" s="69">
        <v>42648</v>
      </c>
      <c r="W1083" s="69"/>
      <c r="X1083" s="70" t="s">
        <v>586</v>
      </c>
      <c r="Y1083" s="70"/>
      <c r="Z1083" s="70"/>
      <c r="AA1083" s="71">
        <v>4588.45</v>
      </c>
      <c r="AB1083" s="64" t="s">
        <v>271</v>
      </c>
      <c r="AC1083" s="69">
        <v>42648</v>
      </c>
      <c r="AD1083" s="65">
        <v>476</v>
      </c>
      <c r="AE1083" s="65">
        <v>12</v>
      </c>
      <c r="AF1083" s="66">
        <v>5932.53</v>
      </c>
    </row>
    <row r="1084" spans="1:32" x14ac:dyDescent="0.25">
      <c r="A1084" s="40">
        <v>1079</v>
      </c>
      <c r="B1084" s="32">
        <v>42643</v>
      </c>
      <c r="C1084" s="33"/>
      <c r="D1084" s="31">
        <v>4</v>
      </c>
      <c r="E1084" s="34" t="s">
        <v>6</v>
      </c>
      <c r="F1084" s="34" t="s">
        <v>9</v>
      </c>
      <c r="G1084" s="35" t="s">
        <v>197</v>
      </c>
      <c r="H1084" s="36">
        <v>854405</v>
      </c>
      <c r="I1084" s="30">
        <v>13469.31</v>
      </c>
      <c r="J1084" s="32">
        <v>42643</v>
      </c>
      <c r="K1084" s="37">
        <v>12</v>
      </c>
      <c r="L1084" s="37">
        <v>34</v>
      </c>
      <c r="M1084" s="38" t="s">
        <v>548</v>
      </c>
      <c r="N1084" s="39">
        <v>2016</v>
      </c>
      <c r="O1084" s="42"/>
      <c r="P1084" s="30">
        <v>26894.34</v>
      </c>
      <c r="Q1084" s="67"/>
      <c r="R1084" s="67"/>
      <c r="S1084" s="56" t="e">
        <f>IF(#REF!=3,S1083-TblDadosCX[[#This Row],[Valor R$]],IF(#REF!=2,S1083+TblDadosCX[[#This Row],[Valor R$]],TblDadosCX[[#This Row],[Valor R$]]))</f>
        <v>#REF!</v>
      </c>
      <c r="U1084" s="65">
        <v>1068</v>
      </c>
      <c r="V1084" s="69">
        <v>42648</v>
      </c>
      <c r="W1084" s="69"/>
      <c r="X1084" s="70" t="s">
        <v>587</v>
      </c>
      <c r="Y1084" s="70"/>
      <c r="Z1084" s="70"/>
      <c r="AA1084" s="71">
        <v>1763.06</v>
      </c>
      <c r="AB1084" s="64" t="s">
        <v>275</v>
      </c>
      <c r="AC1084" s="69">
        <v>42648</v>
      </c>
      <c r="AD1084" s="65">
        <v>842</v>
      </c>
      <c r="AE1084" s="65">
        <v>12</v>
      </c>
      <c r="AF1084" s="66">
        <v>4169.47</v>
      </c>
    </row>
    <row r="1085" spans="1:32" x14ac:dyDescent="0.25">
      <c r="A1085" s="40">
        <v>1080</v>
      </c>
      <c r="B1085" s="32">
        <v>42643</v>
      </c>
      <c r="C1085" s="33"/>
      <c r="D1085" s="31">
        <v>5</v>
      </c>
      <c r="E1085" s="34" t="s">
        <v>38</v>
      </c>
      <c r="F1085" s="34" t="s">
        <v>18</v>
      </c>
      <c r="G1085" s="35" t="s">
        <v>579</v>
      </c>
      <c r="H1085" s="36"/>
      <c r="I1085" s="30">
        <v>9.98</v>
      </c>
      <c r="J1085" s="32">
        <v>42643</v>
      </c>
      <c r="K1085" s="37">
        <v>831</v>
      </c>
      <c r="L1085" s="37">
        <v>12</v>
      </c>
      <c r="M1085" s="38" t="s">
        <v>548</v>
      </c>
      <c r="N1085" s="39">
        <v>2016</v>
      </c>
      <c r="O1085" s="42"/>
      <c r="P1085" s="30">
        <v>26884.36</v>
      </c>
      <c r="Q1085" s="67"/>
      <c r="R1085" s="67"/>
      <c r="S1085" s="56" t="e">
        <f>IF(#REF!=3,S1084-TblDadosCX[[#This Row],[Valor R$]],IF(#REF!=2,S1084+TblDadosCX[[#This Row],[Valor R$]],TblDadosCX[[#This Row],[Valor R$]]))</f>
        <v>#REF!</v>
      </c>
      <c r="U1085" s="65">
        <v>1069</v>
      </c>
      <c r="V1085" s="69">
        <v>42648</v>
      </c>
      <c r="W1085" s="69"/>
      <c r="X1085" s="70" t="s">
        <v>588</v>
      </c>
      <c r="Y1085" s="70"/>
      <c r="Z1085" s="70"/>
      <c r="AA1085" s="71">
        <v>300</v>
      </c>
      <c r="AB1085" s="64" t="s">
        <v>186</v>
      </c>
      <c r="AC1085" s="69">
        <v>42648</v>
      </c>
      <c r="AD1085" s="65">
        <v>863</v>
      </c>
      <c r="AE1085" s="65">
        <v>12</v>
      </c>
      <c r="AF1085" s="66">
        <v>3869.47</v>
      </c>
    </row>
    <row r="1086" spans="1:32" x14ac:dyDescent="0.25">
      <c r="A1086" s="40">
        <v>1081</v>
      </c>
      <c r="B1086" s="32">
        <v>42643</v>
      </c>
      <c r="C1086" s="33"/>
      <c r="D1086" s="31">
        <v>5</v>
      </c>
      <c r="E1086" s="34" t="s">
        <v>24</v>
      </c>
      <c r="F1086" s="34" t="s">
        <v>44</v>
      </c>
      <c r="G1086" s="35" t="s">
        <v>257</v>
      </c>
      <c r="H1086" s="36"/>
      <c r="I1086" s="30">
        <v>359.1</v>
      </c>
      <c r="J1086" s="32">
        <v>42643</v>
      </c>
      <c r="K1086" s="37">
        <v>863</v>
      </c>
      <c r="L1086" s="37">
        <v>12</v>
      </c>
      <c r="M1086" s="38" t="s">
        <v>548</v>
      </c>
      <c r="N1086" s="39">
        <v>2016</v>
      </c>
      <c r="O1086" s="42"/>
      <c r="P1086" s="30">
        <v>26525.26</v>
      </c>
      <c r="Q1086" s="67"/>
      <c r="R1086" s="67"/>
      <c r="S1086" s="56" t="e">
        <f>IF(#REF!=3,S1085-TblDadosCX[[#This Row],[Valor R$]],IF(#REF!=2,S1085+TblDadosCX[[#This Row],[Valor R$]],TblDadosCX[[#This Row],[Valor R$]]))</f>
        <v>#REF!</v>
      </c>
      <c r="U1086" s="65">
        <v>1070</v>
      </c>
      <c r="V1086" s="69">
        <v>42648</v>
      </c>
      <c r="W1086" s="69"/>
      <c r="X1086" s="70" t="s">
        <v>398</v>
      </c>
      <c r="Y1086" s="70"/>
      <c r="Z1086" s="70"/>
      <c r="AA1086" s="71">
        <v>2434.21</v>
      </c>
      <c r="AB1086" s="64" t="s">
        <v>269</v>
      </c>
      <c r="AC1086" s="69">
        <v>42648</v>
      </c>
      <c r="AD1086" s="65">
        <v>870</v>
      </c>
      <c r="AE1086" s="65">
        <v>12</v>
      </c>
      <c r="AF1086" s="66">
        <v>1435.26</v>
      </c>
    </row>
    <row r="1087" spans="1:32" x14ac:dyDescent="0.25">
      <c r="A1087" s="40">
        <v>1082</v>
      </c>
      <c r="B1087" s="32">
        <v>42643</v>
      </c>
      <c r="C1087" s="33"/>
      <c r="D1087" s="31">
        <v>5</v>
      </c>
      <c r="E1087" s="34" t="s">
        <v>38</v>
      </c>
      <c r="F1087" s="34" t="s">
        <v>83</v>
      </c>
      <c r="G1087" s="35" t="s">
        <v>507</v>
      </c>
      <c r="H1087" s="36"/>
      <c r="I1087" s="30">
        <v>89</v>
      </c>
      <c r="J1087" s="32">
        <v>42643</v>
      </c>
      <c r="K1087" s="37">
        <v>863</v>
      </c>
      <c r="L1087" s="37">
        <v>12</v>
      </c>
      <c r="M1087" s="38" t="s">
        <v>548</v>
      </c>
      <c r="N1087" s="39">
        <v>2016</v>
      </c>
      <c r="O1087" s="42"/>
      <c r="P1087" s="30">
        <v>26436.26</v>
      </c>
      <c r="Q1087" s="67"/>
      <c r="R1087" s="67"/>
      <c r="S1087" s="56" t="e">
        <f>IF(#REF!=3,S1086-TblDadosCX[[#This Row],[Valor R$]],IF(#REF!=2,S1086+TblDadosCX[[#This Row],[Valor R$]],TblDadosCX[[#This Row],[Valor R$]]))</f>
        <v>#REF!</v>
      </c>
      <c r="U1087" s="65">
        <v>1071</v>
      </c>
      <c r="V1087" s="69">
        <v>42649</v>
      </c>
      <c r="W1087" s="69"/>
      <c r="X1087" s="70" t="s">
        <v>485</v>
      </c>
      <c r="Y1087" s="70"/>
      <c r="Z1087" s="70"/>
      <c r="AA1087" s="71">
        <v>150</v>
      </c>
      <c r="AB1087" s="64" t="s">
        <v>199</v>
      </c>
      <c r="AC1087" s="69">
        <v>42649</v>
      </c>
      <c r="AD1087" s="65">
        <v>845</v>
      </c>
      <c r="AE1087" s="65">
        <v>12</v>
      </c>
      <c r="AF1087" s="66">
        <v>1285.26</v>
      </c>
    </row>
    <row r="1088" spans="1:32" x14ac:dyDescent="0.25">
      <c r="A1088" s="40">
        <v>1083</v>
      </c>
      <c r="B1088" s="32">
        <v>42643</v>
      </c>
      <c r="C1088" s="33"/>
      <c r="D1088" s="31">
        <v>5</v>
      </c>
      <c r="E1088" s="34" t="s">
        <v>215</v>
      </c>
      <c r="F1088" s="34" t="s">
        <v>214</v>
      </c>
      <c r="G1088" s="35" t="s">
        <v>300</v>
      </c>
      <c r="H1088" s="36"/>
      <c r="I1088" s="30">
        <v>12871.21</v>
      </c>
      <c r="J1088" s="32">
        <v>42643</v>
      </c>
      <c r="K1088" s="37">
        <v>402</v>
      </c>
      <c r="L1088" s="37">
        <v>12</v>
      </c>
      <c r="M1088" s="38" t="s">
        <v>548</v>
      </c>
      <c r="N1088" s="39">
        <v>2016</v>
      </c>
      <c r="O1088" s="42"/>
      <c r="P1088" s="30">
        <v>13565.05</v>
      </c>
      <c r="Q1088" s="67"/>
      <c r="R1088" s="67"/>
      <c r="S1088" s="56" t="e">
        <f>IF(#REF!=3,S1087-TblDadosCX[[#This Row],[Valor R$]],IF(#REF!=2,S1087+TblDadosCX[[#This Row],[Valor R$]],TblDadosCX[[#This Row],[Valor R$]]))</f>
        <v>#REF!</v>
      </c>
      <c r="U1088" s="65">
        <v>1072</v>
      </c>
      <c r="V1088" s="69">
        <v>42649</v>
      </c>
      <c r="W1088" s="69"/>
      <c r="X1088" s="70" t="s">
        <v>195</v>
      </c>
      <c r="Y1088" s="70"/>
      <c r="Z1088" s="70"/>
      <c r="AA1088" s="71">
        <v>5.5</v>
      </c>
      <c r="AB1088" s="64" t="s">
        <v>196</v>
      </c>
      <c r="AC1088" s="69">
        <v>42649</v>
      </c>
      <c r="AD1088" s="65">
        <v>869</v>
      </c>
      <c r="AE1088" s="65">
        <v>12</v>
      </c>
      <c r="AF1088" s="66">
        <v>1279.76</v>
      </c>
    </row>
    <row r="1089" spans="1:32" x14ac:dyDescent="0.25">
      <c r="A1089" s="40">
        <v>1084</v>
      </c>
      <c r="B1089" s="32">
        <v>42643</v>
      </c>
      <c r="C1089" s="33"/>
      <c r="D1089" s="31">
        <v>5</v>
      </c>
      <c r="E1089" s="34" t="s">
        <v>38</v>
      </c>
      <c r="F1089" s="34" t="s">
        <v>86</v>
      </c>
      <c r="G1089" s="35" t="s">
        <v>210</v>
      </c>
      <c r="H1089" s="36"/>
      <c r="I1089" s="30">
        <v>150</v>
      </c>
      <c r="J1089" s="32">
        <v>42643</v>
      </c>
      <c r="K1089" s="37">
        <v>869</v>
      </c>
      <c r="L1089" s="37">
        <v>12</v>
      </c>
      <c r="M1089" s="38" t="s">
        <v>548</v>
      </c>
      <c r="N1089" s="39">
        <v>2016</v>
      </c>
      <c r="O1089" s="42"/>
      <c r="P1089" s="30">
        <v>13415.05</v>
      </c>
      <c r="Q1089" s="67"/>
      <c r="R1089" s="67"/>
      <c r="S1089" s="56" t="e">
        <f>IF(#REF!=3,S1088-TblDadosCX[[#This Row],[Valor R$]],IF(#REF!=2,S1088+TblDadosCX[[#This Row],[Valor R$]],TblDadosCX[[#This Row],[Valor R$]]))</f>
        <v>#REF!</v>
      </c>
      <c r="U1089" s="65">
        <v>1073</v>
      </c>
      <c r="V1089" s="69">
        <v>42650</v>
      </c>
      <c r="W1089" s="69"/>
      <c r="X1089" s="70" t="s">
        <v>197</v>
      </c>
      <c r="Y1089" s="70">
        <v>854409</v>
      </c>
      <c r="Z1089" s="70"/>
      <c r="AA1089" s="71">
        <v>600</v>
      </c>
      <c r="AB1089" s="64" t="s">
        <v>9</v>
      </c>
      <c r="AC1089" s="69">
        <v>42650</v>
      </c>
      <c r="AD1089" s="65">
        <v>12</v>
      </c>
      <c r="AE1089" s="65">
        <v>34</v>
      </c>
      <c r="AF1089" s="66">
        <v>1879.76</v>
      </c>
    </row>
    <row r="1090" spans="1:32" x14ac:dyDescent="0.25">
      <c r="A1090" s="40">
        <v>1085</v>
      </c>
      <c r="B1090" s="32">
        <v>42643</v>
      </c>
      <c r="C1090" s="33"/>
      <c r="D1090" s="31">
        <v>5</v>
      </c>
      <c r="E1090" s="34" t="s">
        <v>24</v>
      </c>
      <c r="F1090" s="34" t="s">
        <v>277</v>
      </c>
      <c r="G1090" s="35" t="s">
        <v>276</v>
      </c>
      <c r="H1090" s="36"/>
      <c r="I1090" s="30">
        <v>7508</v>
      </c>
      <c r="J1090" s="32">
        <v>42643</v>
      </c>
      <c r="K1090" s="37">
        <v>402</v>
      </c>
      <c r="L1090" s="37">
        <v>12</v>
      </c>
      <c r="M1090" s="38" t="s">
        <v>548</v>
      </c>
      <c r="N1090" s="39">
        <v>2016</v>
      </c>
      <c r="O1090" s="42"/>
      <c r="P1090" s="30">
        <v>5907.05</v>
      </c>
      <c r="Q1090" s="67"/>
      <c r="R1090" s="67"/>
      <c r="S1090" s="56" t="e">
        <f>IF(#REF!=3,S1089-TblDadosCX[[#This Row],[Valor R$]],IF(#REF!=2,S1089+TblDadosCX[[#This Row],[Valor R$]],TblDadosCX[[#This Row],[Valor R$]]))</f>
        <v>#REF!</v>
      </c>
      <c r="U1090" s="65">
        <v>1074</v>
      </c>
      <c r="V1090" s="69">
        <v>42653</v>
      </c>
      <c r="W1090" s="69"/>
      <c r="X1090" s="70" t="s">
        <v>197</v>
      </c>
      <c r="Y1090" s="70">
        <v>854410</v>
      </c>
      <c r="Z1090" s="70"/>
      <c r="AA1090" s="71">
        <v>3352.96</v>
      </c>
      <c r="AB1090" s="64" t="s">
        <v>9</v>
      </c>
      <c r="AC1090" s="69">
        <v>42653</v>
      </c>
      <c r="AD1090" s="65">
        <v>12</v>
      </c>
      <c r="AE1090" s="65">
        <v>34</v>
      </c>
      <c r="AF1090" s="66">
        <v>5232.72</v>
      </c>
    </row>
    <row r="1091" spans="1:32" x14ac:dyDescent="0.25">
      <c r="A1091" s="40">
        <v>1086</v>
      </c>
      <c r="B1091" s="32">
        <v>42643</v>
      </c>
      <c r="C1091" s="33"/>
      <c r="D1091" s="31">
        <v>5</v>
      </c>
      <c r="E1091" s="34" t="s">
        <v>26</v>
      </c>
      <c r="F1091" s="34" t="s">
        <v>227</v>
      </c>
      <c r="G1091" s="35" t="s">
        <v>226</v>
      </c>
      <c r="H1091" s="36"/>
      <c r="I1091" s="30">
        <v>4222.9799999999996</v>
      </c>
      <c r="J1091" s="32">
        <v>42643</v>
      </c>
      <c r="K1091" s="37">
        <v>426</v>
      </c>
      <c r="L1091" s="37">
        <v>12</v>
      </c>
      <c r="M1091" s="38" t="s">
        <v>548</v>
      </c>
      <c r="N1091" s="39">
        <v>2016</v>
      </c>
      <c r="O1091" s="42"/>
      <c r="P1091" s="30">
        <v>1684.07</v>
      </c>
      <c r="Q1091" s="67"/>
      <c r="R1091" s="67"/>
      <c r="S1091" s="56" t="e">
        <f>IF(#REF!=3,S1090-TblDadosCX[[#This Row],[Valor R$]],IF(#REF!=2,S1090+TblDadosCX[[#This Row],[Valor R$]],TblDadosCX[[#This Row],[Valor R$]]))</f>
        <v>#REF!</v>
      </c>
      <c r="U1091" s="65">
        <v>1075</v>
      </c>
      <c r="V1091" s="69">
        <v>42653</v>
      </c>
      <c r="W1091" s="69"/>
      <c r="X1091" s="70" t="s">
        <v>197</v>
      </c>
      <c r="Y1091" s="70">
        <v>854411</v>
      </c>
      <c r="Z1091" s="70"/>
      <c r="AA1091" s="71">
        <v>478</v>
      </c>
      <c r="AB1091" s="64" t="s">
        <v>9</v>
      </c>
      <c r="AC1091" s="69">
        <v>42653</v>
      </c>
      <c r="AD1091" s="65">
        <v>12</v>
      </c>
      <c r="AE1091" s="65">
        <v>34</v>
      </c>
      <c r="AF1091" s="66">
        <v>5710.72</v>
      </c>
    </row>
    <row r="1092" spans="1:32" x14ac:dyDescent="0.25">
      <c r="A1092" s="40">
        <v>1087</v>
      </c>
      <c r="B1092" s="32">
        <v>42643</v>
      </c>
      <c r="C1092" s="33"/>
      <c r="D1092" s="31">
        <v>5</v>
      </c>
      <c r="E1092" s="34" t="s">
        <v>26</v>
      </c>
      <c r="F1092" s="34" t="s">
        <v>227</v>
      </c>
      <c r="G1092" s="35" t="s">
        <v>348</v>
      </c>
      <c r="H1092" s="36"/>
      <c r="I1092" s="30">
        <v>363.21</v>
      </c>
      <c r="J1092" s="32">
        <v>42643</v>
      </c>
      <c r="K1092" s="37">
        <v>426</v>
      </c>
      <c r="L1092" s="37">
        <v>12</v>
      </c>
      <c r="M1092" s="38" t="s">
        <v>548</v>
      </c>
      <c r="N1092" s="39">
        <v>2016</v>
      </c>
      <c r="O1092" s="42"/>
      <c r="P1092" s="30">
        <v>1320.86</v>
      </c>
      <c r="Q1092" s="67"/>
      <c r="R1092" s="67"/>
      <c r="S1092" s="56" t="e">
        <f>IF(#REF!=3,S1091-TblDadosCX[[#This Row],[Valor R$]],IF(#REF!=2,S1091+TblDadosCX[[#This Row],[Valor R$]],TblDadosCX[[#This Row],[Valor R$]]))</f>
        <v>#REF!</v>
      </c>
      <c r="U1092" s="65">
        <v>1076</v>
      </c>
      <c r="V1092" s="69">
        <v>42653</v>
      </c>
      <c r="W1092" s="69"/>
      <c r="X1092" s="70" t="s">
        <v>197</v>
      </c>
      <c r="Y1092" s="70">
        <v>854442</v>
      </c>
      <c r="Z1092" s="70"/>
      <c r="AA1092" s="71">
        <v>166.19</v>
      </c>
      <c r="AB1092" s="64" t="s">
        <v>9</v>
      </c>
      <c r="AC1092" s="69">
        <v>42653</v>
      </c>
      <c r="AD1092" s="65">
        <v>12</v>
      </c>
      <c r="AE1092" s="65">
        <v>34</v>
      </c>
      <c r="AF1092" s="66">
        <v>5876.91</v>
      </c>
    </row>
    <row r="1093" spans="1:32" x14ac:dyDescent="0.25">
      <c r="A1093" s="40">
        <v>1088</v>
      </c>
      <c r="B1093" s="32">
        <v>42643</v>
      </c>
      <c r="C1093" s="33"/>
      <c r="D1093" s="31">
        <v>5</v>
      </c>
      <c r="E1093" s="34" t="s">
        <v>38</v>
      </c>
      <c r="F1093" s="34" t="s">
        <v>83</v>
      </c>
      <c r="G1093" s="35" t="s">
        <v>480</v>
      </c>
      <c r="H1093" s="36"/>
      <c r="I1093" s="30">
        <v>500</v>
      </c>
      <c r="J1093" s="32">
        <v>42643</v>
      </c>
      <c r="K1093" s="37">
        <v>863</v>
      </c>
      <c r="L1093" s="37">
        <v>12</v>
      </c>
      <c r="M1093" s="38" t="s">
        <v>548</v>
      </c>
      <c r="N1093" s="39">
        <v>2016</v>
      </c>
      <c r="O1093" s="42"/>
      <c r="P1093" s="30">
        <v>820.86</v>
      </c>
      <c r="Q1093" s="67"/>
      <c r="R1093" s="67"/>
      <c r="S1093" s="56" t="e">
        <f>IF(#REF!=3,S1092-TblDadosCX[[#This Row],[Valor R$]],IF(#REF!=2,S1092+TblDadosCX[[#This Row],[Valor R$]],TblDadosCX[[#This Row],[Valor R$]]))</f>
        <v>#REF!</v>
      </c>
      <c r="U1093" s="65">
        <v>1077</v>
      </c>
      <c r="V1093" s="69">
        <v>42653</v>
      </c>
      <c r="W1093" s="69"/>
      <c r="X1093" s="70" t="s">
        <v>187</v>
      </c>
      <c r="Y1093" s="70"/>
      <c r="Z1093" s="70"/>
      <c r="AA1093" s="71">
        <v>106.62</v>
      </c>
      <c r="AB1093" s="64" t="s">
        <v>212</v>
      </c>
      <c r="AC1093" s="69">
        <v>42653</v>
      </c>
      <c r="AD1093" s="65">
        <v>831</v>
      </c>
      <c r="AE1093" s="65">
        <v>12</v>
      </c>
      <c r="AF1093" s="66">
        <v>5770.29</v>
      </c>
    </row>
    <row r="1094" spans="1:32" x14ac:dyDescent="0.25">
      <c r="A1094" s="40">
        <v>1089</v>
      </c>
      <c r="B1094" s="32">
        <v>42643</v>
      </c>
      <c r="C1094" s="33"/>
      <c r="D1094" s="31">
        <v>10</v>
      </c>
      <c r="E1094" s="34"/>
      <c r="F1094" s="34"/>
      <c r="G1094" s="35" t="s">
        <v>640</v>
      </c>
      <c r="H1094" s="36"/>
      <c r="I1094" s="30">
        <v>820.86</v>
      </c>
      <c r="J1094" s="32">
        <v>42643</v>
      </c>
      <c r="K1094" s="37"/>
      <c r="L1094" s="37"/>
      <c r="M1094" s="38" t="s">
        <v>548</v>
      </c>
      <c r="N1094" s="39">
        <v>2016</v>
      </c>
      <c r="O1094" s="42"/>
      <c r="P1094" s="30">
        <v>820.86</v>
      </c>
      <c r="Q1094" s="67"/>
      <c r="R1094" s="67"/>
      <c r="S1094" s="56" t="e">
        <f>IF(#REF!=3,S1093-TblDadosCX[[#This Row],[Valor R$]],IF(#REF!=2,S1093+TblDadosCX[[#This Row],[Valor R$]],TblDadosCX[[#This Row],[Valor R$]]))</f>
        <v>#REF!</v>
      </c>
      <c r="U1094" s="65">
        <v>1078</v>
      </c>
      <c r="V1094" s="69">
        <v>42653</v>
      </c>
      <c r="W1094" s="69"/>
      <c r="X1094" s="70" t="s">
        <v>311</v>
      </c>
      <c r="Y1094" s="70"/>
      <c r="Z1094" s="70"/>
      <c r="AA1094" s="71">
        <v>20</v>
      </c>
      <c r="AB1094" s="64" t="s">
        <v>212</v>
      </c>
      <c r="AC1094" s="69">
        <v>42653</v>
      </c>
      <c r="AD1094" s="65">
        <v>831</v>
      </c>
      <c r="AE1094" s="65">
        <v>12</v>
      </c>
      <c r="AF1094" s="66">
        <v>5750.29</v>
      </c>
    </row>
    <row r="1095" spans="1:32" x14ac:dyDescent="0.25">
      <c r="A1095" s="40">
        <v>1090</v>
      </c>
      <c r="B1095" s="32">
        <v>42643</v>
      </c>
      <c r="C1095" s="33"/>
      <c r="D1095" s="31">
        <v>11</v>
      </c>
      <c r="E1095" s="34"/>
      <c r="F1095" s="34"/>
      <c r="G1095" s="35" t="s">
        <v>640</v>
      </c>
      <c r="H1095" s="36"/>
      <c r="I1095" s="30">
        <v>1000</v>
      </c>
      <c r="J1095" s="32">
        <v>42643</v>
      </c>
      <c r="K1095" s="37"/>
      <c r="L1095" s="37"/>
      <c r="M1095" s="38" t="s">
        <v>548</v>
      </c>
      <c r="N1095" s="39">
        <v>2016</v>
      </c>
      <c r="O1095" s="42"/>
      <c r="P1095" s="30">
        <v>1000</v>
      </c>
      <c r="Q1095" s="67"/>
      <c r="R1095" s="67"/>
      <c r="S1095" s="56" t="e">
        <f>IF(#REF!=3,S1094-TblDadosCX[[#This Row],[Valor R$]],IF(#REF!=2,S1094+TblDadosCX[[#This Row],[Valor R$]],TblDadosCX[[#This Row],[Valor R$]]))</f>
        <v>#REF!</v>
      </c>
      <c r="U1095" s="65">
        <v>1079</v>
      </c>
      <c r="V1095" s="69">
        <v>42653</v>
      </c>
      <c r="W1095" s="69"/>
      <c r="X1095" s="70" t="s">
        <v>311</v>
      </c>
      <c r="Y1095" s="70"/>
      <c r="Z1095" s="70"/>
      <c r="AA1095" s="71">
        <v>20</v>
      </c>
      <c r="AB1095" s="64" t="s">
        <v>212</v>
      </c>
      <c r="AC1095" s="69">
        <v>42653</v>
      </c>
      <c r="AD1095" s="65">
        <v>831</v>
      </c>
      <c r="AE1095" s="65">
        <v>12</v>
      </c>
      <c r="AF1095" s="66">
        <v>5730.29</v>
      </c>
    </row>
    <row r="1096" spans="1:32" x14ac:dyDescent="0.25">
      <c r="A1096" s="40">
        <v>1091</v>
      </c>
      <c r="B1096" s="32">
        <v>42643</v>
      </c>
      <c r="C1096" s="33"/>
      <c r="D1096" s="31">
        <v>12</v>
      </c>
      <c r="E1096" s="34"/>
      <c r="F1096" s="34"/>
      <c r="G1096" s="35" t="s">
        <v>640</v>
      </c>
      <c r="H1096" s="36"/>
      <c r="I1096" s="30">
        <v>2000</v>
      </c>
      <c r="J1096" s="32">
        <v>42643</v>
      </c>
      <c r="K1096" s="37"/>
      <c r="L1096" s="37"/>
      <c r="M1096" s="38" t="s">
        <v>548</v>
      </c>
      <c r="N1096" s="39">
        <v>2016</v>
      </c>
      <c r="O1096" s="42"/>
      <c r="P1096" s="30">
        <v>2000</v>
      </c>
      <c r="Q1096" s="67"/>
      <c r="R1096" s="67"/>
      <c r="S1096" s="56" t="e">
        <f>IF(#REF!=3,S1095-TblDadosCX[[#This Row],[Valor R$]],IF(#REF!=2,S1095+TblDadosCX[[#This Row],[Valor R$]],TblDadosCX[[#This Row],[Valor R$]]))</f>
        <v>#REF!</v>
      </c>
      <c r="U1096" s="65">
        <v>1080</v>
      </c>
      <c r="V1096" s="69">
        <v>42653</v>
      </c>
      <c r="W1096" s="69"/>
      <c r="X1096" s="70" t="s">
        <v>363</v>
      </c>
      <c r="Y1096" s="70"/>
      <c r="Z1096" s="70"/>
      <c r="AA1096" s="71">
        <v>3352.96</v>
      </c>
      <c r="AB1096" s="64" t="s">
        <v>214</v>
      </c>
      <c r="AC1096" s="69">
        <v>42653</v>
      </c>
      <c r="AD1096" s="65">
        <v>402</v>
      </c>
      <c r="AE1096" s="65">
        <v>12</v>
      </c>
      <c r="AF1096" s="66">
        <v>2377.33</v>
      </c>
    </row>
    <row r="1097" spans="1:32" x14ac:dyDescent="0.25">
      <c r="A1097" s="40">
        <v>1092</v>
      </c>
      <c r="B1097" s="32">
        <v>42644</v>
      </c>
      <c r="C1097" s="33"/>
      <c r="D1097" s="31">
        <v>1</v>
      </c>
      <c r="E1097" s="34"/>
      <c r="F1097" s="34"/>
      <c r="G1097" s="35" t="s">
        <v>632</v>
      </c>
      <c r="H1097" s="36"/>
      <c r="I1097" s="30">
        <v>820.86</v>
      </c>
      <c r="J1097" s="32">
        <v>42644</v>
      </c>
      <c r="K1097" s="37"/>
      <c r="L1097" s="37"/>
      <c r="M1097" s="38" t="s">
        <v>580</v>
      </c>
      <c r="N1097" s="39">
        <v>2016</v>
      </c>
      <c r="O1097" s="42"/>
      <c r="P1097" s="30">
        <v>820.86</v>
      </c>
      <c r="Q1097" s="67"/>
      <c r="R1097" s="67"/>
      <c r="S1097" s="56" t="e">
        <f>IF(#REF!=3,S1096-TblDadosCX[[#This Row],[Valor R$]],IF(#REF!=2,S1096+TblDadosCX[[#This Row],[Valor R$]],TblDadosCX[[#This Row],[Valor R$]]))</f>
        <v>#REF!</v>
      </c>
      <c r="U1097" s="65">
        <v>1081</v>
      </c>
      <c r="V1097" s="69">
        <v>42653</v>
      </c>
      <c r="W1097" s="69"/>
      <c r="X1097" s="70" t="s">
        <v>589</v>
      </c>
      <c r="Y1097" s="70"/>
      <c r="Z1097" s="70"/>
      <c r="AA1097" s="71">
        <v>166.19</v>
      </c>
      <c r="AB1097" s="64" t="s">
        <v>235</v>
      </c>
      <c r="AC1097" s="69">
        <v>42653</v>
      </c>
      <c r="AD1097" s="65">
        <v>841</v>
      </c>
      <c r="AE1097" s="65">
        <v>12</v>
      </c>
      <c r="AF1097" s="66">
        <v>2211.14</v>
      </c>
    </row>
    <row r="1098" spans="1:32" x14ac:dyDescent="0.25">
      <c r="A1098" s="40">
        <v>1093</v>
      </c>
      <c r="B1098" s="32">
        <v>42644</v>
      </c>
      <c r="C1098" s="33"/>
      <c r="D1098" s="31">
        <v>2</v>
      </c>
      <c r="E1098" s="34"/>
      <c r="F1098" s="34"/>
      <c r="G1098" s="35" t="s">
        <v>632</v>
      </c>
      <c r="H1098" s="36"/>
      <c r="I1098" s="30">
        <v>1000</v>
      </c>
      <c r="J1098" s="32">
        <v>42644</v>
      </c>
      <c r="K1098" s="37"/>
      <c r="L1098" s="37"/>
      <c r="M1098" s="38" t="s">
        <v>580</v>
      </c>
      <c r="N1098" s="39">
        <v>2016</v>
      </c>
      <c r="O1098" s="42"/>
      <c r="P1098" s="30">
        <v>1000</v>
      </c>
      <c r="Q1098" s="67"/>
      <c r="R1098" s="67"/>
      <c r="S1098" s="56" t="e">
        <f>IF(#REF!=3,S1097-TblDadosCX[[#This Row],[Valor R$]],IF(#REF!=2,S1097+TblDadosCX[[#This Row],[Valor R$]],TblDadosCX[[#This Row],[Valor R$]]))</f>
        <v>#REF!</v>
      </c>
      <c r="U1098" s="65">
        <v>1082</v>
      </c>
      <c r="V1098" s="69">
        <v>42653</v>
      </c>
      <c r="W1098" s="69"/>
      <c r="X1098" s="70" t="s">
        <v>590</v>
      </c>
      <c r="Y1098" s="70"/>
      <c r="Z1098" s="70"/>
      <c r="AA1098" s="71">
        <v>27.5</v>
      </c>
      <c r="AB1098" s="64" t="s">
        <v>266</v>
      </c>
      <c r="AC1098" s="69">
        <v>42653</v>
      </c>
      <c r="AD1098" s="65">
        <v>480</v>
      </c>
      <c r="AE1098" s="65">
        <v>12</v>
      </c>
      <c r="AF1098" s="66">
        <v>2183.64</v>
      </c>
    </row>
    <row r="1099" spans="1:32" x14ac:dyDescent="0.25">
      <c r="A1099" s="40">
        <v>1094</v>
      </c>
      <c r="B1099" s="32">
        <v>42644</v>
      </c>
      <c r="C1099" s="33"/>
      <c r="D1099" s="31">
        <v>3</v>
      </c>
      <c r="E1099" s="34"/>
      <c r="F1099" s="34"/>
      <c r="G1099" s="35" t="s">
        <v>632</v>
      </c>
      <c r="H1099" s="36"/>
      <c r="I1099" s="30">
        <v>2000</v>
      </c>
      <c r="J1099" s="32">
        <v>42644</v>
      </c>
      <c r="K1099" s="37"/>
      <c r="L1099" s="37"/>
      <c r="M1099" s="38" t="s">
        <v>580</v>
      </c>
      <c r="N1099" s="39">
        <v>2016</v>
      </c>
      <c r="O1099" s="42"/>
      <c r="P1099" s="30">
        <v>2000</v>
      </c>
      <c r="Q1099" s="67"/>
      <c r="R1099" s="67"/>
      <c r="S1099" s="56" t="e">
        <f>IF(#REF!=3,S1098-TblDadosCX[[#This Row],[Valor R$]],IF(#REF!=2,S1098+TblDadosCX[[#This Row],[Valor R$]],TblDadosCX[[#This Row],[Valor R$]]))</f>
        <v>#REF!</v>
      </c>
      <c r="U1099" s="65">
        <v>1083</v>
      </c>
      <c r="V1099" s="69">
        <v>42653</v>
      </c>
      <c r="W1099" s="69"/>
      <c r="X1099" s="70" t="s">
        <v>473</v>
      </c>
      <c r="Y1099" s="70"/>
      <c r="Z1099" s="70"/>
      <c r="AA1099" s="71">
        <v>159</v>
      </c>
      <c r="AB1099" s="64" t="s">
        <v>313</v>
      </c>
      <c r="AC1099" s="69">
        <v>42653</v>
      </c>
      <c r="AD1099" s="65">
        <v>859</v>
      </c>
      <c r="AE1099" s="65">
        <v>12</v>
      </c>
      <c r="AF1099" s="66">
        <v>2024.64</v>
      </c>
    </row>
    <row r="1100" spans="1:32" x14ac:dyDescent="0.25">
      <c r="A1100" s="40">
        <v>1095</v>
      </c>
      <c r="B1100" s="32">
        <v>42646</v>
      </c>
      <c r="C1100" s="33"/>
      <c r="D1100" s="31">
        <v>4</v>
      </c>
      <c r="E1100" s="34" t="s">
        <v>6</v>
      </c>
      <c r="F1100" s="34" t="s">
        <v>9</v>
      </c>
      <c r="G1100" s="35" t="s">
        <v>197</v>
      </c>
      <c r="H1100" s="36">
        <v>854407</v>
      </c>
      <c r="I1100" s="30">
        <v>2987.03</v>
      </c>
      <c r="J1100" s="32">
        <v>42646</v>
      </c>
      <c r="K1100" s="37">
        <v>12</v>
      </c>
      <c r="L1100" s="37">
        <v>34</v>
      </c>
      <c r="M1100" s="38" t="s">
        <v>580</v>
      </c>
      <c r="N1100" s="39">
        <v>2016</v>
      </c>
      <c r="O1100" s="42"/>
      <c r="P1100" s="30">
        <v>3807.89</v>
      </c>
      <c r="Q1100" s="67"/>
      <c r="R1100" s="67"/>
      <c r="S1100" s="56" t="e">
        <f>IF(#REF!=3,S1099-TblDadosCX[[#This Row],[Valor R$]],IF(#REF!=2,S1099+TblDadosCX[[#This Row],[Valor R$]],TblDadosCX[[#This Row],[Valor R$]]))</f>
        <v>#REF!</v>
      </c>
      <c r="U1100" s="65">
        <v>1084</v>
      </c>
      <c r="V1100" s="69">
        <v>42653</v>
      </c>
      <c r="W1100" s="69"/>
      <c r="X1100" s="70" t="s">
        <v>473</v>
      </c>
      <c r="Y1100" s="70"/>
      <c r="Z1100" s="70"/>
      <c r="AA1100" s="71">
        <v>319</v>
      </c>
      <c r="AB1100" s="64" t="s">
        <v>313</v>
      </c>
      <c r="AC1100" s="69">
        <v>42653</v>
      </c>
      <c r="AD1100" s="65">
        <v>859</v>
      </c>
      <c r="AE1100" s="65">
        <v>12</v>
      </c>
      <c r="AF1100" s="66">
        <v>1705.64</v>
      </c>
    </row>
    <row r="1101" spans="1:32" x14ac:dyDescent="0.25">
      <c r="A1101" s="40">
        <v>1096</v>
      </c>
      <c r="B1101" s="32">
        <v>42646</v>
      </c>
      <c r="C1101" s="33"/>
      <c r="D1101" s="31">
        <v>4</v>
      </c>
      <c r="E1101" s="34" t="s">
        <v>6</v>
      </c>
      <c r="F1101" s="34" t="s">
        <v>9</v>
      </c>
      <c r="G1101" s="35" t="s">
        <v>197</v>
      </c>
      <c r="H1101" s="36">
        <v>854406</v>
      </c>
      <c r="I1101" s="30">
        <v>500</v>
      </c>
      <c r="J1101" s="32">
        <v>42646</v>
      </c>
      <c r="K1101" s="37">
        <v>12</v>
      </c>
      <c r="L1101" s="37">
        <v>34</v>
      </c>
      <c r="M1101" s="38" t="s">
        <v>580</v>
      </c>
      <c r="N1101" s="39">
        <v>2016</v>
      </c>
      <c r="O1101" s="42"/>
      <c r="P1101" s="30">
        <v>4307.8900000000003</v>
      </c>
      <c r="Q1101" s="67"/>
      <c r="R1101" s="67"/>
      <c r="S1101" s="56" t="e">
        <f>IF(#REF!=3,S1100-TblDadosCX[[#This Row],[Valor R$]],IF(#REF!=2,S1100+TblDadosCX[[#This Row],[Valor R$]],TblDadosCX[[#This Row],[Valor R$]]))</f>
        <v>#REF!</v>
      </c>
      <c r="U1101" s="65">
        <v>1085</v>
      </c>
      <c r="V1101" s="69">
        <v>42653</v>
      </c>
      <c r="W1101" s="69"/>
      <c r="X1101" s="70" t="s">
        <v>220</v>
      </c>
      <c r="Y1101" s="70"/>
      <c r="Z1101" s="70"/>
      <c r="AA1101" s="71">
        <v>15</v>
      </c>
      <c r="AB1101" s="64" t="s">
        <v>199</v>
      </c>
      <c r="AC1101" s="69">
        <v>42653</v>
      </c>
      <c r="AD1101" s="65">
        <v>845</v>
      </c>
      <c r="AE1101" s="65">
        <v>12</v>
      </c>
      <c r="AF1101" s="66">
        <v>1690.64</v>
      </c>
    </row>
    <row r="1102" spans="1:32" x14ac:dyDescent="0.25">
      <c r="A1102" s="40">
        <v>1097</v>
      </c>
      <c r="B1102" s="32">
        <v>42646</v>
      </c>
      <c r="C1102" s="33"/>
      <c r="D1102" s="31">
        <v>5</v>
      </c>
      <c r="E1102" s="34" t="s">
        <v>38</v>
      </c>
      <c r="F1102" s="34" t="s">
        <v>18</v>
      </c>
      <c r="G1102" s="35" t="s">
        <v>187</v>
      </c>
      <c r="H1102" s="36"/>
      <c r="I1102" s="30">
        <v>11.25</v>
      </c>
      <c r="J1102" s="32">
        <v>42646</v>
      </c>
      <c r="K1102" s="37">
        <v>831</v>
      </c>
      <c r="L1102" s="37">
        <v>12</v>
      </c>
      <c r="M1102" s="38" t="s">
        <v>580</v>
      </c>
      <c r="N1102" s="39">
        <v>2016</v>
      </c>
      <c r="O1102" s="42"/>
      <c r="P1102" s="30">
        <v>4296.6400000000003</v>
      </c>
      <c r="Q1102" s="67"/>
      <c r="R1102" s="67"/>
      <c r="S1102" s="56" t="e">
        <f>IF(#REF!=3,S1101-TblDadosCX[[#This Row],[Valor R$]],IF(#REF!=2,S1101+TblDadosCX[[#This Row],[Valor R$]],TblDadosCX[[#This Row],[Valor R$]]))</f>
        <v>#REF!</v>
      </c>
      <c r="U1102" s="65">
        <v>1086</v>
      </c>
      <c r="V1102" s="69">
        <v>42653</v>
      </c>
      <c r="W1102" s="69"/>
      <c r="X1102" s="70" t="s">
        <v>187</v>
      </c>
      <c r="Y1102" s="70"/>
      <c r="Z1102" s="70"/>
      <c r="AA1102" s="71">
        <v>27.25</v>
      </c>
      <c r="AB1102" s="64" t="s">
        <v>212</v>
      </c>
      <c r="AC1102" s="69">
        <v>42653</v>
      </c>
      <c r="AD1102" s="65">
        <v>831</v>
      </c>
      <c r="AE1102" s="65">
        <v>12</v>
      </c>
      <c r="AF1102" s="66">
        <v>1663.39</v>
      </c>
    </row>
    <row r="1103" spans="1:32" x14ac:dyDescent="0.25">
      <c r="A1103" s="40">
        <v>1098</v>
      </c>
      <c r="B1103" s="32">
        <v>42646</v>
      </c>
      <c r="C1103" s="33"/>
      <c r="D1103" s="31">
        <v>5</v>
      </c>
      <c r="E1103" s="34" t="s">
        <v>38</v>
      </c>
      <c r="F1103" s="34" t="s">
        <v>86</v>
      </c>
      <c r="G1103" s="35" t="s">
        <v>195</v>
      </c>
      <c r="H1103" s="36"/>
      <c r="I1103" s="30">
        <v>14.5</v>
      </c>
      <c r="J1103" s="32">
        <v>42646</v>
      </c>
      <c r="K1103" s="37">
        <v>869</v>
      </c>
      <c r="L1103" s="37">
        <v>12</v>
      </c>
      <c r="M1103" s="38" t="s">
        <v>580</v>
      </c>
      <c r="N1103" s="39">
        <v>2016</v>
      </c>
      <c r="O1103" s="42"/>
      <c r="P1103" s="30">
        <v>4282.1400000000003</v>
      </c>
      <c r="Q1103" s="67"/>
      <c r="R1103" s="67"/>
      <c r="S1103" s="56" t="e">
        <f>IF(#REF!=3,S1102-TblDadosCX[[#This Row],[Valor R$]],IF(#REF!=2,S1102+TblDadosCX[[#This Row],[Valor R$]],TblDadosCX[[#This Row],[Valor R$]]))</f>
        <v>#REF!</v>
      </c>
      <c r="U1103" s="65">
        <v>1087</v>
      </c>
      <c r="V1103" s="69">
        <v>42654</v>
      </c>
      <c r="W1103" s="69"/>
      <c r="X1103" s="70" t="s">
        <v>197</v>
      </c>
      <c r="Y1103" s="70">
        <v>854413</v>
      </c>
      <c r="Z1103" s="70"/>
      <c r="AA1103" s="71">
        <v>500</v>
      </c>
      <c r="AB1103" s="64" t="s">
        <v>9</v>
      </c>
      <c r="AC1103" s="69">
        <v>42654</v>
      </c>
      <c r="AD1103" s="65">
        <v>12</v>
      </c>
      <c r="AE1103" s="65">
        <v>34</v>
      </c>
      <c r="AF1103" s="66">
        <v>2163.39</v>
      </c>
    </row>
    <row r="1104" spans="1:32" x14ac:dyDescent="0.25">
      <c r="A1104" s="40">
        <v>1099</v>
      </c>
      <c r="B1104" s="32">
        <v>42646</v>
      </c>
      <c r="C1104" s="33"/>
      <c r="D1104" s="31">
        <v>5</v>
      </c>
      <c r="E1104" s="34" t="s">
        <v>38</v>
      </c>
      <c r="F1104" s="34" t="s">
        <v>86</v>
      </c>
      <c r="G1104" s="35" t="s">
        <v>195</v>
      </c>
      <c r="H1104" s="36"/>
      <c r="I1104" s="30">
        <v>14.5</v>
      </c>
      <c r="J1104" s="32">
        <v>42646</v>
      </c>
      <c r="K1104" s="37">
        <v>869</v>
      </c>
      <c r="L1104" s="37">
        <v>12</v>
      </c>
      <c r="M1104" s="38" t="s">
        <v>580</v>
      </c>
      <c r="N1104" s="39">
        <v>2016</v>
      </c>
      <c r="O1104" s="42"/>
      <c r="P1104" s="30">
        <v>4267.6400000000003</v>
      </c>
      <c r="Q1104" s="67"/>
      <c r="R1104" s="67"/>
      <c r="S1104" s="56" t="e">
        <f>IF(#REF!=3,S1103-TblDadosCX[[#This Row],[Valor R$]],IF(#REF!=2,S1103+TblDadosCX[[#This Row],[Valor R$]],TblDadosCX[[#This Row],[Valor R$]]))</f>
        <v>#REF!</v>
      </c>
      <c r="U1104" s="65">
        <v>1088</v>
      </c>
      <c r="V1104" s="69">
        <v>42654</v>
      </c>
      <c r="W1104" s="69"/>
      <c r="X1104" s="70" t="s">
        <v>591</v>
      </c>
      <c r="Y1104" s="70"/>
      <c r="Z1104" s="70"/>
      <c r="AA1104" s="71">
        <v>224.53</v>
      </c>
      <c r="AB1104" s="64" t="s">
        <v>212</v>
      </c>
      <c r="AC1104" s="69">
        <v>42654</v>
      </c>
      <c r="AD1104" s="65">
        <v>831</v>
      </c>
      <c r="AE1104" s="65">
        <v>12</v>
      </c>
      <c r="AF1104" s="66">
        <v>1938.86</v>
      </c>
    </row>
    <row r="1105" spans="1:32" x14ac:dyDescent="0.25">
      <c r="A1105" s="40">
        <v>1100</v>
      </c>
      <c r="B1105" s="32">
        <v>42646</v>
      </c>
      <c r="C1105" s="33"/>
      <c r="D1105" s="31">
        <v>5</v>
      </c>
      <c r="E1105" s="34" t="s">
        <v>38</v>
      </c>
      <c r="F1105" s="34" t="s">
        <v>86</v>
      </c>
      <c r="G1105" s="35" t="s">
        <v>195</v>
      </c>
      <c r="H1105" s="36"/>
      <c r="I1105" s="30">
        <v>14.5</v>
      </c>
      <c r="J1105" s="32">
        <v>42646</v>
      </c>
      <c r="K1105" s="37">
        <v>869</v>
      </c>
      <c r="L1105" s="37">
        <v>12</v>
      </c>
      <c r="M1105" s="38" t="s">
        <v>580</v>
      </c>
      <c r="N1105" s="39">
        <v>2016</v>
      </c>
      <c r="O1105" s="42"/>
      <c r="P1105" s="30">
        <v>4253.1400000000003</v>
      </c>
      <c r="Q1105" s="67"/>
      <c r="R1105" s="67"/>
      <c r="S1105" s="56" t="e">
        <f>IF(#REF!=3,S1104-TblDadosCX[[#This Row],[Valor R$]],IF(#REF!=2,S1104+TblDadosCX[[#This Row],[Valor R$]],TblDadosCX[[#This Row],[Valor R$]]))</f>
        <v>#REF!</v>
      </c>
      <c r="U1105" s="65">
        <v>1089</v>
      </c>
      <c r="V1105" s="69">
        <v>42654</v>
      </c>
      <c r="W1105" s="69"/>
      <c r="X1105" s="70" t="s">
        <v>592</v>
      </c>
      <c r="Y1105" s="70"/>
      <c r="Z1105" s="70"/>
      <c r="AA1105" s="71">
        <v>84</v>
      </c>
      <c r="AB1105" s="64" t="s">
        <v>196</v>
      </c>
      <c r="AC1105" s="69">
        <v>42654</v>
      </c>
      <c r="AD1105" s="65">
        <v>869</v>
      </c>
      <c r="AE1105" s="65">
        <v>12</v>
      </c>
      <c r="AF1105" s="66">
        <v>1854.86</v>
      </c>
    </row>
    <row r="1106" spans="1:32" x14ac:dyDescent="0.25">
      <c r="A1106" s="40">
        <v>1101</v>
      </c>
      <c r="B1106" s="32">
        <v>42646</v>
      </c>
      <c r="C1106" s="33"/>
      <c r="D1106" s="31">
        <v>5</v>
      </c>
      <c r="E1106" s="34" t="s">
        <v>38</v>
      </c>
      <c r="F1106" s="34" t="s">
        <v>86</v>
      </c>
      <c r="G1106" s="35" t="s">
        <v>195</v>
      </c>
      <c r="H1106" s="36"/>
      <c r="I1106" s="30">
        <v>17</v>
      </c>
      <c r="J1106" s="32">
        <v>42646</v>
      </c>
      <c r="K1106" s="37">
        <v>869</v>
      </c>
      <c r="L1106" s="37">
        <v>12</v>
      </c>
      <c r="M1106" s="38" t="s">
        <v>580</v>
      </c>
      <c r="N1106" s="39">
        <v>2016</v>
      </c>
      <c r="O1106" s="42"/>
      <c r="P1106" s="30">
        <v>4236.1400000000003</v>
      </c>
      <c r="Q1106" s="67"/>
      <c r="R1106" s="67"/>
      <c r="S1106" s="56" t="e">
        <f>IF(#REF!=3,S1105-TblDadosCX[[#This Row],[Valor R$]],IF(#REF!=2,S1105+TblDadosCX[[#This Row],[Valor R$]],TblDadosCX[[#This Row],[Valor R$]]))</f>
        <v>#REF!</v>
      </c>
      <c r="U1106" s="65">
        <v>1090</v>
      </c>
      <c r="V1106" s="69">
        <v>42654</v>
      </c>
      <c r="W1106" s="69"/>
      <c r="X1106" s="70" t="s">
        <v>191</v>
      </c>
      <c r="Y1106" s="70"/>
      <c r="Z1106" s="70"/>
      <c r="AA1106" s="71">
        <v>115.49</v>
      </c>
      <c r="AB1106" s="64" t="s">
        <v>212</v>
      </c>
      <c r="AC1106" s="69">
        <v>42654</v>
      </c>
      <c r="AD1106" s="65">
        <v>831</v>
      </c>
      <c r="AE1106" s="65">
        <v>12</v>
      </c>
      <c r="AF1106" s="66">
        <v>1739.37</v>
      </c>
    </row>
    <row r="1107" spans="1:32" x14ac:dyDescent="0.25">
      <c r="A1107" s="40">
        <v>1102</v>
      </c>
      <c r="B1107" s="32">
        <v>42646</v>
      </c>
      <c r="C1107" s="33"/>
      <c r="D1107" s="31">
        <v>5</v>
      </c>
      <c r="E1107" s="34" t="s">
        <v>38</v>
      </c>
      <c r="F1107" s="34" t="s">
        <v>83</v>
      </c>
      <c r="G1107" s="35" t="s">
        <v>581</v>
      </c>
      <c r="H1107" s="36"/>
      <c r="I1107" s="30">
        <v>32</v>
      </c>
      <c r="J1107" s="32">
        <v>42646</v>
      </c>
      <c r="K1107" s="37">
        <v>863</v>
      </c>
      <c r="L1107" s="37">
        <v>12</v>
      </c>
      <c r="M1107" s="38" t="s">
        <v>580</v>
      </c>
      <c r="N1107" s="39">
        <v>2016</v>
      </c>
      <c r="O1107" s="42"/>
      <c r="P1107" s="30">
        <v>4204.1400000000003</v>
      </c>
      <c r="Q1107" s="67"/>
      <c r="R1107" s="67"/>
      <c r="S1107" s="56" t="e">
        <f>IF(#REF!=3,S1106-TblDadosCX[[#This Row],[Valor R$]],IF(#REF!=2,S1106+TblDadosCX[[#This Row],[Valor R$]],TblDadosCX[[#This Row],[Valor R$]]))</f>
        <v>#REF!</v>
      </c>
      <c r="U1107" s="65">
        <v>1091</v>
      </c>
      <c r="V1107" s="69">
        <v>42654</v>
      </c>
      <c r="W1107" s="69"/>
      <c r="X1107" s="70" t="s">
        <v>193</v>
      </c>
      <c r="Y1107" s="70"/>
      <c r="Z1107" s="70"/>
      <c r="AA1107" s="71">
        <v>35</v>
      </c>
      <c r="AB1107" s="64" t="s">
        <v>212</v>
      </c>
      <c r="AC1107" s="69">
        <v>42654</v>
      </c>
      <c r="AD1107" s="65">
        <v>831</v>
      </c>
      <c r="AE1107" s="65">
        <v>12</v>
      </c>
      <c r="AF1107" s="66">
        <v>1704.37</v>
      </c>
    </row>
    <row r="1108" spans="1:32" x14ac:dyDescent="0.25">
      <c r="A1108" s="40">
        <v>1103</v>
      </c>
      <c r="B1108" s="32">
        <v>42646</v>
      </c>
      <c r="C1108" s="33"/>
      <c r="D1108" s="31">
        <v>5</v>
      </c>
      <c r="E1108" s="34" t="s">
        <v>38</v>
      </c>
      <c r="F1108" s="34" t="s">
        <v>18</v>
      </c>
      <c r="G1108" s="35" t="s">
        <v>521</v>
      </c>
      <c r="H1108" s="36"/>
      <c r="I1108" s="30">
        <v>12</v>
      </c>
      <c r="J1108" s="32">
        <v>42646</v>
      </c>
      <c r="K1108" s="37">
        <v>831</v>
      </c>
      <c r="L1108" s="37">
        <v>12</v>
      </c>
      <c r="M1108" s="38" t="s">
        <v>580</v>
      </c>
      <c r="N1108" s="39">
        <v>2016</v>
      </c>
      <c r="O1108" s="42"/>
      <c r="P1108" s="30">
        <v>4192.1400000000003</v>
      </c>
      <c r="Q1108" s="67"/>
      <c r="R1108" s="67"/>
      <c r="S1108" s="56" t="e">
        <f>IF(#REF!=3,S1107-TblDadosCX[[#This Row],[Valor R$]],IF(#REF!=2,S1107+TblDadosCX[[#This Row],[Valor R$]],TblDadosCX[[#This Row],[Valor R$]]))</f>
        <v>#REF!</v>
      </c>
      <c r="U1108" s="65">
        <v>1092</v>
      </c>
      <c r="V1108" s="69">
        <v>42654</v>
      </c>
      <c r="W1108" s="69"/>
      <c r="X1108" s="70" t="s">
        <v>490</v>
      </c>
      <c r="Y1108" s="70"/>
      <c r="Z1108" s="70"/>
      <c r="AA1108" s="71">
        <v>12.7</v>
      </c>
      <c r="AB1108" s="64" t="s">
        <v>242</v>
      </c>
      <c r="AC1108" s="69">
        <v>42654</v>
      </c>
      <c r="AD1108" s="65">
        <v>858</v>
      </c>
      <c r="AE1108" s="65">
        <v>12</v>
      </c>
      <c r="AF1108" s="66">
        <v>1691.67</v>
      </c>
    </row>
    <row r="1109" spans="1:32" x14ac:dyDescent="0.25">
      <c r="A1109" s="40">
        <v>1104</v>
      </c>
      <c r="B1109" s="32">
        <v>42646</v>
      </c>
      <c r="C1109" s="33"/>
      <c r="D1109" s="31">
        <v>5</v>
      </c>
      <c r="E1109" s="34" t="s">
        <v>38</v>
      </c>
      <c r="F1109" s="34" t="s">
        <v>86</v>
      </c>
      <c r="G1109" s="35" t="s">
        <v>526</v>
      </c>
      <c r="H1109" s="36"/>
      <c r="I1109" s="30">
        <v>135</v>
      </c>
      <c r="J1109" s="32">
        <v>42646</v>
      </c>
      <c r="K1109" s="37">
        <v>869</v>
      </c>
      <c r="L1109" s="37">
        <v>12</v>
      </c>
      <c r="M1109" s="38" t="s">
        <v>580</v>
      </c>
      <c r="N1109" s="39">
        <v>2016</v>
      </c>
      <c r="O1109" s="42"/>
      <c r="P1109" s="30">
        <v>4057.14</v>
      </c>
      <c r="Q1109" s="67"/>
      <c r="R1109" s="67"/>
      <c r="S1109" s="56" t="e">
        <f>IF(#REF!=3,S1108-TblDadosCX[[#This Row],[Valor R$]],IF(#REF!=2,S1108+TblDadosCX[[#This Row],[Valor R$]],TblDadosCX[[#This Row],[Valor R$]]))</f>
        <v>#REF!</v>
      </c>
      <c r="U1109" s="65">
        <v>1093</v>
      </c>
      <c r="V1109" s="69">
        <v>42656</v>
      </c>
      <c r="W1109" s="69"/>
      <c r="X1109" s="70" t="s">
        <v>197</v>
      </c>
      <c r="Y1109" s="70">
        <v>854414</v>
      </c>
      <c r="Z1109" s="70"/>
      <c r="AA1109" s="71">
        <v>6513.2</v>
      </c>
      <c r="AB1109" s="64" t="s">
        <v>9</v>
      </c>
      <c r="AC1109" s="69">
        <v>42656</v>
      </c>
      <c r="AD1109" s="65">
        <v>12</v>
      </c>
      <c r="AE1109" s="65">
        <v>34</v>
      </c>
      <c r="AF1109" s="66">
        <v>8204.8700000000008</v>
      </c>
    </row>
    <row r="1110" spans="1:32" x14ac:dyDescent="0.25">
      <c r="A1110" s="40">
        <v>1105</v>
      </c>
      <c r="B1110" s="32">
        <v>42646</v>
      </c>
      <c r="C1110" s="33"/>
      <c r="D1110" s="31">
        <v>5</v>
      </c>
      <c r="E1110" s="34" t="s">
        <v>38</v>
      </c>
      <c r="F1110" s="34" t="s">
        <v>86</v>
      </c>
      <c r="G1110" s="35" t="s">
        <v>228</v>
      </c>
      <c r="H1110" s="36"/>
      <c r="I1110" s="30">
        <v>43</v>
      </c>
      <c r="J1110" s="32">
        <v>42646</v>
      </c>
      <c r="K1110" s="37">
        <v>869</v>
      </c>
      <c r="L1110" s="37">
        <v>12</v>
      </c>
      <c r="M1110" s="38" t="s">
        <v>580</v>
      </c>
      <c r="N1110" s="39">
        <v>2016</v>
      </c>
      <c r="O1110" s="42"/>
      <c r="P1110" s="30">
        <v>4014.14</v>
      </c>
      <c r="Q1110" s="67"/>
      <c r="R1110" s="67"/>
      <c r="S1110" s="56" t="e">
        <f>IF(#REF!=3,S1109-TblDadosCX[[#This Row],[Valor R$]],IF(#REF!=2,S1109+TblDadosCX[[#This Row],[Valor R$]],TblDadosCX[[#This Row],[Valor R$]]))</f>
        <v>#REF!</v>
      </c>
      <c r="U1110" s="65">
        <v>1094</v>
      </c>
      <c r="V1110" s="69">
        <v>42656</v>
      </c>
      <c r="W1110" s="69"/>
      <c r="X1110" s="70" t="s">
        <v>593</v>
      </c>
      <c r="Y1110" s="70"/>
      <c r="Z1110" s="70"/>
      <c r="AA1110" s="71">
        <v>63.8</v>
      </c>
      <c r="AB1110" s="64" t="s">
        <v>212</v>
      </c>
      <c r="AC1110" s="69">
        <v>42656</v>
      </c>
      <c r="AD1110" s="65">
        <v>831</v>
      </c>
      <c r="AE1110" s="65">
        <v>12</v>
      </c>
      <c r="AF1110" s="66">
        <v>8141.07</v>
      </c>
    </row>
    <row r="1111" spans="1:32" x14ac:dyDescent="0.25">
      <c r="A1111" s="40">
        <v>1106</v>
      </c>
      <c r="B1111" s="32">
        <v>42646</v>
      </c>
      <c r="C1111" s="33"/>
      <c r="D1111" s="31">
        <v>5</v>
      </c>
      <c r="E1111" s="34" t="s">
        <v>38</v>
      </c>
      <c r="F1111" s="34" t="s">
        <v>18</v>
      </c>
      <c r="G1111" s="35" t="s">
        <v>582</v>
      </c>
      <c r="H1111" s="36"/>
      <c r="I1111" s="30">
        <v>14.5</v>
      </c>
      <c r="J1111" s="32">
        <v>42646</v>
      </c>
      <c r="K1111" s="37">
        <v>831</v>
      </c>
      <c r="L1111" s="37">
        <v>12</v>
      </c>
      <c r="M1111" s="38" t="s">
        <v>580</v>
      </c>
      <c r="N1111" s="39">
        <v>2016</v>
      </c>
      <c r="O1111" s="42"/>
      <c r="P1111" s="30">
        <v>3999.64</v>
      </c>
      <c r="Q1111" s="67"/>
      <c r="R1111" s="67"/>
      <c r="S1111" s="56" t="e">
        <f>IF(#REF!=3,S1110-TblDadosCX[[#This Row],[Valor R$]],IF(#REF!=2,S1110+TblDadosCX[[#This Row],[Valor R$]],TblDadosCX[[#This Row],[Valor R$]]))</f>
        <v>#REF!</v>
      </c>
      <c r="U1111" s="65">
        <v>1095</v>
      </c>
      <c r="V1111" s="69">
        <v>42656</v>
      </c>
      <c r="W1111" s="69"/>
      <c r="X1111" s="70" t="s">
        <v>220</v>
      </c>
      <c r="Y1111" s="70"/>
      <c r="Z1111" s="70"/>
      <c r="AA1111" s="71">
        <v>21.25</v>
      </c>
      <c r="AB1111" s="64" t="s">
        <v>199</v>
      </c>
      <c r="AC1111" s="69">
        <v>42656</v>
      </c>
      <c r="AD1111" s="65">
        <v>845</v>
      </c>
      <c r="AE1111" s="65">
        <v>12</v>
      </c>
      <c r="AF1111" s="66">
        <v>8119.82</v>
      </c>
    </row>
    <row r="1112" spans="1:32" x14ac:dyDescent="0.25">
      <c r="A1112" s="40">
        <v>1107</v>
      </c>
      <c r="B1112" s="32">
        <v>42646</v>
      </c>
      <c r="C1112" s="33"/>
      <c r="D1112" s="31">
        <v>5</v>
      </c>
      <c r="E1112" s="34" t="s">
        <v>38</v>
      </c>
      <c r="F1112" s="34" t="s">
        <v>18</v>
      </c>
      <c r="G1112" s="35" t="s">
        <v>582</v>
      </c>
      <c r="H1112" s="36"/>
      <c r="I1112" s="30">
        <v>81.790000000000006</v>
      </c>
      <c r="J1112" s="32">
        <v>42646</v>
      </c>
      <c r="K1112" s="37">
        <v>831</v>
      </c>
      <c r="L1112" s="37">
        <v>12</v>
      </c>
      <c r="M1112" s="38" t="s">
        <v>580</v>
      </c>
      <c r="N1112" s="39">
        <v>2016</v>
      </c>
      <c r="O1112" s="42"/>
      <c r="P1112" s="30">
        <v>3917.85</v>
      </c>
      <c r="Q1112" s="67"/>
      <c r="R1112" s="67"/>
      <c r="S1112" s="56" t="e">
        <f>IF(#REF!=3,S1111-TblDadosCX[[#This Row],[Valor R$]],IF(#REF!=2,S1111+TblDadosCX[[#This Row],[Valor R$]],TblDadosCX[[#This Row],[Valor R$]]))</f>
        <v>#REF!</v>
      </c>
      <c r="U1112" s="65">
        <v>1096</v>
      </c>
      <c r="V1112" s="69">
        <v>42656</v>
      </c>
      <c r="W1112" s="69"/>
      <c r="X1112" s="70" t="s">
        <v>191</v>
      </c>
      <c r="Y1112" s="70"/>
      <c r="Z1112" s="70"/>
      <c r="AA1112" s="71">
        <v>107.62</v>
      </c>
      <c r="AB1112" s="64" t="s">
        <v>212</v>
      </c>
      <c r="AC1112" s="69">
        <v>42656</v>
      </c>
      <c r="AD1112" s="65">
        <v>831</v>
      </c>
      <c r="AE1112" s="65">
        <v>12</v>
      </c>
      <c r="AF1112" s="66">
        <v>8012.2</v>
      </c>
    </row>
    <row r="1113" spans="1:32" x14ac:dyDescent="0.25">
      <c r="A1113" s="40">
        <v>1108</v>
      </c>
      <c r="B1113" s="32">
        <v>42646</v>
      </c>
      <c r="C1113" s="33"/>
      <c r="D1113" s="31">
        <v>5</v>
      </c>
      <c r="E1113" s="34" t="s">
        <v>38</v>
      </c>
      <c r="F1113" s="34" t="s">
        <v>75</v>
      </c>
      <c r="G1113" s="35" t="s">
        <v>220</v>
      </c>
      <c r="H1113" s="36"/>
      <c r="I1113" s="30">
        <v>50</v>
      </c>
      <c r="J1113" s="32">
        <v>42646</v>
      </c>
      <c r="K1113" s="37">
        <v>845</v>
      </c>
      <c r="L1113" s="37">
        <v>12</v>
      </c>
      <c r="M1113" s="38" t="s">
        <v>580</v>
      </c>
      <c r="N1113" s="39">
        <v>2016</v>
      </c>
      <c r="O1113" s="42"/>
      <c r="P1113" s="30">
        <v>3867.85</v>
      </c>
      <c r="Q1113" s="67"/>
      <c r="R1113" s="67"/>
      <c r="S1113" s="56" t="e">
        <f>IF(#REF!=3,S1112-TblDadosCX[[#This Row],[Valor R$]],IF(#REF!=2,S1112+TblDadosCX[[#This Row],[Valor R$]],TblDadosCX[[#This Row],[Valor R$]]))</f>
        <v>#REF!</v>
      </c>
      <c r="U1113" s="65">
        <v>1097</v>
      </c>
      <c r="V1113" s="69">
        <v>42656</v>
      </c>
      <c r="W1113" s="69"/>
      <c r="X1113" s="70" t="s">
        <v>187</v>
      </c>
      <c r="Y1113" s="70"/>
      <c r="Z1113" s="70"/>
      <c r="AA1113" s="71">
        <v>73.72</v>
      </c>
      <c r="AB1113" s="64" t="s">
        <v>212</v>
      </c>
      <c r="AC1113" s="69">
        <v>42656</v>
      </c>
      <c r="AD1113" s="65">
        <v>831</v>
      </c>
      <c r="AE1113" s="65">
        <v>12</v>
      </c>
      <c r="AF1113" s="66">
        <v>7938.48</v>
      </c>
    </row>
    <row r="1114" spans="1:32" x14ac:dyDescent="0.25">
      <c r="A1114" s="40">
        <v>1109</v>
      </c>
      <c r="B1114" s="32">
        <v>42646</v>
      </c>
      <c r="C1114" s="33"/>
      <c r="D1114" s="31">
        <v>5</v>
      </c>
      <c r="E1114" s="34" t="s">
        <v>38</v>
      </c>
      <c r="F1114" s="34" t="s">
        <v>86</v>
      </c>
      <c r="G1114" s="35" t="s">
        <v>530</v>
      </c>
      <c r="H1114" s="36"/>
      <c r="I1114" s="30">
        <v>75</v>
      </c>
      <c r="J1114" s="32">
        <v>42646</v>
      </c>
      <c r="K1114" s="37">
        <v>869</v>
      </c>
      <c r="L1114" s="37">
        <v>12</v>
      </c>
      <c r="M1114" s="38" t="s">
        <v>580</v>
      </c>
      <c r="N1114" s="39">
        <v>2016</v>
      </c>
      <c r="O1114" s="42"/>
      <c r="P1114" s="30">
        <v>3792.85</v>
      </c>
      <c r="Q1114" s="67"/>
      <c r="R1114" s="67"/>
      <c r="S1114" s="56" t="e">
        <f>IF(#REF!=3,S1113-TblDadosCX[[#This Row],[Valor R$]],IF(#REF!=2,S1113+TblDadosCX[[#This Row],[Valor R$]],TblDadosCX[[#This Row],[Valor R$]]))</f>
        <v>#REF!</v>
      </c>
      <c r="U1114" s="65">
        <v>1098</v>
      </c>
      <c r="V1114" s="69">
        <v>42656</v>
      </c>
      <c r="W1114" s="69"/>
      <c r="X1114" s="70" t="s">
        <v>193</v>
      </c>
      <c r="Y1114" s="70"/>
      <c r="Z1114" s="70"/>
      <c r="AA1114" s="71">
        <v>35</v>
      </c>
      <c r="AB1114" s="64" t="s">
        <v>212</v>
      </c>
      <c r="AC1114" s="69">
        <v>42656</v>
      </c>
      <c r="AD1114" s="65">
        <v>831</v>
      </c>
      <c r="AE1114" s="65">
        <v>12</v>
      </c>
      <c r="AF1114" s="66">
        <v>7903.48</v>
      </c>
    </row>
    <row r="1115" spans="1:32" x14ac:dyDescent="0.25">
      <c r="A1115" s="40">
        <v>1110</v>
      </c>
      <c r="B1115" s="32">
        <v>42646</v>
      </c>
      <c r="C1115" s="33"/>
      <c r="D1115" s="31">
        <v>5</v>
      </c>
      <c r="E1115" s="34" t="s">
        <v>38</v>
      </c>
      <c r="F1115" s="34" t="s">
        <v>83</v>
      </c>
      <c r="G1115" s="35" t="s">
        <v>508</v>
      </c>
      <c r="H1115" s="36"/>
      <c r="I1115" s="30">
        <v>58.4</v>
      </c>
      <c r="J1115" s="32">
        <v>42646</v>
      </c>
      <c r="K1115" s="37">
        <v>863</v>
      </c>
      <c r="L1115" s="37">
        <v>12</v>
      </c>
      <c r="M1115" s="38" t="s">
        <v>580</v>
      </c>
      <c r="N1115" s="39">
        <v>2016</v>
      </c>
      <c r="O1115" s="42"/>
      <c r="P1115" s="30">
        <v>3734.45</v>
      </c>
      <c r="Q1115" s="67"/>
      <c r="R1115" s="67"/>
      <c r="S1115" s="56" t="e">
        <f>IF(#REF!=3,S1114-TblDadosCX[[#This Row],[Valor R$]],IF(#REF!=2,S1114+TblDadosCX[[#This Row],[Valor R$]],TblDadosCX[[#This Row],[Valor R$]]))</f>
        <v>#REF!</v>
      </c>
      <c r="U1115" s="65">
        <v>1099</v>
      </c>
      <c r="V1115" s="69">
        <v>42656</v>
      </c>
      <c r="W1115" s="69"/>
      <c r="X1115" s="70" t="s">
        <v>195</v>
      </c>
      <c r="Y1115" s="70"/>
      <c r="Z1115" s="70"/>
      <c r="AA1115" s="71">
        <v>5.5</v>
      </c>
      <c r="AB1115" s="64" t="s">
        <v>196</v>
      </c>
      <c r="AC1115" s="69">
        <v>42656</v>
      </c>
      <c r="AD1115" s="65">
        <v>869</v>
      </c>
      <c r="AE1115" s="65">
        <v>12</v>
      </c>
      <c r="AF1115" s="66">
        <v>7897.98</v>
      </c>
    </row>
    <row r="1116" spans="1:32" x14ac:dyDescent="0.25">
      <c r="A1116" s="40">
        <v>1111</v>
      </c>
      <c r="B1116" s="32">
        <v>42646</v>
      </c>
      <c r="C1116" s="33"/>
      <c r="D1116" s="31">
        <v>5</v>
      </c>
      <c r="E1116" s="34" t="s">
        <v>38</v>
      </c>
      <c r="F1116" s="34" t="s">
        <v>82</v>
      </c>
      <c r="G1116" s="35" t="s">
        <v>288</v>
      </c>
      <c r="H1116" s="36"/>
      <c r="I1116" s="30">
        <v>216.3</v>
      </c>
      <c r="J1116" s="32">
        <v>42646</v>
      </c>
      <c r="K1116" s="37">
        <v>860</v>
      </c>
      <c r="L1116" s="37">
        <v>12</v>
      </c>
      <c r="M1116" s="38" t="s">
        <v>580</v>
      </c>
      <c r="N1116" s="39">
        <v>2016</v>
      </c>
      <c r="O1116" s="42"/>
      <c r="P1116" s="30">
        <v>3518.15</v>
      </c>
      <c r="Q1116" s="67"/>
      <c r="R1116" s="67"/>
      <c r="S1116" s="56" t="e">
        <f>IF(#REF!=3,S1115-TblDadosCX[[#This Row],[Valor R$]],IF(#REF!=2,S1115+TblDadosCX[[#This Row],[Valor R$]],TblDadosCX[[#This Row],[Valor R$]]))</f>
        <v>#REF!</v>
      </c>
      <c r="U1116" s="65">
        <v>1100</v>
      </c>
      <c r="V1116" s="69">
        <v>42656</v>
      </c>
      <c r="W1116" s="69"/>
      <c r="X1116" s="70" t="s">
        <v>256</v>
      </c>
      <c r="Y1116" s="70"/>
      <c r="Z1116" s="70"/>
      <c r="AA1116" s="71">
        <v>12</v>
      </c>
      <c r="AB1116" s="64" t="s">
        <v>186</v>
      </c>
      <c r="AC1116" s="69">
        <v>42656</v>
      </c>
      <c r="AD1116" s="65">
        <v>863</v>
      </c>
      <c r="AE1116" s="65">
        <v>12</v>
      </c>
      <c r="AF1116" s="66">
        <v>7885.98</v>
      </c>
    </row>
    <row r="1117" spans="1:32" x14ac:dyDescent="0.25">
      <c r="A1117" s="40">
        <v>1112</v>
      </c>
      <c r="B1117" s="32">
        <v>42646</v>
      </c>
      <c r="C1117" s="33"/>
      <c r="D1117" s="31">
        <v>5</v>
      </c>
      <c r="E1117" s="34" t="s">
        <v>38</v>
      </c>
      <c r="F1117" s="34" t="s">
        <v>83</v>
      </c>
      <c r="G1117" s="35" t="s">
        <v>507</v>
      </c>
      <c r="H1117" s="36"/>
      <c r="I1117" s="30">
        <v>17</v>
      </c>
      <c r="J1117" s="32">
        <v>42646</v>
      </c>
      <c r="K1117" s="37">
        <v>863</v>
      </c>
      <c r="L1117" s="37">
        <v>12</v>
      </c>
      <c r="M1117" s="38" t="s">
        <v>580</v>
      </c>
      <c r="N1117" s="39">
        <v>2016</v>
      </c>
      <c r="O1117" s="42"/>
      <c r="P1117" s="30">
        <v>3501.15</v>
      </c>
      <c r="Q1117" s="67"/>
      <c r="R1117" s="67"/>
      <c r="S1117" s="56" t="e">
        <f>IF(#REF!=3,S1116-TblDadosCX[[#This Row],[Valor R$]],IF(#REF!=2,S1116+TblDadosCX[[#This Row],[Valor R$]],TblDadosCX[[#This Row],[Valor R$]]))</f>
        <v>#REF!</v>
      </c>
      <c r="U1117" s="65">
        <v>1101</v>
      </c>
      <c r="V1117" s="69">
        <v>42656</v>
      </c>
      <c r="W1117" s="69"/>
      <c r="X1117" s="70" t="s">
        <v>594</v>
      </c>
      <c r="Y1117" s="70"/>
      <c r="Z1117" s="70"/>
      <c r="AA1117" s="71">
        <v>743.21</v>
      </c>
      <c r="AB1117" s="64" t="s">
        <v>219</v>
      </c>
      <c r="AC1117" s="69">
        <v>42656</v>
      </c>
      <c r="AD1117" s="65">
        <v>864</v>
      </c>
      <c r="AE1117" s="65">
        <v>12</v>
      </c>
      <c r="AF1117" s="66">
        <v>7142.77</v>
      </c>
    </row>
    <row r="1118" spans="1:32" x14ac:dyDescent="0.25">
      <c r="A1118" s="40">
        <v>1113</v>
      </c>
      <c r="B1118" s="32">
        <v>42646</v>
      </c>
      <c r="C1118" s="33"/>
      <c r="D1118" s="31">
        <v>5</v>
      </c>
      <c r="E1118" s="34" t="s">
        <v>34</v>
      </c>
      <c r="F1118" s="34" t="s">
        <v>63</v>
      </c>
      <c r="G1118" s="35" t="s">
        <v>306</v>
      </c>
      <c r="H1118" s="36"/>
      <c r="I1118" s="30">
        <v>363.83</v>
      </c>
      <c r="J1118" s="32">
        <v>42646</v>
      </c>
      <c r="K1118" s="37">
        <v>806</v>
      </c>
      <c r="L1118" s="37">
        <v>12</v>
      </c>
      <c r="M1118" s="38" t="s">
        <v>580</v>
      </c>
      <c r="N1118" s="39">
        <v>2016</v>
      </c>
      <c r="O1118" s="42"/>
      <c r="P1118" s="30">
        <v>3137.32</v>
      </c>
      <c r="Q1118" s="67"/>
      <c r="R1118" s="67"/>
      <c r="S1118" s="56" t="e">
        <f>IF(#REF!=3,S1117-TblDadosCX[[#This Row],[Valor R$]],IF(#REF!=2,S1117+TblDadosCX[[#This Row],[Valor R$]],TblDadosCX[[#This Row],[Valor R$]]))</f>
        <v>#REF!</v>
      </c>
      <c r="U1118" s="65">
        <v>1102</v>
      </c>
      <c r="V1118" s="69">
        <v>42656</v>
      </c>
      <c r="W1118" s="69"/>
      <c r="X1118" s="70" t="s">
        <v>522</v>
      </c>
      <c r="Y1118" s="70"/>
      <c r="Z1118" s="70"/>
      <c r="AA1118" s="71">
        <v>835</v>
      </c>
      <c r="AB1118" s="64" t="s">
        <v>186</v>
      </c>
      <c r="AC1118" s="69">
        <v>42656</v>
      </c>
      <c r="AD1118" s="65">
        <v>863</v>
      </c>
      <c r="AE1118" s="65">
        <v>12</v>
      </c>
      <c r="AF1118" s="66">
        <v>6307.77</v>
      </c>
    </row>
    <row r="1119" spans="1:32" x14ac:dyDescent="0.25">
      <c r="A1119" s="40">
        <v>1114</v>
      </c>
      <c r="B1119" s="32">
        <v>42646</v>
      </c>
      <c r="C1119" s="33"/>
      <c r="D1119" s="31">
        <v>5</v>
      </c>
      <c r="E1119" s="34" t="s">
        <v>38</v>
      </c>
      <c r="F1119" s="34" t="s">
        <v>73</v>
      </c>
      <c r="G1119" s="35" t="s">
        <v>583</v>
      </c>
      <c r="H1119" s="36"/>
      <c r="I1119" s="30">
        <v>1831.5</v>
      </c>
      <c r="J1119" s="32">
        <v>42646</v>
      </c>
      <c r="K1119" s="37">
        <v>839</v>
      </c>
      <c r="L1119" s="37">
        <v>12</v>
      </c>
      <c r="M1119" s="38" t="s">
        <v>580</v>
      </c>
      <c r="N1119" s="39">
        <v>2016</v>
      </c>
      <c r="O1119" s="42"/>
      <c r="P1119" s="30">
        <v>1305.82</v>
      </c>
      <c r="Q1119" s="67"/>
      <c r="R1119" s="67"/>
      <c r="S1119" s="56" t="e">
        <f>IF(#REF!=3,S1118-TblDadosCX[[#This Row],[Valor R$]],IF(#REF!=2,S1118+TblDadosCX[[#This Row],[Valor R$]],TblDadosCX[[#This Row],[Valor R$]]))</f>
        <v>#REF!</v>
      </c>
      <c r="U1119" s="65">
        <v>1103</v>
      </c>
      <c r="V1119" s="69">
        <v>42656</v>
      </c>
      <c r="W1119" s="69"/>
      <c r="X1119" s="70" t="s">
        <v>594</v>
      </c>
      <c r="Y1119" s="70"/>
      <c r="Z1119" s="70"/>
      <c r="AA1119" s="71">
        <v>1498.85</v>
      </c>
      <c r="AB1119" s="64" t="s">
        <v>219</v>
      </c>
      <c r="AC1119" s="69">
        <v>42656</v>
      </c>
      <c r="AD1119" s="65">
        <v>864</v>
      </c>
      <c r="AE1119" s="65">
        <v>12</v>
      </c>
      <c r="AF1119" s="66">
        <v>4808.92</v>
      </c>
    </row>
    <row r="1120" spans="1:32" x14ac:dyDescent="0.25">
      <c r="A1120" s="40">
        <v>1115</v>
      </c>
      <c r="B1120" s="32">
        <v>42647</v>
      </c>
      <c r="C1120" s="33"/>
      <c r="D1120" s="31">
        <v>5</v>
      </c>
      <c r="E1120" s="34" t="s">
        <v>38</v>
      </c>
      <c r="F1120" s="34" t="s">
        <v>18</v>
      </c>
      <c r="G1120" s="35" t="s">
        <v>584</v>
      </c>
      <c r="H1120" s="36"/>
      <c r="I1120" s="30">
        <v>15</v>
      </c>
      <c r="J1120" s="32">
        <v>42647</v>
      </c>
      <c r="K1120" s="37">
        <v>831</v>
      </c>
      <c r="L1120" s="37">
        <v>12</v>
      </c>
      <c r="M1120" s="38" t="s">
        <v>580</v>
      </c>
      <c r="N1120" s="39">
        <v>2016</v>
      </c>
      <c r="O1120" s="42"/>
      <c r="P1120" s="30">
        <v>1290.82</v>
      </c>
      <c r="Q1120" s="67"/>
      <c r="R1120" s="67"/>
      <c r="S1120" s="56" t="e">
        <f>IF(#REF!=3,S1119-TblDadosCX[[#This Row],[Valor R$]],IF(#REF!=2,S1119+TblDadosCX[[#This Row],[Valor R$]],TblDadosCX[[#This Row],[Valor R$]]))</f>
        <v>#REF!</v>
      </c>
      <c r="U1120" s="65">
        <v>1104</v>
      </c>
      <c r="V1120" s="69">
        <v>42656</v>
      </c>
      <c r="W1120" s="69"/>
      <c r="X1120" s="70" t="s">
        <v>595</v>
      </c>
      <c r="Y1120" s="70"/>
      <c r="Z1120" s="70"/>
      <c r="AA1120" s="71">
        <v>3424.54</v>
      </c>
      <c r="AB1120" s="64" t="s">
        <v>219</v>
      </c>
      <c r="AC1120" s="69">
        <v>42656</v>
      </c>
      <c r="AD1120" s="65">
        <v>864</v>
      </c>
      <c r="AE1120" s="65">
        <v>12</v>
      </c>
      <c r="AF1120" s="66">
        <v>1384.38</v>
      </c>
    </row>
    <row r="1121" spans="1:32" x14ac:dyDescent="0.25">
      <c r="A1121" s="40">
        <v>1116</v>
      </c>
      <c r="B1121" s="32">
        <v>42647</v>
      </c>
      <c r="C1121" s="33"/>
      <c r="D1121" s="31">
        <v>5</v>
      </c>
      <c r="E1121" s="34" t="s">
        <v>38</v>
      </c>
      <c r="F1121" s="34" t="s">
        <v>86</v>
      </c>
      <c r="G1121" s="35" t="s">
        <v>195</v>
      </c>
      <c r="H1121" s="36"/>
      <c r="I1121" s="30">
        <v>18.5</v>
      </c>
      <c r="J1121" s="32">
        <v>42647</v>
      </c>
      <c r="K1121" s="37">
        <v>869</v>
      </c>
      <c r="L1121" s="37">
        <v>12</v>
      </c>
      <c r="M1121" s="38" t="s">
        <v>580</v>
      </c>
      <c r="N1121" s="39">
        <v>2016</v>
      </c>
      <c r="O1121" s="42"/>
      <c r="P1121" s="30">
        <v>1272.32</v>
      </c>
      <c r="Q1121" s="67"/>
      <c r="R1121" s="67"/>
      <c r="S1121" s="56" t="e">
        <f>IF(#REF!=3,S1120-TblDadosCX[[#This Row],[Valor R$]],IF(#REF!=2,S1120+TblDadosCX[[#This Row],[Valor R$]],TblDadosCX[[#This Row],[Valor R$]]))</f>
        <v>#REF!</v>
      </c>
      <c r="U1121" s="65">
        <v>1105</v>
      </c>
      <c r="V1121" s="69">
        <v>42657</v>
      </c>
      <c r="W1121" s="69"/>
      <c r="X1121" s="70" t="s">
        <v>216</v>
      </c>
      <c r="Y1121" s="70"/>
      <c r="Z1121" s="70"/>
      <c r="AA1121" s="71">
        <v>192.41</v>
      </c>
      <c r="AB1121" s="64" t="s">
        <v>186</v>
      </c>
      <c r="AC1121" s="69">
        <v>42657</v>
      </c>
      <c r="AD1121" s="65">
        <v>863</v>
      </c>
      <c r="AE1121" s="65">
        <v>12</v>
      </c>
      <c r="AF1121" s="66">
        <v>1191.97</v>
      </c>
    </row>
    <row r="1122" spans="1:32" x14ac:dyDescent="0.25">
      <c r="A1122" s="40">
        <v>1117</v>
      </c>
      <c r="B1122" s="32">
        <v>42647</v>
      </c>
      <c r="C1122" s="33"/>
      <c r="D1122" s="31">
        <v>5</v>
      </c>
      <c r="E1122" s="34" t="s">
        <v>38</v>
      </c>
      <c r="F1122" s="34" t="s">
        <v>86</v>
      </c>
      <c r="G1122" s="35" t="s">
        <v>526</v>
      </c>
      <c r="H1122" s="36"/>
      <c r="I1122" s="30">
        <v>35</v>
      </c>
      <c r="J1122" s="32">
        <v>42647</v>
      </c>
      <c r="K1122" s="37">
        <v>869</v>
      </c>
      <c r="L1122" s="37">
        <v>12</v>
      </c>
      <c r="M1122" s="38" t="s">
        <v>580</v>
      </c>
      <c r="N1122" s="39">
        <v>2016</v>
      </c>
      <c r="O1122" s="42"/>
      <c r="P1122" s="30">
        <v>1237.32</v>
      </c>
      <c r="Q1122" s="67"/>
      <c r="R1122" s="67"/>
      <c r="S1122" s="56" t="e">
        <f>IF(#REF!=3,S1121-TblDadosCX[[#This Row],[Valor R$]],IF(#REF!=2,S1121+TblDadosCX[[#This Row],[Valor R$]],TblDadosCX[[#This Row],[Valor R$]]))</f>
        <v>#REF!</v>
      </c>
      <c r="U1122" s="65">
        <v>1106</v>
      </c>
      <c r="V1122" s="69">
        <v>42657</v>
      </c>
      <c r="W1122" s="69"/>
      <c r="X1122" s="70" t="s">
        <v>197</v>
      </c>
      <c r="Y1122" s="70">
        <v>854415</v>
      </c>
      <c r="Z1122" s="70"/>
      <c r="AA1122" s="71">
        <v>4431</v>
      </c>
      <c r="AB1122" s="64" t="s">
        <v>9</v>
      </c>
      <c r="AC1122" s="69">
        <v>42657</v>
      </c>
      <c r="AD1122" s="65">
        <v>12</v>
      </c>
      <c r="AE1122" s="65">
        <v>34</v>
      </c>
      <c r="AF1122" s="66">
        <v>5622.97</v>
      </c>
    </row>
    <row r="1123" spans="1:32" x14ac:dyDescent="0.25">
      <c r="A1123" s="40">
        <v>1118</v>
      </c>
      <c r="B1123" s="32">
        <v>42647</v>
      </c>
      <c r="C1123" s="33"/>
      <c r="D1123" s="31">
        <v>5</v>
      </c>
      <c r="E1123" s="34" t="s">
        <v>38</v>
      </c>
      <c r="F1123" s="34" t="s">
        <v>86</v>
      </c>
      <c r="G1123" s="35" t="s">
        <v>195</v>
      </c>
      <c r="H1123" s="36"/>
      <c r="I1123" s="30">
        <v>45</v>
      </c>
      <c r="J1123" s="32">
        <v>42647</v>
      </c>
      <c r="K1123" s="37">
        <v>869</v>
      </c>
      <c r="L1123" s="37">
        <v>12</v>
      </c>
      <c r="M1123" s="38" t="s">
        <v>580</v>
      </c>
      <c r="N1123" s="39">
        <v>2016</v>
      </c>
      <c r="O1123" s="42"/>
      <c r="P1123" s="30">
        <v>1192.32</v>
      </c>
      <c r="Q1123" s="67"/>
      <c r="R1123" s="67"/>
      <c r="S1123" s="56" t="e">
        <f>IF(#REF!=3,S1122-TblDadosCX[[#This Row],[Valor R$]],IF(#REF!=2,S1122+TblDadosCX[[#This Row],[Valor R$]],TblDadosCX[[#This Row],[Valor R$]]))</f>
        <v>#REF!</v>
      </c>
      <c r="U1123" s="65">
        <v>1107</v>
      </c>
      <c r="V1123" s="69">
        <v>42657</v>
      </c>
      <c r="W1123" s="69"/>
      <c r="X1123" s="70" t="s">
        <v>197</v>
      </c>
      <c r="Y1123" s="70">
        <v>854416</v>
      </c>
      <c r="Z1123" s="70"/>
      <c r="AA1123" s="71">
        <v>65551.86</v>
      </c>
      <c r="AB1123" s="64" t="s">
        <v>9</v>
      </c>
      <c r="AC1123" s="69">
        <v>42657</v>
      </c>
      <c r="AD1123" s="65">
        <v>12</v>
      </c>
      <c r="AE1123" s="65">
        <v>34</v>
      </c>
      <c r="AF1123" s="66">
        <v>71174.83</v>
      </c>
    </row>
    <row r="1124" spans="1:32" x14ac:dyDescent="0.25">
      <c r="A1124" s="40">
        <v>1119</v>
      </c>
      <c r="B1124" s="32">
        <v>42648</v>
      </c>
      <c r="C1124" s="33"/>
      <c r="D1124" s="31">
        <v>4</v>
      </c>
      <c r="E1124" s="34" t="s">
        <v>6</v>
      </c>
      <c r="F1124" s="34" t="s">
        <v>9</v>
      </c>
      <c r="G1124" s="35" t="s">
        <v>197</v>
      </c>
      <c r="H1124" s="36">
        <v>854408</v>
      </c>
      <c r="I1124" s="30">
        <v>10997.5</v>
      </c>
      <c r="J1124" s="32">
        <v>42648</v>
      </c>
      <c r="K1124" s="37">
        <v>12</v>
      </c>
      <c r="L1124" s="37">
        <v>34</v>
      </c>
      <c r="M1124" s="38" t="s">
        <v>580</v>
      </c>
      <c r="N1124" s="39">
        <v>2016</v>
      </c>
      <c r="O1124" s="42"/>
      <c r="P1124" s="30">
        <v>12189.82</v>
      </c>
      <c r="Q1124" s="67"/>
      <c r="R1124" s="67"/>
      <c r="S1124" s="56" t="e">
        <f>IF(#REF!=3,S1123-TblDadosCX[[#This Row],[Valor R$]],IF(#REF!=2,S1123+TblDadosCX[[#This Row],[Valor R$]],TblDadosCX[[#This Row],[Valor R$]]))</f>
        <v>#REF!</v>
      </c>
      <c r="U1124" s="65">
        <v>1108</v>
      </c>
      <c r="V1124" s="69">
        <v>42657</v>
      </c>
      <c r="W1124" s="69"/>
      <c r="X1124" s="70" t="s">
        <v>197</v>
      </c>
      <c r="Y1124" s="70">
        <v>854417</v>
      </c>
      <c r="Z1124" s="70"/>
      <c r="AA1124" s="71">
        <v>192.41</v>
      </c>
      <c r="AB1124" s="64" t="s">
        <v>9</v>
      </c>
      <c r="AC1124" s="69">
        <v>42657</v>
      </c>
      <c r="AD1124" s="65">
        <v>12</v>
      </c>
      <c r="AE1124" s="65">
        <v>34</v>
      </c>
      <c r="AF1124" s="66">
        <v>71367.240000000005</v>
      </c>
    </row>
    <row r="1125" spans="1:32" x14ac:dyDescent="0.25">
      <c r="A1125" s="40">
        <v>1120</v>
      </c>
      <c r="B1125" s="32">
        <v>42648</v>
      </c>
      <c r="C1125" s="33"/>
      <c r="D1125" s="31">
        <v>5</v>
      </c>
      <c r="E1125" s="34" t="s">
        <v>38</v>
      </c>
      <c r="F1125" s="34" t="s">
        <v>86</v>
      </c>
      <c r="G1125" s="35" t="s">
        <v>245</v>
      </c>
      <c r="H1125" s="36"/>
      <c r="I1125" s="30">
        <v>35</v>
      </c>
      <c r="J1125" s="32">
        <v>42648</v>
      </c>
      <c r="K1125" s="37">
        <v>869</v>
      </c>
      <c r="L1125" s="37">
        <v>12</v>
      </c>
      <c r="M1125" s="38" t="s">
        <v>580</v>
      </c>
      <c r="N1125" s="39">
        <v>2016</v>
      </c>
      <c r="O1125" s="42"/>
      <c r="P1125" s="30">
        <v>12154.82</v>
      </c>
      <c r="Q1125" s="67"/>
      <c r="R1125" s="67"/>
      <c r="S1125" s="56" t="e">
        <f>IF(#REF!=3,S1124-TblDadosCX[[#This Row],[Valor R$]],IF(#REF!=2,S1124+TblDadosCX[[#This Row],[Valor R$]],TblDadosCX[[#This Row],[Valor R$]]))</f>
        <v>#REF!</v>
      </c>
      <c r="U1125" s="65">
        <v>1109</v>
      </c>
      <c r="V1125" s="69">
        <v>42657</v>
      </c>
      <c r="W1125" s="69"/>
      <c r="X1125" s="70" t="s">
        <v>197</v>
      </c>
      <c r="Y1125" s="70">
        <v>854418</v>
      </c>
      <c r="Z1125" s="70"/>
      <c r="AA1125" s="71">
        <v>500</v>
      </c>
      <c r="AB1125" s="64" t="s">
        <v>9</v>
      </c>
      <c r="AC1125" s="69">
        <v>42657</v>
      </c>
      <c r="AD1125" s="65">
        <v>12</v>
      </c>
      <c r="AE1125" s="65">
        <v>34</v>
      </c>
      <c r="AF1125" s="66">
        <v>71867.240000000005</v>
      </c>
    </row>
    <row r="1126" spans="1:32" x14ac:dyDescent="0.25">
      <c r="A1126" s="40">
        <v>1121</v>
      </c>
      <c r="B1126" s="32">
        <v>42648</v>
      </c>
      <c r="C1126" s="33"/>
      <c r="D1126" s="31">
        <v>5</v>
      </c>
      <c r="E1126" s="34" t="s">
        <v>38</v>
      </c>
      <c r="F1126" s="34" t="s">
        <v>83</v>
      </c>
      <c r="G1126" s="35" t="s">
        <v>256</v>
      </c>
      <c r="H1126" s="36"/>
      <c r="I1126" s="30">
        <v>578.4</v>
      </c>
      <c r="J1126" s="32">
        <v>42648</v>
      </c>
      <c r="K1126" s="37">
        <v>863</v>
      </c>
      <c r="L1126" s="37">
        <v>12</v>
      </c>
      <c r="M1126" s="38" t="s">
        <v>580</v>
      </c>
      <c r="N1126" s="39">
        <v>2016</v>
      </c>
      <c r="O1126" s="42"/>
      <c r="P1126" s="30">
        <v>11576.42</v>
      </c>
      <c r="Q1126" s="67"/>
      <c r="R1126" s="67"/>
      <c r="S1126" s="56" t="e">
        <f>IF(#REF!=3,S1125-TblDadosCX[[#This Row],[Valor R$]],IF(#REF!=2,S1125+TblDadosCX[[#This Row],[Valor R$]],TblDadosCX[[#This Row],[Valor R$]]))</f>
        <v>#REF!</v>
      </c>
      <c r="U1126" s="65">
        <v>1110</v>
      </c>
      <c r="V1126" s="69">
        <v>42657</v>
      </c>
      <c r="W1126" s="69"/>
      <c r="X1126" s="70" t="s">
        <v>596</v>
      </c>
      <c r="Y1126" s="70"/>
      <c r="Z1126" s="70"/>
      <c r="AA1126" s="71">
        <v>4431</v>
      </c>
      <c r="AB1126" s="64" t="s">
        <v>227</v>
      </c>
      <c r="AC1126" s="69">
        <v>42657</v>
      </c>
      <c r="AD1126" s="65">
        <v>426</v>
      </c>
      <c r="AE1126" s="65">
        <v>12</v>
      </c>
      <c r="AF1126" s="66">
        <v>67436.240000000005</v>
      </c>
    </row>
    <row r="1127" spans="1:32" x14ac:dyDescent="0.25">
      <c r="A1127" s="40">
        <v>1122</v>
      </c>
      <c r="B1127" s="32">
        <v>42648</v>
      </c>
      <c r="C1127" s="33"/>
      <c r="D1127" s="31">
        <v>5</v>
      </c>
      <c r="E1127" s="34" t="s">
        <v>28</v>
      </c>
      <c r="F1127" s="34" t="s">
        <v>53</v>
      </c>
      <c r="G1127" s="35" t="s">
        <v>585</v>
      </c>
      <c r="H1127" s="36"/>
      <c r="I1127" s="30">
        <v>933.38</v>
      </c>
      <c r="J1127" s="32">
        <v>42648</v>
      </c>
      <c r="K1127" s="37">
        <v>475</v>
      </c>
      <c r="L1127" s="37">
        <v>12</v>
      </c>
      <c r="M1127" s="38" t="s">
        <v>580</v>
      </c>
      <c r="N1127" s="39">
        <v>2016</v>
      </c>
      <c r="O1127" s="42"/>
      <c r="P1127" s="30">
        <v>10643.04</v>
      </c>
      <c r="Q1127" s="67"/>
      <c r="R1127" s="67"/>
      <c r="S1127" s="56" t="e">
        <f>IF(#REF!=3,S1126-TblDadosCX[[#This Row],[Valor R$]],IF(#REF!=2,S1126+TblDadosCX[[#This Row],[Valor R$]],TblDadosCX[[#This Row],[Valor R$]]))</f>
        <v>#REF!</v>
      </c>
      <c r="U1127" s="65">
        <v>1111</v>
      </c>
      <c r="V1127" s="69">
        <v>42657</v>
      </c>
      <c r="W1127" s="69"/>
      <c r="X1127" s="70" t="s">
        <v>597</v>
      </c>
      <c r="Y1127" s="70"/>
      <c r="Z1127" s="70"/>
      <c r="AA1127" s="71">
        <v>65551.86</v>
      </c>
      <c r="AB1127" s="64" t="s">
        <v>224</v>
      </c>
      <c r="AC1127" s="69">
        <v>42657</v>
      </c>
      <c r="AD1127" s="65">
        <v>402</v>
      </c>
      <c r="AE1127" s="65">
        <v>12</v>
      </c>
      <c r="AF1127" s="66">
        <v>1884.38</v>
      </c>
    </row>
    <row r="1128" spans="1:32" x14ac:dyDescent="0.25">
      <c r="A1128" s="40">
        <v>1123</v>
      </c>
      <c r="B1128" s="32">
        <v>42648</v>
      </c>
      <c r="C1128" s="33"/>
      <c r="D1128" s="31">
        <v>5</v>
      </c>
      <c r="E1128" s="34" t="s">
        <v>28</v>
      </c>
      <c r="F1128" s="34" t="s">
        <v>271</v>
      </c>
      <c r="G1128" s="35" t="s">
        <v>586</v>
      </c>
      <c r="H1128" s="36"/>
      <c r="I1128" s="30">
        <v>4588.45</v>
      </c>
      <c r="J1128" s="32">
        <v>42648</v>
      </c>
      <c r="K1128" s="37">
        <v>476</v>
      </c>
      <c r="L1128" s="37">
        <v>12</v>
      </c>
      <c r="M1128" s="38" t="s">
        <v>580</v>
      </c>
      <c r="N1128" s="39">
        <v>2016</v>
      </c>
      <c r="O1128" s="42"/>
      <c r="P1128" s="30">
        <v>6054.59</v>
      </c>
      <c r="Q1128" s="67"/>
      <c r="R1128" s="67"/>
      <c r="S1128" s="56" t="e">
        <f>IF(#REF!=3,S1127-TblDadosCX[[#This Row],[Valor R$]],IF(#REF!=2,S1127+TblDadosCX[[#This Row],[Valor R$]],TblDadosCX[[#This Row],[Valor R$]]))</f>
        <v>#REF!</v>
      </c>
      <c r="U1128" s="65">
        <v>1112</v>
      </c>
      <c r="V1128" s="69">
        <v>42657</v>
      </c>
      <c r="W1128" s="69"/>
      <c r="X1128" s="70" t="s">
        <v>187</v>
      </c>
      <c r="Y1128" s="70"/>
      <c r="Z1128" s="70"/>
      <c r="AA1128" s="71">
        <v>9.18</v>
      </c>
      <c r="AB1128" s="64" t="s">
        <v>212</v>
      </c>
      <c r="AC1128" s="69">
        <v>42657</v>
      </c>
      <c r="AD1128" s="65">
        <v>831</v>
      </c>
      <c r="AE1128" s="65">
        <v>12</v>
      </c>
      <c r="AF1128" s="66">
        <v>1875.2</v>
      </c>
    </row>
    <row r="1129" spans="1:32" x14ac:dyDescent="0.25">
      <c r="A1129" s="40">
        <v>1124</v>
      </c>
      <c r="B1129" s="32">
        <v>42648</v>
      </c>
      <c r="C1129" s="33"/>
      <c r="D1129" s="31">
        <v>5</v>
      </c>
      <c r="E1129" s="34" t="s">
        <v>24</v>
      </c>
      <c r="F1129" s="34" t="s">
        <v>43</v>
      </c>
      <c r="G1129" s="35" t="s">
        <v>587</v>
      </c>
      <c r="H1129" s="36"/>
      <c r="I1129" s="30">
        <v>1763.06</v>
      </c>
      <c r="J1129" s="32">
        <v>42648</v>
      </c>
      <c r="K1129" s="37">
        <v>842</v>
      </c>
      <c r="L1129" s="37">
        <v>12</v>
      </c>
      <c r="M1129" s="38" t="s">
        <v>580</v>
      </c>
      <c r="N1129" s="39">
        <v>2016</v>
      </c>
      <c r="O1129" s="42"/>
      <c r="P1129" s="30">
        <v>4291.53</v>
      </c>
      <c r="Q1129" s="67"/>
      <c r="R1129" s="67"/>
      <c r="S1129" s="56" t="e">
        <f>IF(#REF!=3,S1128-TblDadosCX[[#This Row],[Valor R$]],IF(#REF!=2,S1128+TblDadosCX[[#This Row],[Valor R$]],TblDadosCX[[#This Row],[Valor R$]]))</f>
        <v>#REF!</v>
      </c>
      <c r="U1129" s="65">
        <v>1113</v>
      </c>
      <c r="V1129" s="69">
        <v>42657</v>
      </c>
      <c r="W1129" s="69"/>
      <c r="X1129" s="70" t="s">
        <v>598</v>
      </c>
      <c r="Y1129" s="70"/>
      <c r="Z1129" s="70"/>
      <c r="AA1129" s="71">
        <v>130</v>
      </c>
      <c r="AB1129" s="64" t="s">
        <v>196</v>
      </c>
      <c r="AC1129" s="69">
        <v>42657</v>
      </c>
      <c r="AD1129" s="65">
        <v>869</v>
      </c>
      <c r="AE1129" s="65">
        <v>12</v>
      </c>
      <c r="AF1129" s="66">
        <v>1745.2</v>
      </c>
    </row>
    <row r="1130" spans="1:32" x14ac:dyDescent="0.25">
      <c r="A1130" s="40">
        <v>1125</v>
      </c>
      <c r="B1130" s="32">
        <v>42648</v>
      </c>
      <c r="C1130" s="33"/>
      <c r="D1130" s="31">
        <v>5</v>
      </c>
      <c r="E1130" s="34" t="s">
        <v>38</v>
      </c>
      <c r="F1130" s="34" t="s">
        <v>83</v>
      </c>
      <c r="G1130" s="35" t="s">
        <v>588</v>
      </c>
      <c r="H1130" s="36"/>
      <c r="I1130" s="30">
        <v>300</v>
      </c>
      <c r="J1130" s="32">
        <v>42648</v>
      </c>
      <c r="K1130" s="37">
        <v>863</v>
      </c>
      <c r="L1130" s="37">
        <v>12</v>
      </c>
      <c r="M1130" s="38" t="s">
        <v>580</v>
      </c>
      <c r="N1130" s="39">
        <v>2016</v>
      </c>
      <c r="O1130" s="42"/>
      <c r="P1130" s="30">
        <v>3991.53</v>
      </c>
      <c r="Q1130" s="67"/>
      <c r="R1130" s="67"/>
      <c r="S1130" s="56" t="e">
        <f>IF(#REF!=3,S1129-TblDadosCX[[#This Row],[Valor R$]],IF(#REF!=2,S1129+TblDadosCX[[#This Row],[Valor R$]],TblDadosCX[[#This Row],[Valor R$]]))</f>
        <v>#REF!</v>
      </c>
      <c r="U1130" s="65">
        <v>1114</v>
      </c>
      <c r="V1130" s="69">
        <v>42657</v>
      </c>
      <c r="W1130" s="69"/>
      <c r="X1130" s="70" t="s">
        <v>599</v>
      </c>
      <c r="Y1130" s="70"/>
      <c r="Z1130" s="70"/>
      <c r="AA1130" s="71">
        <v>65</v>
      </c>
      <c r="AB1130" s="64" t="s">
        <v>186</v>
      </c>
      <c r="AC1130" s="69">
        <v>42657</v>
      </c>
      <c r="AD1130" s="65">
        <v>863</v>
      </c>
      <c r="AE1130" s="65">
        <v>12</v>
      </c>
      <c r="AF1130" s="66">
        <v>1680.2</v>
      </c>
    </row>
    <row r="1131" spans="1:32" x14ac:dyDescent="0.25">
      <c r="A1131" s="40">
        <v>1126</v>
      </c>
      <c r="B1131" s="32">
        <v>42648</v>
      </c>
      <c r="C1131" s="33"/>
      <c r="D1131" s="31">
        <v>5</v>
      </c>
      <c r="E1131" s="34" t="s">
        <v>38</v>
      </c>
      <c r="F1131" s="34" t="s">
        <v>87</v>
      </c>
      <c r="G1131" s="35" t="s">
        <v>398</v>
      </c>
      <c r="H1131" s="36"/>
      <c r="I1131" s="30">
        <v>2434.21</v>
      </c>
      <c r="J1131" s="32">
        <v>42648</v>
      </c>
      <c r="K1131" s="37">
        <v>870</v>
      </c>
      <c r="L1131" s="37">
        <v>12</v>
      </c>
      <c r="M1131" s="38" t="s">
        <v>580</v>
      </c>
      <c r="N1131" s="39">
        <v>2016</v>
      </c>
      <c r="O1131" s="42"/>
      <c r="P1131" s="30">
        <v>1557.32</v>
      </c>
      <c r="Q1131" s="67"/>
      <c r="R1131" s="67"/>
      <c r="S1131" s="56" t="e">
        <f>IF(#REF!=3,S1130-TblDadosCX[[#This Row],[Valor R$]],IF(#REF!=2,S1130+TblDadosCX[[#This Row],[Valor R$]],TblDadosCX[[#This Row],[Valor R$]]))</f>
        <v>#REF!</v>
      </c>
      <c r="U1131" s="65">
        <v>1115</v>
      </c>
      <c r="V1131" s="69">
        <v>42657</v>
      </c>
      <c r="W1131" s="69"/>
      <c r="X1131" s="70" t="s">
        <v>193</v>
      </c>
      <c r="Y1131" s="70"/>
      <c r="Z1131" s="70"/>
      <c r="AA1131" s="71">
        <v>35</v>
      </c>
      <c r="AB1131" s="64" t="s">
        <v>212</v>
      </c>
      <c r="AC1131" s="69">
        <v>42657</v>
      </c>
      <c r="AD1131" s="65">
        <v>831</v>
      </c>
      <c r="AE1131" s="65">
        <v>12</v>
      </c>
      <c r="AF1131" s="66">
        <v>1645.2</v>
      </c>
    </row>
    <row r="1132" spans="1:32" x14ac:dyDescent="0.25">
      <c r="A1132" s="40">
        <v>1127</v>
      </c>
      <c r="B1132" s="32">
        <v>42649</v>
      </c>
      <c r="C1132" s="33"/>
      <c r="D1132" s="31">
        <v>5</v>
      </c>
      <c r="E1132" s="34" t="s">
        <v>38</v>
      </c>
      <c r="F1132" s="34" t="s">
        <v>75</v>
      </c>
      <c r="G1132" s="35" t="s">
        <v>485</v>
      </c>
      <c r="H1132" s="36"/>
      <c r="I1132" s="30">
        <v>150</v>
      </c>
      <c r="J1132" s="32">
        <v>42649</v>
      </c>
      <c r="K1132" s="37">
        <v>845</v>
      </c>
      <c r="L1132" s="37">
        <v>12</v>
      </c>
      <c r="M1132" s="38" t="s">
        <v>580</v>
      </c>
      <c r="N1132" s="39">
        <v>2016</v>
      </c>
      <c r="O1132" s="42"/>
      <c r="P1132" s="30">
        <v>1407.32</v>
      </c>
      <c r="Q1132" s="67"/>
      <c r="R1132" s="67"/>
      <c r="S1132" s="56" t="e">
        <f>IF(#REF!=3,S1131-TblDadosCX[[#This Row],[Valor R$]],IF(#REF!=2,S1131+TblDadosCX[[#This Row],[Valor R$]],TblDadosCX[[#This Row],[Valor R$]]))</f>
        <v>#REF!</v>
      </c>
      <c r="U1132" s="65">
        <v>1116</v>
      </c>
      <c r="V1132" s="69">
        <v>42657</v>
      </c>
      <c r="W1132" s="69"/>
      <c r="X1132" s="70" t="s">
        <v>311</v>
      </c>
      <c r="Y1132" s="70"/>
      <c r="Z1132" s="70"/>
      <c r="AA1132" s="71">
        <v>21</v>
      </c>
      <c r="AB1132" s="64" t="s">
        <v>212</v>
      </c>
      <c r="AC1132" s="69">
        <v>42657</v>
      </c>
      <c r="AD1132" s="65">
        <v>831</v>
      </c>
      <c r="AE1132" s="65">
        <v>12</v>
      </c>
      <c r="AF1132" s="66">
        <v>1624.2</v>
      </c>
    </row>
    <row r="1133" spans="1:32" x14ac:dyDescent="0.25">
      <c r="A1133" s="40">
        <v>1128</v>
      </c>
      <c r="B1133" s="32">
        <v>42649</v>
      </c>
      <c r="C1133" s="33"/>
      <c r="D1133" s="31">
        <v>5</v>
      </c>
      <c r="E1133" s="34" t="s">
        <v>38</v>
      </c>
      <c r="F1133" s="34" t="s">
        <v>86</v>
      </c>
      <c r="G1133" s="35" t="s">
        <v>195</v>
      </c>
      <c r="H1133" s="36"/>
      <c r="I1133" s="30">
        <v>5.5</v>
      </c>
      <c r="J1133" s="32">
        <v>42649</v>
      </c>
      <c r="K1133" s="37">
        <v>869</v>
      </c>
      <c r="L1133" s="37">
        <v>12</v>
      </c>
      <c r="M1133" s="38" t="s">
        <v>580</v>
      </c>
      <c r="N1133" s="39">
        <v>2016</v>
      </c>
      <c r="O1133" s="42"/>
      <c r="P1133" s="30">
        <v>1401.82</v>
      </c>
      <c r="Q1133" s="67"/>
      <c r="R1133" s="67"/>
      <c r="S1133" s="56" t="e">
        <f>IF(#REF!=3,S1132-TblDadosCX[[#This Row],[Valor R$]],IF(#REF!=2,S1132+TblDadosCX[[#This Row],[Valor R$]],TblDadosCX[[#This Row],[Valor R$]]))</f>
        <v>#REF!</v>
      </c>
      <c r="U1133" s="65">
        <v>1117</v>
      </c>
      <c r="V1133" s="69">
        <v>42657</v>
      </c>
      <c r="W1133" s="69"/>
      <c r="X1133" s="70" t="s">
        <v>530</v>
      </c>
      <c r="Y1133" s="70"/>
      <c r="Z1133" s="70"/>
      <c r="AA1133" s="71">
        <v>32</v>
      </c>
      <c r="AB1133" s="64" t="s">
        <v>196</v>
      </c>
      <c r="AC1133" s="69">
        <v>42657</v>
      </c>
      <c r="AD1133" s="65">
        <v>869</v>
      </c>
      <c r="AE1133" s="65">
        <v>12</v>
      </c>
      <c r="AF1133" s="66">
        <v>1592.2</v>
      </c>
    </row>
    <row r="1134" spans="1:32" x14ac:dyDescent="0.25">
      <c r="A1134" s="40">
        <v>1129</v>
      </c>
      <c r="B1134" s="32">
        <v>42650</v>
      </c>
      <c r="C1134" s="33"/>
      <c r="D1134" s="31">
        <v>4</v>
      </c>
      <c r="E1134" s="34" t="s">
        <v>6</v>
      </c>
      <c r="F1134" s="34" t="s">
        <v>9</v>
      </c>
      <c r="G1134" s="35" t="s">
        <v>197</v>
      </c>
      <c r="H1134" s="36">
        <v>854409</v>
      </c>
      <c r="I1134" s="30">
        <v>600</v>
      </c>
      <c r="J1134" s="32">
        <v>42650</v>
      </c>
      <c r="K1134" s="37">
        <v>12</v>
      </c>
      <c r="L1134" s="37">
        <v>34</v>
      </c>
      <c r="M1134" s="38" t="s">
        <v>580</v>
      </c>
      <c r="N1134" s="39">
        <v>2016</v>
      </c>
      <c r="O1134" s="42"/>
      <c r="P1134" s="30">
        <v>2001.82</v>
      </c>
      <c r="Q1134" s="67"/>
      <c r="R1134" s="67"/>
      <c r="S1134" s="56" t="e">
        <f>IF(#REF!=3,S1133-TblDadosCX[[#This Row],[Valor R$]],IF(#REF!=2,S1133+TblDadosCX[[#This Row],[Valor R$]],TblDadosCX[[#This Row],[Valor R$]]))</f>
        <v>#REF!</v>
      </c>
      <c r="U1134" s="65">
        <v>1118</v>
      </c>
      <c r="V1134" s="69">
        <v>42657</v>
      </c>
      <c r="W1134" s="69"/>
      <c r="X1134" s="70" t="s">
        <v>526</v>
      </c>
      <c r="Y1134" s="70"/>
      <c r="Z1134" s="70"/>
      <c r="AA1134" s="71">
        <v>40</v>
      </c>
      <c r="AB1134" s="64" t="s">
        <v>196</v>
      </c>
      <c r="AC1134" s="69">
        <v>42657</v>
      </c>
      <c r="AD1134" s="65">
        <v>869</v>
      </c>
      <c r="AE1134" s="65">
        <v>12</v>
      </c>
      <c r="AF1134" s="66">
        <v>1552.2</v>
      </c>
    </row>
    <row r="1135" spans="1:32" x14ac:dyDescent="0.25">
      <c r="A1135" s="40">
        <v>1130</v>
      </c>
      <c r="B1135" s="32">
        <v>42653</v>
      </c>
      <c r="C1135" s="33"/>
      <c r="D1135" s="31">
        <v>4</v>
      </c>
      <c r="E1135" s="34" t="s">
        <v>6</v>
      </c>
      <c r="F1135" s="34" t="s">
        <v>9</v>
      </c>
      <c r="G1135" s="35" t="s">
        <v>197</v>
      </c>
      <c r="H1135" s="36">
        <v>854410</v>
      </c>
      <c r="I1135" s="30">
        <v>3352.96</v>
      </c>
      <c r="J1135" s="32">
        <v>42653</v>
      </c>
      <c r="K1135" s="37">
        <v>12</v>
      </c>
      <c r="L1135" s="37">
        <v>34</v>
      </c>
      <c r="M1135" s="38" t="s">
        <v>580</v>
      </c>
      <c r="N1135" s="39">
        <v>2016</v>
      </c>
      <c r="O1135" s="42"/>
      <c r="P1135" s="30">
        <v>5354.78</v>
      </c>
      <c r="Q1135" s="67"/>
      <c r="R1135" s="67"/>
      <c r="S1135" s="56" t="e">
        <f>IF(#REF!=3,S1134-TblDadosCX[[#This Row],[Valor R$]],IF(#REF!=2,S1134+TblDadosCX[[#This Row],[Valor R$]],TblDadosCX[[#This Row],[Valor R$]]))</f>
        <v>#REF!</v>
      </c>
      <c r="U1135" s="65">
        <v>1119</v>
      </c>
      <c r="V1135" s="69">
        <v>42657</v>
      </c>
      <c r="W1135" s="69"/>
      <c r="X1135" s="70" t="s">
        <v>228</v>
      </c>
      <c r="Y1135" s="70"/>
      <c r="Z1135" s="70"/>
      <c r="AA1135" s="71">
        <v>32</v>
      </c>
      <c r="AB1135" s="64" t="s">
        <v>196</v>
      </c>
      <c r="AC1135" s="69">
        <v>42657</v>
      </c>
      <c r="AD1135" s="65">
        <v>869</v>
      </c>
      <c r="AE1135" s="65">
        <v>12</v>
      </c>
      <c r="AF1135" s="66">
        <v>1520.2</v>
      </c>
    </row>
    <row r="1136" spans="1:32" x14ac:dyDescent="0.25">
      <c r="A1136" s="40">
        <v>1131</v>
      </c>
      <c r="B1136" s="32">
        <v>42653</v>
      </c>
      <c r="C1136" s="33"/>
      <c r="D1136" s="31">
        <v>4</v>
      </c>
      <c r="E1136" s="34" t="s">
        <v>6</v>
      </c>
      <c r="F1136" s="34" t="s">
        <v>9</v>
      </c>
      <c r="G1136" s="35" t="s">
        <v>197</v>
      </c>
      <c r="H1136" s="36">
        <v>854411</v>
      </c>
      <c r="I1136" s="30">
        <v>478</v>
      </c>
      <c r="J1136" s="32">
        <v>42653</v>
      </c>
      <c r="K1136" s="37">
        <v>12</v>
      </c>
      <c r="L1136" s="37">
        <v>34</v>
      </c>
      <c r="M1136" s="38" t="s">
        <v>580</v>
      </c>
      <c r="N1136" s="39">
        <v>2016</v>
      </c>
      <c r="O1136" s="42"/>
      <c r="P1136" s="30">
        <v>5832.78</v>
      </c>
      <c r="Q1136" s="67"/>
      <c r="R1136" s="67"/>
      <c r="S1136" s="56" t="e">
        <f>IF(#REF!=3,S1135-TblDadosCX[[#This Row],[Valor R$]],IF(#REF!=2,S1135+TblDadosCX[[#This Row],[Valor R$]],TblDadosCX[[#This Row],[Valor R$]]))</f>
        <v>#REF!</v>
      </c>
      <c r="U1136" s="65">
        <v>1120</v>
      </c>
      <c r="V1136" s="69">
        <v>42657</v>
      </c>
      <c r="W1136" s="69"/>
      <c r="X1136" s="70" t="s">
        <v>220</v>
      </c>
      <c r="Y1136" s="70"/>
      <c r="Z1136" s="70"/>
      <c r="AA1136" s="71">
        <v>19.5</v>
      </c>
      <c r="AB1136" s="64" t="s">
        <v>199</v>
      </c>
      <c r="AC1136" s="69">
        <v>42657</v>
      </c>
      <c r="AD1136" s="65">
        <v>845</v>
      </c>
      <c r="AE1136" s="65">
        <v>12</v>
      </c>
      <c r="AF1136" s="66">
        <v>1500.7</v>
      </c>
    </row>
    <row r="1137" spans="1:32" x14ac:dyDescent="0.25">
      <c r="A1137" s="40">
        <v>1132</v>
      </c>
      <c r="B1137" s="32">
        <v>42653</v>
      </c>
      <c r="C1137" s="33"/>
      <c r="D1137" s="31">
        <v>4</v>
      </c>
      <c r="E1137" s="34" t="s">
        <v>6</v>
      </c>
      <c r="F1137" s="34" t="s">
        <v>9</v>
      </c>
      <c r="G1137" s="35" t="s">
        <v>197</v>
      </c>
      <c r="H1137" s="36">
        <v>854442</v>
      </c>
      <c r="I1137" s="30">
        <v>166.19</v>
      </c>
      <c r="J1137" s="32">
        <v>42653</v>
      </c>
      <c r="K1137" s="37">
        <v>12</v>
      </c>
      <c r="L1137" s="37">
        <v>34</v>
      </c>
      <c r="M1137" s="38" t="s">
        <v>580</v>
      </c>
      <c r="N1137" s="39">
        <v>2016</v>
      </c>
      <c r="O1137" s="42"/>
      <c r="P1137" s="30">
        <v>5998.97</v>
      </c>
      <c r="Q1137" s="67"/>
      <c r="R1137" s="67"/>
      <c r="S1137" s="56" t="e">
        <f>IF(#REF!=3,S1136-TblDadosCX[[#This Row],[Valor R$]],IF(#REF!=2,S1136+TblDadosCX[[#This Row],[Valor R$]],TblDadosCX[[#This Row],[Valor R$]]))</f>
        <v>#REF!</v>
      </c>
      <c r="U1137" s="65">
        <v>1121</v>
      </c>
      <c r="V1137" s="69">
        <v>42657</v>
      </c>
      <c r="W1137" s="69"/>
      <c r="X1137" s="70" t="s">
        <v>600</v>
      </c>
      <c r="Y1137" s="70"/>
      <c r="Z1137" s="70"/>
      <c r="AA1137" s="71">
        <v>17</v>
      </c>
      <c r="AB1137" s="64" t="s">
        <v>199</v>
      </c>
      <c r="AC1137" s="69">
        <v>42657</v>
      </c>
      <c r="AD1137" s="65">
        <v>845</v>
      </c>
      <c r="AE1137" s="65">
        <v>12</v>
      </c>
      <c r="AF1137" s="66">
        <v>1483.7</v>
      </c>
    </row>
    <row r="1138" spans="1:32" x14ac:dyDescent="0.25">
      <c r="A1138" s="40">
        <v>1133</v>
      </c>
      <c r="B1138" s="32">
        <v>42653</v>
      </c>
      <c r="C1138" s="33"/>
      <c r="D1138" s="31">
        <v>5</v>
      </c>
      <c r="E1138" s="34" t="s">
        <v>38</v>
      </c>
      <c r="F1138" s="34" t="s">
        <v>18</v>
      </c>
      <c r="G1138" s="35" t="s">
        <v>187</v>
      </c>
      <c r="H1138" s="36"/>
      <c r="I1138" s="30">
        <v>106.62</v>
      </c>
      <c r="J1138" s="32">
        <v>42653</v>
      </c>
      <c r="K1138" s="37">
        <v>831</v>
      </c>
      <c r="L1138" s="37">
        <v>12</v>
      </c>
      <c r="M1138" s="38" t="s">
        <v>580</v>
      </c>
      <c r="N1138" s="39">
        <v>2016</v>
      </c>
      <c r="O1138" s="42"/>
      <c r="P1138" s="30">
        <v>5892.35</v>
      </c>
      <c r="Q1138" s="67"/>
      <c r="R1138" s="67"/>
      <c r="S1138" s="56" t="e">
        <f>IF(#REF!=3,S1137-TblDadosCX[[#This Row],[Valor R$]],IF(#REF!=2,S1137+TblDadosCX[[#This Row],[Valor R$]],TblDadosCX[[#This Row],[Valor R$]]))</f>
        <v>#REF!</v>
      </c>
      <c r="U1138" s="65">
        <v>1122</v>
      </c>
      <c r="V1138" s="69">
        <v>42657</v>
      </c>
      <c r="W1138" s="69"/>
      <c r="X1138" s="70" t="s">
        <v>601</v>
      </c>
      <c r="Y1138" s="70"/>
      <c r="Z1138" s="70"/>
      <c r="AA1138" s="71">
        <v>22</v>
      </c>
      <c r="AB1138" s="64" t="s">
        <v>199</v>
      </c>
      <c r="AC1138" s="69">
        <v>42657</v>
      </c>
      <c r="AD1138" s="65">
        <v>845</v>
      </c>
      <c r="AE1138" s="65">
        <v>12</v>
      </c>
      <c r="AF1138" s="66">
        <v>1461.7</v>
      </c>
    </row>
    <row r="1139" spans="1:32" x14ac:dyDescent="0.25">
      <c r="A1139" s="40">
        <v>1134</v>
      </c>
      <c r="B1139" s="32">
        <v>42653</v>
      </c>
      <c r="C1139" s="33"/>
      <c r="D1139" s="31">
        <v>5</v>
      </c>
      <c r="E1139" s="34" t="s">
        <v>38</v>
      </c>
      <c r="F1139" s="34" t="s">
        <v>18</v>
      </c>
      <c r="G1139" s="35" t="s">
        <v>311</v>
      </c>
      <c r="H1139" s="36"/>
      <c r="I1139" s="30">
        <v>20</v>
      </c>
      <c r="J1139" s="32">
        <v>42653</v>
      </c>
      <c r="K1139" s="37">
        <v>831</v>
      </c>
      <c r="L1139" s="37">
        <v>12</v>
      </c>
      <c r="M1139" s="38" t="s">
        <v>580</v>
      </c>
      <c r="N1139" s="39">
        <v>2016</v>
      </c>
      <c r="O1139" s="42"/>
      <c r="P1139" s="30">
        <v>5872.35</v>
      </c>
      <c r="Q1139" s="67"/>
      <c r="R1139" s="67"/>
      <c r="S1139" s="56" t="e">
        <f>IF(#REF!=3,S1138-TblDadosCX[[#This Row],[Valor R$]],IF(#REF!=2,S1138+TblDadosCX[[#This Row],[Valor R$]],TblDadosCX[[#This Row],[Valor R$]]))</f>
        <v>#REF!</v>
      </c>
      <c r="U1139" s="65">
        <v>1123</v>
      </c>
      <c r="V1139" s="69">
        <v>42660</v>
      </c>
      <c r="W1139" s="69"/>
      <c r="X1139" s="70" t="s">
        <v>187</v>
      </c>
      <c r="Y1139" s="70"/>
      <c r="Z1139" s="70"/>
      <c r="AA1139" s="71">
        <v>32.130000000000003</v>
      </c>
      <c r="AB1139" s="64" t="s">
        <v>212</v>
      </c>
      <c r="AC1139" s="69">
        <v>42660</v>
      </c>
      <c r="AD1139" s="65">
        <v>831</v>
      </c>
      <c r="AE1139" s="65">
        <v>12</v>
      </c>
      <c r="AF1139" s="66">
        <v>1429.57</v>
      </c>
    </row>
    <row r="1140" spans="1:32" x14ac:dyDescent="0.25">
      <c r="A1140" s="40">
        <v>1135</v>
      </c>
      <c r="B1140" s="32">
        <v>42653</v>
      </c>
      <c r="C1140" s="33"/>
      <c r="D1140" s="31">
        <v>5</v>
      </c>
      <c r="E1140" s="34" t="s">
        <v>38</v>
      </c>
      <c r="F1140" s="34" t="s">
        <v>18</v>
      </c>
      <c r="G1140" s="35" t="s">
        <v>311</v>
      </c>
      <c r="H1140" s="36"/>
      <c r="I1140" s="30">
        <v>20</v>
      </c>
      <c r="J1140" s="32">
        <v>42653</v>
      </c>
      <c r="K1140" s="37">
        <v>831</v>
      </c>
      <c r="L1140" s="37">
        <v>12</v>
      </c>
      <c r="M1140" s="38" t="s">
        <v>580</v>
      </c>
      <c r="N1140" s="39">
        <v>2016</v>
      </c>
      <c r="O1140" s="42"/>
      <c r="P1140" s="30">
        <v>5852.35</v>
      </c>
      <c r="Q1140" s="67"/>
      <c r="R1140" s="67"/>
      <c r="S1140" s="56" t="e">
        <f>IF(#REF!=3,S1139-TblDadosCX[[#This Row],[Valor R$]],IF(#REF!=2,S1139+TblDadosCX[[#This Row],[Valor R$]],TblDadosCX[[#This Row],[Valor R$]]))</f>
        <v>#REF!</v>
      </c>
      <c r="U1140" s="65">
        <v>1124</v>
      </c>
      <c r="V1140" s="69">
        <v>42660</v>
      </c>
      <c r="W1140" s="69"/>
      <c r="X1140" s="70" t="s">
        <v>598</v>
      </c>
      <c r="Y1140" s="70"/>
      <c r="Z1140" s="70"/>
      <c r="AA1140" s="71">
        <v>130</v>
      </c>
      <c r="AB1140" s="64" t="s">
        <v>196</v>
      </c>
      <c r="AC1140" s="69">
        <v>42660</v>
      </c>
      <c r="AD1140" s="65">
        <v>869</v>
      </c>
      <c r="AE1140" s="65">
        <v>12</v>
      </c>
      <c r="AF1140" s="66">
        <v>1299.57</v>
      </c>
    </row>
    <row r="1141" spans="1:32" x14ac:dyDescent="0.25">
      <c r="A1141" s="40">
        <v>1136</v>
      </c>
      <c r="B1141" s="32">
        <v>42653</v>
      </c>
      <c r="C1141" s="33"/>
      <c r="D1141" s="31">
        <v>5</v>
      </c>
      <c r="E1141" s="34" t="s">
        <v>215</v>
      </c>
      <c r="F1141" s="34" t="s">
        <v>214</v>
      </c>
      <c r="G1141" s="35" t="s">
        <v>363</v>
      </c>
      <c r="H1141" s="36"/>
      <c r="I1141" s="30">
        <v>3352.96</v>
      </c>
      <c r="J1141" s="32">
        <v>42653</v>
      </c>
      <c r="K1141" s="37">
        <v>402</v>
      </c>
      <c r="L1141" s="37">
        <v>12</v>
      </c>
      <c r="M1141" s="38" t="s">
        <v>580</v>
      </c>
      <c r="N1141" s="39">
        <v>2016</v>
      </c>
      <c r="O1141" s="42"/>
      <c r="P1141" s="30">
        <v>2499.39</v>
      </c>
      <c r="Q1141" s="67"/>
      <c r="R1141" s="67"/>
      <c r="S1141" s="56" t="e">
        <f>IF(#REF!=3,S1140-TblDadosCX[[#This Row],[Valor R$]],IF(#REF!=2,S1140+TblDadosCX[[#This Row],[Valor R$]],TblDadosCX[[#This Row],[Valor R$]]))</f>
        <v>#REF!</v>
      </c>
      <c r="U1141" s="65">
        <v>1125</v>
      </c>
      <c r="V1141" s="69">
        <v>42660</v>
      </c>
      <c r="W1141" s="69"/>
      <c r="X1141" s="70" t="s">
        <v>245</v>
      </c>
      <c r="Y1141" s="70"/>
      <c r="Z1141" s="70"/>
      <c r="AA1141" s="71">
        <v>15</v>
      </c>
      <c r="AB1141" s="64" t="s">
        <v>196</v>
      </c>
      <c r="AC1141" s="69">
        <v>42660</v>
      </c>
      <c r="AD1141" s="65">
        <v>869</v>
      </c>
      <c r="AE1141" s="65">
        <v>12</v>
      </c>
      <c r="AF1141" s="66">
        <v>1284.57</v>
      </c>
    </row>
    <row r="1142" spans="1:32" x14ac:dyDescent="0.25">
      <c r="A1142" s="40">
        <v>1137</v>
      </c>
      <c r="B1142" s="32">
        <v>42653</v>
      </c>
      <c r="C1142" s="33"/>
      <c r="D1142" s="31">
        <v>5</v>
      </c>
      <c r="E1142" s="34" t="s">
        <v>38</v>
      </c>
      <c r="F1142" s="34" t="s">
        <v>74</v>
      </c>
      <c r="G1142" s="35" t="s">
        <v>589</v>
      </c>
      <c r="H1142" s="36"/>
      <c r="I1142" s="30">
        <v>166.19</v>
      </c>
      <c r="J1142" s="32">
        <v>42653</v>
      </c>
      <c r="K1142" s="37">
        <v>841</v>
      </c>
      <c r="L1142" s="37">
        <v>12</v>
      </c>
      <c r="M1142" s="38" t="s">
        <v>580</v>
      </c>
      <c r="N1142" s="39">
        <v>2016</v>
      </c>
      <c r="O1142" s="42"/>
      <c r="P1142" s="30">
        <v>2333.1999999999998</v>
      </c>
      <c r="Q1142" s="67"/>
      <c r="R1142" s="67"/>
      <c r="S1142" s="56" t="e">
        <f>IF(#REF!=3,S1141-TblDadosCX[[#This Row],[Valor R$]],IF(#REF!=2,S1141+TblDadosCX[[#This Row],[Valor R$]],TblDadosCX[[#This Row],[Valor R$]]))</f>
        <v>#REF!</v>
      </c>
      <c r="U1142" s="65">
        <v>1126</v>
      </c>
      <c r="V1142" s="69">
        <v>42660</v>
      </c>
      <c r="W1142" s="69"/>
      <c r="X1142" s="70" t="s">
        <v>245</v>
      </c>
      <c r="Y1142" s="70"/>
      <c r="Z1142" s="70"/>
      <c r="AA1142" s="71">
        <v>16</v>
      </c>
      <c r="AB1142" s="64" t="s">
        <v>196</v>
      </c>
      <c r="AC1142" s="69">
        <v>42660</v>
      </c>
      <c r="AD1142" s="65">
        <v>869</v>
      </c>
      <c r="AE1142" s="65">
        <v>12</v>
      </c>
      <c r="AF1142" s="66">
        <v>1268.57</v>
      </c>
    </row>
    <row r="1143" spans="1:32" x14ac:dyDescent="0.25">
      <c r="A1143" s="40">
        <v>1138</v>
      </c>
      <c r="B1143" s="32">
        <v>42653</v>
      </c>
      <c r="C1143" s="33"/>
      <c r="D1143" s="31">
        <v>5</v>
      </c>
      <c r="E1143" s="34" t="s">
        <v>30</v>
      </c>
      <c r="F1143" s="34" t="s">
        <v>59</v>
      </c>
      <c r="G1143" s="35" t="s">
        <v>590</v>
      </c>
      <c r="H1143" s="36"/>
      <c r="I1143" s="30">
        <v>27.5</v>
      </c>
      <c r="J1143" s="32">
        <v>42653</v>
      </c>
      <c r="K1143" s="37">
        <v>480</v>
      </c>
      <c r="L1143" s="37">
        <v>12</v>
      </c>
      <c r="M1143" s="38" t="s">
        <v>580</v>
      </c>
      <c r="N1143" s="39">
        <v>2016</v>
      </c>
      <c r="O1143" s="42"/>
      <c r="P1143" s="30">
        <v>2305.6999999999998</v>
      </c>
      <c r="Q1143" s="67"/>
      <c r="R1143" s="67"/>
      <c r="S1143" s="56" t="e">
        <f>IF(#REF!=3,S1142-TblDadosCX[[#This Row],[Valor R$]],IF(#REF!=2,S1142+TblDadosCX[[#This Row],[Valor R$]],TblDadosCX[[#This Row],[Valor R$]]))</f>
        <v>#REF!</v>
      </c>
      <c r="U1143" s="65">
        <v>1127</v>
      </c>
      <c r="V1143" s="69">
        <v>42660</v>
      </c>
      <c r="W1143" s="69"/>
      <c r="X1143" s="70" t="s">
        <v>245</v>
      </c>
      <c r="Y1143" s="70"/>
      <c r="Z1143" s="70"/>
      <c r="AA1143" s="71">
        <v>15</v>
      </c>
      <c r="AB1143" s="64" t="s">
        <v>196</v>
      </c>
      <c r="AC1143" s="69">
        <v>42660</v>
      </c>
      <c r="AD1143" s="65">
        <v>869</v>
      </c>
      <c r="AE1143" s="65">
        <v>12</v>
      </c>
      <c r="AF1143" s="66">
        <v>1253.57</v>
      </c>
    </row>
    <row r="1144" spans="1:32" x14ac:dyDescent="0.25">
      <c r="A1144" s="40">
        <v>1139</v>
      </c>
      <c r="B1144" s="32">
        <v>42653</v>
      </c>
      <c r="C1144" s="33"/>
      <c r="D1144" s="31">
        <v>5</v>
      </c>
      <c r="E1144" s="34" t="s">
        <v>38</v>
      </c>
      <c r="F1144" s="34" t="s">
        <v>81</v>
      </c>
      <c r="G1144" s="35" t="s">
        <v>473</v>
      </c>
      <c r="H1144" s="36"/>
      <c r="I1144" s="30">
        <v>159</v>
      </c>
      <c r="J1144" s="32">
        <v>42653</v>
      </c>
      <c r="K1144" s="37">
        <v>859</v>
      </c>
      <c r="L1144" s="37">
        <v>12</v>
      </c>
      <c r="M1144" s="38" t="s">
        <v>580</v>
      </c>
      <c r="N1144" s="39">
        <v>2016</v>
      </c>
      <c r="O1144" s="42"/>
      <c r="P1144" s="30">
        <v>2146.6999999999998</v>
      </c>
      <c r="Q1144" s="67"/>
      <c r="R1144" s="67"/>
      <c r="S1144" s="56" t="e">
        <f>IF(#REF!=3,S1143-TblDadosCX[[#This Row],[Valor R$]],IF(#REF!=2,S1143+TblDadosCX[[#This Row],[Valor R$]],TblDadosCX[[#This Row],[Valor R$]]))</f>
        <v>#REF!</v>
      </c>
      <c r="U1144" s="65">
        <v>1128</v>
      </c>
      <c r="V1144" s="69">
        <v>42661</v>
      </c>
      <c r="W1144" s="69"/>
      <c r="X1144" s="70" t="s">
        <v>197</v>
      </c>
      <c r="Y1144" s="70">
        <v>854419</v>
      </c>
      <c r="Z1144" s="70"/>
      <c r="AA1144" s="71">
        <v>850</v>
      </c>
      <c r="AB1144" s="64" t="s">
        <v>9</v>
      </c>
      <c r="AC1144" s="69">
        <v>42661</v>
      </c>
      <c r="AD1144" s="65">
        <v>12</v>
      </c>
      <c r="AE1144" s="65">
        <v>34</v>
      </c>
      <c r="AF1144" s="66">
        <v>2103.5700000000002</v>
      </c>
    </row>
    <row r="1145" spans="1:32" x14ac:dyDescent="0.25">
      <c r="A1145" s="40">
        <v>1140</v>
      </c>
      <c r="B1145" s="32">
        <v>42653</v>
      </c>
      <c r="C1145" s="33"/>
      <c r="D1145" s="31">
        <v>5</v>
      </c>
      <c r="E1145" s="34" t="s">
        <v>38</v>
      </c>
      <c r="F1145" s="34" t="s">
        <v>81</v>
      </c>
      <c r="G1145" s="35" t="s">
        <v>473</v>
      </c>
      <c r="H1145" s="36"/>
      <c r="I1145" s="30">
        <v>319</v>
      </c>
      <c r="J1145" s="32">
        <v>42653</v>
      </c>
      <c r="K1145" s="37">
        <v>859</v>
      </c>
      <c r="L1145" s="37">
        <v>12</v>
      </c>
      <c r="M1145" s="38" t="s">
        <v>580</v>
      </c>
      <c r="N1145" s="39">
        <v>2016</v>
      </c>
      <c r="O1145" s="42"/>
      <c r="P1145" s="30">
        <v>1827.7</v>
      </c>
      <c r="Q1145" s="67"/>
      <c r="R1145" s="67"/>
      <c r="S1145" s="56" t="e">
        <f>IF(#REF!=3,S1144-TblDadosCX[[#This Row],[Valor R$]],IF(#REF!=2,S1144+TblDadosCX[[#This Row],[Valor R$]],TblDadosCX[[#This Row],[Valor R$]]))</f>
        <v>#REF!</v>
      </c>
      <c r="U1145" s="65">
        <v>1129</v>
      </c>
      <c r="V1145" s="69">
        <v>42661</v>
      </c>
      <c r="W1145" s="69"/>
      <c r="X1145" s="70" t="s">
        <v>602</v>
      </c>
      <c r="Y1145" s="70"/>
      <c r="Z1145" s="70"/>
      <c r="AA1145" s="71">
        <v>35</v>
      </c>
      <c r="AB1145" s="64" t="s">
        <v>212</v>
      </c>
      <c r="AC1145" s="69">
        <v>42661</v>
      </c>
      <c r="AD1145" s="65">
        <v>831</v>
      </c>
      <c r="AE1145" s="65">
        <v>12</v>
      </c>
      <c r="AF1145" s="66">
        <v>2068.5700000000002</v>
      </c>
    </row>
    <row r="1146" spans="1:32" x14ac:dyDescent="0.25">
      <c r="A1146" s="40">
        <v>1141</v>
      </c>
      <c r="B1146" s="32">
        <v>42653</v>
      </c>
      <c r="C1146" s="33"/>
      <c r="D1146" s="31">
        <v>5</v>
      </c>
      <c r="E1146" s="34" t="s">
        <v>38</v>
      </c>
      <c r="F1146" s="34" t="s">
        <v>75</v>
      </c>
      <c r="G1146" s="35" t="s">
        <v>220</v>
      </c>
      <c r="H1146" s="36"/>
      <c r="I1146" s="30">
        <v>15</v>
      </c>
      <c r="J1146" s="32">
        <v>42653</v>
      </c>
      <c r="K1146" s="37">
        <v>845</v>
      </c>
      <c r="L1146" s="37">
        <v>12</v>
      </c>
      <c r="M1146" s="38" t="s">
        <v>580</v>
      </c>
      <c r="N1146" s="39">
        <v>2016</v>
      </c>
      <c r="O1146" s="42"/>
      <c r="P1146" s="30">
        <v>1812.7</v>
      </c>
      <c r="Q1146" s="67"/>
      <c r="R1146" s="67"/>
      <c r="S1146" s="56" t="e">
        <f>IF(#REF!=3,S1145-TblDadosCX[[#This Row],[Valor R$]],IF(#REF!=2,S1145+TblDadosCX[[#This Row],[Valor R$]],TblDadosCX[[#This Row],[Valor R$]]))</f>
        <v>#REF!</v>
      </c>
      <c r="U1146" s="65">
        <v>1130</v>
      </c>
      <c r="V1146" s="69">
        <v>42661</v>
      </c>
      <c r="W1146" s="69"/>
      <c r="X1146" s="70" t="s">
        <v>490</v>
      </c>
      <c r="Y1146" s="70"/>
      <c r="Z1146" s="70"/>
      <c r="AA1146" s="71">
        <v>19.600000000000001</v>
      </c>
      <c r="AB1146" s="64" t="s">
        <v>242</v>
      </c>
      <c r="AC1146" s="69">
        <v>42661</v>
      </c>
      <c r="AD1146" s="65">
        <v>858</v>
      </c>
      <c r="AE1146" s="65">
        <v>12</v>
      </c>
      <c r="AF1146" s="66">
        <v>2048.9699999999998</v>
      </c>
    </row>
    <row r="1147" spans="1:32" x14ac:dyDescent="0.25">
      <c r="A1147" s="40">
        <v>1142</v>
      </c>
      <c r="B1147" s="32">
        <v>42653</v>
      </c>
      <c r="C1147" s="33"/>
      <c r="D1147" s="31">
        <v>5</v>
      </c>
      <c r="E1147" s="34" t="s">
        <v>38</v>
      </c>
      <c r="F1147" s="34" t="s">
        <v>18</v>
      </c>
      <c r="G1147" s="35" t="s">
        <v>187</v>
      </c>
      <c r="H1147" s="36"/>
      <c r="I1147" s="30">
        <v>27.25</v>
      </c>
      <c r="J1147" s="32">
        <v>42653</v>
      </c>
      <c r="K1147" s="37">
        <v>831</v>
      </c>
      <c r="L1147" s="37">
        <v>12</v>
      </c>
      <c r="M1147" s="38" t="s">
        <v>580</v>
      </c>
      <c r="N1147" s="39">
        <v>2016</v>
      </c>
      <c r="O1147" s="42"/>
      <c r="P1147" s="30">
        <v>1785.45</v>
      </c>
      <c r="Q1147" s="67"/>
      <c r="R1147" s="67"/>
      <c r="S1147" s="56" t="e">
        <f>IF(#REF!=3,S1146-TblDadosCX[[#This Row],[Valor R$]],IF(#REF!=2,S1146+TblDadosCX[[#This Row],[Valor R$]],TblDadosCX[[#This Row],[Valor R$]]))</f>
        <v>#REF!</v>
      </c>
      <c r="U1147" s="65">
        <v>1131</v>
      </c>
      <c r="V1147" s="69">
        <v>42661</v>
      </c>
      <c r="W1147" s="69"/>
      <c r="X1147" s="70" t="s">
        <v>210</v>
      </c>
      <c r="Y1147" s="70"/>
      <c r="Z1147" s="70"/>
      <c r="AA1147" s="71">
        <v>850</v>
      </c>
      <c r="AB1147" s="64" t="s">
        <v>196</v>
      </c>
      <c r="AC1147" s="69">
        <v>42661</v>
      </c>
      <c r="AD1147" s="65">
        <v>869</v>
      </c>
      <c r="AE1147" s="65">
        <v>12</v>
      </c>
      <c r="AF1147" s="66">
        <v>1198.97</v>
      </c>
    </row>
    <row r="1148" spans="1:32" x14ac:dyDescent="0.25">
      <c r="A1148" s="40">
        <v>1143</v>
      </c>
      <c r="B1148" s="32">
        <v>42654</v>
      </c>
      <c r="C1148" s="33"/>
      <c r="D1148" s="31">
        <v>4</v>
      </c>
      <c r="E1148" s="34" t="s">
        <v>6</v>
      </c>
      <c r="F1148" s="34" t="s">
        <v>9</v>
      </c>
      <c r="G1148" s="35" t="s">
        <v>197</v>
      </c>
      <c r="H1148" s="36">
        <v>854413</v>
      </c>
      <c r="I1148" s="30">
        <v>500</v>
      </c>
      <c r="J1148" s="32">
        <v>42654</v>
      </c>
      <c r="K1148" s="37">
        <v>12</v>
      </c>
      <c r="L1148" s="37">
        <v>34</v>
      </c>
      <c r="M1148" s="38" t="s">
        <v>580</v>
      </c>
      <c r="N1148" s="39">
        <v>2016</v>
      </c>
      <c r="O1148" s="42"/>
      <c r="P1148" s="30">
        <v>2285.4499999999998</v>
      </c>
      <c r="Q1148" s="67"/>
      <c r="R1148" s="67"/>
      <c r="S1148" s="56" t="e">
        <f>IF(#REF!=3,S1147-TblDadosCX[[#This Row],[Valor R$]],IF(#REF!=2,S1147+TblDadosCX[[#This Row],[Valor R$]],TblDadosCX[[#This Row],[Valor R$]]))</f>
        <v>#REF!</v>
      </c>
      <c r="U1148" s="65">
        <v>1132</v>
      </c>
      <c r="V1148" s="69">
        <v>42661</v>
      </c>
      <c r="W1148" s="69"/>
      <c r="X1148" s="70" t="s">
        <v>197</v>
      </c>
      <c r="Y1148" s="70">
        <v>854420</v>
      </c>
      <c r="Z1148" s="70"/>
      <c r="AA1148" s="71">
        <v>2000</v>
      </c>
      <c r="AB1148" s="64" t="s">
        <v>9</v>
      </c>
      <c r="AC1148" s="69">
        <v>42661</v>
      </c>
      <c r="AD1148" s="65">
        <v>12</v>
      </c>
      <c r="AE1148" s="65">
        <v>34</v>
      </c>
      <c r="AF1148" s="66">
        <v>3198.97</v>
      </c>
    </row>
    <row r="1149" spans="1:32" x14ac:dyDescent="0.25">
      <c r="A1149" s="40">
        <v>1144</v>
      </c>
      <c r="B1149" s="32">
        <v>42654</v>
      </c>
      <c r="C1149" s="33"/>
      <c r="D1149" s="31">
        <v>5</v>
      </c>
      <c r="E1149" s="34" t="s">
        <v>38</v>
      </c>
      <c r="F1149" s="34" t="s">
        <v>18</v>
      </c>
      <c r="G1149" s="35" t="s">
        <v>591</v>
      </c>
      <c r="H1149" s="36"/>
      <c r="I1149" s="30">
        <v>224.53</v>
      </c>
      <c r="J1149" s="32">
        <v>42654</v>
      </c>
      <c r="K1149" s="37">
        <v>831</v>
      </c>
      <c r="L1149" s="37">
        <v>12</v>
      </c>
      <c r="M1149" s="38" t="s">
        <v>580</v>
      </c>
      <c r="N1149" s="39">
        <v>2016</v>
      </c>
      <c r="O1149" s="42"/>
      <c r="P1149" s="30">
        <v>2060.92</v>
      </c>
      <c r="Q1149" s="67"/>
      <c r="R1149" s="67"/>
      <c r="S1149" s="56" t="e">
        <f>IF(#REF!=3,S1148-TblDadosCX[[#This Row],[Valor R$]],IF(#REF!=2,S1148+TblDadosCX[[#This Row],[Valor R$]],TblDadosCX[[#This Row],[Valor R$]]))</f>
        <v>#REF!</v>
      </c>
      <c r="U1149" s="65">
        <v>1133</v>
      </c>
      <c r="V1149" s="69">
        <v>42661</v>
      </c>
      <c r="W1149" s="69"/>
      <c r="X1149" s="70" t="s">
        <v>502</v>
      </c>
      <c r="Y1149" s="70"/>
      <c r="Z1149" s="70"/>
      <c r="AA1149" s="71">
        <v>1596</v>
      </c>
      <c r="AB1149" s="64" t="s">
        <v>212</v>
      </c>
      <c r="AC1149" s="69">
        <v>42661</v>
      </c>
      <c r="AD1149" s="65">
        <v>831</v>
      </c>
      <c r="AE1149" s="65">
        <v>12</v>
      </c>
      <c r="AF1149" s="66">
        <v>1602.97</v>
      </c>
    </row>
    <row r="1150" spans="1:32" x14ac:dyDescent="0.25">
      <c r="A1150" s="40">
        <v>1145</v>
      </c>
      <c r="B1150" s="32">
        <v>42654</v>
      </c>
      <c r="C1150" s="33"/>
      <c r="D1150" s="31">
        <v>5</v>
      </c>
      <c r="E1150" s="34" t="s">
        <v>38</v>
      </c>
      <c r="F1150" s="34" t="s">
        <v>86</v>
      </c>
      <c r="G1150" s="35" t="s">
        <v>592</v>
      </c>
      <c r="H1150" s="36"/>
      <c r="I1150" s="30">
        <v>84</v>
      </c>
      <c r="J1150" s="32">
        <v>42654</v>
      </c>
      <c r="K1150" s="37">
        <v>869</v>
      </c>
      <c r="L1150" s="37">
        <v>12</v>
      </c>
      <c r="M1150" s="38" t="s">
        <v>580</v>
      </c>
      <c r="N1150" s="39">
        <v>2016</v>
      </c>
      <c r="O1150" s="42"/>
      <c r="P1150" s="30">
        <v>1976.92</v>
      </c>
      <c r="Q1150" s="67"/>
      <c r="R1150" s="67"/>
      <c r="S1150" s="56" t="e">
        <f>IF(#REF!=3,S1149-TblDadosCX[[#This Row],[Valor R$]],IF(#REF!=2,S1149+TblDadosCX[[#This Row],[Valor R$]],TblDadosCX[[#This Row],[Valor R$]]))</f>
        <v>#REF!</v>
      </c>
      <c r="U1150" s="65">
        <v>1134</v>
      </c>
      <c r="V1150" s="69">
        <v>42661</v>
      </c>
      <c r="W1150" s="69"/>
      <c r="X1150" s="70" t="s">
        <v>220</v>
      </c>
      <c r="Y1150" s="70"/>
      <c r="Z1150" s="70"/>
      <c r="AA1150" s="71">
        <v>5</v>
      </c>
      <c r="AB1150" s="64" t="s">
        <v>199</v>
      </c>
      <c r="AC1150" s="69">
        <v>42661</v>
      </c>
      <c r="AD1150" s="65">
        <v>845</v>
      </c>
      <c r="AE1150" s="65">
        <v>12</v>
      </c>
      <c r="AF1150" s="66">
        <v>1597.97</v>
      </c>
    </row>
    <row r="1151" spans="1:32" x14ac:dyDescent="0.25">
      <c r="A1151" s="40">
        <v>1146</v>
      </c>
      <c r="B1151" s="32">
        <v>42654</v>
      </c>
      <c r="C1151" s="33"/>
      <c r="D1151" s="31">
        <v>5</v>
      </c>
      <c r="E1151" s="34" t="s">
        <v>38</v>
      </c>
      <c r="F1151" s="34" t="s">
        <v>18</v>
      </c>
      <c r="G1151" s="35" t="s">
        <v>191</v>
      </c>
      <c r="H1151" s="36"/>
      <c r="I1151" s="30">
        <v>115.49</v>
      </c>
      <c r="J1151" s="32">
        <v>42654</v>
      </c>
      <c r="K1151" s="37">
        <v>831</v>
      </c>
      <c r="L1151" s="37">
        <v>12</v>
      </c>
      <c r="M1151" s="38" t="s">
        <v>580</v>
      </c>
      <c r="N1151" s="39">
        <v>2016</v>
      </c>
      <c r="O1151" s="42"/>
      <c r="P1151" s="30">
        <v>1861.43</v>
      </c>
      <c r="Q1151" s="67"/>
      <c r="R1151" s="67"/>
      <c r="S1151" s="56" t="e">
        <f>IF(#REF!=3,S1150-TblDadosCX[[#This Row],[Valor R$]],IF(#REF!=2,S1150+TblDadosCX[[#This Row],[Valor R$]],TblDadosCX[[#This Row],[Valor R$]]))</f>
        <v>#REF!</v>
      </c>
      <c r="U1151" s="65">
        <v>1135</v>
      </c>
      <c r="V1151" s="69">
        <v>42661</v>
      </c>
      <c r="W1151" s="69"/>
      <c r="X1151" s="70" t="s">
        <v>603</v>
      </c>
      <c r="Y1151" s="70"/>
      <c r="Z1151" s="70"/>
      <c r="AA1151" s="71">
        <v>54.9</v>
      </c>
      <c r="AB1151" s="64" t="s">
        <v>212</v>
      </c>
      <c r="AC1151" s="69">
        <v>42661</v>
      </c>
      <c r="AD1151" s="65">
        <v>831</v>
      </c>
      <c r="AE1151" s="65">
        <v>12</v>
      </c>
      <c r="AF1151" s="66">
        <v>1543.07</v>
      </c>
    </row>
    <row r="1152" spans="1:32" x14ac:dyDescent="0.25">
      <c r="A1152" s="40">
        <v>1147</v>
      </c>
      <c r="B1152" s="32">
        <v>42654</v>
      </c>
      <c r="C1152" s="33"/>
      <c r="D1152" s="31">
        <v>5</v>
      </c>
      <c r="E1152" s="34" t="s">
        <v>38</v>
      </c>
      <c r="F1152" s="34" t="s">
        <v>18</v>
      </c>
      <c r="G1152" s="35" t="s">
        <v>193</v>
      </c>
      <c r="H1152" s="36"/>
      <c r="I1152" s="30">
        <v>35</v>
      </c>
      <c r="J1152" s="32">
        <v>42654</v>
      </c>
      <c r="K1152" s="37">
        <v>831</v>
      </c>
      <c r="L1152" s="37">
        <v>12</v>
      </c>
      <c r="M1152" s="38" t="s">
        <v>580</v>
      </c>
      <c r="N1152" s="39">
        <v>2016</v>
      </c>
      <c r="O1152" s="42"/>
      <c r="P1152" s="30">
        <v>1826.43</v>
      </c>
      <c r="Q1152" s="67"/>
      <c r="R1152" s="67"/>
      <c r="S1152" s="56" t="e">
        <f>IF(#REF!=3,S1151-TblDadosCX[[#This Row],[Valor R$]],IF(#REF!=2,S1151+TblDadosCX[[#This Row],[Valor R$]],TblDadosCX[[#This Row],[Valor R$]]))</f>
        <v>#REF!</v>
      </c>
      <c r="U1152" s="65">
        <v>1136</v>
      </c>
      <c r="V1152" s="69">
        <v>42661</v>
      </c>
      <c r="W1152" s="69"/>
      <c r="X1152" s="70" t="s">
        <v>245</v>
      </c>
      <c r="Y1152" s="70"/>
      <c r="Z1152" s="70"/>
      <c r="AA1152" s="71">
        <v>181</v>
      </c>
      <c r="AB1152" s="64" t="s">
        <v>196</v>
      </c>
      <c r="AC1152" s="69">
        <v>42661</v>
      </c>
      <c r="AD1152" s="65">
        <v>869</v>
      </c>
      <c r="AE1152" s="65">
        <v>12</v>
      </c>
      <c r="AF1152" s="66">
        <v>1362.07</v>
      </c>
    </row>
    <row r="1153" spans="1:32" x14ac:dyDescent="0.25">
      <c r="A1153" s="40">
        <v>1148</v>
      </c>
      <c r="B1153" s="32">
        <v>42654</v>
      </c>
      <c r="C1153" s="33"/>
      <c r="D1153" s="31">
        <v>5</v>
      </c>
      <c r="E1153" s="34" t="s">
        <v>38</v>
      </c>
      <c r="F1153" s="34" t="s">
        <v>80</v>
      </c>
      <c r="G1153" s="35" t="s">
        <v>490</v>
      </c>
      <c r="H1153" s="36"/>
      <c r="I1153" s="30">
        <v>12.7</v>
      </c>
      <c r="J1153" s="32">
        <v>42654</v>
      </c>
      <c r="K1153" s="37">
        <v>858</v>
      </c>
      <c r="L1153" s="37">
        <v>12</v>
      </c>
      <c r="M1153" s="38" t="s">
        <v>580</v>
      </c>
      <c r="N1153" s="39">
        <v>2016</v>
      </c>
      <c r="O1153" s="42"/>
      <c r="P1153" s="30">
        <v>1813.73</v>
      </c>
      <c r="Q1153" s="67"/>
      <c r="R1153" s="67"/>
      <c r="S1153" s="56" t="e">
        <f>IF(#REF!=3,S1152-TblDadosCX[[#This Row],[Valor R$]],IF(#REF!=2,S1152+TblDadosCX[[#This Row],[Valor R$]],TblDadosCX[[#This Row],[Valor R$]]))</f>
        <v>#REF!</v>
      </c>
      <c r="U1153" s="65">
        <v>1137</v>
      </c>
      <c r="V1153" s="69">
        <v>42661</v>
      </c>
      <c r="W1153" s="69"/>
      <c r="X1153" s="70" t="s">
        <v>220</v>
      </c>
      <c r="Y1153" s="70"/>
      <c r="Z1153" s="70"/>
      <c r="AA1153" s="71">
        <v>6</v>
      </c>
      <c r="AB1153" s="64" t="s">
        <v>199</v>
      </c>
      <c r="AC1153" s="69">
        <v>42661</v>
      </c>
      <c r="AD1153" s="65">
        <v>845</v>
      </c>
      <c r="AE1153" s="65">
        <v>12</v>
      </c>
      <c r="AF1153" s="66">
        <v>1356.07</v>
      </c>
    </row>
    <row r="1154" spans="1:32" x14ac:dyDescent="0.25">
      <c r="A1154" s="40">
        <v>1149</v>
      </c>
      <c r="B1154" s="32">
        <v>42656</v>
      </c>
      <c r="C1154" s="33"/>
      <c r="D1154" s="31">
        <v>4</v>
      </c>
      <c r="E1154" s="34" t="s">
        <v>6</v>
      </c>
      <c r="F1154" s="34" t="s">
        <v>9</v>
      </c>
      <c r="G1154" s="35" t="s">
        <v>197</v>
      </c>
      <c r="H1154" s="36">
        <v>854414</v>
      </c>
      <c r="I1154" s="30">
        <v>6513.2</v>
      </c>
      <c r="J1154" s="32">
        <v>42656</v>
      </c>
      <c r="K1154" s="37">
        <v>12</v>
      </c>
      <c r="L1154" s="37">
        <v>34</v>
      </c>
      <c r="M1154" s="38" t="s">
        <v>580</v>
      </c>
      <c r="N1154" s="39">
        <v>2016</v>
      </c>
      <c r="O1154" s="42"/>
      <c r="P1154" s="30">
        <v>8326.93</v>
      </c>
      <c r="Q1154" s="67"/>
      <c r="R1154" s="67"/>
      <c r="S1154" s="56" t="e">
        <f>IF(#REF!=3,S1153-TblDadosCX[[#This Row],[Valor R$]],IF(#REF!=2,S1153+TblDadosCX[[#This Row],[Valor R$]],TblDadosCX[[#This Row],[Valor R$]]))</f>
        <v>#REF!</v>
      </c>
      <c r="U1154" s="65">
        <v>1138</v>
      </c>
      <c r="V1154" s="69">
        <v>42662</v>
      </c>
      <c r="W1154" s="69"/>
      <c r="X1154" s="70" t="s">
        <v>604</v>
      </c>
      <c r="Y1154" s="70"/>
      <c r="Z1154" s="70"/>
      <c r="AA1154" s="71">
        <v>22</v>
      </c>
      <c r="AB1154" s="64" t="s">
        <v>196</v>
      </c>
      <c r="AC1154" s="69">
        <v>42662</v>
      </c>
      <c r="AD1154" s="65">
        <v>869</v>
      </c>
      <c r="AE1154" s="65">
        <v>12</v>
      </c>
      <c r="AF1154" s="66">
        <v>1334.07</v>
      </c>
    </row>
    <row r="1155" spans="1:32" x14ac:dyDescent="0.25">
      <c r="A1155" s="40">
        <v>1150</v>
      </c>
      <c r="B1155" s="32">
        <v>42656</v>
      </c>
      <c r="C1155" s="33"/>
      <c r="D1155" s="31">
        <v>5</v>
      </c>
      <c r="E1155" s="34" t="s">
        <v>38</v>
      </c>
      <c r="F1155" s="34" t="s">
        <v>18</v>
      </c>
      <c r="G1155" s="35" t="s">
        <v>593</v>
      </c>
      <c r="H1155" s="36"/>
      <c r="I1155" s="30">
        <v>63.8</v>
      </c>
      <c r="J1155" s="32">
        <v>42656</v>
      </c>
      <c r="K1155" s="37">
        <v>831</v>
      </c>
      <c r="L1155" s="37">
        <v>12</v>
      </c>
      <c r="M1155" s="38" t="s">
        <v>580</v>
      </c>
      <c r="N1155" s="39">
        <v>2016</v>
      </c>
      <c r="O1155" s="42"/>
      <c r="P1155" s="30">
        <v>8263.1299999999992</v>
      </c>
      <c r="Q1155" s="67"/>
      <c r="R1155" s="67"/>
      <c r="S1155" s="56" t="e">
        <f>IF(#REF!=3,S1154-TblDadosCX[[#This Row],[Valor R$]],IF(#REF!=2,S1154+TblDadosCX[[#This Row],[Valor R$]],TblDadosCX[[#This Row],[Valor R$]]))</f>
        <v>#REF!</v>
      </c>
      <c r="U1155" s="65">
        <v>1139</v>
      </c>
      <c r="V1155" s="69">
        <v>42662</v>
      </c>
      <c r="W1155" s="69"/>
      <c r="X1155" s="70" t="s">
        <v>542</v>
      </c>
      <c r="Y1155" s="70"/>
      <c r="Z1155" s="70"/>
      <c r="AA1155" s="71">
        <v>38.020000000000003</v>
      </c>
      <c r="AB1155" s="64" t="s">
        <v>212</v>
      </c>
      <c r="AC1155" s="69">
        <v>42662</v>
      </c>
      <c r="AD1155" s="65">
        <v>831</v>
      </c>
      <c r="AE1155" s="65">
        <v>12</v>
      </c>
      <c r="AF1155" s="66">
        <v>1296.05</v>
      </c>
    </row>
    <row r="1156" spans="1:32" x14ac:dyDescent="0.25">
      <c r="A1156" s="40">
        <v>1151</v>
      </c>
      <c r="B1156" s="32">
        <v>42656</v>
      </c>
      <c r="C1156" s="33"/>
      <c r="D1156" s="31">
        <v>5</v>
      </c>
      <c r="E1156" s="34" t="s">
        <v>38</v>
      </c>
      <c r="F1156" s="34" t="s">
        <v>75</v>
      </c>
      <c r="G1156" s="35" t="s">
        <v>220</v>
      </c>
      <c r="H1156" s="36"/>
      <c r="I1156" s="30">
        <v>21.25</v>
      </c>
      <c r="J1156" s="32">
        <v>42656</v>
      </c>
      <c r="K1156" s="37">
        <v>845</v>
      </c>
      <c r="L1156" s="37">
        <v>12</v>
      </c>
      <c r="M1156" s="38" t="s">
        <v>580</v>
      </c>
      <c r="N1156" s="39">
        <v>2016</v>
      </c>
      <c r="O1156" s="42"/>
      <c r="P1156" s="30">
        <v>8241.8799999999992</v>
      </c>
      <c r="Q1156" s="67"/>
      <c r="R1156" s="67"/>
      <c r="S1156" s="56" t="e">
        <f>IF(#REF!=3,S1155-TblDadosCX[[#This Row],[Valor R$]],IF(#REF!=2,S1155+TblDadosCX[[#This Row],[Valor R$]],TblDadosCX[[#This Row],[Valor R$]]))</f>
        <v>#REF!</v>
      </c>
      <c r="U1156" s="65">
        <v>1140</v>
      </c>
      <c r="V1156" s="69">
        <v>42662</v>
      </c>
      <c r="W1156" s="69"/>
      <c r="X1156" s="70" t="s">
        <v>605</v>
      </c>
      <c r="Y1156" s="70"/>
      <c r="Z1156" s="70"/>
      <c r="AA1156" s="71">
        <v>100</v>
      </c>
      <c r="AB1156" s="64" t="s">
        <v>186</v>
      </c>
      <c r="AC1156" s="69">
        <v>42662</v>
      </c>
      <c r="AD1156" s="65">
        <v>863</v>
      </c>
      <c r="AE1156" s="65">
        <v>12</v>
      </c>
      <c r="AF1156" s="66">
        <v>1196.05</v>
      </c>
    </row>
    <row r="1157" spans="1:32" x14ac:dyDescent="0.25">
      <c r="A1157" s="40">
        <v>1152</v>
      </c>
      <c r="B1157" s="32">
        <v>42656</v>
      </c>
      <c r="C1157" s="33"/>
      <c r="D1157" s="31">
        <v>5</v>
      </c>
      <c r="E1157" s="34" t="s">
        <v>38</v>
      </c>
      <c r="F1157" s="34" t="s">
        <v>18</v>
      </c>
      <c r="G1157" s="35" t="s">
        <v>191</v>
      </c>
      <c r="H1157" s="36"/>
      <c r="I1157" s="30">
        <v>107.62</v>
      </c>
      <c r="J1157" s="32">
        <v>42656</v>
      </c>
      <c r="K1157" s="37">
        <v>831</v>
      </c>
      <c r="L1157" s="37">
        <v>12</v>
      </c>
      <c r="M1157" s="38" t="s">
        <v>580</v>
      </c>
      <c r="N1157" s="39">
        <v>2016</v>
      </c>
      <c r="O1157" s="42"/>
      <c r="P1157" s="30">
        <v>8134.26</v>
      </c>
      <c r="Q1157" s="67"/>
      <c r="R1157" s="67"/>
      <c r="S1157" s="56" t="e">
        <f>IF(#REF!=3,S1156-TblDadosCX[[#This Row],[Valor R$]],IF(#REF!=2,S1156+TblDadosCX[[#This Row],[Valor R$]],TblDadosCX[[#This Row],[Valor R$]]))</f>
        <v>#REF!</v>
      </c>
      <c r="U1157" s="65">
        <v>1141</v>
      </c>
      <c r="V1157" s="69">
        <v>42662</v>
      </c>
      <c r="W1157" s="69"/>
      <c r="X1157" s="70" t="s">
        <v>245</v>
      </c>
      <c r="Y1157" s="70"/>
      <c r="Z1157" s="70"/>
      <c r="AA1157" s="71">
        <v>23</v>
      </c>
      <c r="AB1157" s="64" t="s">
        <v>196</v>
      </c>
      <c r="AC1157" s="69">
        <v>42662</v>
      </c>
      <c r="AD1157" s="65">
        <v>869</v>
      </c>
      <c r="AE1157" s="65">
        <v>12</v>
      </c>
      <c r="AF1157" s="66">
        <v>1173.05</v>
      </c>
    </row>
    <row r="1158" spans="1:32" x14ac:dyDescent="0.25">
      <c r="A1158" s="40">
        <v>1153</v>
      </c>
      <c r="B1158" s="32">
        <v>42656</v>
      </c>
      <c r="C1158" s="33"/>
      <c r="D1158" s="31">
        <v>5</v>
      </c>
      <c r="E1158" s="34" t="s">
        <v>38</v>
      </c>
      <c r="F1158" s="34" t="s">
        <v>18</v>
      </c>
      <c r="G1158" s="35" t="s">
        <v>187</v>
      </c>
      <c r="H1158" s="36"/>
      <c r="I1158" s="30">
        <v>73.72</v>
      </c>
      <c r="J1158" s="32">
        <v>42656</v>
      </c>
      <c r="K1158" s="37">
        <v>831</v>
      </c>
      <c r="L1158" s="37">
        <v>12</v>
      </c>
      <c r="M1158" s="38" t="s">
        <v>580</v>
      </c>
      <c r="N1158" s="39">
        <v>2016</v>
      </c>
      <c r="O1158" s="42"/>
      <c r="P1158" s="30">
        <v>8060.54</v>
      </c>
      <c r="Q1158" s="67"/>
      <c r="R1158" s="67"/>
      <c r="S1158" s="56" t="e">
        <f>IF(#REF!=3,S1157-TblDadosCX[[#This Row],[Valor R$]],IF(#REF!=2,S1157+TblDadosCX[[#This Row],[Valor R$]],TblDadosCX[[#This Row],[Valor R$]]))</f>
        <v>#REF!</v>
      </c>
      <c r="U1158" s="65">
        <v>1142</v>
      </c>
      <c r="V1158" s="69">
        <v>42662</v>
      </c>
      <c r="W1158" s="69"/>
      <c r="X1158" s="70" t="s">
        <v>412</v>
      </c>
      <c r="Y1158" s="70"/>
      <c r="Z1158" s="70"/>
      <c r="AA1158" s="71">
        <v>6</v>
      </c>
      <c r="AB1158" s="64" t="s">
        <v>242</v>
      </c>
      <c r="AC1158" s="69">
        <v>42662</v>
      </c>
      <c r="AD1158" s="65">
        <v>858</v>
      </c>
      <c r="AE1158" s="65">
        <v>12</v>
      </c>
      <c r="AF1158" s="66">
        <v>1167.05</v>
      </c>
    </row>
    <row r="1159" spans="1:32" x14ac:dyDescent="0.25">
      <c r="A1159" s="40">
        <v>1154</v>
      </c>
      <c r="B1159" s="32">
        <v>42656</v>
      </c>
      <c r="C1159" s="33"/>
      <c r="D1159" s="31">
        <v>5</v>
      </c>
      <c r="E1159" s="34" t="s">
        <v>38</v>
      </c>
      <c r="F1159" s="34" t="s">
        <v>18</v>
      </c>
      <c r="G1159" s="35" t="s">
        <v>193</v>
      </c>
      <c r="H1159" s="36"/>
      <c r="I1159" s="30">
        <v>35</v>
      </c>
      <c r="J1159" s="32">
        <v>42656</v>
      </c>
      <c r="K1159" s="37">
        <v>831</v>
      </c>
      <c r="L1159" s="37">
        <v>12</v>
      </c>
      <c r="M1159" s="38" t="s">
        <v>580</v>
      </c>
      <c r="N1159" s="39">
        <v>2016</v>
      </c>
      <c r="O1159" s="42"/>
      <c r="P1159" s="30">
        <v>8025.54</v>
      </c>
      <c r="Q1159" s="67"/>
      <c r="R1159" s="67"/>
      <c r="S1159" s="56" t="e">
        <f>IF(#REF!=3,S1158-TblDadosCX[[#This Row],[Valor R$]],IF(#REF!=2,S1158+TblDadosCX[[#This Row],[Valor R$]],TblDadosCX[[#This Row],[Valor R$]]))</f>
        <v>#REF!</v>
      </c>
      <c r="U1159" s="65">
        <v>1143</v>
      </c>
      <c r="V1159" s="69">
        <v>42662</v>
      </c>
      <c r="W1159" s="69"/>
      <c r="X1159" s="70" t="s">
        <v>526</v>
      </c>
      <c r="Y1159" s="70"/>
      <c r="Z1159" s="70"/>
      <c r="AA1159" s="71">
        <v>12.39</v>
      </c>
      <c r="AB1159" s="64" t="s">
        <v>196</v>
      </c>
      <c r="AC1159" s="69">
        <v>42662</v>
      </c>
      <c r="AD1159" s="65">
        <v>869</v>
      </c>
      <c r="AE1159" s="65">
        <v>12</v>
      </c>
      <c r="AF1159" s="66">
        <v>1154.6600000000001</v>
      </c>
    </row>
    <row r="1160" spans="1:32" x14ac:dyDescent="0.25">
      <c r="A1160" s="40">
        <v>1155</v>
      </c>
      <c r="B1160" s="32">
        <v>42656</v>
      </c>
      <c r="C1160" s="33"/>
      <c r="D1160" s="31">
        <v>5</v>
      </c>
      <c r="E1160" s="34" t="s">
        <v>38</v>
      </c>
      <c r="F1160" s="34" t="s">
        <v>86</v>
      </c>
      <c r="G1160" s="35" t="s">
        <v>195</v>
      </c>
      <c r="H1160" s="36"/>
      <c r="I1160" s="30">
        <v>5.5</v>
      </c>
      <c r="J1160" s="32">
        <v>42656</v>
      </c>
      <c r="K1160" s="37">
        <v>869</v>
      </c>
      <c r="L1160" s="37">
        <v>12</v>
      </c>
      <c r="M1160" s="38" t="s">
        <v>580</v>
      </c>
      <c r="N1160" s="39">
        <v>2016</v>
      </c>
      <c r="O1160" s="42"/>
      <c r="P1160" s="30">
        <v>8020.04</v>
      </c>
      <c r="Q1160" s="67"/>
      <c r="R1160" s="67"/>
      <c r="S1160" s="56" t="e">
        <f>IF(#REF!=3,S1159-TblDadosCX[[#This Row],[Valor R$]],IF(#REF!=2,S1159+TblDadosCX[[#This Row],[Valor R$]],TblDadosCX[[#This Row],[Valor R$]]))</f>
        <v>#REF!</v>
      </c>
      <c r="U1160" s="65">
        <v>1144</v>
      </c>
      <c r="V1160" s="69">
        <v>42663</v>
      </c>
      <c r="W1160" s="69"/>
      <c r="X1160" s="70" t="s">
        <v>193</v>
      </c>
      <c r="Y1160" s="70"/>
      <c r="Z1160" s="70"/>
      <c r="AA1160" s="71">
        <v>70</v>
      </c>
      <c r="AB1160" s="64" t="s">
        <v>212</v>
      </c>
      <c r="AC1160" s="69">
        <v>42663</v>
      </c>
      <c r="AD1160" s="65">
        <v>831</v>
      </c>
      <c r="AE1160" s="65">
        <v>12</v>
      </c>
      <c r="AF1160" s="66">
        <v>1084.6600000000001</v>
      </c>
    </row>
    <row r="1161" spans="1:32" x14ac:dyDescent="0.25">
      <c r="A1161" s="40">
        <v>1156</v>
      </c>
      <c r="B1161" s="32">
        <v>42656</v>
      </c>
      <c r="C1161" s="33"/>
      <c r="D1161" s="31">
        <v>5</v>
      </c>
      <c r="E1161" s="34" t="s">
        <v>38</v>
      </c>
      <c r="F1161" s="34" t="s">
        <v>83</v>
      </c>
      <c r="G1161" s="35" t="s">
        <v>256</v>
      </c>
      <c r="H1161" s="36"/>
      <c r="I1161" s="30">
        <v>12</v>
      </c>
      <c r="J1161" s="32">
        <v>42656</v>
      </c>
      <c r="K1161" s="37">
        <v>863</v>
      </c>
      <c r="L1161" s="37">
        <v>12</v>
      </c>
      <c r="M1161" s="38" t="s">
        <v>580</v>
      </c>
      <c r="N1161" s="39">
        <v>2016</v>
      </c>
      <c r="O1161" s="42"/>
      <c r="P1161" s="30">
        <v>8008.04</v>
      </c>
      <c r="Q1161" s="67"/>
      <c r="R1161" s="67"/>
      <c r="S1161" s="56" t="e">
        <f>IF(#REF!=3,S1160-TblDadosCX[[#This Row],[Valor R$]],IF(#REF!=2,S1160+TblDadosCX[[#This Row],[Valor R$]],TblDadosCX[[#This Row],[Valor R$]]))</f>
        <v>#REF!</v>
      </c>
      <c r="U1161" s="65">
        <v>1145</v>
      </c>
      <c r="V1161" s="69">
        <v>42663</v>
      </c>
      <c r="W1161" s="69"/>
      <c r="X1161" s="70" t="s">
        <v>220</v>
      </c>
      <c r="Y1161" s="70"/>
      <c r="Z1161" s="70"/>
      <c r="AA1161" s="71">
        <v>8.75</v>
      </c>
      <c r="AB1161" s="64" t="s">
        <v>199</v>
      </c>
      <c r="AC1161" s="69">
        <v>42663</v>
      </c>
      <c r="AD1161" s="65">
        <v>845</v>
      </c>
      <c r="AE1161" s="65">
        <v>12</v>
      </c>
      <c r="AF1161" s="66">
        <v>1075.9100000000001</v>
      </c>
    </row>
    <row r="1162" spans="1:32" x14ac:dyDescent="0.25">
      <c r="A1162" s="40">
        <v>1157</v>
      </c>
      <c r="B1162" s="32">
        <v>42656</v>
      </c>
      <c r="C1162" s="33"/>
      <c r="D1162" s="31">
        <v>5</v>
      </c>
      <c r="E1162" s="34" t="s">
        <v>38</v>
      </c>
      <c r="F1162" s="34" t="s">
        <v>84</v>
      </c>
      <c r="G1162" s="35" t="s">
        <v>594</v>
      </c>
      <c r="H1162" s="36"/>
      <c r="I1162" s="30">
        <v>743.21</v>
      </c>
      <c r="J1162" s="32">
        <v>42656</v>
      </c>
      <c r="K1162" s="37">
        <v>864</v>
      </c>
      <c r="L1162" s="37">
        <v>12</v>
      </c>
      <c r="M1162" s="38" t="s">
        <v>580</v>
      </c>
      <c r="N1162" s="39">
        <v>2016</v>
      </c>
      <c r="O1162" s="42"/>
      <c r="P1162" s="30">
        <v>7264.83</v>
      </c>
      <c r="Q1162" s="67"/>
      <c r="R1162" s="67"/>
      <c r="S1162" s="56" t="e">
        <f>IF(#REF!=3,S1161-TblDadosCX[[#This Row],[Valor R$]],IF(#REF!=2,S1161+TblDadosCX[[#This Row],[Valor R$]],TblDadosCX[[#This Row],[Valor R$]]))</f>
        <v>#REF!</v>
      </c>
      <c r="U1162" s="65">
        <v>1146</v>
      </c>
      <c r="V1162" s="69">
        <v>42663</v>
      </c>
      <c r="W1162" s="69"/>
      <c r="X1162" s="70" t="s">
        <v>220</v>
      </c>
      <c r="Y1162" s="70"/>
      <c r="Z1162" s="70"/>
      <c r="AA1162" s="71">
        <v>27</v>
      </c>
      <c r="AB1162" s="64" t="s">
        <v>199</v>
      </c>
      <c r="AC1162" s="69">
        <v>42663</v>
      </c>
      <c r="AD1162" s="65">
        <v>845</v>
      </c>
      <c r="AE1162" s="65">
        <v>12</v>
      </c>
      <c r="AF1162" s="66">
        <v>1048.9100000000001</v>
      </c>
    </row>
    <row r="1163" spans="1:32" x14ac:dyDescent="0.25">
      <c r="A1163" s="40">
        <v>1158</v>
      </c>
      <c r="B1163" s="32">
        <v>42656</v>
      </c>
      <c r="C1163" s="33"/>
      <c r="D1163" s="31">
        <v>5</v>
      </c>
      <c r="E1163" s="34" t="s">
        <v>38</v>
      </c>
      <c r="F1163" s="34" t="s">
        <v>83</v>
      </c>
      <c r="G1163" s="35" t="s">
        <v>522</v>
      </c>
      <c r="H1163" s="36"/>
      <c r="I1163" s="30">
        <v>835</v>
      </c>
      <c r="J1163" s="32">
        <v>42656</v>
      </c>
      <c r="K1163" s="37">
        <v>863</v>
      </c>
      <c r="L1163" s="37">
        <v>12</v>
      </c>
      <c r="M1163" s="38" t="s">
        <v>580</v>
      </c>
      <c r="N1163" s="39">
        <v>2016</v>
      </c>
      <c r="O1163" s="42"/>
      <c r="P1163" s="30">
        <v>6429.83</v>
      </c>
      <c r="Q1163" s="67"/>
      <c r="R1163" s="67"/>
      <c r="S1163" s="56" t="e">
        <f>IF(#REF!=3,S1162-TblDadosCX[[#This Row],[Valor R$]],IF(#REF!=2,S1162+TblDadosCX[[#This Row],[Valor R$]],TblDadosCX[[#This Row],[Valor R$]]))</f>
        <v>#REF!</v>
      </c>
      <c r="U1163" s="65">
        <v>1147</v>
      </c>
      <c r="V1163" s="69">
        <v>42664</v>
      </c>
      <c r="W1163" s="69"/>
      <c r="X1163" s="70" t="s">
        <v>197</v>
      </c>
      <c r="Y1163" s="70">
        <v>854421</v>
      </c>
      <c r="Z1163" s="70"/>
      <c r="AA1163" s="71">
        <v>19805.98</v>
      </c>
      <c r="AB1163" s="64" t="s">
        <v>9</v>
      </c>
      <c r="AC1163" s="69">
        <v>42664</v>
      </c>
      <c r="AD1163" s="65">
        <v>12</v>
      </c>
      <c r="AE1163" s="65">
        <v>34</v>
      </c>
      <c r="AF1163" s="66">
        <v>20854.89</v>
      </c>
    </row>
    <row r="1164" spans="1:32" x14ac:dyDescent="0.25">
      <c r="A1164" s="40">
        <v>1159</v>
      </c>
      <c r="B1164" s="32">
        <v>42656</v>
      </c>
      <c r="C1164" s="33"/>
      <c r="D1164" s="31">
        <v>5</v>
      </c>
      <c r="E1164" s="34" t="s">
        <v>38</v>
      </c>
      <c r="F1164" s="34" t="s">
        <v>84</v>
      </c>
      <c r="G1164" s="35" t="s">
        <v>594</v>
      </c>
      <c r="H1164" s="36"/>
      <c r="I1164" s="30">
        <v>1498.85</v>
      </c>
      <c r="J1164" s="32">
        <v>42656</v>
      </c>
      <c r="K1164" s="37">
        <v>864</v>
      </c>
      <c r="L1164" s="37">
        <v>12</v>
      </c>
      <c r="M1164" s="38" t="s">
        <v>580</v>
      </c>
      <c r="N1164" s="39">
        <v>2016</v>
      </c>
      <c r="O1164" s="42"/>
      <c r="P1164" s="30">
        <v>4930.9799999999996</v>
      </c>
      <c r="Q1164" s="67"/>
      <c r="R1164" s="67"/>
      <c r="S1164" s="56" t="e">
        <f>IF(#REF!=3,S1163-TblDadosCX[[#This Row],[Valor R$]],IF(#REF!=2,S1163+TblDadosCX[[#This Row],[Valor R$]],TblDadosCX[[#This Row],[Valor R$]]))</f>
        <v>#REF!</v>
      </c>
      <c r="U1164" s="65">
        <v>1148</v>
      </c>
      <c r="V1164" s="69">
        <v>42664</v>
      </c>
      <c r="W1164" s="69"/>
      <c r="X1164" s="70" t="s">
        <v>490</v>
      </c>
      <c r="Y1164" s="70"/>
      <c r="Z1164" s="70"/>
      <c r="AA1164" s="71">
        <v>12.5</v>
      </c>
      <c r="AB1164" s="64" t="s">
        <v>242</v>
      </c>
      <c r="AC1164" s="69">
        <v>42664</v>
      </c>
      <c r="AD1164" s="65">
        <v>858</v>
      </c>
      <c r="AE1164" s="65">
        <v>12</v>
      </c>
      <c r="AF1164" s="66">
        <v>20842.39</v>
      </c>
    </row>
    <row r="1165" spans="1:32" x14ac:dyDescent="0.25">
      <c r="A1165" s="40">
        <v>1160</v>
      </c>
      <c r="B1165" s="32">
        <v>42656</v>
      </c>
      <c r="C1165" s="33"/>
      <c r="D1165" s="31">
        <v>5</v>
      </c>
      <c r="E1165" s="34" t="s">
        <v>38</v>
      </c>
      <c r="F1165" s="34" t="s">
        <v>84</v>
      </c>
      <c r="G1165" s="35" t="s">
        <v>595</v>
      </c>
      <c r="H1165" s="36"/>
      <c r="I1165" s="30">
        <v>3424.54</v>
      </c>
      <c r="J1165" s="32">
        <v>42656</v>
      </c>
      <c r="K1165" s="37">
        <v>864</v>
      </c>
      <c r="L1165" s="37">
        <v>12</v>
      </c>
      <c r="M1165" s="38" t="s">
        <v>580</v>
      </c>
      <c r="N1165" s="39">
        <v>2016</v>
      </c>
      <c r="O1165" s="42"/>
      <c r="P1165" s="30">
        <v>1506.44</v>
      </c>
      <c r="Q1165" s="67"/>
      <c r="R1165" s="67"/>
      <c r="S1165" s="56" t="e">
        <f>IF(#REF!=3,S1164-TblDadosCX[[#This Row],[Valor R$]],IF(#REF!=2,S1164+TblDadosCX[[#This Row],[Valor R$]],TblDadosCX[[#This Row],[Valor R$]]))</f>
        <v>#REF!</v>
      </c>
      <c r="U1165" s="65">
        <v>1149</v>
      </c>
      <c r="V1165" s="69">
        <v>42664</v>
      </c>
      <c r="W1165" s="69"/>
      <c r="X1165" s="70" t="s">
        <v>187</v>
      </c>
      <c r="Y1165" s="70"/>
      <c r="Z1165" s="70"/>
      <c r="AA1165" s="71">
        <v>6.58</v>
      </c>
      <c r="AB1165" s="64" t="s">
        <v>212</v>
      </c>
      <c r="AC1165" s="69">
        <v>42664</v>
      </c>
      <c r="AD1165" s="65">
        <v>831</v>
      </c>
      <c r="AE1165" s="65">
        <v>12</v>
      </c>
      <c r="AF1165" s="66">
        <v>20835.810000000001</v>
      </c>
    </row>
    <row r="1166" spans="1:32" x14ac:dyDescent="0.25">
      <c r="A1166" s="40">
        <v>1161</v>
      </c>
      <c r="B1166" s="32">
        <v>42657</v>
      </c>
      <c r="C1166" s="33"/>
      <c r="D1166" s="31">
        <v>4</v>
      </c>
      <c r="E1166" s="34" t="s">
        <v>6</v>
      </c>
      <c r="F1166" s="34" t="s">
        <v>9</v>
      </c>
      <c r="G1166" s="35" t="s">
        <v>197</v>
      </c>
      <c r="H1166" s="36">
        <v>854415</v>
      </c>
      <c r="I1166" s="30">
        <v>4431</v>
      </c>
      <c r="J1166" s="32">
        <v>42657</v>
      </c>
      <c r="K1166" s="37">
        <v>12</v>
      </c>
      <c r="L1166" s="37">
        <v>34</v>
      </c>
      <c r="M1166" s="38" t="s">
        <v>580</v>
      </c>
      <c r="N1166" s="39">
        <v>2016</v>
      </c>
      <c r="O1166" s="42"/>
      <c r="P1166" s="30">
        <v>5937.44</v>
      </c>
      <c r="Q1166" s="67"/>
      <c r="R1166" s="67"/>
      <c r="S1166" s="56" t="e">
        <f>IF(#REF!=3,S1165-TblDadosCX[[#This Row],[Valor R$]],IF(#REF!=2,S1165+TblDadosCX[[#This Row],[Valor R$]],TblDadosCX[[#This Row],[Valor R$]]))</f>
        <v>#REF!</v>
      </c>
      <c r="U1166" s="65">
        <v>1150</v>
      </c>
      <c r="V1166" s="69">
        <v>42664</v>
      </c>
      <c r="W1166" s="69"/>
      <c r="X1166" s="70" t="s">
        <v>314</v>
      </c>
      <c r="Y1166" s="70"/>
      <c r="Z1166" s="70"/>
      <c r="AA1166" s="71">
        <v>150</v>
      </c>
      <c r="AB1166" s="64" t="s">
        <v>186</v>
      </c>
      <c r="AC1166" s="69">
        <v>42664</v>
      </c>
      <c r="AD1166" s="65">
        <v>863</v>
      </c>
      <c r="AE1166" s="65">
        <v>12</v>
      </c>
      <c r="AF1166" s="66">
        <v>20685.810000000001</v>
      </c>
    </row>
    <row r="1167" spans="1:32" x14ac:dyDescent="0.25">
      <c r="A1167" s="40">
        <v>1162</v>
      </c>
      <c r="B1167" s="32">
        <v>42657</v>
      </c>
      <c r="C1167" s="33"/>
      <c r="D1167" s="31">
        <v>4</v>
      </c>
      <c r="E1167" s="34" t="s">
        <v>6</v>
      </c>
      <c r="F1167" s="34" t="s">
        <v>9</v>
      </c>
      <c r="G1167" s="35" t="s">
        <v>197</v>
      </c>
      <c r="H1167" s="36">
        <v>854416</v>
      </c>
      <c r="I1167" s="30">
        <v>65551.86</v>
      </c>
      <c r="J1167" s="32">
        <v>42657</v>
      </c>
      <c r="K1167" s="37">
        <v>12</v>
      </c>
      <c r="L1167" s="37">
        <v>34</v>
      </c>
      <c r="M1167" s="38" t="s">
        <v>580</v>
      </c>
      <c r="N1167" s="39">
        <v>2016</v>
      </c>
      <c r="O1167" s="42"/>
      <c r="P1167" s="30">
        <v>71489.3</v>
      </c>
      <c r="Q1167" s="67"/>
      <c r="R1167" s="67"/>
      <c r="S1167" s="56" t="e">
        <f>IF(#REF!=3,S1166-TblDadosCX[[#This Row],[Valor R$]],IF(#REF!=2,S1166+TblDadosCX[[#This Row],[Valor R$]],TblDadosCX[[#This Row],[Valor R$]]))</f>
        <v>#REF!</v>
      </c>
      <c r="U1167" s="65">
        <v>1151</v>
      </c>
      <c r="V1167" s="69">
        <v>42664</v>
      </c>
      <c r="W1167" s="69"/>
      <c r="X1167" s="70" t="s">
        <v>606</v>
      </c>
      <c r="Y1167" s="70"/>
      <c r="Z1167" s="70"/>
      <c r="AA1167" s="71">
        <v>1126.08</v>
      </c>
      <c r="AB1167" s="64" t="s">
        <v>233</v>
      </c>
      <c r="AC1167" s="69">
        <v>42664</v>
      </c>
      <c r="AD1167" s="65">
        <v>1113</v>
      </c>
      <c r="AE1167" s="65">
        <v>12</v>
      </c>
      <c r="AF1167" s="66">
        <v>19559.73</v>
      </c>
    </row>
    <row r="1168" spans="1:32" x14ac:dyDescent="0.25">
      <c r="A1168" s="40">
        <v>1163</v>
      </c>
      <c r="B1168" s="32">
        <v>42657</v>
      </c>
      <c r="C1168" s="33"/>
      <c r="D1168" s="31">
        <v>4</v>
      </c>
      <c r="E1168" s="34" t="s">
        <v>6</v>
      </c>
      <c r="F1168" s="34" t="s">
        <v>9</v>
      </c>
      <c r="G1168" s="35" t="s">
        <v>197</v>
      </c>
      <c r="H1168" s="36">
        <v>854417</v>
      </c>
      <c r="I1168" s="30">
        <v>192.41</v>
      </c>
      <c r="J1168" s="32">
        <v>42657</v>
      </c>
      <c r="K1168" s="37">
        <v>12</v>
      </c>
      <c r="L1168" s="37">
        <v>34</v>
      </c>
      <c r="M1168" s="38" t="s">
        <v>580</v>
      </c>
      <c r="N1168" s="39">
        <v>2016</v>
      </c>
      <c r="O1168" s="42"/>
      <c r="P1168" s="30">
        <v>71681.710000000006</v>
      </c>
      <c r="Q1168" s="67"/>
      <c r="R1168" s="67"/>
      <c r="S1168" s="56" t="e">
        <f>IF(#REF!=3,S1167-TblDadosCX[[#This Row],[Valor R$]],IF(#REF!=2,S1167+TblDadosCX[[#This Row],[Valor R$]],TblDadosCX[[#This Row],[Valor R$]]))</f>
        <v>#REF!</v>
      </c>
      <c r="U1168" s="65">
        <v>1152</v>
      </c>
      <c r="V1168" s="69">
        <v>42664</v>
      </c>
      <c r="W1168" s="69"/>
      <c r="X1168" s="70" t="s">
        <v>301</v>
      </c>
      <c r="Y1168" s="70"/>
      <c r="Z1168" s="70"/>
      <c r="AA1168" s="71">
        <v>2237.54</v>
      </c>
      <c r="AB1168" s="64" t="s">
        <v>235</v>
      </c>
      <c r="AC1168" s="69">
        <v>42664</v>
      </c>
      <c r="AD1168" s="65">
        <v>841</v>
      </c>
      <c r="AE1168" s="65">
        <v>12</v>
      </c>
      <c r="AF1168" s="66">
        <v>17322.189999999999</v>
      </c>
    </row>
    <row r="1169" spans="1:32" x14ac:dyDescent="0.25">
      <c r="A1169" s="40">
        <v>1164</v>
      </c>
      <c r="B1169" s="32">
        <v>42657</v>
      </c>
      <c r="C1169" s="33"/>
      <c r="D1169" s="31">
        <v>4</v>
      </c>
      <c r="E1169" s="34" t="s">
        <v>6</v>
      </c>
      <c r="F1169" s="34" t="s">
        <v>9</v>
      </c>
      <c r="G1169" s="35" t="s">
        <v>197</v>
      </c>
      <c r="H1169" s="36">
        <v>854418</v>
      </c>
      <c r="I1169" s="30">
        <v>500</v>
      </c>
      <c r="J1169" s="32">
        <v>42657</v>
      </c>
      <c r="K1169" s="37">
        <v>12</v>
      </c>
      <c r="L1169" s="37">
        <v>34</v>
      </c>
      <c r="M1169" s="38" t="s">
        <v>580</v>
      </c>
      <c r="N1169" s="39">
        <v>2016</v>
      </c>
      <c r="O1169" s="42"/>
      <c r="P1169" s="30">
        <v>72181.710000000006</v>
      </c>
      <c r="Q1169" s="67"/>
      <c r="R1169" s="67"/>
      <c r="S1169" s="56" t="e">
        <f>IF(#REF!=3,S1168-TblDadosCX[[#This Row],[Valor R$]],IF(#REF!=2,S1168+TblDadosCX[[#This Row],[Valor R$]],TblDadosCX[[#This Row],[Valor R$]]))</f>
        <v>#REF!</v>
      </c>
      <c r="U1169" s="65">
        <v>1153</v>
      </c>
      <c r="V1169" s="69">
        <v>42664</v>
      </c>
      <c r="W1169" s="69"/>
      <c r="X1169" s="70" t="s">
        <v>300</v>
      </c>
      <c r="Y1169" s="70"/>
      <c r="Z1169" s="70"/>
      <c r="AA1169" s="71">
        <v>12871.21</v>
      </c>
      <c r="AB1169" s="64" t="s">
        <v>214</v>
      </c>
      <c r="AC1169" s="69">
        <v>42664</v>
      </c>
      <c r="AD1169" s="65">
        <v>402</v>
      </c>
      <c r="AE1169" s="65">
        <v>12</v>
      </c>
      <c r="AF1169" s="66">
        <v>4450.9799999999996</v>
      </c>
    </row>
    <row r="1170" spans="1:32" x14ac:dyDescent="0.25">
      <c r="A1170" s="40">
        <v>1165</v>
      </c>
      <c r="B1170" s="32">
        <v>42657</v>
      </c>
      <c r="C1170" s="33"/>
      <c r="D1170" s="31">
        <v>5</v>
      </c>
      <c r="E1170" s="34" t="s">
        <v>38</v>
      </c>
      <c r="F1170" s="34" t="s">
        <v>83</v>
      </c>
      <c r="G1170" s="35" t="s">
        <v>216</v>
      </c>
      <c r="H1170" s="36"/>
      <c r="I1170" s="30">
        <v>192.41</v>
      </c>
      <c r="J1170" s="32">
        <v>42657</v>
      </c>
      <c r="K1170" s="37">
        <v>863</v>
      </c>
      <c r="L1170" s="37">
        <v>12</v>
      </c>
      <c r="M1170" s="38" t="s">
        <v>580</v>
      </c>
      <c r="N1170" s="39">
        <v>2016</v>
      </c>
      <c r="O1170" s="42"/>
      <c r="P1170" s="30">
        <v>71989.3</v>
      </c>
      <c r="Q1170" s="67"/>
      <c r="R1170" s="67"/>
      <c r="S1170" s="56" t="e">
        <f>IF(#REF!=3,S1169-TblDadosCX[[#This Row],[Valor R$]],IF(#REF!=2,S1169+TblDadosCX[[#This Row],[Valor R$]],TblDadosCX[[#This Row],[Valor R$]]))</f>
        <v>#REF!</v>
      </c>
      <c r="U1170" s="65">
        <v>1154</v>
      </c>
      <c r="V1170" s="69">
        <v>42664</v>
      </c>
      <c r="W1170" s="69"/>
      <c r="X1170" s="70" t="s">
        <v>256</v>
      </c>
      <c r="Y1170" s="70"/>
      <c r="Z1170" s="70"/>
      <c r="AA1170" s="71">
        <v>208</v>
      </c>
      <c r="AB1170" s="64" t="s">
        <v>313</v>
      </c>
      <c r="AC1170" s="69">
        <v>42664</v>
      </c>
      <c r="AD1170" s="65">
        <v>859</v>
      </c>
      <c r="AE1170" s="65">
        <v>12</v>
      </c>
      <c r="AF1170" s="66">
        <v>4242.9799999999996</v>
      </c>
    </row>
    <row r="1171" spans="1:32" x14ac:dyDescent="0.25">
      <c r="A1171" s="40">
        <v>1166</v>
      </c>
      <c r="B1171" s="32">
        <v>42657</v>
      </c>
      <c r="C1171" s="33"/>
      <c r="D1171" s="31">
        <v>5</v>
      </c>
      <c r="E1171" s="34" t="s">
        <v>26</v>
      </c>
      <c r="F1171" s="34" t="s">
        <v>227</v>
      </c>
      <c r="G1171" s="35" t="s">
        <v>596</v>
      </c>
      <c r="H1171" s="36"/>
      <c r="I1171" s="30">
        <v>4431</v>
      </c>
      <c r="J1171" s="32">
        <v>42657</v>
      </c>
      <c r="K1171" s="37">
        <v>426</v>
      </c>
      <c r="L1171" s="37">
        <v>12</v>
      </c>
      <c r="M1171" s="38" t="s">
        <v>580</v>
      </c>
      <c r="N1171" s="39">
        <v>2016</v>
      </c>
      <c r="O1171" s="42"/>
      <c r="P1171" s="30">
        <v>67558.3</v>
      </c>
      <c r="Q1171" s="67"/>
      <c r="R1171" s="67"/>
      <c r="S1171" s="56" t="e">
        <f>IF(#REF!=3,S1170-TblDadosCX[[#This Row],[Valor R$]],IF(#REF!=2,S1170+TblDadosCX[[#This Row],[Valor R$]],TblDadosCX[[#This Row],[Valor R$]]))</f>
        <v>#REF!</v>
      </c>
      <c r="U1171" s="65">
        <v>1155</v>
      </c>
      <c r="V1171" s="69">
        <v>42664</v>
      </c>
      <c r="W1171" s="69"/>
      <c r="X1171" s="70" t="s">
        <v>607</v>
      </c>
      <c r="Y1171" s="70"/>
      <c r="Z1171" s="70"/>
      <c r="AA1171" s="71">
        <v>3013.15</v>
      </c>
      <c r="AB1171" s="64" t="s">
        <v>237</v>
      </c>
      <c r="AC1171" s="69">
        <v>42664</v>
      </c>
      <c r="AD1171" s="65">
        <v>516</v>
      </c>
      <c r="AE1171" s="65">
        <v>12</v>
      </c>
      <c r="AF1171" s="66">
        <v>1229.83</v>
      </c>
    </row>
    <row r="1172" spans="1:32" x14ac:dyDescent="0.25">
      <c r="A1172" s="40">
        <v>1167</v>
      </c>
      <c r="B1172" s="32">
        <v>42657</v>
      </c>
      <c r="C1172" s="33"/>
      <c r="D1172" s="31">
        <v>5</v>
      </c>
      <c r="E1172" s="34" t="s">
        <v>215</v>
      </c>
      <c r="F1172" s="34" t="s">
        <v>224</v>
      </c>
      <c r="G1172" s="35" t="s">
        <v>597</v>
      </c>
      <c r="H1172" s="36"/>
      <c r="I1172" s="30">
        <v>65551.86</v>
      </c>
      <c r="J1172" s="32">
        <v>42657</v>
      </c>
      <c r="K1172" s="37">
        <v>402</v>
      </c>
      <c r="L1172" s="37">
        <v>12</v>
      </c>
      <c r="M1172" s="38" t="s">
        <v>580</v>
      </c>
      <c r="N1172" s="39">
        <v>2016</v>
      </c>
      <c r="O1172" s="42"/>
      <c r="P1172" s="30">
        <v>2006.44</v>
      </c>
      <c r="Q1172" s="67"/>
      <c r="R1172" s="67"/>
      <c r="S1172" s="56" t="e">
        <f>IF(#REF!=3,S1171-TblDadosCX[[#This Row],[Valor R$]],IF(#REF!=2,S1171+TblDadosCX[[#This Row],[Valor R$]],TblDadosCX[[#This Row],[Valor R$]]))</f>
        <v>#REF!</v>
      </c>
      <c r="U1172" s="65">
        <v>1156</v>
      </c>
      <c r="V1172" s="69">
        <v>42664</v>
      </c>
      <c r="W1172" s="69"/>
      <c r="X1172" s="70" t="s">
        <v>468</v>
      </c>
      <c r="Y1172" s="70"/>
      <c r="Z1172" s="70"/>
      <c r="AA1172" s="71">
        <v>350</v>
      </c>
      <c r="AB1172" s="64" t="s">
        <v>247</v>
      </c>
      <c r="AC1172" s="69">
        <v>42664</v>
      </c>
      <c r="AD1172" s="65">
        <v>818</v>
      </c>
      <c r="AE1172" s="65">
        <v>12</v>
      </c>
      <c r="AF1172" s="66">
        <v>879.83</v>
      </c>
    </row>
    <row r="1173" spans="1:32" x14ac:dyDescent="0.25">
      <c r="A1173" s="40">
        <v>1168</v>
      </c>
      <c r="B1173" s="32">
        <v>42657</v>
      </c>
      <c r="C1173" s="33"/>
      <c r="D1173" s="31">
        <v>5</v>
      </c>
      <c r="E1173" s="34" t="s">
        <v>38</v>
      </c>
      <c r="F1173" s="34" t="s">
        <v>18</v>
      </c>
      <c r="G1173" s="35" t="s">
        <v>187</v>
      </c>
      <c r="H1173" s="36"/>
      <c r="I1173" s="30">
        <v>9.18</v>
      </c>
      <c r="J1173" s="32">
        <v>42657</v>
      </c>
      <c r="K1173" s="37">
        <v>831</v>
      </c>
      <c r="L1173" s="37">
        <v>12</v>
      </c>
      <c r="M1173" s="38" t="s">
        <v>580</v>
      </c>
      <c r="N1173" s="39">
        <v>2016</v>
      </c>
      <c r="O1173" s="42"/>
      <c r="P1173" s="30">
        <v>1997.26</v>
      </c>
      <c r="Q1173" s="67"/>
      <c r="R1173" s="67"/>
      <c r="S1173" s="56" t="e">
        <f>IF(#REF!=3,S1172-TblDadosCX[[#This Row],[Valor R$]],IF(#REF!=2,S1172+TblDadosCX[[#This Row],[Valor R$]],TblDadosCX[[#This Row],[Valor R$]]))</f>
        <v>#REF!</v>
      </c>
      <c r="U1173" s="65">
        <v>1157</v>
      </c>
      <c r="V1173" s="69">
        <v>42664</v>
      </c>
      <c r="W1173" s="69"/>
      <c r="X1173" s="70" t="s">
        <v>519</v>
      </c>
      <c r="Y1173" s="70">
        <v>854422</v>
      </c>
      <c r="Z1173" s="70"/>
      <c r="AA1173" s="71">
        <v>500</v>
      </c>
      <c r="AB1173" s="64" t="s">
        <v>9</v>
      </c>
      <c r="AC1173" s="69">
        <v>42664</v>
      </c>
      <c r="AD1173" s="65">
        <v>12</v>
      </c>
      <c r="AE1173" s="65">
        <v>34</v>
      </c>
      <c r="AF1173" s="66">
        <v>1379.83</v>
      </c>
    </row>
    <row r="1174" spans="1:32" x14ac:dyDescent="0.25">
      <c r="A1174" s="40">
        <v>1169</v>
      </c>
      <c r="B1174" s="32">
        <v>42657</v>
      </c>
      <c r="C1174" s="33"/>
      <c r="D1174" s="31">
        <v>5</v>
      </c>
      <c r="E1174" s="34" t="s">
        <v>38</v>
      </c>
      <c r="F1174" s="34" t="s">
        <v>86</v>
      </c>
      <c r="G1174" s="35" t="s">
        <v>598</v>
      </c>
      <c r="H1174" s="36"/>
      <c r="I1174" s="30">
        <v>130</v>
      </c>
      <c r="J1174" s="32">
        <v>42657</v>
      </c>
      <c r="K1174" s="37">
        <v>869</v>
      </c>
      <c r="L1174" s="37">
        <v>12</v>
      </c>
      <c r="M1174" s="38" t="s">
        <v>580</v>
      </c>
      <c r="N1174" s="39">
        <v>2016</v>
      </c>
      <c r="O1174" s="42"/>
      <c r="P1174" s="30">
        <v>1867.26</v>
      </c>
      <c r="Q1174" s="67"/>
      <c r="R1174" s="67"/>
      <c r="S1174" s="56" t="e">
        <f>IF(#REF!=3,S1173-TblDadosCX[[#This Row],[Valor R$]],IF(#REF!=2,S1173+TblDadosCX[[#This Row],[Valor R$]],TblDadosCX[[#This Row],[Valor R$]]))</f>
        <v>#REF!</v>
      </c>
      <c r="U1174" s="65">
        <v>1158</v>
      </c>
      <c r="V1174" s="69">
        <v>42667</v>
      </c>
      <c r="W1174" s="69"/>
      <c r="X1174" s="70" t="s">
        <v>197</v>
      </c>
      <c r="Y1174" s="70">
        <v>854423</v>
      </c>
      <c r="Z1174" s="70"/>
      <c r="AA1174" s="71">
        <v>500</v>
      </c>
      <c r="AB1174" s="64" t="s">
        <v>9</v>
      </c>
      <c r="AC1174" s="69">
        <v>42667</v>
      </c>
      <c r="AD1174" s="65">
        <v>12</v>
      </c>
      <c r="AE1174" s="65">
        <v>34</v>
      </c>
      <c r="AF1174" s="66">
        <v>1879.83</v>
      </c>
    </row>
    <row r="1175" spans="1:32" x14ac:dyDescent="0.25">
      <c r="A1175" s="40">
        <v>1170</v>
      </c>
      <c r="B1175" s="32">
        <v>42657</v>
      </c>
      <c r="C1175" s="33"/>
      <c r="D1175" s="31">
        <v>5</v>
      </c>
      <c r="E1175" s="34" t="s">
        <v>38</v>
      </c>
      <c r="F1175" s="34" t="s">
        <v>83</v>
      </c>
      <c r="G1175" s="35" t="s">
        <v>599</v>
      </c>
      <c r="H1175" s="36"/>
      <c r="I1175" s="30">
        <v>65</v>
      </c>
      <c r="J1175" s="32">
        <v>42657</v>
      </c>
      <c r="K1175" s="37">
        <v>863</v>
      </c>
      <c r="L1175" s="37">
        <v>12</v>
      </c>
      <c r="M1175" s="38" t="s">
        <v>580</v>
      </c>
      <c r="N1175" s="39">
        <v>2016</v>
      </c>
      <c r="O1175" s="42"/>
      <c r="P1175" s="30">
        <v>1802.26</v>
      </c>
      <c r="Q1175" s="67"/>
      <c r="R1175" s="67"/>
      <c r="S1175" s="56" t="e">
        <f>IF(#REF!=3,S1174-TblDadosCX[[#This Row],[Valor R$]],IF(#REF!=2,S1174+TblDadosCX[[#This Row],[Valor R$]],TblDadosCX[[#This Row],[Valor R$]]))</f>
        <v>#REF!</v>
      </c>
      <c r="U1175" s="65">
        <v>1159</v>
      </c>
      <c r="V1175" s="69">
        <v>42667</v>
      </c>
      <c r="W1175" s="69"/>
      <c r="X1175" s="70" t="s">
        <v>191</v>
      </c>
      <c r="Y1175" s="70"/>
      <c r="Z1175" s="70"/>
      <c r="AA1175" s="71">
        <v>53.9</v>
      </c>
      <c r="AB1175" s="64" t="s">
        <v>212</v>
      </c>
      <c r="AC1175" s="69">
        <v>42667</v>
      </c>
      <c r="AD1175" s="65">
        <v>831</v>
      </c>
      <c r="AE1175" s="65">
        <v>12</v>
      </c>
      <c r="AF1175" s="66">
        <v>1825.93</v>
      </c>
    </row>
    <row r="1176" spans="1:32" x14ac:dyDescent="0.25">
      <c r="A1176" s="40">
        <v>1171</v>
      </c>
      <c r="B1176" s="32">
        <v>42657</v>
      </c>
      <c r="C1176" s="33"/>
      <c r="D1176" s="31">
        <v>5</v>
      </c>
      <c r="E1176" s="34" t="s">
        <v>38</v>
      </c>
      <c r="F1176" s="34" t="s">
        <v>18</v>
      </c>
      <c r="G1176" s="35" t="s">
        <v>193</v>
      </c>
      <c r="H1176" s="36"/>
      <c r="I1176" s="30">
        <v>35</v>
      </c>
      <c r="J1176" s="32">
        <v>42657</v>
      </c>
      <c r="K1176" s="37">
        <v>831</v>
      </c>
      <c r="L1176" s="37">
        <v>12</v>
      </c>
      <c r="M1176" s="38" t="s">
        <v>580</v>
      </c>
      <c r="N1176" s="39">
        <v>2016</v>
      </c>
      <c r="O1176" s="42"/>
      <c r="P1176" s="30">
        <v>1767.26</v>
      </c>
      <c r="Q1176" s="67"/>
      <c r="R1176" s="67"/>
      <c r="S1176" s="56" t="e">
        <f>IF(#REF!=3,S1175-TblDadosCX[[#This Row],[Valor R$]],IF(#REF!=2,S1175+TblDadosCX[[#This Row],[Valor R$]],TblDadosCX[[#This Row],[Valor R$]]))</f>
        <v>#REF!</v>
      </c>
      <c r="U1176" s="65">
        <v>1160</v>
      </c>
      <c r="V1176" s="69">
        <v>42667</v>
      </c>
      <c r="W1176" s="69"/>
      <c r="X1176" s="70" t="s">
        <v>220</v>
      </c>
      <c r="Y1176" s="70"/>
      <c r="Z1176" s="70"/>
      <c r="AA1176" s="71">
        <v>29.5</v>
      </c>
      <c r="AB1176" s="64" t="s">
        <v>199</v>
      </c>
      <c r="AC1176" s="69">
        <v>42667</v>
      </c>
      <c r="AD1176" s="65">
        <v>845</v>
      </c>
      <c r="AE1176" s="65">
        <v>12</v>
      </c>
      <c r="AF1176" s="66">
        <v>1796.43</v>
      </c>
    </row>
    <row r="1177" spans="1:32" x14ac:dyDescent="0.25">
      <c r="A1177" s="40">
        <v>1172</v>
      </c>
      <c r="B1177" s="32">
        <v>42657</v>
      </c>
      <c r="C1177" s="33"/>
      <c r="D1177" s="31">
        <v>5</v>
      </c>
      <c r="E1177" s="34" t="s">
        <v>38</v>
      </c>
      <c r="F1177" s="34" t="s">
        <v>18</v>
      </c>
      <c r="G1177" s="35" t="s">
        <v>311</v>
      </c>
      <c r="H1177" s="36"/>
      <c r="I1177" s="30">
        <v>21</v>
      </c>
      <c r="J1177" s="32">
        <v>42657</v>
      </c>
      <c r="K1177" s="37">
        <v>831</v>
      </c>
      <c r="L1177" s="37">
        <v>12</v>
      </c>
      <c r="M1177" s="38" t="s">
        <v>580</v>
      </c>
      <c r="N1177" s="39">
        <v>2016</v>
      </c>
      <c r="O1177" s="42"/>
      <c r="P1177" s="30">
        <v>1746.26</v>
      </c>
      <c r="Q1177" s="67"/>
      <c r="R1177" s="67"/>
      <c r="S1177" s="56" t="e">
        <f>IF(#REF!=3,S1176-TblDadosCX[[#This Row],[Valor R$]],IF(#REF!=2,S1176+TblDadosCX[[#This Row],[Valor R$]],TblDadosCX[[#This Row],[Valor R$]]))</f>
        <v>#REF!</v>
      </c>
      <c r="U1177" s="65">
        <v>1161</v>
      </c>
      <c r="V1177" s="69">
        <v>42667</v>
      </c>
      <c r="W1177" s="69"/>
      <c r="X1177" s="70" t="s">
        <v>608</v>
      </c>
      <c r="Y1177" s="70"/>
      <c r="Z1177" s="70"/>
      <c r="AA1177" s="71">
        <v>115.22</v>
      </c>
      <c r="AB1177" s="64" t="s">
        <v>212</v>
      </c>
      <c r="AC1177" s="69">
        <v>42667</v>
      </c>
      <c r="AD1177" s="65">
        <v>831</v>
      </c>
      <c r="AE1177" s="65">
        <v>12</v>
      </c>
      <c r="AF1177" s="66">
        <v>1681.21</v>
      </c>
    </row>
    <row r="1178" spans="1:32" x14ac:dyDescent="0.25">
      <c r="A1178" s="40">
        <v>1173</v>
      </c>
      <c r="B1178" s="32">
        <v>42657</v>
      </c>
      <c r="C1178" s="33"/>
      <c r="D1178" s="31">
        <v>5</v>
      </c>
      <c r="E1178" s="34" t="s">
        <v>38</v>
      </c>
      <c r="F1178" s="34" t="s">
        <v>86</v>
      </c>
      <c r="G1178" s="35" t="s">
        <v>530</v>
      </c>
      <c r="H1178" s="36"/>
      <c r="I1178" s="30">
        <v>32</v>
      </c>
      <c r="J1178" s="32">
        <v>42657</v>
      </c>
      <c r="K1178" s="37">
        <v>869</v>
      </c>
      <c r="L1178" s="37">
        <v>12</v>
      </c>
      <c r="M1178" s="38" t="s">
        <v>580</v>
      </c>
      <c r="N1178" s="39">
        <v>2016</v>
      </c>
      <c r="O1178" s="42"/>
      <c r="P1178" s="30">
        <v>1714.26</v>
      </c>
      <c r="Q1178" s="67"/>
      <c r="R1178" s="67"/>
      <c r="S1178" s="56" t="e">
        <f>IF(#REF!=3,S1177-TblDadosCX[[#This Row],[Valor R$]],IF(#REF!=2,S1177+TblDadosCX[[#This Row],[Valor R$]],TblDadosCX[[#This Row],[Valor R$]]))</f>
        <v>#REF!</v>
      </c>
      <c r="U1178" s="65">
        <v>1162</v>
      </c>
      <c r="V1178" s="69">
        <v>42667</v>
      </c>
      <c r="W1178" s="69"/>
      <c r="X1178" s="70" t="s">
        <v>609</v>
      </c>
      <c r="Y1178" s="70"/>
      <c r="Z1178" s="70"/>
      <c r="AA1178" s="71">
        <v>95</v>
      </c>
      <c r="AB1178" s="64" t="s">
        <v>242</v>
      </c>
      <c r="AC1178" s="69">
        <v>42667</v>
      </c>
      <c r="AD1178" s="65">
        <v>858</v>
      </c>
      <c r="AE1178" s="65">
        <v>12</v>
      </c>
      <c r="AF1178" s="66">
        <v>1586.21</v>
      </c>
    </row>
    <row r="1179" spans="1:32" x14ac:dyDescent="0.25">
      <c r="A1179" s="40">
        <v>1174</v>
      </c>
      <c r="B1179" s="32">
        <v>42657</v>
      </c>
      <c r="C1179" s="33"/>
      <c r="D1179" s="31">
        <v>5</v>
      </c>
      <c r="E1179" s="34" t="s">
        <v>38</v>
      </c>
      <c r="F1179" s="34" t="s">
        <v>86</v>
      </c>
      <c r="G1179" s="35" t="s">
        <v>526</v>
      </c>
      <c r="H1179" s="36"/>
      <c r="I1179" s="30">
        <v>40</v>
      </c>
      <c r="J1179" s="32">
        <v>42657</v>
      </c>
      <c r="K1179" s="37">
        <v>869</v>
      </c>
      <c r="L1179" s="37">
        <v>12</v>
      </c>
      <c r="M1179" s="38" t="s">
        <v>580</v>
      </c>
      <c r="N1179" s="39">
        <v>2016</v>
      </c>
      <c r="O1179" s="42"/>
      <c r="P1179" s="30">
        <v>1674.26</v>
      </c>
      <c r="Q1179" s="67"/>
      <c r="R1179" s="67"/>
      <c r="S1179" s="56" t="e">
        <f>IF(#REF!=3,S1178-TblDadosCX[[#This Row],[Valor R$]],IF(#REF!=2,S1178+TblDadosCX[[#This Row],[Valor R$]],TblDadosCX[[#This Row],[Valor R$]]))</f>
        <v>#REF!</v>
      </c>
      <c r="U1179" s="65">
        <v>1163</v>
      </c>
      <c r="V1179" s="69">
        <v>42668</v>
      </c>
      <c r="W1179" s="69"/>
      <c r="X1179" s="70" t="s">
        <v>191</v>
      </c>
      <c r="Y1179" s="70"/>
      <c r="Z1179" s="70"/>
      <c r="AA1179" s="71">
        <v>124.05</v>
      </c>
      <c r="AB1179" s="64" t="s">
        <v>212</v>
      </c>
      <c r="AC1179" s="69">
        <v>42668</v>
      </c>
      <c r="AD1179" s="65">
        <v>831</v>
      </c>
      <c r="AE1179" s="65">
        <v>12</v>
      </c>
      <c r="AF1179" s="66">
        <v>1462.16</v>
      </c>
    </row>
    <row r="1180" spans="1:32" x14ac:dyDescent="0.25">
      <c r="A1180" s="40">
        <v>1175</v>
      </c>
      <c r="B1180" s="32">
        <v>42657</v>
      </c>
      <c r="C1180" s="33"/>
      <c r="D1180" s="31">
        <v>5</v>
      </c>
      <c r="E1180" s="34" t="s">
        <v>38</v>
      </c>
      <c r="F1180" s="34" t="s">
        <v>86</v>
      </c>
      <c r="G1180" s="35" t="s">
        <v>228</v>
      </c>
      <c r="H1180" s="36"/>
      <c r="I1180" s="30">
        <v>32</v>
      </c>
      <c r="J1180" s="32">
        <v>42657</v>
      </c>
      <c r="K1180" s="37">
        <v>869</v>
      </c>
      <c r="L1180" s="37">
        <v>12</v>
      </c>
      <c r="M1180" s="38" t="s">
        <v>580</v>
      </c>
      <c r="N1180" s="39">
        <v>2016</v>
      </c>
      <c r="O1180" s="42"/>
      <c r="P1180" s="30">
        <v>1642.26</v>
      </c>
      <c r="Q1180" s="67"/>
      <c r="R1180" s="67"/>
      <c r="S1180" s="56" t="e">
        <f>IF(#REF!=3,S1179-TblDadosCX[[#This Row],[Valor R$]],IF(#REF!=2,S1179+TblDadosCX[[#This Row],[Valor R$]],TblDadosCX[[#This Row],[Valor R$]]))</f>
        <v>#REF!</v>
      </c>
      <c r="U1180" s="65">
        <v>1164</v>
      </c>
      <c r="V1180" s="69">
        <v>42668</v>
      </c>
      <c r="W1180" s="69"/>
      <c r="X1180" s="70" t="s">
        <v>193</v>
      </c>
      <c r="Y1180" s="70"/>
      <c r="Z1180" s="70"/>
      <c r="AA1180" s="71">
        <v>35</v>
      </c>
      <c r="AB1180" s="64" t="s">
        <v>212</v>
      </c>
      <c r="AC1180" s="69">
        <v>42668</v>
      </c>
      <c r="AD1180" s="65">
        <v>831</v>
      </c>
      <c r="AE1180" s="65">
        <v>12</v>
      </c>
      <c r="AF1180" s="66">
        <v>1427.16</v>
      </c>
    </row>
    <row r="1181" spans="1:32" x14ac:dyDescent="0.25">
      <c r="A1181" s="40">
        <v>1176</v>
      </c>
      <c r="B1181" s="32">
        <v>42657</v>
      </c>
      <c r="C1181" s="33"/>
      <c r="D1181" s="31">
        <v>5</v>
      </c>
      <c r="E1181" s="34" t="s">
        <v>38</v>
      </c>
      <c r="F1181" s="34" t="s">
        <v>75</v>
      </c>
      <c r="G1181" s="35" t="s">
        <v>220</v>
      </c>
      <c r="H1181" s="36"/>
      <c r="I1181" s="30">
        <v>19.5</v>
      </c>
      <c r="J1181" s="32">
        <v>42657</v>
      </c>
      <c r="K1181" s="37">
        <v>845</v>
      </c>
      <c r="L1181" s="37">
        <v>12</v>
      </c>
      <c r="M1181" s="38" t="s">
        <v>580</v>
      </c>
      <c r="N1181" s="39">
        <v>2016</v>
      </c>
      <c r="O1181" s="42"/>
      <c r="P1181" s="30">
        <v>1622.76</v>
      </c>
      <c r="Q1181" s="67"/>
      <c r="R1181" s="67"/>
      <c r="S1181" s="56" t="e">
        <f>IF(#REF!=3,S1180-TblDadosCX[[#This Row],[Valor R$]],IF(#REF!=2,S1180+TblDadosCX[[#This Row],[Valor R$]],TblDadosCX[[#This Row],[Valor R$]]))</f>
        <v>#REF!</v>
      </c>
      <c r="U1181" s="65">
        <v>1165</v>
      </c>
      <c r="V1181" s="69">
        <v>42668</v>
      </c>
      <c r="W1181" s="69"/>
      <c r="X1181" s="70" t="s">
        <v>197</v>
      </c>
      <c r="Y1181" s="70">
        <v>854425</v>
      </c>
      <c r="Z1181" s="70"/>
      <c r="AA1181" s="71">
        <v>1300</v>
      </c>
      <c r="AB1181" s="64" t="s">
        <v>9</v>
      </c>
      <c r="AC1181" s="69">
        <v>42668</v>
      </c>
      <c r="AD1181" s="65">
        <v>12</v>
      </c>
      <c r="AE1181" s="65">
        <v>34</v>
      </c>
      <c r="AF1181" s="66">
        <v>2727.16</v>
      </c>
    </row>
    <row r="1182" spans="1:32" x14ac:dyDescent="0.25">
      <c r="A1182" s="40">
        <v>1177</v>
      </c>
      <c r="B1182" s="32">
        <v>42657</v>
      </c>
      <c r="C1182" s="33"/>
      <c r="D1182" s="31">
        <v>5</v>
      </c>
      <c r="E1182" s="34" t="s">
        <v>38</v>
      </c>
      <c r="F1182" s="34" t="s">
        <v>75</v>
      </c>
      <c r="G1182" s="35" t="s">
        <v>600</v>
      </c>
      <c r="H1182" s="36"/>
      <c r="I1182" s="30">
        <v>17</v>
      </c>
      <c r="J1182" s="32">
        <v>42657</v>
      </c>
      <c r="K1182" s="37">
        <v>845</v>
      </c>
      <c r="L1182" s="37">
        <v>12</v>
      </c>
      <c r="M1182" s="38" t="s">
        <v>580</v>
      </c>
      <c r="N1182" s="39">
        <v>2016</v>
      </c>
      <c r="O1182" s="42"/>
      <c r="P1182" s="30">
        <v>1605.76</v>
      </c>
      <c r="Q1182" s="67"/>
      <c r="R1182" s="67"/>
      <c r="S1182" s="56" t="e">
        <f>IF(#REF!=3,S1181-TblDadosCX[[#This Row],[Valor R$]],IF(#REF!=2,S1181+TblDadosCX[[#This Row],[Valor R$]],TblDadosCX[[#This Row],[Valor R$]]))</f>
        <v>#REF!</v>
      </c>
      <c r="U1182" s="65">
        <v>1166</v>
      </c>
      <c r="V1182" s="69">
        <v>42669</v>
      </c>
      <c r="W1182" s="69"/>
      <c r="X1182" s="70" t="s">
        <v>197</v>
      </c>
      <c r="Y1182" s="70">
        <v>854424</v>
      </c>
      <c r="Z1182" s="70"/>
      <c r="AA1182" s="71">
        <v>503.83</v>
      </c>
      <c r="AB1182" s="64" t="s">
        <v>9</v>
      </c>
      <c r="AC1182" s="69">
        <v>42669</v>
      </c>
      <c r="AD1182" s="65">
        <v>12</v>
      </c>
      <c r="AE1182" s="65">
        <v>34</v>
      </c>
      <c r="AF1182" s="66">
        <v>3230.99</v>
      </c>
    </row>
    <row r="1183" spans="1:32" x14ac:dyDescent="0.25">
      <c r="A1183" s="40">
        <v>1178</v>
      </c>
      <c r="B1183" s="32">
        <v>42657</v>
      </c>
      <c r="C1183" s="33"/>
      <c r="D1183" s="31">
        <v>5</v>
      </c>
      <c r="E1183" s="34" t="s">
        <v>38</v>
      </c>
      <c r="F1183" s="34" t="s">
        <v>75</v>
      </c>
      <c r="G1183" s="35" t="s">
        <v>601</v>
      </c>
      <c r="H1183" s="36"/>
      <c r="I1183" s="30">
        <v>22</v>
      </c>
      <c r="J1183" s="32">
        <v>42657</v>
      </c>
      <c r="K1183" s="37">
        <v>845</v>
      </c>
      <c r="L1183" s="37">
        <v>12</v>
      </c>
      <c r="M1183" s="38" t="s">
        <v>580</v>
      </c>
      <c r="N1183" s="39">
        <v>2016</v>
      </c>
      <c r="O1183" s="42"/>
      <c r="P1183" s="30">
        <v>1583.76</v>
      </c>
      <c r="Q1183" s="67"/>
      <c r="R1183" s="67"/>
      <c r="S1183" s="56" t="e">
        <f>IF(#REF!=3,S1182-TblDadosCX[[#This Row],[Valor R$]],IF(#REF!=2,S1182+TblDadosCX[[#This Row],[Valor R$]],TblDadosCX[[#This Row],[Valor R$]]))</f>
        <v>#REF!</v>
      </c>
      <c r="U1183" s="65">
        <v>1167</v>
      </c>
      <c r="V1183" s="69">
        <v>42669</v>
      </c>
      <c r="W1183" s="69"/>
      <c r="X1183" s="70" t="s">
        <v>187</v>
      </c>
      <c r="Y1183" s="70"/>
      <c r="Z1183" s="70"/>
      <c r="AA1183" s="71">
        <v>10.4</v>
      </c>
      <c r="AB1183" s="64" t="s">
        <v>212</v>
      </c>
      <c r="AC1183" s="69">
        <v>42669</v>
      </c>
      <c r="AD1183" s="65">
        <v>831</v>
      </c>
      <c r="AE1183" s="65">
        <v>12</v>
      </c>
      <c r="AF1183" s="66">
        <v>3220.59</v>
      </c>
    </row>
    <row r="1184" spans="1:32" x14ac:dyDescent="0.25">
      <c r="A1184" s="40">
        <v>1179</v>
      </c>
      <c r="B1184" s="32">
        <v>42660</v>
      </c>
      <c r="C1184" s="33"/>
      <c r="D1184" s="31">
        <v>5</v>
      </c>
      <c r="E1184" s="34" t="s">
        <v>38</v>
      </c>
      <c r="F1184" s="34" t="s">
        <v>18</v>
      </c>
      <c r="G1184" s="35" t="s">
        <v>187</v>
      </c>
      <c r="H1184" s="36"/>
      <c r="I1184" s="30">
        <v>32.130000000000003</v>
      </c>
      <c r="J1184" s="32">
        <v>42660</v>
      </c>
      <c r="K1184" s="37">
        <v>831</v>
      </c>
      <c r="L1184" s="37">
        <v>12</v>
      </c>
      <c r="M1184" s="38" t="s">
        <v>580</v>
      </c>
      <c r="N1184" s="39">
        <v>2016</v>
      </c>
      <c r="O1184" s="42"/>
      <c r="P1184" s="30">
        <v>1551.63</v>
      </c>
      <c r="Q1184" s="67"/>
      <c r="R1184" s="67"/>
      <c r="S1184" s="56" t="e">
        <f>IF(#REF!=3,S1183-TblDadosCX[[#This Row],[Valor R$]],IF(#REF!=2,S1183+TblDadosCX[[#This Row],[Valor R$]],TblDadosCX[[#This Row],[Valor R$]]))</f>
        <v>#REF!</v>
      </c>
      <c r="U1184" s="65">
        <v>1168</v>
      </c>
      <c r="V1184" s="69">
        <v>42669</v>
      </c>
      <c r="W1184" s="69"/>
      <c r="X1184" s="70" t="s">
        <v>610</v>
      </c>
      <c r="Y1184" s="70"/>
      <c r="Z1184" s="70"/>
      <c r="AA1184" s="71">
        <v>1300</v>
      </c>
      <c r="AB1184" s="64" t="s">
        <v>186</v>
      </c>
      <c r="AC1184" s="69">
        <v>42669</v>
      </c>
      <c r="AD1184" s="65">
        <v>863</v>
      </c>
      <c r="AE1184" s="65">
        <v>12</v>
      </c>
      <c r="AF1184" s="66">
        <v>1920.59</v>
      </c>
    </row>
    <row r="1185" spans="1:32" x14ac:dyDescent="0.25">
      <c r="A1185" s="40">
        <v>1180</v>
      </c>
      <c r="B1185" s="32">
        <v>42660</v>
      </c>
      <c r="C1185" s="33"/>
      <c r="D1185" s="31">
        <v>5</v>
      </c>
      <c r="E1185" s="34" t="s">
        <v>38</v>
      </c>
      <c r="F1185" s="34" t="s">
        <v>86</v>
      </c>
      <c r="G1185" s="35" t="s">
        <v>598</v>
      </c>
      <c r="H1185" s="36"/>
      <c r="I1185" s="30">
        <v>130</v>
      </c>
      <c r="J1185" s="32">
        <v>42660</v>
      </c>
      <c r="K1185" s="37">
        <v>869</v>
      </c>
      <c r="L1185" s="37">
        <v>12</v>
      </c>
      <c r="M1185" s="38" t="s">
        <v>580</v>
      </c>
      <c r="N1185" s="39">
        <v>2016</v>
      </c>
      <c r="O1185" s="42"/>
      <c r="P1185" s="30">
        <v>1421.63</v>
      </c>
      <c r="Q1185" s="67"/>
      <c r="R1185" s="67"/>
      <c r="S1185" s="56" t="e">
        <f>IF(#REF!=3,S1184-TblDadosCX[[#This Row],[Valor R$]],IF(#REF!=2,S1184+TblDadosCX[[#This Row],[Valor R$]],TblDadosCX[[#This Row],[Valor R$]]))</f>
        <v>#REF!</v>
      </c>
      <c r="U1185" s="65">
        <v>1169</v>
      </c>
      <c r="V1185" s="69">
        <v>42669</v>
      </c>
      <c r="W1185" s="69"/>
      <c r="X1185" s="70" t="s">
        <v>611</v>
      </c>
      <c r="Y1185" s="70"/>
      <c r="Z1185" s="70"/>
      <c r="AA1185" s="71">
        <v>140</v>
      </c>
      <c r="AB1185" s="64" t="s">
        <v>231</v>
      </c>
      <c r="AC1185" s="69">
        <v>42669</v>
      </c>
      <c r="AD1185" s="65">
        <v>806</v>
      </c>
      <c r="AE1185" s="65">
        <v>12</v>
      </c>
      <c r="AF1185" s="66">
        <v>1780.59</v>
      </c>
    </row>
    <row r="1186" spans="1:32" x14ac:dyDescent="0.25">
      <c r="A1186" s="40">
        <v>1181</v>
      </c>
      <c r="B1186" s="32">
        <v>42660</v>
      </c>
      <c r="C1186" s="33"/>
      <c r="D1186" s="31">
        <v>5</v>
      </c>
      <c r="E1186" s="34" t="s">
        <v>38</v>
      </c>
      <c r="F1186" s="34" t="s">
        <v>86</v>
      </c>
      <c r="G1186" s="35" t="s">
        <v>245</v>
      </c>
      <c r="H1186" s="36"/>
      <c r="I1186" s="30">
        <v>15</v>
      </c>
      <c r="J1186" s="32">
        <v>42660</v>
      </c>
      <c r="K1186" s="37">
        <v>869</v>
      </c>
      <c r="L1186" s="37">
        <v>12</v>
      </c>
      <c r="M1186" s="38" t="s">
        <v>580</v>
      </c>
      <c r="N1186" s="39">
        <v>2016</v>
      </c>
      <c r="O1186" s="42"/>
      <c r="P1186" s="30">
        <v>1406.63</v>
      </c>
      <c r="Q1186" s="67"/>
      <c r="R1186" s="67"/>
      <c r="S1186" s="56" t="e">
        <f>IF(#REF!=3,S1185-TblDadosCX[[#This Row],[Valor R$]],IF(#REF!=2,S1185+TblDadosCX[[#This Row],[Valor R$]],TblDadosCX[[#This Row],[Valor R$]]))</f>
        <v>#REF!</v>
      </c>
      <c r="U1186" s="65">
        <v>1170</v>
      </c>
      <c r="V1186" s="69">
        <v>42669</v>
      </c>
      <c r="W1186" s="69"/>
      <c r="X1186" s="70" t="s">
        <v>230</v>
      </c>
      <c r="Y1186" s="70"/>
      <c r="Z1186" s="70"/>
      <c r="AA1186" s="71">
        <v>363.83</v>
      </c>
      <c r="AB1186" s="64" t="s">
        <v>231</v>
      </c>
      <c r="AC1186" s="69">
        <v>42669</v>
      </c>
      <c r="AD1186" s="65">
        <v>806</v>
      </c>
      <c r="AE1186" s="65">
        <v>12</v>
      </c>
      <c r="AF1186" s="66">
        <v>1416.76</v>
      </c>
    </row>
    <row r="1187" spans="1:32" x14ac:dyDescent="0.25">
      <c r="A1187" s="40">
        <v>1182</v>
      </c>
      <c r="B1187" s="32">
        <v>42660</v>
      </c>
      <c r="C1187" s="33"/>
      <c r="D1187" s="31">
        <v>5</v>
      </c>
      <c r="E1187" s="34" t="s">
        <v>38</v>
      </c>
      <c r="F1187" s="34" t="s">
        <v>86</v>
      </c>
      <c r="G1187" s="35" t="s">
        <v>245</v>
      </c>
      <c r="H1187" s="36"/>
      <c r="I1187" s="30">
        <v>16</v>
      </c>
      <c r="J1187" s="32">
        <v>42660</v>
      </c>
      <c r="K1187" s="37">
        <v>869</v>
      </c>
      <c r="L1187" s="37">
        <v>12</v>
      </c>
      <c r="M1187" s="38" t="s">
        <v>580</v>
      </c>
      <c r="N1187" s="39">
        <v>2016</v>
      </c>
      <c r="O1187" s="42"/>
      <c r="P1187" s="30">
        <v>1390.63</v>
      </c>
      <c r="Q1187" s="67"/>
      <c r="R1187" s="67"/>
      <c r="S1187" s="56" t="e">
        <f>IF(#REF!=3,S1186-TblDadosCX[[#This Row],[Valor R$]],IF(#REF!=2,S1186+TblDadosCX[[#This Row],[Valor R$]],TblDadosCX[[#This Row],[Valor R$]]))</f>
        <v>#REF!</v>
      </c>
      <c r="U1187" s="65">
        <v>1171</v>
      </c>
      <c r="V1187" s="69">
        <v>42669</v>
      </c>
      <c r="W1187" s="69"/>
      <c r="X1187" s="70" t="s">
        <v>210</v>
      </c>
      <c r="Y1187" s="70"/>
      <c r="Z1187" s="70"/>
      <c r="AA1187" s="71">
        <v>230</v>
      </c>
      <c r="AB1187" s="64" t="s">
        <v>196</v>
      </c>
      <c r="AC1187" s="69">
        <v>42669</v>
      </c>
      <c r="AD1187" s="65">
        <v>869</v>
      </c>
      <c r="AE1187" s="65">
        <v>12</v>
      </c>
      <c r="AF1187" s="66">
        <v>1186.76</v>
      </c>
    </row>
    <row r="1188" spans="1:32" x14ac:dyDescent="0.25">
      <c r="A1188" s="40">
        <v>1183</v>
      </c>
      <c r="B1188" s="32">
        <v>42660</v>
      </c>
      <c r="C1188" s="33"/>
      <c r="D1188" s="31">
        <v>5</v>
      </c>
      <c r="E1188" s="34" t="s">
        <v>38</v>
      </c>
      <c r="F1188" s="34" t="s">
        <v>86</v>
      </c>
      <c r="G1188" s="35" t="s">
        <v>245</v>
      </c>
      <c r="H1188" s="36"/>
      <c r="I1188" s="30">
        <v>15</v>
      </c>
      <c r="J1188" s="32">
        <v>42660</v>
      </c>
      <c r="K1188" s="37">
        <v>869</v>
      </c>
      <c r="L1188" s="37">
        <v>12</v>
      </c>
      <c r="M1188" s="38" t="s">
        <v>580</v>
      </c>
      <c r="N1188" s="39">
        <v>2016</v>
      </c>
      <c r="O1188" s="42"/>
      <c r="P1188" s="30">
        <v>1375.63</v>
      </c>
      <c r="Q1188" s="67"/>
      <c r="R1188" s="67"/>
      <c r="S1188" s="56" t="e">
        <f>IF(#REF!=3,S1187-TblDadosCX[[#This Row],[Valor R$]],IF(#REF!=2,S1187+TblDadosCX[[#This Row],[Valor R$]],TblDadosCX[[#This Row],[Valor R$]]))</f>
        <v>#REF!</v>
      </c>
      <c r="U1188" s="65">
        <v>1172</v>
      </c>
      <c r="V1188" s="69">
        <v>42670</v>
      </c>
      <c r="W1188" s="69"/>
      <c r="X1188" s="70" t="s">
        <v>197</v>
      </c>
      <c r="Y1188" s="70">
        <v>854426</v>
      </c>
      <c r="Z1188" s="70"/>
      <c r="AA1188" s="71">
        <v>240</v>
      </c>
      <c r="AB1188" s="64" t="s">
        <v>9</v>
      </c>
      <c r="AC1188" s="69">
        <v>42670</v>
      </c>
      <c r="AD1188" s="65">
        <v>12</v>
      </c>
      <c r="AE1188" s="65">
        <v>34</v>
      </c>
      <c r="AF1188" s="66">
        <v>1426.76</v>
      </c>
    </row>
    <row r="1189" spans="1:32" x14ac:dyDescent="0.25">
      <c r="A1189" s="40">
        <v>1184</v>
      </c>
      <c r="B1189" s="32">
        <v>42661</v>
      </c>
      <c r="C1189" s="33"/>
      <c r="D1189" s="31">
        <v>4</v>
      </c>
      <c r="E1189" s="34" t="s">
        <v>6</v>
      </c>
      <c r="F1189" s="34" t="s">
        <v>9</v>
      </c>
      <c r="G1189" s="35" t="s">
        <v>197</v>
      </c>
      <c r="H1189" s="36">
        <v>854419</v>
      </c>
      <c r="I1189" s="30">
        <v>850</v>
      </c>
      <c r="J1189" s="32">
        <v>42661</v>
      </c>
      <c r="K1189" s="37">
        <v>12</v>
      </c>
      <c r="L1189" s="37">
        <v>34</v>
      </c>
      <c r="M1189" s="38" t="s">
        <v>580</v>
      </c>
      <c r="N1189" s="39">
        <v>2016</v>
      </c>
      <c r="O1189" s="42"/>
      <c r="P1189" s="30">
        <v>2225.63</v>
      </c>
      <c r="Q1189" s="67"/>
      <c r="R1189" s="67"/>
      <c r="S1189" s="56" t="e">
        <f>IF(#REF!=3,S1188-TblDadosCX[[#This Row],[Valor R$]],IF(#REF!=2,S1188+TblDadosCX[[#This Row],[Valor R$]],TblDadosCX[[#This Row],[Valor R$]]))</f>
        <v>#REF!</v>
      </c>
      <c r="U1189" s="65">
        <v>1173</v>
      </c>
      <c r="V1189" s="69">
        <v>42670</v>
      </c>
      <c r="W1189" s="69"/>
      <c r="X1189" s="70" t="s">
        <v>187</v>
      </c>
      <c r="Y1189" s="70"/>
      <c r="Z1189" s="70"/>
      <c r="AA1189" s="71">
        <v>4.59</v>
      </c>
      <c r="AB1189" s="64" t="s">
        <v>212</v>
      </c>
      <c r="AC1189" s="69">
        <v>42670</v>
      </c>
      <c r="AD1189" s="65">
        <v>831</v>
      </c>
      <c r="AE1189" s="65">
        <v>12</v>
      </c>
      <c r="AF1189" s="66">
        <v>1422.17</v>
      </c>
    </row>
    <row r="1190" spans="1:32" x14ac:dyDescent="0.25">
      <c r="A1190" s="40">
        <v>1185</v>
      </c>
      <c r="B1190" s="32">
        <v>42661</v>
      </c>
      <c r="C1190" s="33"/>
      <c r="D1190" s="31">
        <v>4</v>
      </c>
      <c r="E1190" s="34" t="s">
        <v>6</v>
      </c>
      <c r="F1190" s="34" t="s">
        <v>9</v>
      </c>
      <c r="G1190" s="35" t="s">
        <v>197</v>
      </c>
      <c r="H1190" s="36">
        <v>854420</v>
      </c>
      <c r="I1190" s="30">
        <v>2000</v>
      </c>
      <c r="J1190" s="32">
        <v>42661</v>
      </c>
      <c r="K1190" s="37">
        <v>12</v>
      </c>
      <c r="L1190" s="37">
        <v>34</v>
      </c>
      <c r="M1190" s="38" t="s">
        <v>580</v>
      </c>
      <c r="N1190" s="39">
        <v>2016</v>
      </c>
      <c r="O1190" s="42"/>
      <c r="P1190" s="30">
        <v>4225.63</v>
      </c>
      <c r="Q1190" s="67"/>
      <c r="R1190" s="67"/>
      <c r="S1190" s="56" t="e">
        <f>IF(#REF!=3,S1189-TblDadosCX[[#This Row],[Valor R$]],IF(#REF!=2,S1189+TblDadosCX[[#This Row],[Valor R$]],TblDadosCX[[#This Row],[Valor R$]]))</f>
        <v>#REF!</v>
      </c>
      <c r="U1190" s="65">
        <v>1174</v>
      </c>
      <c r="V1190" s="69">
        <v>42670</v>
      </c>
      <c r="W1190" s="69"/>
      <c r="X1190" s="70" t="s">
        <v>193</v>
      </c>
      <c r="Y1190" s="70"/>
      <c r="Z1190" s="70"/>
      <c r="AA1190" s="71">
        <v>35</v>
      </c>
      <c r="AB1190" s="64" t="s">
        <v>212</v>
      </c>
      <c r="AC1190" s="69">
        <v>42670</v>
      </c>
      <c r="AD1190" s="65">
        <v>831</v>
      </c>
      <c r="AE1190" s="65">
        <v>12</v>
      </c>
      <c r="AF1190" s="66">
        <v>1387.17</v>
      </c>
    </row>
    <row r="1191" spans="1:32" x14ac:dyDescent="0.25">
      <c r="A1191" s="40">
        <v>1186</v>
      </c>
      <c r="B1191" s="32">
        <v>42661</v>
      </c>
      <c r="C1191" s="33"/>
      <c r="D1191" s="31">
        <v>5</v>
      </c>
      <c r="E1191" s="34" t="s">
        <v>38</v>
      </c>
      <c r="F1191" s="34" t="s">
        <v>18</v>
      </c>
      <c r="G1191" s="35" t="s">
        <v>602</v>
      </c>
      <c r="H1191" s="36"/>
      <c r="I1191" s="30">
        <v>35</v>
      </c>
      <c r="J1191" s="32">
        <v>42661</v>
      </c>
      <c r="K1191" s="37">
        <v>831</v>
      </c>
      <c r="L1191" s="37">
        <v>12</v>
      </c>
      <c r="M1191" s="38" t="s">
        <v>580</v>
      </c>
      <c r="N1191" s="39">
        <v>2016</v>
      </c>
      <c r="O1191" s="42"/>
      <c r="P1191" s="30">
        <v>4190.63</v>
      </c>
      <c r="Q1191" s="67"/>
      <c r="R1191" s="67"/>
      <c r="S1191" s="56" t="e">
        <f>IF(#REF!=3,S1190-TblDadosCX[[#This Row],[Valor R$]],IF(#REF!=2,S1190+TblDadosCX[[#This Row],[Valor R$]],TblDadosCX[[#This Row],[Valor R$]]))</f>
        <v>#REF!</v>
      </c>
      <c r="U1191" s="65">
        <v>1175</v>
      </c>
      <c r="V1191" s="69">
        <v>42670</v>
      </c>
      <c r="W1191" s="69"/>
      <c r="X1191" s="70" t="s">
        <v>598</v>
      </c>
      <c r="Y1191" s="70"/>
      <c r="Z1191" s="70"/>
      <c r="AA1191" s="71">
        <v>130</v>
      </c>
      <c r="AB1191" s="64" t="s">
        <v>196</v>
      </c>
      <c r="AC1191" s="69">
        <v>42670</v>
      </c>
      <c r="AD1191" s="65">
        <v>869</v>
      </c>
      <c r="AE1191" s="65">
        <v>12</v>
      </c>
      <c r="AF1191" s="66">
        <v>1257.17</v>
      </c>
    </row>
    <row r="1192" spans="1:32" x14ac:dyDescent="0.25">
      <c r="A1192" s="40">
        <v>1187</v>
      </c>
      <c r="B1192" s="32">
        <v>42661</v>
      </c>
      <c r="C1192" s="33"/>
      <c r="D1192" s="31">
        <v>5</v>
      </c>
      <c r="E1192" s="34" t="s">
        <v>38</v>
      </c>
      <c r="F1192" s="34" t="s">
        <v>80</v>
      </c>
      <c r="G1192" s="35" t="s">
        <v>490</v>
      </c>
      <c r="H1192" s="36"/>
      <c r="I1192" s="30">
        <v>19.600000000000001</v>
      </c>
      <c r="J1192" s="32">
        <v>42661</v>
      </c>
      <c r="K1192" s="37">
        <v>858</v>
      </c>
      <c r="L1192" s="37">
        <v>12</v>
      </c>
      <c r="M1192" s="38" t="s">
        <v>580</v>
      </c>
      <c r="N1192" s="39">
        <v>2016</v>
      </c>
      <c r="O1192" s="42"/>
      <c r="P1192" s="30">
        <v>4171.03</v>
      </c>
      <c r="Q1192" s="67"/>
      <c r="R1192" s="67"/>
      <c r="S1192" s="56" t="e">
        <f>IF(#REF!=3,S1191-TblDadosCX[[#This Row],[Valor R$]],IF(#REF!=2,S1191+TblDadosCX[[#This Row],[Valor R$]],TblDadosCX[[#This Row],[Valor R$]]))</f>
        <v>#REF!</v>
      </c>
      <c r="U1192" s="65">
        <v>1176</v>
      </c>
      <c r="V1192" s="69">
        <v>42674</v>
      </c>
      <c r="W1192" s="69"/>
      <c r="X1192" s="70" t="s">
        <v>197</v>
      </c>
      <c r="Y1192" s="70">
        <v>854427</v>
      </c>
      <c r="Z1192" s="70"/>
      <c r="AA1192" s="71">
        <v>6412</v>
      </c>
      <c r="AB1192" s="64" t="s">
        <v>9</v>
      </c>
      <c r="AC1192" s="69">
        <v>42674</v>
      </c>
      <c r="AD1192" s="65">
        <v>12</v>
      </c>
      <c r="AE1192" s="65">
        <v>34</v>
      </c>
      <c r="AF1192" s="66">
        <v>7669.17</v>
      </c>
    </row>
    <row r="1193" spans="1:32" x14ac:dyDescent="0.25">
      <c r="A1193" s="40">
        <v>1188</v>
      </c>
      <c r="B1193" s="32">
        <v>42661</v>
      </c>
      <c r="C1193" s="33"/>
      <c r="D1193" s="31">
        <v>5</v>
      </c>
      <c r="E1193" s="34" t="s">
        <v>38</v>
      </c>
      <c r="F1193" s="34" t="s">
        <v>86</v>
      </c>
      <c r="G1193" s="35" t="s">
        <v>210</v>
      </c>
      <c r="H1193" s="36"/>
      <c r="I1193" s="30">
        <v>850</v>
      </c>
      <c r="J1193" s="32">
        <v>42661</v>
      </c>
      <c r="K1193" s="37">
        <v>869</v>
      </c>
      <c r="L1193" s="37">
        <v>12</v>
      </c>
      <c r="M1193" s="38" t="s">
        <v>580</v>
      </c>
      <c r="N1193" s="39">
        <v>2016</v>
      </c>
      <c r="O1193" s="42"/>
      <c r="P1193" s="30">
        <v>3321.03</v>
      </c>
      <c r="Q1193" s="67"/>
      <c r="R1193" s="67"/>
      <c r="S1193" s="56" t="e">
        <f>IF(#REF!=3,S1192-TblDadosCX[[#This Row],[Valor R$]],IF(#REF!=2,S1192+TblDadosCX[[#This Row],[Valor R$]],TblDadosCX[[#This Row],[Valor R$]]))</f>
        <v>#REF!</v>
      </c>
      <c r="U1193" s="65">
        <v>1177</v>
      </c>
      <c r="V1193" s="69">
        <v>42674</v>
      </c>
      <c r="W1193" s="69"/>
      <c r="X1193" s="70" t="s">
        <v>197</v>
      </c>
      <c r="Y1193" s="70">
        <v>854428</v>
      </c>
      <c r="Z1193" s="70"/>
      <c r="AA1193" s="71">
        <v>7508</v>
      </c>
      <c r="AB1193" s="64" t="s">
        <v>9</v>
      </c>
      <c r="AC1193" s="69">
        <v>42674</v>
      </c>
      <c r="AD1193" s="65">
        <v>12</v>
      </c>
      <c r="AE1193" s="65">
        <v>34</v>
      </c>
      <c r="AF1193" s="66">
        <v>15177.17</v>
      </c>
    </row>
    <row r="1194" spans="1:32" x14ac:dyDescent="0.25">
      <c r="A1194" s="40">
        <v>1189</v>
      </c>
      <c r="B1194" s="32">
        <v>42661</v>
      </c>
      <c r="C1194" s="33"/>
      <c r="D1194" s="31">
        <v>5</v>
      </c>
      <c r="E1194" s="34" t="s">
        <v>38</v>
      </c>
      <c r="F1194" s="34" t="s">
        <v>18</v>
      </c>
      <c r="G1194" s="35" t="s">
        <v>502</v>
      </c>
      <c r="H1194" s="36"/>
      <c r="I1194" s="30">
        <v>1596</v>
      </c>
      <c r="J1194" s="32">
        <v>42661</v>
      </c>
      <c r="K1194" s="37">
        <v>831</v>
      </c>
      <c r="L1194" s="37">
        <v>12</v>
      </c>
      <c r="M1194" s="38" t="s">
        <v>580</v>
      </c>
      <c r="N1194" s="39">
        <v>2016</v>
      </c>
      <c r="O1194" s="42"/>
      <c r="P1194" s="30">
        <v>1725.03</v>
      </c>
      <c r="Q1194" s="67"/>
      <c r="R1194" s="67"/>
      <c r="S1194" s="56" t="e">
        <f>IF(#REF!=3,S1193-TblDadosCX[[#This Row],[Valor R$]],IF(#REF!=2,S1193+TblDadosCX[[#This Row],[Valor R$]],TblDadosCX[[#This Row],[Valor R$]]))</f>
        <v>#REF!</v>
      </c>
      <c r="U1194" s="65">
        <v>1178</v>
      </c>
      <c r="V1194" s="69">
        <v>42674</v>
      </c>
      <c r="W1194" s="69"/>
      <c r="X1194" s="70" t="s">
        <v>197</v>
      </c>
      <c r="Y1194" s="70">
        <v>854429</v>
      </c>
      <c r="Z1194" s="70"/>
      <c r="AA1194" s="71">
        <v>919</v>
      </c>
      <c r="AB1194" s="64" t="s">
        <v>9</v>
      </c>
      <c r="AC1194" s="69">
        <v>42674</v>
      </c>
      <c r="AD1194" s="65">
        <v>12</v>
      </c>
      <c r="AE1194" s="65">
        <v>34</v>
      </c>
      <c r="AF1194" s="66">
        <v>16096.17</v>
      </c>
    </row>
    <row r="1195" spans="1:32" x14ac:dyDescent="0.25">
      <c r="A1195" s="40">
        <v>1190</v>
      </c>
      <c r="B1195" s="32">
        <v>42661</v>
      </c>
      <c r="C1195" s="33"/>
      <c r="D1195" s="31">
        <v>5</v>
      </c>
      <c r="E1195" s="34" t="s">
        <v>38</v>
      </c>
      <c r="F1195" s="34" t="s">
        <v>75</v>
      </c>
      <c r="G1195" s="35" t="s">
        <v>220</v>
      </c>
      <c r="H1195" s="36"/>
      <c r="I1195" s="30">
        <v>5</v>
      </c>
      <c r="J1195" s="32">
        <v>42661</v>
      </c>
      <c r="K1195" s="37">
        <v>845</v>
      </c>
      <c r="L1195" s="37">
        <v>12</v>
      </c>
      <c r="M1195" s="38" t="s">
        <v>580</v>
      </c>
      <c r="N1195" s="39">
        <v>2016</v>
      </c>
      <c r="O1195" s="42"/>
      <c r="P1195" s="30">
        <v>1720.03</v>
      </c>
      <c r="Q1195" s="67"/>
      <c r="R1195" s="67"/>
      <c r="S1195" s="56" t="e">
        <f>IF(#REF!=3,S1194-TblDadosCX[[#This Row],[Valor R$]],IF(#REF!=2,S1194+TblDadosCX[[#This Row],[Valor R$]],TblDadosCX[[#This Row],[Valor R$]]))</f>
        <v>#REF!</v>
      </c>
      <c r="U1195" s="65">
        <v>1179</v>
      </c>
      <c r="V1195" s="69">
        <v>42674</v>
      </c>
      <c r="W1195" s="69"/>
      <c r="X1195" s="70" t="s">
        <v>197</v>
      </c>
      <c r="Y1195" s="70">
        <v>854430</v>
      </c>
      <c r="Z1195" s="70"/>
      <c r="AA1195" s="71">
        <v>4954.49</v>
      </c>
      <c r="AB1195" s="64" t="s">
        <v>9</v>
      </c>
      <c r="AC1195" s="69">
        <v>42674</v>
      </c>
      <c r="AD1195" s="65">
        <v>12</v>
      </c>
      <c r="AE1195" s="65">
        <v>34</v>
      </c>
      <c r="AF1195" s="66">
        <v>21050.66</v>
      </c>
    </row>
    <row r="1196" spans="1:32" x14ac:dyDescent="0.25">
      <c r="A1196" s="40">
        <v>1191</v>
      </c>
      <c r="B1196" s="32">
        <v>42661</v>
      </c>
      <c r="C1196" s="33"/>
      <c r="D1196" s="31">
        <v>5</v>
      </c>
      <c r="E1196" s="34" t="s">
        <v>38</v>
      </c>
      <c r="F1196" s="34" t="s">
        <v>18</v>
      </c>
      <c r="G1196" s="35" t="s">
        <v>603</v>
      </c>
      <c r="H1196" s="36"/>
      <c r="I1196" s="30">
        <v>54.9</v>
      </c>
      <c r="J1196" s="32">
        <v>42661</v>
      </c>
      <c r="K1196" s="37">
        <v>831</v>
      </c>
      <c r="L1196" s="37">
        <v>12</v>
      </c>
      <c r="M1196" s="38" t="s">
        <v>580</v>
      </c>
      <c r="N1196" s="39">
        <v>2016</v>
      </c>
      <c r="O1196" s="42"/>
      <c r="P1196" s="30">
        <v>1665.13</v>
      </c>
      <c r="Q1196" s="67"/>
      <c r="R1196" s="67"/>
      <c r="S1196" s="56" t="e">
        <f>IF(#REF!=3,S1195-TblDadosCX[[#This Row],[Valor R$]],IF(#REF!=2,S1195+TblDadosCX[[#This Row],[Valor R$]],TblDadosCX[[#This Row],[Valor R$]]))</f>
        <v>#REF!</v>
      </c>
      <c r="U1196" s="65">
        <v>1180</v>
      </c>
      <c r="V1196" s="69">
        <v>42674</v>
      </c>
      <c r="W1196" s="69"/>
      <c r="X1196" s="70" t="s">
        <v>612</v>
      </c>
      <c r="Y1196" s="70"/>
      <c r="Z1196" s="70"/>
      <c r="AA1196" s="71">
        <v>14</v>
      </c>
      <c r="AB1196" s="64" t="s">
        <v>186</v>
      </c>
      <c r="AC1196" s="69">
        <v>42674</v>
      </c>
      <c r="AD1196" s="65">
        <v>863</v>
      </c>
      <c r="AE1196" s="65">
        <v>12</v>
      </c>
      <c r="AF1196" s="66">
        <v>21036.66</v>
      </c>
    </row>
    <row r="1197" spans="1:32" x14ac:dyDescent="0.25">
      <c r="A1197" s="40">
        <v>1192</v>
      </c>
      <c r="B1197" s="32">
        <v>42661</v>
      </c>
      <c r="C1197" s="33"/>
      <c r="D1197" s="31">
        <v>5</v>
      </c>
      <c r="E1197" s="34" t="s">
        <v>38</v>
      </c>
      <c r="F1197" s="34" t="s">
        <v>86</v>
      </c>
      <c r="G1197" s="35" t="s">
        <v>245</v>
      </c>
      <c r="H1197" s="36"/>
      <c r="I1197" s="30">
        <v>181</v>
      </c>
      <c r="J1197" s="32">
        <v>42661</v>
      </c>
      <c r="K1197" s="37">
        <v>869</v>
      </c>
      <c r="L1197" s="37">
        <v>12</v>
      </c>
      <c r="M1197" s="38" t="s">
        <v>580</v>
      </c>
      <c r="N1197" s="39">
        <v>2016</v>
      </c>
      <c r="O1197" s="42"/>
      <c r="P1197" s="30">
        <v>1484.13</v>
      </c>
      <c r="Q1197" s="67"/>
      <c r="R1197" s="67"/>
      <c r="S1197" s="56" t="e">
        <f>IF(#REF!=3,S1196-TblDadosCX[[#This Row],[Valor R$]],IF(#REF!=2,S1196+TblDadosCX[[#This Row],[Valor R$]],TblDadosCX[[#This Row],[Valor R$]]))</f>
        <v>#REF!</v>
      </c>
      <c r="U1197" s="65">
        <v>1181</v>
      </c>
      <c r="V1197" s="69">
        <v>42674</v>
      </c>
      <c r="W1197" s="69"/>
      <c r="X1197" s="70" t="s">
        <v>220</v>
      </c>
      <c r="Y1197" s="70"/>
      <c r="Z1197" s="70"/>
      <c r="AA1197" s="71">
        <v>19.5</v>
      </c>
      <c r="AB1197" s="64" t="s">
        <v>199</v>
      </c>
      <c r="AC1197" s="69">
        <v>42674</v>
      </c>
      <c r="AD1197" s="65">
        <v>845</v>
      </c>
      <c r="AE1197" s="65">
        <v>12</v>
      </c>
      <c r="AF1197" s="66">
        <v>21017.16</v>
      </c>
    </row>
    <row r="1198" spans="1:32" x14ac:dyDescent="0.25">
      <c r="A1198" s="40">
        <v>1193</v>
      </c>
      <c r="B1198" s="32">
        <v>42661</v>
      </c>
      <c r="C1198" s="33"/>
      <c r="D1198" s="31">
        <v>5</v>
      </c>
      <c r="E1198" s="34" t="s">
        <v>38</v>
      </c>
      <c r="F1198" s="34" t="s">
        <v>75</v>
      </c>
      <c r="G1198" s="35" t="s">
        <v>220</v>
      </c>
      <c r="H1198" s="36"/>
      <c r="I1198" s="30">
        <v>6</v>
      </c>
      <c r="J1198" s="32">
        <v>42661</v>
      </c>
      <c r="K1198" s="37">
        <v>845</v>
      </c>
      <c r="L1198" s="37">
        <v>12</v>
      </c>
      <c r="M1198" s="38" t="s">
        <v>580</v>
      </c>
      <c r="N1198" s="39">
        <v>2016</v>
      </c>
      <c r="O1198" s="42"/>
      <c r="P1198" s="30">
        <v>1478.13</v>
      </c>
      <c r="Q1198" s="67"/>
      <c r="R1198" s="67"/>
      <c r="S1198" s="56" t="e">
        <f>IF(#REF!=3,S1197-TblDadosCX[[#This Row],[Valor R$]],IF(#REF!=2,S1197+TblDadosCX[[#This Row],[Valor R$]],TblDadosCX[[#This Row],[Valor R$]]))</f>
        <v>#REF!</v>
      </c>
      <c r="U1198" s="65">
        <v>1182</v>
      </c>
      <c r="V1198" s="69">
        <v>42674</v>
      </c>
      <c r="W1198" s="69"/>
      <c r="X1198" s="70" t="s">
        <v>276</v>
      </c>
      <c r="Y1198" s="70"/>
      <c r="Z1198" s="70"/>
      <c r="AA1198" s="71">
        <v>7508</v>
      </c>
      <c r="AB1198" s="64" t="s">
        <v>277</v>
      </c>
      <c r="AC1198" s="69">
        <v>42674</v>
      </c>
      <c r="AD1198" s="65">
        <v>402</v>
      </c>
      <c r="AE1198" s="65">
        <v>12</v>
      </c>
      <c r="AF1198" s="66">
        <v>13509.16</v>
      </c>
    </row>
    <row r="1199" spans="1:32" x14ac:dyDescent="0.25">
      <c r="A1199" s="40">
        <v>1194</v>
      </c>
      <c r="B1199" s="32">
        <v>42662</v>
      </c>
      <c r="C1199" s="33"/>
      <c r="D1199" s="31">
        <v>5</v>
      </c>
      <c r="E1199" s="34" t="s">
        <v>38</v>
      </c>
      <c r="F1199" s="34" t="s">
        <v>86</v>
      </c>
      <c r="G1199" s="35" t="s">
        <v>604</v>
      </c>
      <c r="H1199" s="36"/>
      <c r="I1199" s="30">
        <v>22</v>
      </c>
      <c r="J1199" s="32">
        <v>42662</v>
      </c>
      <c r="K1199" s="37">
        <v>869</v>
      </c>
      <c r="L1199" s="37">
        <v>12</v>
      </c>
      <c r="M1199" s="38" t="s">
        <v>580</v>
      </c>
      <c r="N1199" s="39">
        <v>2016</v>
      </c>
      <c r="O1199" s="42"/>
      <c r="P1199" s="30">
        <v>1456.13</v>
      </c>
      <c r="Q1199" s="67"/>
      <c r="R1199" s="67"/>
      <c r="S1199" s="56" t="e">
        <f>IF(#REF!=3,S1198-TblDadosCX[[#This Row],[Valor R$]],IF(#REF!=2,S1198+TblDadosCX[[#This Row],[Valor R$]],TblDadosCX[[#This Row],[Valor R$]]))</f>
        <v>#REF!</v>
      </c>
      <c r="U1199" s="65">
        <v>1183</v>
      </c>
      <c r="V1199" s="69">
        <v>42674</v>
      </c>
      <c r="W1199" s="69"/>
      <c r="X1199" s="70" t="s">
        <v>259</v>
      </c>
      <c r="Y1199" s="70"/>
      <c r="Z1199" s="70"/>
      <c r="AA1199" s="71">
        <v>59.9</v>
      </c>
      <c r="AB1199" s="64" t="s">
        <v>186</v>
      </c>
      <c r="AC1199" s="69">
        <v>42674</v>
      </c>
      <c r="AD1199" s="65">
        <v>863</v>
      </c>
      <c r="AE1199" s="65">
        <v>12</v>
      </c>
      <c r="AF1199" s="66">
        <v>13449.26</v>
      </c>
    </row>
    <row r="1200" spans="1:32" x14ac:dyDescent="0.25">
      <c r="A1200" s="40">
        <v>1195</v>
      </c>
      <c r="B1200" s="32">
        <v>42662</v>
      </c>
      <c r="C1200" s="33"/>
      <c r="D1200" s="31">
        <v>5</v>
      </c>
      <c r="E1200" s="34" t="s">
        <v>38</v>
      </c>
      <c r="F1200" s="34" t="s">
        <v>18</v>
      </c>
      <c r="G1200" s="35" t="s">
        <v>542</v>
      </c>
      <c r="H1200" s="36"/>
      <c r="I1200" s="30">
        <v>38.020000000000003</v>
      </c>
      <c r="J1200" s="32">
        <v>42662</v>
      </c>
      <c r="K1200" s="37">
        <v>831</v>
      </c>
      <c r="L1200" s="37">
        <v>12</v>
      </c>
      <c r="M1200" s="38" t="s">
        <v>580</v>
      </c>
      <c r="N1200" s="39">
        <v>2016</v>
      </c>
      <c r="O1200" s="42"/>
      <c r="P1200" s="30">
        <v>1418.11</v>
      </c>
      <c r="Q1200" s="67"/>
      <c r="R1200" s="67"/>
      <c r="S1200" s="56" t="e">
        <f>IF(#REF!=3,S1199-TblDadosCX[[#This Row],[Valor R$]],IF(#REF!=2,S1199+TblDadosCX[[#This Row],[Valor R$]],TblDadosCX[[#This Row],[Valor R$]]))</f>
        <v>#REF!</v>
      </c>
      <c r="U1200" s="65">
        <v>1184</v>
      </c>
      <c r="V1200" s="69">
        <v>42674</v>
      </c>
      <c r="W1200" s="69"/>
      <c r="X1200" s="70" t="s">
        <v>613</v>
      </c>
      <c r="Y1200" s="70"/>
      <c r="Z1200" s="70"/>
      <c r="AA1200" s="71">
        <v>359.1</v>
      </c>
      <c r="AB1200" s="64" t="s">
        <v>258</v>
      </c>
      <c r="AC1200" s="69">
        <v>42674</v>
      </c>
      <c r="AD1200" s="65">
        <v>339</v>
      </c>
      <c r="AE1200" s="65">
        <v>12</v>
      </c>
      <c r="AF1200" s="66">
        <v>13090.16</v>
      </c>
    </row>
    <row r="1201" spans="1:32" x14ac:dyDescent="0.25">
      <c r="A1201" s="40">
        <v>1196</v>
      </c>
      <c r="B1201" s="32">
        <v>42662</v>
      </c>
      <c r="C1201" s="33"/>
      <c r="D1201" s="31">
        <v>5</v>
      </c>
      <c r="E1201" s="34" t="s">
        <v>38</v>
      </c>
      <c r="F1201" s="34" t="s">
        <v>83</v>
      </c>
      <c r="G1201" s="35" t="s">
        <v>605</v>
      </c>
      <c r="H1201" s="36"/>
      <c r="I1201" s="30">
        <v>100</v>
      </c>
      <c r="J1201" s="32">
        <v>42662</v>
      </c>
      <c r="K1201" s="37">
        <v>863</v>
      </c>
      <c r="L1201" s="37">
        <v>12</v>
      </c>
      <c r="M1201" s="38" t="s">
        <v>580</v>
      </c>
      <c r="N1201" s="39">
        <v>2016</v>
      </c>
      <c r="O1201" s="42"/>
      <c r="P1201" s="30">
        <v>1318.11</v>
      </c>
      <c r="Q1201" s="67"/>
      <c r="R1201" s="67"/>
      <c r="S1201" s="56" t="e">
        <f>IF(#REF!=3,S1200-TblDadosCX[[#This Row],[Valor R$]],IF(#REF!=2,S1200+TblDadosCX[[#This Row],[Valor R$]],TblDadosCX[[#This Row],[Valor R$]]))</f>
        <v>#REF!</v>
      </c>
      <c r="U1201" s="65">
        <v>1185</v>
      </c>
      <c r="V1201" s="69">
        <v>42674</v>
      </c>
      <c r="W1201" s="69"/>
      <c r="X1201" s="70" t="s">
        <v>348</v>
      </c>
      <c r="Y1201" s="70"/>
      <c r="Z1201" s="70"/>
      <c r="AA1201" s="71">
        <v>363.21</v>
      </c>
      <c r="AB1201" s="64" t="s">
        <v>227</v>
      </c>
      <c r="AC1201" s="69">
        <v>42674</v>
      </c>
      <c r="AD1201" s="65">
        <v>426</v>
      </c>
      <c r="AE1201" s="65">
        <v>12</v>
      </c>
      <c r="AF1201" s="66">
        <v>12726.95</v>
      </c>
    </row>
    <row r="1202" spans="1:32" x14ac:dyDescent="0.25">
      <c r="A1202" s="40">
        <v>1197</v>
      </c>
      <c r="B1202" s="32">
        <v>42662</v>
      </c>
      <c r="C1202" s="33"/>
      <c r="D1202" s="31">
        <v>5</v>
      </c>
      <c r="E1202" s="34" t="s">
        <v>38</v>
      </c>
      <c r="F1202" s="34" t="s">
        <v>86</v>
      </c>
      <c r="G1202" s="35" t="s">
        <v>245</v>
      </c>
      <c r="H1202" s="36"/>
      <c r="I1202" s="30">
        <v>23</v>
      </c>
      <c r="J1202" s="32">
        <v>42662</v>
      </c>
      <c r="K1202" s="37">
        <v>869</v>
      </c>
      <c r="L1202" s="37">
        <v>12</v>
      </c>
      <c r="M1202" s="38" t="s">
        <v>580</v>
      </c>
      <c r="N1202" s="39">
        <v>2016</v>
      </c>
      <c r="O1202" s="42"/>
      <c r="P1202" s="30">
        <v>1295.1099999999999</v>
      </c>
      <c r="Q1202" s="67"/>
      <c r="R1202" s="67"/>
      <c r="S1202" s="56" t="e">
        <f>IF(#REF!=3,S1201-TblDadosCX[[#This Row],[Valor R$]],IF(#REF!=2,S1201+TblDadosCX[[#This Row],[Valor R$]],TblDadosCX[[#This Row],[Valor R$]]))</f>
        <v>#REF!</v>
      </c>
      <c r="U1202" s="65">
        <v>1186</v>
      </c>
      <c r="V1202" s="69">
        <v>42674</v>
      </c>
      <c r="W1202" s="69"/>
      <c r="X1202" s="70" t="s">
        <v>578</v>
      </c>
      <c r="Y1202" s="70"/>
      <c r="Z1202" s="70"/>
      <c r="AA1202" s="71">
        <v>253</v>
      </c>
      <c r="AB1202" s="64" t="s">
        <v>266</v>
      </c>
      <c r="AC1202" s="69">
        <v>42674</v>
      </c>
      <c r="AD1202" s="65">
        <v>480</v>
      </c>
      <c r="AE1202" s="65">
        <v>12</v>
      </c>
      <c r="AF1202" s="66">
        <v>12473.95</v>
      </c>
    </row>
    <row r="1203" spans="1:32" x14ac:dyDescent="0.25">
      <c r="A1203" s="40">
        <v>1198</v>
      </c>
      <c r="B1203" s="32">
        <v>42662</v>
      </c>
      <c r="C1203" s="33"/>
      <c r="D1203" s="31">
        <v>5</v>
      </c>
      <c r="E1203" s="34" t="s">
        <v>38</v>
      </c>
      <c r="F1203" s="34" t="s">
        <v>80</v>
      </c>
      <c r="G1203" s="35" t="s">
        <v>412</v>
      </c>
      <c r="H1203" s="36"/>
      <c r="I1203" s="30">
        <v>6</v>
      </c>
      <c r="J1203" s="32">
        <v>42662</v>
      </c>
      <c r="K1203" s="37">
        <v>858</v>
      </c>
      <c r="L1203" s="37">
        <v>12</v>
      </c>
      <c r="M1203" s="38" t="s">
        <v>580</v>
      </c>
      <c r="N1203" s="39">
        <v>2016</v>
      </c>
      <c r="O1203" s="42"/>
      <c r="P1203" s="30">
        <v>1289.1099999999999</v>
      </c>
      <c r="Q1203" s="67"/>
      <c r="R1203" s="67"/>
      <c r="S1203" s="56" t="e">
        <f>IF(#REF!=3,S1202-TblDadosCX[[#This Row],[Valor R$]],IF(#REF!=2,S1202+TblDadosCX[[#This Row],[Valor R$]],TblDadosCX[[#This Row],[Valor R$]]))</f>
        <v>#REF!</v>
      </c>
      <c r="U1203" s="65">
        <v>1187</v>
      </c>
      <c r="V1203" s="69">
        <v>42674</v>
      </c>
      <c r="W1203" s="69"/>
      <c r="X1203" s="70" t="s">
        <v>226</v>
      </c>
      <c r="Y1203" s="70"/>
      <c r="Z1203" s="70"/>
      <c r="AA1203" s="71">
        <v>4338.28</v>
      </c>
      <c r="AB1203" s="64" t="s">
        <v>227</v>
      </c>
      <c r="AC1203" s="69">
        <v>42674</v>
      </c>
      <c r="AD1203" s="65">
        <v>426</v>
      </c>
      <c r="AE1203" s="65">
        <v>12</v>
      </c>
      <c r="AF1203" s="66">
        <v>8135.67</v>
      </c>
    </row>
    <row r="1204" spans="1:32" x14ac:dyDescent="0.25">
      <c r="A1204" s="40">
        <v>1199</v>
      </c>
      <c r="B1204" s="32">
        <v>42662</v>
      </c>
      <c r="C1204" s="33"/>
      <c r="D1204" s="31">
        <v>5</v>
      </c>
      <c r="E1204" s="34" t="s">
        <v>38</v>
      </c>
      <c r="F1204" s="34" t="s">
        <v>86</v>
      </c>
      <c r="G1204" s="35" t="s">
        <v>526</v>
      </c>
      <c r="H1204" s="36"/>
      <c r="I1204" s="30">
        <v>12.39</v>
      </c>
      <c r="J1204" s="32">
        <v>42662</v>
      </c>
      <c r="K1204" s="37">
        <v>869</v>
      </c>
      <c r="L1204" s="37">
        <v>12</v>
      </c>
      <c r="M1204" s="38" t="s">
        <v>580</v>
      </c>
      <c r="N1204" s="39">
        <v>2016</v>
      </c>
      <c r="O1204" s="42"/>
      <c r="P1204" s="30">
        <v>1276.72</v>
      </c>
      <c r="Q1204" s="67"/>
      <c r="R1204" s="67"/>
      <c r="S1204" s="56" t="e">
        <f>IF(#REF!=3,S1203-TblDadosCX[[#This Row],[Valor R$]],IF(#REF!=2,S1203+TblDadosCX[[#This Row],[Valor R$]],TblDadosCX[[#This Row],[Valor R$]]))</f>
        <v>#REF!</v>
      </c>
      <c r="U1204" s="65">
        <v>1188</v>
      </c>
      <c r="V1204" s="69">
        <v>42674</v>
      </c>
      <c r="W1204" s="69"/>
      <c r="X1204" s="70" t="s">
        <v>614</v>
      </c>
      <c r="Y1204" s="70"/>
      <c r="Z1204" s="70"/>
      <c r="AA1204" s="71">
        <v>6412</v>
      </c>
      <c r="AB1204" s="64" t="s">
        <v>261</v>
      </c>
      <c r="AC1204" s="69">
        <v>42674</v>
      </c>
      <c r="AD1204" s="65">
        <v>839</v>
      </c>
      <c r="AE1204" s="65">
        <v>12</v>
      </c>
      <c r="AF1204" s="66">
        <v>1723.67</v>
      </c>
    </row>
    <row r="1205" spans="1:32" x14ac:dyDescent="0.25">
      <c r="A1205" s="40">
        <v>1200</v>
      </c>
      <c r="B1205" s="32">
        <v>42663</v>
      </c>
      <c r="C1205" s="33"/>
      <c r="D1205" s="31">
        <v>5</v>
      </c>
      <c r="E1205" s="34" t="s">
        <v>38</v>
      </c>
      <c r="F1205" s="34" t="s">
        <v>18</v>
      </c>
      <c r="G1205" s="35" t="s">
        <v>193</v>
      </c>
      <c r="H1205" s="36"/>
      <c r="I1205" s="30">
        <v>70</v>
      </c>
      <c r="J1205" s="32">
        <v>42663</v>
      </c>
      <c r="K1205" s="37">
        <v>831</v>
      </c>
      <c r="L1205" s="37">
        <v>12</v>
      </c>
      <c r="M1205" s="38" t="s">
        <v>580</v>
      </c>
      <c r="N1205" s="39">
        <v>2016</v>
      </c>
      <c r="O1205" s="42"/>
      <c r="P1205" s="30">
        <v>1206.72</v>
      </c>
      <c r="Q1205" s="67"/>
      <c r="R1205" s="67"/>
      <c r="S1205" s="56" t="e">
        <f>IF(#REF!=3,S1204-TblDadosCX[[#This Row],[Valor R$]],IF(#REF!=2,S1204+TblDadosCX[[#This Row],[Valor R$]],TblDadosCX[[#This Row],[Valor R$]]))</f>
        <v>#REF!</v>
      </c>
      <c r="U1205" s="65">
        <v>1189</v>
      </c>
      <c r="V1205" s="69">
        <v>42675</v>
      </c>
      <c r="W1205" s="69"/>
      <c r="X1205" s="70" t="s">
        <v>187</v>
      </c>
      <c r="Y1205" s="70"/>
      <c r="Z1205" s="70"/>
      <c r="AA1205" s="71">
        <v>9.18</v>
      </c>
      <c r="AB1205" s="64" t="s">
        <v>212</v>
      </c>
      <c r="AC1205" s="69">
        <v>42675</v>
      </c>
      <c r="AD1205" s="65">
        <v>831</v>
      </c>
      <c r="AE1205" s="65">
        <v>12</v>
      </c>
      <c r="AF1205" s="66">
        <v>1714.49</v>
      </c>
    </row>
    <row r="1206" spans="1:32" x14ac:dyDescent="0.25">
      <c r="A1206" s="40">
        <v>1201</v>
      </c>
      <c r="B1206" s="32">
        <v>42663</v>
      </c>
      <c r="C1206" s="33"/>
      <c r="D1206" s="31">
        <v>5</v>
      </c>
      <c r="E1206" s="34" t="s">
        <v>38</v>
      </c>
      <c r="F1206" s="34" t="s">
        <v>75</v>
      </c>
      <c r="G1206" s="35" t="s">
        <v>220</v>
      </c>
      <c r="H1206" s="36"/>
      <c r="I1206" s="30">
        <v>8.75</v>
      </c>
      <c r="J1206" s="32">
        <v>42663</v>
      </c>
      <c r="K1206" s="37">
        <v>845</v>
      </c>
      <c r="L1206" s="37">
        <v>12</v>
      </c>
      <c r="M1206" s="38" t="s">
        <v>580</v>
      </c>
      <c r="N1206" s="39">
        <v>2016</v>
      </c>
      <c r="O1206" s="42"/>
      <c r="P1206" s="30">
        <v>1197.97</v>
      </c>
      <c r="Q1206" s="67"/>
      <c r="R1206" s="67"/>
      <c r="S1206" s="56" t="e">
        <f>IF(#REF!=3,S1205-TblDadosCX[[#This Row],[Valor R$]],IF(#REF!=2,S1205+TblDadosCX[[#This Row],[Valor R$]],TblDadosCX[[#This Row],[Valor R$]]))</f>
        <v>#REF!</v>
      </c>
      <c r="U1206" s="65">
        <v>1190</v>
      </c>
      <c r="V1206" s="69">
        <v>42675</v>
      </c>
      <c r="W1206" s="69"/>
      <c r="X1206" s="70" t="s">
        <v>244</v>
      </c>
      <c r="Y1206" s="70"/>
      <c r="Z1206" s="70"/>
      <c r="AA1206" s="71">
        <v>5</v>
      </c>
      <c r="AB1206" s="64" t="s">
        <v>186</v>
      </c>
      <c r="AC1206" s="69">
        <v>42675</v>
      </c>
      <c r="AD1206" s="65">
        <v>863</v>
      </c>
      <c r="AE1206" s="65">
        <v>12</v>
      </c>
      <c r="AF1206" s="66">
        <v>1709.49</v>
      </c>
    </row>
    <row r="1207" spans="1:32" x14ac:dyDescent="0.25">
      <c r="A1207" s="40">
        <v>1202</v>
      </c>
      <c r="B1207" s="32">
        <v>42663</v>
      </c>
      <c r="C1207" s="33"/>
      <c r="D1207" s="31">
        <v>5</v>
      </c>
      <c r="E1207" s="34" t="s">
        <v>38</v>
      </c>
      <c r="F1207" s="34" t="s">
        <v>75</v>
      </c>
      <c r="G1207" s="35" t="s">
        <v>220</v>
      </c>
      <c r="H1207" s="36"/>
      <c r="I1207" s="30">
        <v>27</v>
      </c>
      <c r="J1207" s="32">
        <v>42663</v>
      </c>
      <c r="K1207" s="37">
        <v>845</v>
      </c>
      <c r="L1207" s="37">
        <v>12</v>
      </c>
      <c r="M1207" s="38" t="s">
        <v>580</v>
      </c>
      <c r="N1207" s="39">
        <v>2016</v>
      </c>
      <c r="O1207" s="42"/>
      <c r="P1207" s="30">
        <v>1170.97</v>
      </c>
      <c r="Q1207" s="67"/>
      <c r="R1207" s="67"/>
      <c r="S1207" s="56" t="e">
        <f>IF(#REF!=3,S1206-TblDadosCX[[#This Row],[Valor R$]],IF(#REF!=2,S1206+TblDadosCX[[#This Row],[Valor R$]],TblDadosCX[[#This Row],[Valor R$]]))</f>
        <v>#REF!</v>
      </c>
      <c r="U1207" s="65">
        <v>1191</v>
      </c>
      <c r="V1207" s="69">
        <v>42675</v>
      </c>
      <c r="W1207" s="69"/>
      <c r="X1207" s="70" t="s">
        <v>193</v>
      </c>
      <c r="Y1207" s="70"/>
      <c r="Z1207" s="70"/>
      <c r="AA1207" s="71">
        <v>35</v>
      </c>
      <c r="AB1207" s="64" t="s">
        <v>212</v>
      </c>
      <c r="AC1207" s="69">
        <v>42675</v>
      </c>
      <c r="AD1207" s="65">
        <v>831</v>
      </c>
      <c r="AE1207" s="65">
        <v>12</v>
      </c>
      <c r="AF1207" s="66">
        <v>1674.49</v>
      </c>
    </row>
    <row r="1208" spans="1:32" x14ac:dyDescent="0.25">
      <c r="A1208" s="40">
        <v>1203</v>
      </c>
      <c r="B1208" s="32">
        <v>42664</v>
      </c>
      <c r="C1208" s="33"/>
      <c r="D1208" s="31">
        <v>4</v>
      </c>
      <c r="E1208" s="34" t="s">
        <v>6</v>
      </c>
      <c r="F1208" s="34" t="s">
        <v>9</v>
      </c>
      <c r="G1208" s="35" t="s">
        <v>197</v>
      </c>
      <c r="H1208" s="36">
        <v>854421</v>
      </c>
      <c r="I1208" s="30">
        <v>19805.98</v>
      </c>
      <c r="J1208" s="32">
        <v>42664</v>
      </c>
      <c r="K1208" s="37">
        <v>12</v>
      </c>
      <c r="L1208" s="37">
        <v>34</v>
      </c>
      <c r="M1208" s="38" t="s">
        <v>580</v>
      </c>
      <c r="N1208" s="39">
        <v>2016</v>
      </c>
      <c r="O1208" s="42"/>
      <c r="P1208" s="30">
        <v>20976.95</v>
      </c>
      <c r="Q1208" s="67"/>
      <c r="R1208" s="67"/>
      <c r="S1208" s="56" t="e">
        <f>IF(#REF!=3,S1207-TblDadosCX[[#This Row],[Valor R$]],IF(#REF!=2,S1207+TblDadosCX[[#This Row],[Valor R$]],TblDadosCX[[#This Row],[Valor R$]]))</f>
        <v>#REF!</v>
      </c>
      <c r="U1208" s="65">
        <v>1192</v>
      </c>
      <c r="V1208" s="69">
        <v>42675</v>
      </c>
      <c r="W1208" s="69"/>
      <c r="X1208" s="70" t="s">
        <v>210</v>
      </c>
      <c r="Y1208" s="70"/>
      <c r="Z1208" s="70"/>
      <c r="AA1208" s="71">
        <v>230</v>
      </c>
      <c r="AB1208" s="64" t="s">
        <v>196</v>
      </c>
      <c r="AC1208" s="69">
        <v>42675</v>
      </c>
      <c r="AD1208" s="65">
        <v>869</v>
      </c>
      <c r="AE1208" s="65">
        <v>12</v>
      </c>
      <c r="AF1208" s="66">
        <v>1444.49</v>
      </c>
    </row>
    <row r="1209" spans="1:32" x14ac:dyDescent="0.25">
      <c r="A1209" s="40">
        <v>1204</v>
      </c>
      <c r="B1209" s="32">
        <v>42664</v>
      </c>
      <c r="C1209" s="33"/>
      <c r="D1209" s="31">
        <v>4</v>
      </c>
      <c r="E1209" s="34" t="s">
        <v>6</v>
      </c>
      <c r="F1209" s="34" t="s">
        <v>9</v>
      </c>
      <c r="G1209" s="35" t="s">
        <v>519</v>
      </c>
      <c r="H1209" s="36">
        <v>854422</v>
      </c>
      <c r="I1209" s="30">
        <v>500</v>
      </c>
      <c r="J1209" s="32">
        <v>42664</v>
      </c>
      <c r="K1209" s="37">
        <v>12</v>
      </c>
      <c r="L1209" s="37">
        <v>34</v>
      </c>
      <c r="M1209" s="38" t="s">
        <v>580</v>
      </c>
      <c r="N1209" s="39">
        <v>2016</v>
      </c>
      <c r="O1209" s="42"/>
      <c r="P1209" s="30">
        <v>21476.95</v>
      </c>
      <c r="Q1209" s="67"/>
      <c r="R1209" s="67"/>
      <c r="S1209" s="56" t="e">
        <f>IF(#REF!=3,S1208-TblDadosCX[[#This Row],[Valor R$]],IF(#REF!=2,S1208+TblDadosCX[[#This Row],[Valor R$]],TblDadosCX[[#This Row],[Valor R$]]))</f>
        <v>#REF!</v>
      </c>
      <c r="U1209" s="65">
        <v>1193</v>
      </c>
      <c r="V1209" s="69">
        <v>42675</v>
      </c>
      <c r="W1209" s="69"/>
      <c r="X1209" s="70" t="s">
        <v>557</v>
      </c>
      <c r="Y1209" s="70"/>
      <c r="Z1209" s="70"/>
      <c r="AA1209" s="71">
        <v>52.08</v>
      </c>
      <c r="AB1209" s="64" t="s">
        <v>212</v>
      </c>
      <c r="AC1209" s="69">
        <v>42675</v>
      </c>
      <c r="AD1209" s="65">
        <v>831</v>
      </c>
      <c r="AE1209" s="65">
        <v>12</v>
      </c>
      <c r="AF1209" s="66">
        <v>1392.41</v>
      </c>
    </row>
    <row r="1210" spans="1:32" x14ac:dyDescent="0.25">
      <c r="A1210" s="40">
        <v>1205</v>
      </c>
      <c r="B1210" s="32">
        <v>42664</v>
      </c>
      <c r="C1210" s="33"/>
      <c r="D1210" s="31">
        <v>5</v>
      </c>
      <c r="E1210" s="34" t="s">
        <v>38</v>
      </c>
      <c r="F1210" s="34" t="s">
        <v>80</v>
      </c>
      <c r="G1210" s="35" t="s">
        <v>490</v>
      </c>
      <c r="H1210" s="36"/>
      <c r="I1210" s="30">
        <v>12.5</v>
      </c>
      <c r="J1210" s="32">
        <v>42664</v>
      </c>
      <c r="K1210" s="37">
        <v>858</v>
      </c>
      <c r="L1210" s="37">
        <v>12</v>
      </c>
      <c r="M1210" s="38" t="s">
        <v>580</v>
      </c>
      <c r="N1210" s="39">
        <v>2016</v>
      </c>
      <c r="O1210" s="42"/>
      <c r="P1210" s="30">
        <v>21464.45</v>
      </c>
      <c r="Q1210" s="67"/>
      <c r="R1210" s="67"/>
      <c r="S1210" s="56" t="e">
        <f>IF(#REF!=3,S1209-TblDadosCX[[#This Row],[Valor R$]],IF(#REF!=2,S1209+TblDadosCX[[#This Row],[Valor R$]],TblDadosCX[[#This Row],[Valor R$]]))</f>
        <v>#REF!</v>
      </c>
      <c r="U1210" s="65">
        <v>1194</v>
      </c>
      <c r="V1210" s="69">
        <v>42675</v>
      </c>
      <c r="W1210" s="69"/>
      <c r="X1210" s="70" t="s">
        <v>245</v>
      </c>
      <c r="Y1210" s="70"/>
      <c r="Z1210" s="70"/>
      <c r="AA1210" s="71">
        <v>148</v>
      </c>
      <c r="AB1210" s="64" t="s">
        <v>196</v>
      </c>
      <c r="AC1210" s="69">
        <v>42675</v>
      </c>
      <c r="AD1210" s="65">
        <v>869</v>
      </c>
      <c r="AE1210" s="65">
        <v>12</v>
      </c>
      <c r="AF1210" s="66">
        <v>1244.4100000000001</v>
      </c>
    </row>
    <row r="1211" spans="1:32" x14ac:dyDescent="0.25">
      <c r="A1211" s="40">
        <v>1206</v>
      </c>
      <c r="B1211" s="32">
        <v>42664</v>
      </c>
      <c r="C1211" s="33"/>
      <c r="D1211" s="31">
        <v>5</v>
      </c>
      <c r="E1211" s="34" t="s">
        <v>38</v>
      </c>
      <c r="F1211" s="34" t="s">
        <v>18</v>
      </c>
      <c r="G1211" s="35" t="s">
        <v>187</v>
      </c>
      <c r="H1211" s="36"/>
      <c r="I1211" s="30">
        <v>6.58</v>
      </c>
      <c r="J1211" s="32">
        <v>42664</v>
      </c>
      <c r="K1211" s="37">
        <v>831</v>
      </c>
      <c r="L1211" s="37">
        <v>12</v>
      </c>
      <c r="M1211" s="38" t="s">
        <v>580</v>
      </c>
      <c r="N1211" s="39">
        <v>2016</v>
      </c>
      <c r="O1211" s="42"/>
      <c r="P1211" s="30">
        <v>21457.87</v>
      </c>
      <c r="Q1211" s="67"/>
      <c r="R1211" s="67"/>
      <c r="S1211" s="56" t="e">
        <f>IF(#REF!=3,S1210-TblDadosCX[[#This Row],[Valor R$]],IF(#REF!=2,S1210+TblDadosCX[[#This Row],[Valor R$]],TblDadosCX[[#This Row],[Valor R$]]))</f>
        <v>#REF!</v>
      </c>
      <c r="U1211" s="65">
        <v>1195</v>
      </c>
      <c r="V1211" s="69">
        <v>42677</v>
      </c>
      <c r="W1211" s="69"/>
      <c r="X1211" s="70" t="s">
        <v>197</v>
      </c>
      <c r="Y1211" s="70">
        <v>854431</v>
      </c>
      <c r="Z1211" s="70"/>
      <c r="AA1211" s="71">
        <v>9296.48</v>
      </c>
      <c r="AB1211" s="64" t="s">
        <v>9</v>
      </c>
      <c r="AC1211" s="69">
        <v>42677</v>
      </c>
      <c r="AD1211" s="65">
        <v>12</v>
      </c>
      <c r="AE1211" s="65">
        <v>34</v>
      </c>
      <c r="AF1211" s="66">
        <v>10540.89</v>
      </c>
    </row>
    <row r="1212" spans="1:32" x14ac:dyDescent="0.25">
      <c r="A1212" s="40">
        <v>1207</v>
      </c>
      <c r="B1212" s="32">
        <v>42664</v>
      </c>
      <c r="C1212" s="33"/>
      <c r="D1212" s="31">
        <v>5</v>
      </c>
      <c r="E1212" s="34" t="s">
        <v>38</v>
      </c>
      <c r="F1212" s="34" t="s">
        <v>83</v>
      </c>
      <c r="G1212" s="35" t="s">
        <v>314</v>
      </c>
      <c r="H1212" s="36"/>
      <c r="I1212" s="30">
        <v>150</v>
      </c>
      <c r="J1212" s="32">
        <v>42664</v>
      </c>
      <c r="K1212" s="37">
        <v>863</v>
      </c>
      <c r="L1212" s="37">
        <v>12</v>
      </c>
      <c r="M1212" s="38" t="s">
        <v>580</v>
      </c>
      <c r="N1212" s="39">
        <v>2016</v>
      </c>
      <c r="O1212" s="42"/>
      <c r="P1212" s="30">
        <v>21307.87</v>
      </c>
      <c r="Q1212" s="67"/>
      <c r="R1212" s="67"/>
      <c r="S1212" s="56" t="e">
        <f>IF(#REF!=3,S1211-TblDadosCX[[#This Row],[Valor R$]],IF(#REF!=2,S1211+TblDadosCX[[#This Row],[Valor R$]],TblDadosCX[[#This Row],[Valor R$]]))</f>
        <v>#REF!</v>
      </c>
      <c r="U1212" s="65">
        <v>1196</v>
      </c>
      <c r="V1212" s="69">
        <v>42677</v>
      </c>
      <c r="W1212" s="69"/>
      <c r="X1212" s="70" t="s">
        <v>197</v>
      </c>
      <c r="Y1212" s="70">
        <v>854432</v>
      </c>
      <c r="Z1212" s="70"/>
      <c r="AA1212" s="71">
        <v>1186.8</v>
      </c>
      <c r="AB1212" s="64" t="s">
        <v>9</v>
      </c>
      <c r="AC1212" s="69">
        <v>42677</v>
      </c>
      <c r="AD1212" s="65">
        <v>12</v>
      </c>
      <c r="AE1212" s="65">
        <v>34</v>
      </c>
      <c r="AF1212" s="66">
        <v>11727.69</v>
      </c>
    </row>
    <row r="1213" spans="1:32" x14ac:dyDescent="0.25">
      <c r="A1213" s="40">
        <v>1208</v>
      </c>
      <c r="B1213" s="32">
        <v>42664</v>
      </c>
      <c r="C1213" s="33"/>
      <c r="D1213" s="31">
        <v>5</v>
      </c>
      <c r="E1213" s="34" t="s">
        <v>26</v>
      </c>
      <c r="F1213" s="34" t="s">
        <v>233</v>
      </c>
      <c r="G1213" s="35" t="s">
        <v>606</v>
      </c>
      <c r="H1213" s="36"/>
      <c r="I1213" s="30">
        <v>1126.08</v>
      </c>
      <c r="J1213" s="32">
        <v>42664</v>
      </c>
      <c r="K1213" s="37">
        <v>1113</v>
      </c>
      <c r="L1213" s="37">
        <v>12</v>
      </c>
      <c r="M1213" s="38" t="s">
        <v>580</v>
      </c>
      <c r="N1213" s="39">
        <v>2016</v>
      </c>
      <c r="O1213" s="42"/>
      <c r="P1213" s="30">
        <v>20181.79</v>
      </c>
      <c r="Q1213" s="67"/>
      <c r="R1213" s="67"/>
      <c r="S1213" s="56" t="e">
        <f>IF(#REF!=3,S1212-TblDadosCX[[#This Row],[Valor R$]],IF(#REF!=2,S1212+TblDadosCX[[#This Row],[Valor R$]],TblDadosCX[[#This Row],[Valor R$]]))</f>
        <v>#REF!</v>
      </c>
      <c r="U1213" s="65">
        <v>1197</v>
      </c>
      <c r="V1213" s="69">
        <v>42677</v>
      </c>
      <c r="W1213" s="69"/>
      <c r="X1213" s="70" t="s">
        <v>245</v>
      </c>
      <c r="Y1213" s="70"/>
      <c r="Z1213" s="70"/>
      <c r="AA1213" s="71">
        <v>40</v>
      </c>
      <c r="AB1213" s="64" t="s">
        <v>196</v>
      </c>
      <c r="AC1213" s="69">
        <v>42677</v>
      </c>
      <c r="AD1213" s="65">
        <v>869</v>
      </c>
      <c r="AE1213" s="65">
        <v>12</v>
      </c>
      <c r="AF1213" s="66">
        <v>11687.69</v>
      </c>
    </row>
    <row r="1214" spans="1:32" x14ac:dyDescent="0.25">
      <c r="A1214" s="40">
        <v>1209</v>
      </c>
      <c r="B1214" s="32">
        <v>42664</v>
      </c>
      <c r="C1214" s="33"/>
      <c r="D1214" s="31">
        <v>5</v>
      </c>
      <c r="E1214" s="34" t="s">
        <v>38</v>
      </c>
      <c r="F1214" s="34" t="s">
        <v>74</v>
      </c>
      <c r="G1214" s="35" t="s">
        <v>301</v>
      </c>
      <c r="H1214" s="36"/>
      <c r="I1214" s="30">
        <v>2237.54</v>
      </c>
      <c r="J1214" s="32">
        <v>42664</v>
      </c>
      <c r="K1214" s="37">
        <v>841</v>
      </c>
      <c r="L1214" s="37">
        <v>12</v>
      </c>
      <c r="M1214" s="38" t="s">
        <v>580</v>
      </c>
      <c r="N1214" s="39">
        <v>2016</v>
      </c>
      <c r="O1214" s="42"/>
      <c r="P1214" s="30">
        <v>17944.25</v>
      </c>
      <c r="Q1214" s="67"/>
      <c r="R1214" s="67"/>
      <c r="S1214" s="56" t="e">
        <f>IF(#REF!=3,S1213-TblDadosCX[[#This Row],[Valor R$]],IF(#REF!=2,S1213+TblDadosCX[[#This Row],[Valor R$]],TblDadosCX[[#This Row],[Valor R$]]))</f>
        <v>#REF!</v>
      </c>
      <c r="U1214" s="65">
        <v>1198</v>
      </c>
      <c r="V1214" s="69">
        <v>42677</v>
      </c>
      <c r="W1214" s="69"/>
      <c r="X1214" s="70" t="s">
        <v>193</v>
      </c>
      <c r="Y1214" s="70"/>
      <c r="Z1214" s="70"/>
      <c r="AA1214" s="71">
        <v>35</v>
      </c>
      <c r="AB1214" s="64" t="s">
        <v>212</v>
      </c>
      <c r="AC1214" s="69">
        <v>42677</v>
      </c>
      <c r="AD1214" s="65">
        <v>831</v>
      </c>
      <c r="AE1214" s="65">
        <v>12</v>
      </c>
      <c r="AF1214" s="66">
        <v>11652.69</v>
      </c>
    </row>
    <row r="1215" spans="1:32" x14ac:dyDescent="0.25">
      <c r="A1215" s="40">
        <v>1210</v>
      </c>
      <c r="B1215" s="32">
        <v>42664</v>
      </c>
      <c r="C1215" s="33"/>
      <c r="D1215" s="31">
        <v>5</v>
      </c>
      <c r="E1215" s="34" t="s">
        <v>215</v>
      </c>
      <c r="F1215" s="34" t="s">
        <v>214</v>
      </c>
      <c r="G1215" s="35" t="s">
        <v>300</v>
      </c>
      <c r="H1215" s="36"/>
      <c r="I1215" s="30">
        <v>12871.21</v>
      </c>
      <c r="J1215" s="32">
        <v>42664</v>
      </c>
      <c r="K1215" s="37">
        <v>402</v>
      </c>
      <c r="L1215" s="37">
        <v>12</v>
      </c>
      <c r="M1215" s="38" t="s">
        <v>580</v>
      </c>
      <c r="N1215" s="39">
        <v>2016</v>
      </c>
      <c r="O1215" s="42"/>
      <c r="P1215" s="30">
        <v>5073.04</v>
      </c>
      <c r="Q1215" s="67"/>
      <c r="R1215" s="67"/>
      <c r="S1215" s="56" t="e">
        <f>IF(#REF!=3,S1214-TblDadosCX[[#This Row],[Valor R$]],IF(#REF!=2,S1214+TblDadosCX[[#This Row],[Valor R$]],TblDadosCX[[#This Row],[Valor R$]]))</f>
        <v>#REF!</v>
      </c>
      <c r="U1215" s="65">
        <v>1199</v>
      </c>
      <c r="V1215" s="69">
        <v>42677</v>
      </c>
      <c r="W1215" s="69"/>
      <c r="X1215" s="70" t="s">
        <v>490</v>
      </c>
      <c r="Y1215" s="70"/>
      <c r="Z1215" s="70"/>
      <c r="AA1215" s="71">
        <v>9.3000000000000007</v>
      </c>
      <c r="AB1215" s="64" t="s">
        <v>242</v>
      </c>
      <c r="AC1215" s="69">
        <v>42677</v>
      </c>
      <c r="AD1215" s="65">
        <v>858</v>
      </c>
      <c r="AE1215" s="65">
        <v>12</v>
      </c>
      <c r="AF1215" s="66">
        <v>11643.39</v>
      </c>
    </row>
    <row r="1216" spans="1:32" x14ac:dyDescent="0.25">
      <c r="A1216" s="40">
        <v>1211</v>
      </c>
      <c r="B1216" s="32">
        <v>42664</v>
      </c>
      <c r="C1216" s="33"/>
      <c r="D1216" s="31">
        <v>5</v>
      </c>
      <c r="E1216" s="34" t="s">
        <v>38</v>
      </c>
      <c r="F1216" s="34" t="s">
        <v>81</v>
      </c>
      <c r="G1216" s="35" t="s">
        <v>256</v>
      </c>
      <c r="H1216" s="36"/>
      <c r="I1216" s="30">
        <v>208</v>
      </c>
      <c r="J1216" s="32">
        <v>42664</v>
      </c>
      <c r="K1216" s="37">
        <v>859</v>
      </c>
      <c r="L1216" s="37">
        <v>12</v>
      </c>
      <c r="M1216" s="38" t="s">
        <v>580</v>
      </c>
      <c r="N1216" s="39">
        <v>2016</v>
      </c>
      <c r="O1216" s="42"/>
      <c r="P1216" s="30">
        <v>4865.04</v>
      </c>
      <c r="Q1216" s="67"/>
      <c r="R1216" s="67"/>
      <c r="S1216" s="56" t="e">
        <f>IF(#REF!=3,S1215-TblDadosCX[[#This Row],[Valor R$]],IF(#REF!=2,S1215+TblDadosCX[[#This Row],[Valor R$]],TblDadosCX[[#This Row],[Valor R$]]))</f>
        <v>#REF!</v>
      </c>
      <c r="U1216" s="65">
        <v>1200</v>
      </c>
      <c r="V1216" s="69">
        <v>42677</v>
      </c>
      <c r="W1216" s="69"/>
      <c r="X1216" s="70" t="s">
        <v>245</v>
      </c>
      <c r="Y1216" s="70"/>
      <c r="Z1216" s="70"/>
      <c r="AA1216" s="71">
        <v>25</v>
      </c>
      <c r="AB1216" s="64" t="s">
        <v>196</v>
      </c>
      <c r="AC1216" s="69">
        <v>42677</v>
      </c>
      <c r="AD1216" s="65">
        <v>869</v>
      </c>
      <c r="AE1216" s="65">
        <v>12</v>
      </c>
      <c r="AF1216" s="66">
        <v>11618.39</v>
      </c>
    </row>
    <row r="1217" spans="1:32" x14ac:dyDescent="0.25">
      <c r="A1217" s="40">
        <v>1212</v>
      </c>
      <c r="B1217" s="32">
        <v>42664</v>
      </c>
      <c r="C1217" s="33"/>
      <c r="D1217" s="31">
        <v>5</v>
      </c>
      <c r="E1217" s="34" t="s">
        <v>30</v>
      </c>
      <c r="F1217" s="34" t="s">
        <v>60</v>
      </c>
      <c r="G1217" s="35" t="s">
        <v>607</v>
      </c>
      <c r="H1217" s="36"/>
      <c r="I1217" s="30">
        <v>3013.15</v>
      </c>
      <c r="J1217" s="32">
        <v>42664</v>
      </c>
      <c r="K1217" s="37">
        <v>516</v>
      </c>
      <c r="L1217" s="37">
        <v>12</v>
      </c>
      <c r="M1217" s="38" t="s">
        <v>580</v>
      </c>
      <c r="N1217" s="39">
        <v>2016</v>
      </c>
      <c r="O1217" s="42"/>
      <c r="P1217" s="30">
        <v>1851.89</v>
      </c>
      <c r="Q1217" s="67"/>
      <c r="R1217" s="67"/>
      <c r="S1217" s="56" t="e">
        <f>IF(#REF!=3,S1216-TblDadosCX[[#This Row],[Valor R$]],IF(#REF!=2,S1216+TblDadosCX[[#This Row],[Valor R$]],TblDadosCX[[#This Row],[Valor R$]]))</f>
        <v>#REF!</v>
      </c>
      <c r="U1217" s="65">
        <v>1201</v>
      </c>
      <c r="V1217" s="69">
        <v>42677</v>
      </c>
      <c r="W1217" s="69"/>
      <c r="X1217" s="70" t="s">
        <v>616</v>
      </c>
      <c r="Y1217" s="70"/>
      <c r="Z1217" s="70"/>
      <c r="AA1217" s="71">
        <v>3013.38</v>
      </c>
      <c r="AB1217" s="64" t="s">
        <v>214</v>
      </c>
      <c r="AC1217" s="69">
        <v>42677</v>
      </c>
      <c r="AD1217" s="65">
        <v>402</v>
      </c>
      <c r="AE1217" s="65">
        <v>12</v>
      </c>
      <c r="AF1217" s="66">
        <v>8605.01</v>
      </c>
    </row>
    <row r="1218" spans="1:32" x14ac:dyDescent="0.25">
      <c r="A1218" s="40">
        <v>1213</v>
      </c>
      <c r="B1218" s="32">
        <v>42664</v>
      </c>
      <c r="C1218" s="33"/>
      <c r="D1218" s="31">
        <v>5</v>
      </c>
      <c r="E1218" s="34" t="s">
        <v>34</v>
      </c>
      <c r="F1218" s="34" t="s">
        <v>64</v>
      </c>
      <c r="G1218" s="35" t="s">
        <v>468</v>
      </c>
      <c r="H1218" s="36"/>
      <c r="I1218" s="30">
        <v>350</v>
      </c>
      <c r="J1218" s="32">
        <v>42664</v>
      </c>
      <c r="K1218" s="37">
        <v>818</v>
      </c>
      <c r="L1218" s="37">
        <v>12</v>
      </c>
      <c r="M1218" s="38" t="s">
        <v>580</v>
      </c>
      <c r="N1218" s="39">
        <v>2016</v>
      </c>
      <c r="O1218" s="42"/>
      <c r="P1218" s="30">
        <v>1501.89</v>
      </c>
      <c r="Q1218" s="67"/>
      <c r="R1218" s="67"/>
      <c r="S1218" s="56" t="e">
        <f>IF(#REF!=3,S1217-TblDadosCX[[#This Row],[Valor R$]],IF(#REF!=2,S1217+TblDadosCX[[#This Row],[Valor R$]],TblDadosCX[[#This Row],[Valor R$]]))</f>
        <v>#REF!</v>
      </c>
      <c r="U1218" s="65">
        <v>1202</v>
      </c>
      <c r="V1218" s="69">
        <v>42677</v>
      </c>
      <c r="W1218" s="69"/>
      <c r="X1218" s="70" t="s">
        <v>617</v>
      </c>
      <c r="Y1218" s="70"/>
      <c r="Z1218" s="70"/>
      <c r="AA1218" s="71">
        <v>3352.96</v>
      </c>
      <c r="AB1218" s="64" t="s">
        <v>214</v>
      </c>
      <c r="AC1218" s="69">
        <v>42677</v>
      </c>
      <c r="AD1218" s="65">
        <v>402</v>
      </c>
      <c r="AE1218" s="65">
        <v>12</v>
      </c>
      <c r="AF1218" s="66">
        <v>5252.05</v>
      </c>
    </row>
    <row r="1219" spans="1:32" x14ac:dyDescent="0.25">
      <c r="A1219" s="40">
        <v>1214</v>
      </c>
      <c r="B1219" s="32">
        <v>42667</v>
      </c>
      <c r="C1219" s="33"/>
      <c r="D1219" s="31">
        <v>4</v>
      </c>
      <c r="E1219" s="34" t="s">
        <v>6</v>
      </c>
      <c r="F1219" s="34" t="s">
        <v>9</v>
      </c>
      <c r="G1219" s="35" t="s">
        <v>197</v>
      </c>
      <c r="H1219" s="36">
        <v>854423</v>
      </c>
      <c r="I1219" s="30">
        <v>500</v>
      </c>
      <c r="J1219" s="32">
        <v>42667</v>
      </c>
      <c r="K1219" s="37">
        <v>12</v>
      </c>
      <c r="L1219" s="37">
        <v>34</v>
      </c>
      <c r="M1219" s="38" t="s">
        <v>580</v>
      </c>
      <c r="N1219" s="39">
        <v>2016</v>
      </c>
      <c r="O1219" s="42"/>
      <c r="P1219" s="30">
        <v>2001.89</v>
      </c>
      <c r="Q1219" s="67"/>
      <c r="R1219" s="67"/>
      <c r="S1219" s="56" t="e">
        <f>IF(#REF!=3,S1218-TblDadosCX[[#This Row],[Valor R$]],IF(#REF!=2,S1218+TblDadosCX[[#This Row],[Valor R$]],TblDadosCX[[#This Row],[Valor R$]]))</f>
        <v>#REF!</v>
      </c>
      <c r="U1219" s="65">
        <v>1203</v>
      </c>
      <c r="V1219" s="69">
        <v>42677</v>
      </c>
      <c r="W1219" s="69"/>
      <c r="X1219" s="70" t="s">
        <v>618</v>
      </c>
      <c r="Y1219" s="70"/>
      <c r="Z1219" s="70"/>
      <c r="AA1219" s="71">
        <v>2930.14</v>
      </c>
      <c r="AB1219" s="64" t="s">
        <v>214</v>
      </c>
      <c r="AC1219" s="69">
        <v>42677</v>
      </c>
      <c r="AD1219" s="65">
        <v>402</v>
      </c>
      <c r="AE1219" s="65">
        <v>12</v>
      </c>
      <c r="AF1219" s="66">
        <v>2321.91</v>
      </c>
    </row>
    <row r="1220" spans="1:32" x14ac:dyDescent="0.25">
      <c r="A1220" s="40">
        <v>1215</v>
      </c>
      <c r="B1220" s="32">
        <v>42667</v>
      </c>
      <c r="C1220" s="33"/>
      <c r="D1220" s="31">
        <v>5</v>
      </c>
      <c r="E1220" s="34" t="s">
        <v>38</v>
      </c>
      <c r="F1220" s="34" t="s">
        <v>18</v>
      </c>
      <c r="G1220" s="35" t="s">
        <v>191</v>
      </c>
      <c r="H1220" s="36"/>
      <c r="I1220" s="30">
        <v>53.9</v>
      </c>
      <c r="J1220" s="32">
        <v>42667</v>
      </c>
      <c r="K1220" s="37">
        <v>831</v>
      </c>
      <c r="L1220" s="37">
        <v>12</v>
      </c>
      <c r="M1220" s="38" t="s">
        <v>580</v>
      </c>
      <c r="N1220" s="39">
        <v>2016</v>
      </c>
      <c r="O1220" s="42"/>
      <c r="P1220" s="30">
        <v>1947.99</v>
      </c>
      <c r="Q1220" s="67"/>
      <c r="R1220" s="67"/>
      <c r="S1220" s="56" t="e">
        <f>IF(#REF!=3,S1219-TblDadosCX[[#This Row],[Valor R$]],IF(#REF!=2,S1219+TblDadosCX[[#This Row],[Valor R$]],TblDadosCX[[#This Row],[Valor R$]]))</f>
        <v>#REF!</v>
      </c>
      <c r="U1220" s="65">
        <v>1204</v>
      </c>
      <c r="V1220" s="69">
        <v>42677</v>
      </c>
      <c r="W1220" s="69"/>
      <c r="X1220" s="70" t="s">
        <v>502</v>
      </c>
      <c r="Y1220" s="70"/>
      <c r="Z1220" s="70"/>
      <c r="AA1220" s="71">
        <v>1186.8</v>
      </c>
      <c r="AB1220" s="64" t="s">
        <v>212</v>
      </c>
      <c r="AC1220" s="69">
        <v>42677</v>
      </c>
      <c r="AD1220" s="65">
        <v>831</v>
      </c>
      <c r="AE1220" s="65">
        <v>12</v>
      </c>
      <c r="AF1220" s="66">
        <v>1135.1099999999999</v>
      </c>
    </row>
    <row r="1221" spans="1:32" x14ac:dyDescent="0.25">
      <c r="A1221" s="40">
        <v>1216</v>
      </c>
      <c r="B1221" s="32">
        <v>42667</v>
      </c>
      <c r="C1221" s="33"/>
      <c r="D1221" s="31">
        <v>5</v>
      </c>
      <c r="E1221" s="34" t="s">
        <v>38</v>
      </c>
      <c r="F1221" s="34" t="s">
        <v>75</v>
      </c>
      <c r="G1221" s="35" t="s">
        <v>220</v>
      </c>
      <c r="H1221" s="36"/>
      <c r="I1221" s="30">
        <v>29.5</v>
      </c>
      <c r="J1221" s="32">
        <v>42667</v>
      </c>
      <c r="K1221" s="37">
        <v>845</v>
      </c>
      <c r="L1221" s="37">
        <v>12</v>
      </c>
      <c r="M1221" s="38" t="s">
        <v>580</v>
      </c>
      <c r="N1221" s="39">
        <v>2016</v>
      </c>
      <c r="O1221" s="42"/>
      <c r="P1221" s="30">
        <v>1918.49</v>
      </c>
      <c r="Q1221" s="67"/>
      <c r="R1221" s="67"/>
      <c r="S1221" s="56" t="e">
        <f>IF(#REF!=3,S1220-TblDadosCX[[#This Row],[Valor R$]],IF(#REF!=2,S1220+TblDadosCX[[#This Row],[Valor R$]],TblDadosCX[[#This Row],[Valor R$]]))</f>
        <v>#REF!</v>
      </c>
      <c r="U1221" s="65">
        <v>1205</v>
      </c>
      <c r="V1221" s="69">
        <v>42677</v>
      </c>
      <c r="W1221" s="69"/>
      <c r="X1221" s="70" t="s">
        <v>197</v>
      </c>
      <c r="Y1221" s="70">
        <v>854433</v>
      </c>
      <c r="Z1221" s="70"/>
      <c r="AA1221" s="71">
        <v>850</v>
      </c>
      <c r="AB1221" s="64" t="s">
        <v>9</v>
      </c>
      <c r="AC1221" s="69">
        <v>42677</v>
      </c>
      <c r="AD1221" s="65">
        <v>12</v>
      </c>
      <c r="AE1221" s="65">
        <v>34</v>
      </c>
      <c r="AF1221" s="66">
        <v>1985.11</v>
      </c>
    </row>
    <row r="1222" spans="1:32" x14ac:dyDescent="0.25">
      <c r="A1222" s="40">
        <v>1217</v>
      </c>
      <c r="B1222" s="32">
        <v>42667</v>
      </c>
      <c r="C1222" s="33"/>
      <c r="D1222" s="31">
        <v>5</v>
      </c>
      <c r="E1222" s="34" t="s">
        <v>38</v>
      </c>
      <c r="F1222" s="34" t="s">
        <v>18</v>
      </c>
      <c r="G1222" s="35" t="s">
        <v>608</v>
      </c>
      <c r="H1222" s="36"/>
      <c r="I1222" s="30">
        <v>115.22</v>
      </c>
      <c r="J1222" s="32">
        <v>42667</v>
      </c>
      <c r="K1222" s="37">
        <v>831</v>
      </c>
      <c r="L1222" s="37">
        <v>12</v>
      </c>
      <c r="M1222" s="38" t="s">
        <v>580</v>
      </c>
      <c r="N1222" s="39">
        <v>2016</v>
      </c>
      <c r="O1222" s="42"/>
      <c r="P1222" s="30">
        <v>1803.27</v>
      </c>
      <c r="Q1222" s="67"/>
      <c r="R1222" s="67"/>
      <c r="S1222" s="56" t="e">
        <f>IF(#REF!=3,S1221-TblDadosCX[[#This Row],[Valor R$]],IF(#REF!=2,S1221+TblDadosCX[[#This Row],[Valor R$]],TblDadosCX[[#This Row],[Valor R$]]))</f>
        <v>#REF!</v>
      </c>
      <c r="U1222" s="65">
        <v>1206</v>
      </c>
      <c r="V1222" s="69">
        <v>42678</v>
      </c>
      <c r="W1222" s="69"/>
      <c r="X1222" s="70" t="s">
        <v>197</v>
      </c>
      <c r="Y1222" s="70">
        <v>854434</v>
      </c>
      <c r="Z1222" s="70"/>
      <c r="AA1222" s="71">
        <v>10454.49</v>
      </c>
      <c r="AB1222" s="64" t="s">
        <v>9</v>
      </c>
      <c r="AC1222" s="69">
        <v>42678</v>
      </c>
      <c r="AD1222" s="65">
        <v>12</v>
      </c>
      <c r="AE1222" s="65">
        <v>34</v>
      </c>
      <c r="AF1222" s="66">
        <v>12439.6</v>
      </c>
    </row>
    <row r="1223" spans="1:32" x14ac:dyDescent="0.25">
      <c r="A1223" s="40">
        <v>1218</v>
      </c>
      <c r="B1223" s="32">
        <v>42667</v>
      </c>
      <c r="C1223" s="33"/>
      <c r="D1223" s="31">
        <v>5</v>
      </c>
      <c r="E1223" s="34" t="s">
        <v>38</v>
      </c>
      <c r="F1223" s="34" t="s">
        <v>80</v>
      </c>
      <c r="G1223" s="35" t="s">
        <v>609</v>
      </c>
      <c r="H1223" s="36"/>
      <c r="I1223" s="30">
        <v>95</v>
      </c>
      <c r="J1223" s="32">
        <v>42667</v>
      </c>
      <c r="K1223" s="37">
        <v>858</v>
      </c>
      <c r="L1223" s="37">
        <v>12</v>
      </c>
      <c r="M1223" s="38" t="s">
        <v>580</v>
      </c>
      <c r="N1223" s="39">
        <v>2016</v>
      </c>
      <c r="O1223" s="42"/>
      <c r="P1223" s="30">
        <v>1708.27</v>
      </c>
      <c r="Q1223" s="67"/>
      <c r="R1223" s="67"/>
      <c r="S1223" s="56" t="e">
        <f>IF(#REF!=3,S1222-TblDadosCX[[#This Row],[Valor R$]],IF(#REF!=2,S1222+TblDadosCX[[#This Row],[Valor R$]],TblDadosCX[[#This Row],[Valor R$]]))</f>
        <v>#REF!</v>
      </c>
      <c r="U1223" s="65">
        <v>1207</v>
      </c>
      <c r="V1223" s="69">
        <v>42678</v>
      </c>
      <c r="W1223" s="69"/>
      <c r="X1223" s="70" t="s">
        <v>197</v>
      </c>
      <c r="Y1223" s="70">
        <v>854435</v>
      </c>
      <c r="Z1223" s="70"/>
      <c r="AA1223" s="71">
        <v>150</v>
      </c>
      <c r="AB1223" s="64" t="s">
        <v>9</v>
      </c>
      <c r="AC1223" s="69">
        <v>42678</v>
      </c>
      <c r="AD1223" s="65">
        <v>12</v>
      </c>
      <c r="AE1223" s="65">
        <v>34</v>
      </c>
      <c r="AF1223" s="66">
        <v>12589.6</v>
      </c>
    </row>
    <row r="1224" spans="1:32" x14ac:dyDescent="0.25">
      <c r="A1224" s="40">
        <v>1219</v>
      </c>
      <c r="B1224" s="32">
        <v>42668</v>
      </c>
      <c r="C1224" s="33"/>
      <c r="D1224" s="31">
        <v>4</v>
      </c>
      <c r="E1224" s="34" t="s">
        <v>6</v>
      </c>
      <c r="F1224" s="34" t="s">
        <v>9</v>
      </c>
      <c r="G1224" s="35" t="s">
        <v>197</v>
      </c>
      <c r="H1224" s="36">
        <v>854425</v>
      </c>
      <c r="I1224" s="30">
        <v>1300</v>
      </c>
      <c r="J1224" s="32">
        <v>42668</v>
      </c>
      <c r="K1224" s="37">
        <v>12</v>
      </c>
      <c r="L1224" s="37">
        <v>34</v>
      </c>
      <c r="M1224" s="38" t="s">
        <v>580</v>
      </c>
      <c r="N1224" s="39">
        <v>2016</v>
      </c>
      <c r="O1224" s="42"/>
      <c r="P1224" s="30">
        <v>3008.27</v>
      </c>
      <c r="Q1224" s="67"/>
      <c r="R1224" s="67"/>
      <c r="S1224" s="56" t="e">
        <f>IF(#REF!=3,S1223-TblDadosCX[[#This Row],[Valor R$]],IF(#REF!=2,S1223+TblDadosCX[[#This Row],[Valor R$]],TblDadosCX[[#This Row],[Valor R$]]))</f>
        <v>#REF!</v>
      </c>
      <c r="U1224" s="65">
        <v>1208</v>
      </c>
      <c r="V1224" s="69">
        <v>42678</v>
      </c>
      <c r="W1224" s="69"/>
      <c r="X1224" s="70" t="s">
        <v>511</v>
      </c>
      <c r="Y1224" s="70">
        <v>854436</v>
      </c>
      <c r="Z1224" s="70"/>
      <c r="AA1224" s="71">
        <v>700</v>
      </c>
      <c r="AB1224" s="64" t="s">
        <v>9</v>
      </c>
      <c r="AC1224" s="69">
        <v>42678</v>
      </c>
      <c r="AD1224" s="65">
        <v>12</v>
      </c>
      <c r="AE1224" s="65">
        <v>34</v>
      </c>
      <c r="AF1224" s="66">
        <v>13289.6</v>
      </c>
    </row>
    <row r="1225" spans="1:32" x14ac:dyDescent="0.25">
      <c r="A1225" s="40">
        <v>1220</v>
      </c>
      <c r="B1225" s="32">
        <v>42668</v>
      </c>
      <c r="C1225" s="33"/>
      <c r="D1225" s="31">
        <v>5</v>
      </c>
      <c r="E1225" s="34" t="s">
        <v>38</v>
      </c>
      <c r="F1225" s="34" t="s">
        <v>18</v>
      </c>
      <c r="G1225" s="35" t="s">
        <v>191</v>
      </c>
      <c r="H1225" s="36"/>
      <c r="I1225" s="30">
        <v>124.05</v>
      </c>
      <c r="J1225" s="32">
        <v>42668</v>
      </c>
      <c r="K1225" s="37">
        <v>831</v>
      </c>
      <c r="L1225" s="37">
        <v>12</v>
      </c>
      <c r="M1225" s="38" t="s">
        <v>580</v>
      </c>
      <c r="N1225" s="39">
        <v>2016</v>
      </c>
      <c r="O1225" s="42"/>
      <c r="P1225" s="30">
        <v>2884.22</v>
      </c>
      <c r="Q1225" s="67"/>
      <c r="R1225" s="67"/>
      <c r="S1225" s="56" t="e">
        <f>IF(#REF!=3,S1224-TblDadosCX[[#This Row],[Valor R$]],IF(#REF!=2,S1224+TblDadosCX[[#This Row],[Valor R$]],TblDadosCX[[#This Row],[Valor R$]]))</f>
        <v>#REF!</v>
      </c>
      <c r="U1225" s="65">
        <v>1209</v>
      </c>
      <c r="V1225" s="69">
        <v>42678</v>
      </c>
      <c r="W1225" s="69"/>
      <c r="X1225" s="70" t="s">
        <v>220</v>
      </c>
      <c r="Y1225" s="70"/>
      <c r="Z1225" s="70"/>
      <c r="AA1225" s="71">
        <v>42</v>
      </c>
      <c r="AB1225" s="64" t="s">
        <v>199</v>
      </c>
      <c r="AC1225" s="69">
        <v>42678</v>
      </c>
      <c r="AD1225" s="65">
        <v>845</v>
      </c>
      <c r="AE1225" s="65">
        <v>12</v>
      </c>
      <c r="AF1225" s="66">
        <v>13247.6</v>
      </c>
    </row>
    <row r="1226" spans="1:32" x14ac:dyDescent="0.25">
      <c r="A1226" s="40">
        <v>1221</v>
      </c>
      <c r="B1226" s="32">
        <v>42668</v>
      </c>
      <c r="C1226" s="33"/>
      <c r="D1226" s="31">
        <v>5</v>
      </c>
      <c r="E1226" s="34" t="s">
        <v>38</v>
      </c>
      <c r="F1226" s="34" t="s">
        <v>18</v>
      </c>
      <c r="G1226" s="35" t="s">
        <v>193</v>
      </c>
      <c r="H1226" s="36"/>
      <c r="I1226" s="30">
        <v>35</v>
      </c>
      <c r="J1226" s="32">
        <v>42668</v>
      </c>
      <c r="K1226" s="37">
        <v>831</v>
      </c>
      <c r="L1226" s="37">
        <v>12</v>
      </c>
      <c r="M1226" s="38" t="s">
        <v>580</v>
      </c>
      <c r="N1226" s="39">
        <v>2016</v>
      </c>
      <c r="O1226" s="42"/>
      <c r="P1226" s="30">
        <v>2849.22</v>
      </c>
      <c r="Q1226" s="67"/>
      <c r="R1226" s="67"/>
      <c r="S1226" s="56" t="e">
        <f>IF(#REF!=3,S1225-TblDadosCX[[#This Row],[Valor R$]],IF(#REF!=2,S1225+TblDadosCX[[#This Row],[Valor R$]],TblDadosCX[[#This Row],[Valor R$]]))</f>
        <v>#REF!</v>
      </c>
      <c r="U1226" s="65">
        <v>1210</v>
      </c>
      <c r="V1226" s="69">
        <v>42678</v>
      </c>
      <c r="W1226" s="69"/>
      <c r="X1226" s="70" t="s">
        <v>187</v>
      </c>
      <c r="Y1226" s="70"/>
      <c r="Z1226" s="70"/>
      <c r="AA1226" s="71">
        <v>9.18</v>
      </c>
      <c r="AB1226" s="64"/>
      <c r="AC1226" s="69">
        <v>42678</v>
      </c>
      <c r="AD1226" s="65"/>
      <c r="AE1226" s="65"/>
      <c r="AF1226" s="66">
        <v>13238.42</v>
      </c>
    </row>
    <row r="1227" spans="1:32" x14ac:dyDescent="0.25">
      <c r="A1227" s="40">
        <v>1222</v>
      </c>
      <c r="B1227" s="32">
        <v>42669</v>
      </c>
      <c r="C1227" s="33"/>
      <c r="D1227" s="31">
        <v>4</v>
      </c>
      <c r="E1227" s="34" t="s">
        <v>6</v>
      </c>
      <c r="F1227" s="34" t="s">
        <v>9</v>
      </c>
      <c r="G1227" s="35" t="s">
        <v>197</v>
      </c>
      <c r="H1227" s="36">
        <v>854424</v>
      </c>
      <c r="I1227" s="30">
        <v>503.83</v>
      </c>
      <c r="J1227" s="32">
        <v>42669</v>
      </c>
      <c r="K1227" s="37">
        <v>12</v>
      </c>
      <c r="L1227" s="37">
        <v>34</v>
      </c>
      <c r="M1227" s="38" t="s">
        <v>580</v>
      </c>
      <c r="N1227" s="39">
        <v>2016</v>
      </c>
      <c r="O1227" s="42"/>
      <c r="P1227" s="30">
        <v>3353.05</v>
      </c>
      <c r="Q1227" s="67"/>
      <c r="R1227" s="67"/>
      <c r="S1227" s="56" t="e">
        <f>IF(#REF!=3,S1226-TblDadosCX[[#This Row],[Valor R$]],IF(#REF!=2,S1226+TblDadosCX[[#This Row],[Valor R$]],TblDadosCX[[#This Row],[Valor R$]]))</f>
        <v>#REF!</v>
      </c>
      <c r="U1227" s="65">
        <v>1211</v>
      </c>
      <c r="V1227" s="69">
        <v>42678</v>
      </c>
      <c r="W1227" s="69"/>
      <c r="X1227" s="70" t="s">
        <v>619</v>
      </c>
      <c r="Y1227" s="70"/>
      <c r="Z1227" s="70"/>
      <c r="AA1227" s="71">
        <v>14.4</v>
      </c>
      <c r="AB1227" s="64" t="s">
        <v>186</v>
      </c>
      <c r="AC1227" s="69">
        <v>42678</v>
      </c>
      <c r="AD1227" s="65">
        <v>863</v>
      </c>
      <c r="AE1227" s="65">
        <v>12</v>
      </c>
      <c r="AF1227" s="66">
        <v>13224.02</v>
      </c>
    </row>
    <row r="1228" spans="1:32" x14ac:dyDescent="0.25">
      <c r="A1228" s="40">
        <v>1223</v>
      </c>
      <c r="B1228" s="32">
        <v>42669</v>
      </c>
      <c r="C1228" s="33"/>
      <c r="D1228" s="31">
        <v>5</v>
      </c>
      <c r="E1228" s="34" t="s">
        <v>38</v>
      </c>
      <c r="F1228" s="34" t="s">
        <v>18</v>
      </c>
      <c r="G1228" s="35" t="s">
        <v>187</v>
      </c>
      <c r="H1228" s="36"/>
      <c r="I1228" s="30">
        <v>10.4</v>
      </c>
      <c r="J1228" s="32">
        <v>42669</v>
      </c>
      <c r="K1228" s="37">
        <v>831</v>
      </c>
      <c r="L1228" s="37">
        <v>12</v>
      </c>
      <c r="M1228" s="38" t="s">
        <v>580</v>
      </c>
      <c r="N1228" s="39">
        <v>2016</v>
      </c>
      <c r="O1228" s="42"/>
      <c r="P1228" s="30">
        <v>3342.65</v>
      </c>
      <c r="Q1228" s="67"/>
      <c r="R1228" s="67"/>
      <c r="S1228" s="56" t="e">
        <f>IF(#REF!=3,S1227-TblDadosCX[[#This Row],[Valor R$]],IF(#REF!=2,S1227+TblDadosCX[[#This Row],[Valor R$]],TblDadosCX[[#This Row],[Valor R$]]))</f>
        <v>#REF!</v>
      </c>
      <c r="U1228" s="65">
        <v>1212</v>
      </c>
      <c r="V1228" s="69">
        <v>42678</v>
      </c>
      <c r="W1228" s="69"/>
      <c r="X1228" s="70" t="s">
        <v>220</v>
      </c>
      <c r="Y1228" s="70"/>
      <c r="Z1228" s="70"/>
      <c r="AA1228" s="71">
        <v>17.5</v>
      </c>
      <c r="AB1228" s="64" t="s">
        <v>199</v>
      </c>
      <c r="AC1228" s="69">
        <v>42678</v>
      </c>
      <c r="AD1228" s="65">
        <v>845</v>
      </c>
      <c r="AE1228" s="65">
        <v>12</v>
      </c>
      <c r="AF1228" s="66">
        <v>13206.52</v>
      </c>
    </row>
    <row r="1229" spans="1:32" x14ac:dyDescent="0.25">
      <c r="A1229" s="40">
        <v>1224</v>
      </c>
      <c r="B1229" s="32">
        <v>42669</v>
      </c>
      <c r="C1229" s="33"/>
      <c r="D1229" s="31">
        <v>5</v>
      </c>
      <c r="E1229" s="34" t="s">
        <v>38</v>
      </c>
      <c r="F1229" s="34" t="s">
        <v>83</v>
      </c>
      <c r="G1229" s="35" t="s">
        <v>610</v>
      </c>
      <c r="H1229" s="36"/>
      <c r="I1229" s="30">
        <v>1300</v>
      </c>
      <c r="J1229" s="32">
        <v>42669</v>
      </c>
      <c r="K1229" s="37">
        <v>863</v>
      </c>
      <c r="L1229" s="37">
        <v>12</v>
      </c>
      <c r="M1229" s="38" t="s">
        <v>580</v>
      </c>
      <c r="N1229" s="39">
        <v>2016</v>
      </c>
      <c r="O1229" s="42"/>
      <c r="P1229" s="30">
        <v>2042.65</v>
      </c>
      <c r="Q1229" s="67"/>
      <c r="R1229" s="67"/>
      <c r="S1229" s="56" t="e">
        <f>IF(#REF!=3,S1228-TblDadosCX[[#This Row],[Valor R$]],IF(#REF!=2,S1228+TblDadosCX[[#This Row],[Valor R$]],TblDadosCX[[#This Row],[Valor R$]]))</f>
        <v>#REF!</v>
      </c>
      <c r="U1229" s="65">
        <v>1213</v>
      </c>
      <c r="V1229" s="69">
        <v>42678</v>
      </c>
      <c r="W1229" s="69"/>
      <c r="X1229" s="70" t="s">
        <v>245</v>
      </c>
      <c r="Y1229" s="70"/>
      <c r="Z1229" s="70"/>
      <c r="AA1229" s="71">
        <v>33</v>
      </c>
      <c r="AB1229" s="64" t="s">
        <v>196</v>
      </c>
      <c r="AC1229" s="69">
        <v>42678</v>
      </c>
      <c r="AD1229" s="65">
        <v>869</v>
      </c>
      <c r="AE1229" s="65">
        <v>12</v>
      </c>
      <c r="AF1229" s="66">
        <v>13173.52</v>
      </c>
    </row>
    <row r="1230" spans="1:32" x14ac:dyDescent="0.25">
      <c r="A1230" s="40">
        <v>1225</v>
      </c>
      <c r="B1230" s="32">
        <v>42669</v>
      </c>
      <c r="C1230" s="33"/>
      <c r="D1230" s="31">
        <v>5</v>
      </c>
      <c r="E1230" s="34" t="s">
        <v>34</v>
      </c>
      <c r="F1230" s="34" t="s">
        <v>63</v>
      </c>
      <c r="G1230" s="35" t="s">
        <v>611</v>
      </c>
      <c r="H1230" s="36"/>
      <c r="I1230" s="30">
        <v>140</v>
      </c>
      <c r="J1230" s="32">
        <v>42669</v>
      </c>
      <c r="K1230" s="37">
        <v>806</v>
      </c>
      <c r="L1230" s="37">
        <v>12</v>
      </c>
      <c r="M1230" s="38" t="s">
        <v>580</v>
      </c>
      <c r="N1230" s="39">
        <v>2016</v>
      </c>
      <c r="O1230" s="42"/>
      <c r="P1230" s="30">
        <v>1902.65</v>
      </c>
      <c r="Q1230" s="67"/>
      <c r="R1230" s="67"/>
      <c r="S1230" s="56" t="e">
        <f>IF(#REF!=3,S1229-TblDadosCX[[#This Row],[Valor R$]],IF(#REF!=2,S1229+TblDadosCX[[#This Row],[Valor R$]],TblDadosCX[[#This Row],[Valor R$]]))</f>
        <v>#REF!</v>
      </c>
      <c r="U1230" s="65">
        <v>1214</v>
      </c>
      <c r="V1230" s="69">
        <v>42678</v>
      </c>
      <c r="W1230" s="69"/>
      <c r="X1230" s="70" t="s">
        <v>193</v>
      </c>
      <c r="Y1230" s="70"/>
      <c r="Z1230" s="70"/>
      <c r="AA1230" s="71">
        <v>35</v>
      </c>
      <c r="AB1230" s="64" t="s">
        <v>212</v>
      </c>
      <c r="AC1230" s="69">
        <v>42678</v>
      </c>
      <c r="AD1230" s="65">
        <v>831</v>
      </c>
      <c r="AE1230" s="65">
        <v>12</v>
      </c>
      <c r="AF1230" s="66">
        <v>13138.52</v>
      </c>
    </row>
    <row r="1231" spans="1:32" x14ac:dyDescent="0.25">
      <c r="A1231" s="40">
        <v>1226</v>
      </c>
      <c r="B1231" s="32">
        <v>42669</v>
      </c>
      <c r="C1231" s="33"/>
      <c r="D1231" s="31">
        <v>5</v>
      </c>
      <c r="E1231" s="34" t="s">
        <v>34</v>
      </c>
      <c r="F1231" s="34" t="s">
        <v>63</v>
      </c>
      <c r="G1231" s="35" t="s">
        <v>230</v>
      </c>
      <c r="H1231" s="36"/>
      <c r="I1231" s="30">
        <v>363.83</v>
      </c>
      <c r="J1231" s="32">
        <v>42669</v>
      </c>
      <c r="K1231" s="37">
        <v>806</v>
      </c>
      <c r="L1231" s="37">
        <v>12</v>
      </c>
      <c r="M1231" s="38" t="s">
        <v>580</v>
      </c>
      <c r="N1231" s="39">
        <v>2016</v>
      </c>
      <c r="O1231" s="42"/>
      <c r="P1231" s="30">
        <v>1538.82</v>
      </c>
      <c r="Q1231" s="67"/>
      <c r="R1231" s="67"/>
      <c r="S1231" s="56" t="e">
        <f>IF(#REF!=3,S1230-TblDadosCX[[#This Row],[Valor R$]],IF(#REF!=2,S1230+TblDadosCX[[#This Row],[Valor R$]],TblDadosCX[[#This Row],[Valor R$]]))</f>
        <v>#REF!</v>
      </c>
      <c r="U1231" s="65">
        <v>1215</v>
      </c>
      <c r="V1231" s="69">
        <v>42678</v>
      </c>
      <c r="W1231" s="69"/>
      <c r="X1231" s="70" t="s">
        <v>210</v>
      </c>
      <c r="Y1231" s="70"/>
      <c r="Z1231" s="70"/>
      <c r="AA1231" s="71">
        <v>230</v>
      </c>
      <c r="AB1231" s="64" t="s">
        <v>196</v>
      </c>
      <c r="AC1231" s="69">
        <v>42678</v>
      </c>
      <c r="AD1231" s="65">
        <v>869</v>
      </c>
      <c r="AE1231" s="65">
        <v>12</v>
      </c>
      <c r="AF1231" s="66">
        <v>12908.52</v>
      </c>
    </row>
    <row r="1232" spans="1:32" x14ac:dyDescent="0.25">
      <c r="A1232" s="40">
        <v>1227</v>
      </c>
      <c r="B1232" s="32">
        <v>42669</v>
      </c>
      <c r="C1232" s="33"/>
      <c r="D1232" s="31">
        <v>5</v>
      </c>
      <c r="E1232" s="34" t="s">
        <v>38</v>
      </c>
      <c r="F1232" s="34" t="s">
        <v>86</v>
      </c>
      <c r="G1232" s="35" t="s">
        <v>210</v>
      </c>
      <c r="H1232" s="36"/>
      <c r="I1232" s="30">
        <v>230</v>
      </c>
      <c r="J1232" s="32">
        <v>42669</v>
      </c>
      <c r="K1232" s="37">
        <v>869</v>
      </c>
      <c r="L1232" s="37">
        <v>12</v>
      </c>
      <c r="M1232" s="38" t="s">
        <v>580</v>
      </c>
      <c r="N1232" s="39">
        <v>2016</v>
      </c>
      <c r="O1232" s="42"/>
      <c r="P1232" s="30">
        <v>1308.82</v>
      </c>
      <c r="Q1232" s="67"/>
      <c r="R1232" s="67"/>
      <c r="S1232" s="56" t="e">
        <f>IF(#REF!=3,S1231-TblDadosCX[[#This Row],[Valor R$]],IF(#REF!=2,S1231+TblDadosCX[[#This Row],[Valor R$]],TblDadosCX[[#This Row],[Valor R$]]))</f>
        <v>#REF!</v>
      </c>
      <c r="U1232" s="65">
        <v>1216</v>
      </c>
      <c r="V1232" s="69">
        <v>42678</v>
      </c>
      <c r="W1232" s="69"/>
      <c r="X1232" s="70" t="s">
        <v>210</v>
      </c>
      <c r="Y1232" s="70"/>
      <c r="Z1232" s="70"/>
      <c r="AA1232" s="71">
        <v>850</v>
      </c>
      <c r="AB1232" s="64" t="s">
        <v>196</v>
      </c>
      <c r="AC1232" s="69">
        <v>42678</v>
      </c>
      <c r="AD1232" s="65">
        <v>869</v>
      </c>
      <c r="AE1232" s="65">
        <v>12</v>
      </c>
      <c r="AF1232" s="66">
        <v>12058.52</v>
      </c>
    </row>
    <row r="1233" spans="1:32" x14ac:dyDescent="0.25">
      <c r="A1233" s="40">
        <v>1228</v>
      </c>
      <c r="B1233" s="32">
        <v>42670</v>
      </c>
      <c r="C1233" s="33"/>
      <c r="D1233" s="31">
        <v>4</v>
      </c>
      <c r="E1233" s="34" t="s">
        <v>6</v>
      </c>
      <c r="F1233" s="34" t="s">
        <v>9</v>
      </c>
      <c r="G1233" s="35" t="s">
        <v>197</v>
      </c>
      <c r="H1233" s="36">
        <v>854426</v>
      </c>
      <c r="I1233" s="30">
        <v>240</v>
      </c>
      <c r="J1233" s="32">
        <v>42670</v>
      </c>
      <c r="K1233" s="37">
        <v>12</v>
      </c>
      <c r="L1233" s="37">
        <v>34</v>
      </c>
      <c r="M1233" s="38" t="s">
        <v>580</v>
      </c>
      <c r="N1233" s="39">
        <v>2016</v>
      </c>
      <c r="O1233" s="42"/>
      <c r="P1233" s="30">
        <v>1548.82</v>
      </c>
      <c r="Q1233" s="67"/>
      <c r="R1233" s="67"/>
      <c r="S1233" s="56" t="e">
        <f>IF(#REF!=3,S1232-TblDadosCX[[#This Row],[Valor R$]],IF(#REF!=2,S1232+TblDadosCX[[#This Row],[Valor R$]],TblDadosCX[[#This Row],[Valor R$]]))</f>
        <v>#REF!</v>
      </c>
      <c r="U1233" s="65">
        <v>1217</v>
      </c>
      <c r="V1233" s="69">
        <v>42678</v>
      </c>
      <c r="W1233" s="69"/>
      <c r="X1233" s="70" t="s">
        <v>547</v>
      </c>
      <c r="Y1233" s="70"/>
      <c r="Z1233" s="70"/>
      <c r="AA1233" s="71">
        <v>150</v>
      </c>
      <c r="AB1233" s="64" t="s">
        <v>199</v>
      </c>
      <c r="AC1233" s="69">
        <v>42678</v>
      </c>
      <c r="AD1233" s="65">
        <v>845</v>
      </c>
      <c r="AE1233" s="65">
        <v>12</v>
      </c>
      <c r="AF1233" s="66">
        <v>11908.52</v>
      </c>
    </row>
    <row r="1234" spans="1:32" x14ac:dyDescent="0.25">
      <c r="A1234" s="40">
        <v>1229</v>
      </c>
      <c r="B1234" s="32">
        <v>42670</v>
      </c>
      <c r="C1234" s="33"/>
      <c r="D1234" s="31">
        <v>5</v>
      </c>
      <c r="E1234" s="34" t="s">
        <v>38</v>
      </c>
      <c r="F1234" s="34" t="s">
        <v>18</v>
      </c>
      <c r="G1234" s="35" t="s">
        <v>187</v>
      </c>
      <c r="H1234" s="36"/>
      <c r="I1234" s="30">
        <v>4.59</v>
      </c>
      <c r="J1234" s="32">
        <v>42670</v>
      </c>
      <c r="K1234" s="37">
        <v>831</v>
      </c>
      <c r="L1234" s="37">
        <v>12</v>
      </c>
      <c r="M1234" s="38" t="s">
        <v>580</v>
      </c>
      <c r="N1234" s="39">
        <v>2016</v>
      </c>
      <c r="O1234" s="42"/>
      <c r="P1234" s="30">
        <v>1544.23</v>
      </c>
      <c r="Q1234" s="67"/>
      <c r="R1234" s="67"/>
      <c r="S1234" s="56" t="e">
        <f>IF(#REF!=3,S1233-TblDadosCX[[#This Row],[Valor R$]],IF(#REF!=2,S1233+TblDadosCX[[#This Row],[Valor R$]],TblDadosCX[[#This Row],[Valor R$]]))</f>
        <v>#REF!</v>
      </c>
      <c r="U1234" s="65">
        <v>1218</v>
      </c>
      <c r="V1234" s="69">
        <v>42678</v>
      </c>
      <c r="W1234" s="69"/>
      <c r="X1234" s="70" t="s">
        <v>620</v>
      </c>
      <c r="Y1234" s="70"/>
      <c r="Z1234" s="70"/>
      <c r="AA1234" s="71">
        <v>365</v>
      </c>
      <c r="AB1234" s="64" t="s">
        <v>186</v>
      </c>
      <c r="AC1234" s="69">
        <v>42678</v>
      </c>
      <c r="AD1234" s="65">
        <v>863</v>
      </c>
      <c r="AE1234" s="65">
        <v>12</v>
      </c>
      <c r="AF1234" s="66">
        <v>11543.52</v>
      </c>
    </row>
    <row r="1235" spans="1:32" x14ac:dyDescent="0.25">
      <c r="A1235" s="40">
        <v>1230</v>
      </c>
      <c r="B1235" s="32">
        <v>42670</v>
      </c>
      <c r="C1235" s="33"/>
      <c r="D1235" s="31">
        <v>5</v>
      </c>
      <c r="E1235" s="34" t="s">
        <v>38</v>
      </c>
      <c r="F1235" s="34" t="s">
        <v>18</v>
      </c>
      <c r="G1235" s="35" t="s">
        <v>193</v>
      </c>
      <c r="H1235" s="36"/>
      <c r="I1235" s="30">
        <v>35</v>
      </c>
      <c r="J1235" s="32">
        <v>42670</v>
      </c>
      <c r="K1235" s="37">
        <v>831</v>
      </c>
      <c r="L1235" s="37">
        <v>12</v>
      </c>
      <c r="M1235" s="38" t="s">
        <v>580</v>
      </c>
      <c r="N1235" s="39">
        <v>2016</v>
      </c>
      <c r="O1235" s="42"/>
      <c r="P1235" s="30">
        <v>1509.23</v>
      </c>
      <c r="Q1235" s="67"/>
      <c r="R1235" s="67"/>
      <c r="S1235" s="56" t="e">
        <f>IF(#REF!=3,S1234-TblDadosCX[[#This Row],[Valor R$]],IF(#REF!=2,S1234+TblDadosCX[[#This Row],[Valor R$]],TblDadosCX[[#This Row],[Valor R$]]))</f>
        <v>#REF!</v>
      </c>
      <c r="U1235" s="65">
        <v>1219</v>
      </c>
      <c r="V1235" s="69">
        <v>42678</v>
      </c>
      <c r="W1235" s="69"/>
      <c r="X1235" s="70" t="s">
        <v>621</v>
      </c>
      <c r="Y1235" s="70"/>
      <c r="Z1235" s="70"/>
      <c r="AA1235" s="71">
        <v>4500.37</v>
      </c>
      <c r="AB1235" s="64" t="s">
        <v>271</v>
      </c>
      <c r="AC1235" s="69">
        <v>42678</v>
      </c>
      <c r="AD1235" s="65">
        <v>476</v>
      </c>
      <c r="AE1235" s="65">
        <v>12</v>
      </c>
      <c r="AF1235" s="66">
        <v>7043.15</v>
      </c>
    </row>
    <row r="1236" spans="1:32" x14ac:dyDescent="0.25">
      <c r="A1236" s="40">
        <v>1231</v>
      </c>
      <c r="B1236" s="32">
        <v>42670</v>
      </c>
      <c r="C1236" s="33"/>
      <c r="D1236" s="31">
        <v>5</v>
      </c>
      <c r="E1236" s="34" t="s">
        <v>38</v>
      </c>
      <c r="F1236" s="34" t="s">
        <v>86</v>
      </c>
      <c r="G1236" s="35" t="s">
        <v>598</v>
      </c>
      <c r="H1236" s="36"/>
      <c r="I1236" s="30">
        <v>130</v>
      </c>
      <c r="J1236" s="32">
        <v>42670</v>
      </c>
      <c r="K1236" s="37">
        <v>869</v>
      </c>
      <c r="L1236" s="37">
        <v>12</v>
      </c>
      <c r="M1236" s="38" t="s">
        <v>580</v>
      </c>
      <c r="N1236" s="39">
        <v>2016</v>
      </c>
      <c r="O1236" s="42"/>
      <c r="P1236" s="30">
        <v>1379.23</v>
      </c>
      <c r="Q1236" s="67"/>
      <c r="R1236" s="67"/>
      <c r="S1236" s="56" t="e">
        <f>IF(#REF!=3,S1235-TblDadosCX[[#This Row],[Valor R$]],IF(#REF!=2,S1235+TblDadosCX[[#This Row],[Valor R$]],TblDadosCX[[#This Row],[Valor R$]]))</f>
        <v>#REF!</v>
      </c>
      <c r="U1236" s="65">
        <v>1220</v>
      </c>
      <c r="V1236" s="69">
        <v>42678</v>
      </c>
      <c r="W1236" s="69"/>
      <c r="X1236" s="70" t="s">
        <v>486</v>
      </c>
      <c r="Y1236" s="70"/>
      <c r="Z1236" s="70"/>
      <c r="AA1236" s="71">
        <v>911.15</v>
      </c>
      <c r="AB1236" s="64" t="s">
        <v>273</v>
      </c>
      <c r="AC1236" s="69">
        <v>42678</v>
      </c>
      <c r="AD1236" s="65">
        <v>475</v>
      </c>
      <c r="AE1236" s="65">
        <v>12</v>
      </c>
      <c r="AF1236" s="66">
        <v>6132</v>
      </c>
    </row>
    <row r="1237" spans="1:32" x14ac:dyDescent="0.25">
      <c r="A1237" s="40">
        <v>1232</v>
      </c>
      <c r="B1237" s="32">
        <v>42674</v>
      </c>
      <c r="C1237" s="33"/>
      <c r="D1237" s="31">
        <v>4</v>
      </c>
      <c r="E1237" s="34" t="s">
        <v>6</v>
      </c>
      <c r="F1237" s="34" t="s">
        <v>9</v>
      </c>
      <c r="G1237" s="35" t="s">
        <v>197</v>
      </c>
      <c r="H1237" s="36">
        <v>854427</v>
      </c>
      <c r="I1237" s="30">
        <v>6412</v>
      </c>
      <c r="J1237" s="32">
        <v>42674</v>
      </c>
      <c r="K1237" s="37">
        <v>12</v>
      </c>
      <c r="L1237" s="37">
        <v>34</v>
      </c>
      <c r="M1237" s="38" t="s">
        <v>580</v>
      </c>
      <c r="N1237" s="39">
        <v>2016</v>
      </c>
      <c r="O1237" s="42"/>
      <c r="P1237" s="30">
        <v>7791.23</v>
      </c>
      <c r="Q1237" s="67"/>
      <c r="R1237" s="67"/>
      <c r="S1237" s="56" t="e">
        <f>IF(#REF!=3,S1236-TblDadosCX[[#This Row],[Valor R$]],IF(#REF!=2,S1236+TblDadosCX[[#This Row],[Valor R$]],TblDadosCX[[#This Row],[Valor R$]]))</f>
        <v>#REF!</v>
      </c>
      <c r="U1237" s="65">
        <v>1221</v>
      </c>
      <c r="V1237" s="69">
        <v>42678</v>
      </c>
      <c r="W1237" s="69"/>
      <c r="X1237" s="70" t="s">
        <v>274</v>
      </c>
      <c r="Y1237" s="70"/>
      <c r="Z1237" s="70"/>
      <c r="AA1237" s="71">
        <v>1763.06</v>
      </c>
      <c r="AB1237" s="64" t="s">
        <v>275</v>
      </c>
      <c r="AC1237" s="69">
        <v>42678</v>
      </c>
      <c r="AD1237" s="65">
        <v>842</v>
      </c>
      <c r="AE1237" s="65">
        <v>12</v>
      </c>
      <c r="AF1237" s="66">
        <v>4368.9399999999996</v>
      </c>
    </row>
    <row r="1238" spans="1:32" x14ac:dyDescent="0.25">
      <c r="A1238" s="40">
        <v>1233</v>
      </c>
      <c r="B1238" s="32">
        <v>42674</v>
      </c>
      <c r="C1238" s="33"/>
      <c r="D1238" s="31">
        <v>4</v>
      </c>
      <c r="E1238" s="34" t="s">
        <v>6</v>
      </c>
      <c r="F1238" s="34" t="s">
        <v>9</v>
      </c>
      <c r="G1238" s="35" t="s">
        <v>197</v>
      </c>
      <c r="H1238" s="36">
        <v>854428</v>
      </c>
      <c r="I1238" s="30">
        <v>7508</v>
      </c>
      <c r="J1238" s="32">
        <v>42674</v>
      </c>
      <c r="K1238" s="37">
        <v>12</v>
      </c>
      <c r="L1238" s="37">
        <v>34</v>
      </c>
      <c r="M1238" s="38" t="s">
        <v>580</v>
      </c>
      <c r="N1238" s="39">
        <v>2016</v>
      </c>
      <c r="O1238" s="42"/>
      <c r="P1238" s="30">
        <v>15299.23</v>
      </c>
      <c r="Q1238" s="67"/>
      <c r="R1238" s="67"/>
      <c r="S1238" s="56" t="e">
        <f>IF(#REF!=3,S1237-TblDadosCX[[#This Row],[Valor R$]],IF(#REF!=2,S1237+TblDadosCX[[#This Row],[Valor R$]],TblDadosCX[[#This Row],[Valor R$]]))</f>
        <v>#REF!</v>
      </c>
      <c r="U1238" s="65">
        <v>1222</v>
      </c>
      <c r="V1238" s="69">
        <v>42678</v>
      </c>
      <c r="W1238" s="69"/>
      <c r="X1238" s="70" t="s">
        <v>622</v>
      </c>
      <c r="Y1238" s="70"/>
      <c r="Z1238" s="70"/>
      <c r="AA1238" s="71">
        <v>990.5</v>
      </c>
      <c r="AB1238" s="64" t="s">
        <v>275</v>
      </c>
      <c r="AC1238" s="69">
        <v>42678</v>
      </c>
      <c r="AD1238" s="65">
        <v>842</v>
      </c>
      <c r="AE1238" s="65">
        <v>12</v>
      </c>
      <c r="AF1238" s="66">
        <v>3378.44</v>
      </c>
    </row>
    <row r="1239" spans="1:32" x14ac:dyDescent="0.25">
      <c r="A1239" s="40">
        <v>1234</v>
      </c>
      <c r="B1239" s="32">
        <v>42674</v>
      </c>
      <c r="C1239" s="33"/>
      <c r="D1239" s="31">
        <v>4</v>
      </c>
      <c r="E1239" s="34" t="s">
        <v>6</v>
      </c>
      <c r="F1239" s="34" t="s">
        <v>9</v>
      </c>
      <c r="G1239" s="35" t="s">
        <v>197</v>
      </c>
      <c r="H1239" s="36">
        <v>854429</v>
      </c>
      <c r="I1239" s="30">
        <v>919</v>
      </c>
      <c r="J1239" s="32">
        <v>42674</v>
      </c>
      <c r="K1239" s="37">
        <v>12</v>
      </c>
      <c r="L1239" s="37">
        <v>34</v>
      </c>
      <c r="M1239" s="38" t="s">
        <v>580</v>
      </c>
      <c r="N1239" s="39">
        <v>2016</v>
      </c>
      <c r="O1239" s="42"/>
      <c r="P1239" s="30">
        <v>16218.23</v>
      </c>
      <c r="Q1239" s="67"/>
      <c r="R1239" s="67"/>
      <c r="S1239" s="56" t="e">
        <f>IF(#REF!=3,S1238-TblDadosCX[[#This Row],[Valor R$]],IF(#REF!=2,S1238+TblDadosCX[[#This Row],[Valor R$]],TblDadosCX[[#This Row],[Valor R$]]))</f>
        <v>#REF!</v>
      </c>
      <c r="U1239" s="65">
        <v>1223</v>
      </c>
      <c r="V1239" s="69">
        <v>42678</v>
      </c>
      <c r="W1239" s="69"/>
      <c r="X1239" s="70" t="s">
        <v>398</v>
      </c>
      <c r="Y1239" s="70"/>
      <c r="Z1239" s="70"/>
      <c r="AA1239" s="71">
        <v>1924.4</v>
      </c>
      <c r="AB1239" s="64" t="s">
        <v>269</v>
      </c>
      <c r="AC1239" s="69">
        <v>42678</v>
      </c>
      <c r="AD1239" s="65">
        <v>870</v>
      </c>
      <c r="AE1239" s="65">
        <v>12</v>
      </c>
      <c r="AF1239" s="66">
        <v>1454.04</v>
      </c>
    </row>
    <row r="1240" spans="1:32" x14ac:dyDescent="0.25">
      <c r="A1240" s="40">
        <v>1235</v>
      </c>
      <c r="B1240" s="32">
        <v>42674</v>
      </c>
      <c r="C1240" s="33"/>
      <c r="D1240" s="31">
        <v>4</v>
      </c>
      <c r="E1240" s="34" t="s">
        <v>6</v>
      </c>
      <c r="F1240" s="34" t="s">
        <v>9</v>
      </c>
      <c r="G1240" s="35" t="s">
        <v>197</v>
      </c>
      <c r="H1240" s="36">
        <v>854430</v>
      </c>
      <c r="I1240" s="30">
        <v>4954.49</v>
      </c>
      <c r="J1240" s="32">
        <v>42674</v>
      </c>
      <c r="K1240" s="37">
        <v>12</v>
      </c>
      <c r="L1240" s="37">
        <v>34</v>
      </c>
      <c r="M1240" s="38" t="s">
        <v>580</v>
      </c>
      <c r="N1240" s="39">
        <v>2016</v>
      </c>
      <c r="O1240" s="42"/>
      <c r="P1240" s="30">
        <v>21172.720000000001</v>
      </c>
      <c r="Q1240" s="67"/>
      <c r="R1240" s="67"/>
      <c r="S1240" s="56" t="e">
        <f>IF(#REF!=3,S1239-TblDadosCX[[#This Row],[Valor R$]],IF(#REF!=2,S1239+TblDadosCX[[#This Row],[Valor R$]],TblDadosCX[[#This Row],[Valor R$]]))</f>
        <v>#REF!</v>
      </c>
      <c r="U1240" s="65">
        <v>1224</v>
      </c>
      <c r="V1240" s="69">
        <v>42678</v>
      </c>
      <c r="W1240" s="69"/>
      <c r="X1240" s="70" t="s">
        <v>220</v>
      </c>
      <c r="Y1240" s="70"/>
      <c r="Z1240" s="70"/>
      <c r="AA1240" s="71">
        <v>24.5</v>
      </c>
      <c r="AB1240" s="64" t="s">
        <v>199</v>
      </c>
      <c r="AC1240" s="69">
        <v>42678</v>
      </c>
      <c r="AD1240" s="65">
        <v>845</v>
      </c>
      <c r="AE1240" s="65">
        <v>12</v>
      </c>
      <c r="AF1240" s="66">
        <v>1429.54</v>
      </c>
    </row>
    <row r="1241" spans="1:32" x14ac:dyDescent="0.25">
      <c r="A1241" s="40">
        <v>1236</v>
      </c>
      <c r="B1241" s="32">
        <v>42674</v>
      </c>
      <c r="C1241" s="33"/>
      <c r="D1241" s="31">
        <v>5</v>
      </c>
      <c r="E1241" s="34" t="s">
        <v>38</v>
      </c>
      <c r="F1241" s="34" t="s">
        <v>83</v>
      </c>
      <c r="G1241" s="35" t="s">
        <v>612</v>
      </c>
      <c r="H1241" s="36"/>
      <c r="I1241" s="30">
        <v>14</v>
      </c>
      <c r="J1241" s="32">
        <v>42674</v>
      </c>
      <c r="K1241" s="37">
        <v>863</v>
      </c>
      <c r="L1241" s="37">
        <v>12</v>
      </c>
      <c r="M1241" s="38" t="s">
        <v>580</v>
      </c>
      <c r="N1241" s="39">
        <v>2016</v>
      </c>
      <c r="O1241" s="42"/>
      <c r="P1241" s="30">
        <v>21158.720000000001</v>
      </c>
      <c r="Q1241" s="67"/>
      <c r="R1241" s="67"/>
      <c r="S1241" s="56" t="e">
        <f>IF(#REF!=3,S1240-TblDadosCX[[#This Row],[Valor R$]],IF(#REF!=2,S1240+TblDadosCX[[#This Row],[Valor R$]],TblDadosCX[[#This Row],[Valor R$]]))</f>
        <v>#REF!</v>
      </c>
      <c r="U1241" s="65">
        <v>1225</v>
      </c>
      <c r="V1241" s="69">
        <v>42681</v>
      </c>
      <c r="W1241" s="69"/>
      <c r="X1241" s="70" t="s">
        <v>197</v>
      </c>
      <c r="Y1241" s="70">
        <v>854437</v>
      </c>
      <c r="Z1241" s="70"/>
      <c r="AA1241" s="71">
        <v>1000</v>
      </c>
      <c r="AB1241" s="64" t="s">
        <v>9</v>
      </c>
      <c r="AC1241" s="69">
        <v>42681</v>
      </c>
      <c r="AD1241" s="65">
        <v>12</v>
      </c>
      <c r="AE1241" s="65">
        <v>34</v>
      </c>
      <c r="AF1241" s="66">
        <v>2429.54</v>
      </c>
    </row>
    <row r="1242" spans="1:32" x14ac:dyDescent="0.25">
      <c r="A1242" s="40">
        <v>1237</v>
      </c>
      <c r="B1242" s="32">
        <v>42674</v>
      </c>
      <c r="C1242" s="33"/>
      <c r="D1242" s="31">
        <v>5</v>
      </c>
      <c r="E1242" s="34" t="s">
        <v>38</v>
      </c>
      <c r="F1242" s="34" t="s">
        <v>75</v>
      </c>
      <c r="G1242" s="35" t="s">
        <v>220</v>
      </c>
      <c r="H1242" s="36"/>
      <c r="I1242" s="30">
        <v>19.5</v>
      </c>
      <c r="J1242" s="32">
        <v>42674</v>
      </c>
      <c r="K1242" s="37">
        <v>845</v>
      </c>
      <c r="L1242" s="37">
        <v>12</v>
      </c>
      <c r="M1242" s="38" t="s">
        <v>580</v>
      </c>
      <c r="N1242" s="39">
        <v>2016</v>
      </c>
      <c r="O1242" s="42"/>
      <c r="P1242" s="30">
        <v>21139.22</v>
      </c>
      <c r="Q1242" s="67"/>
      <c r="R1242" s="67"/>
      <c r="S1242" s="56" t="e">
        <f>IF(#REF!=3,S1241-TblDadosCX[[#This Row],[Valor R$]],IF(#REF!=2,S1241+TblDadosCX[[#This Row],[Valor R$]],TblDadosCX[[#This Row],[Valor R$]]))</f>
        <v>#REF!</v>
      </c>
      <c r="U1242" s="65">
        <v>1226</v>
      </c>
      <c r="V1242" s="69">
        <v>42681</v>
      </c>
      <c r="W1242" s="69"/>
      <c r="X1242" s="70" t="s">
        <v>623</v>
      </c>
      <c r="Y1242" s="70"/>
      <c r="Z1242" s="70"/>
      <c r="AA1242" s="71">
        <v>6.58</v>
      </c>
      <c r="AB1242" s="64" t="s">
        <v>212</v>
      </c>
      <c r="AC1242" s="69">
        <v>42681</v>
      </c>
      <c r="AD1242" s="65">
        <v>831</v>
      </c>
      <c r="AE1242" s="65">
        <v>12</v>
      </c>
      <c r="AF1242" s="66">
        <v>2422.96</v>
      </c>
    </row>
    <row r="1243" spans="1:32" x14ac:dyDescent="0.25">
      <c r="A1243" s="40">
        <v>1238</v>
      </c>
      <c r="B1243" s="32">
        <v>42674</v>
      </c>
      <c r="C1243" s="33"/>
      <c r="D1243" s="31">
        <v>5</v>
      </c>
      <c r="E1243" s="34" t="s">
        <v>24</v>
      </c>
      <c r="F1243" s="34" t="s">
        <v>277</v>
      </c>
      <c r="G1243" s="35" t="s">
        <v>276</v>
      </c>
      <c r="H1243" s="36"/>
      <c r="I1243" s="30">
        <v>7508</v>
      </c>
      <c r="J1243" s="32">
        <v>42674</v>
      </c>
      <c r="K1243" s="37">
        <v>402</v>
      </c>
      <c r="L1243" s="37">
        <v>12</v>
      </c>
      <c r="M1243" s="38" t="s">
        <v>580</v>
      </c>
      <c r="N1243" s="39">
        <v>2016</v>
      </c>
      <c r="O1243" s="42"/>
      <c r="P1243" s="30">
        <v>13631.22</v>
      </c>
      <c r="Q1243" s="67"/>
      <c r="R1243" s="67"/>
      <c r="S1243" s="56" t="e">
        <f>IF(#REF!=3,S1242-TblDadosCX[[#This Row],[Valor R$]],IF(#REF!=2,S1242+TblDadosCX[[#This Row],[Valor R$]],TblDadosCX[[#This Row],[Valor R$]]))</f>
        <v>#REF!</v>
      </c>
      <c r="U1243" s="65">
        <v>1227</v>
      </c>
      <c r="V1243" s="69">
        <v>42681</v>
      </c>
      <c r="W1243" s="69"/>
      <c r="X1243" s="70" t="s">
        <v>245</v>
      </c>
      <c r="Y1243" s="70"/>
      <c r="Z1243" s="70"/>
      <c r="AA1243" s="71">
        <v>13</v>
      </c>
      <c r="AB1243" s="64" t="s">
        <v>196</v>
      </c>
      <c r="AC1243" s="69">
        <v>42681</v>
      </c>
      <c r="AD1243" s="65">
        <v>869</v>
      </c>
      <c r="AE1243" s="65">
        <v>12</v>
      </c>
      <c r="AF1243" s="66">
        <v>2409.96</v>
      </c>
    </row>
    <row r="1244" spans="1:32" x14ac:dyDescent="0.25">
      <c r="A1244" s="40">
        <v>1239</v>
      </c>
      <c r="B1244" s="32">
        <v>42674</v>
      </c>
      <c r="C1244" s="33"/>
      <c r="D1244" s="31">
        <v>5</v>
      </c>
      <c r="E1244" s="34" t="s">
        <v>38</v>
      </c>
      <c r="F1244" s="34" t="s">
        <v>83</v>
      </c>
      <c r="G1244" s="35" t="s">
        <v>259</v>
      </c>
      <c r="H1244" s="36"/>
      <c r="I1244" s="30">
        <v>59.9</v>
      </c>
      <c r="J1244" s="32">
        <v>42674</v>
      </c>
      <c r="K1244" s="37">
        <v>863</v>
      </c>
      <c r="L1244" s="37">
        <v>12</v>
      </c>
      <c r="M1244" s="38" t="s">
        <v>580</v>
      </c>
      <c r="N1244" s="39">
        <v>2016</v>
      </c>
      <c r="O1244" s="42"/>
      <c r="P1244" s="30">
        <v>13571.32</v>
      </c>
      <c r="Q1244" s="67"/>
      <c r="R1244" s="67"/>
      <c r="S1244" s="56" t="e">
        <f>IF(#REF!=3,S1243-TblDadosCX[[#This Row],[Valor R$]],IF(#REF!=2,S1243+TblDadosCX[[#This Row],[Valor R$]],TblDadosCX[[#This Row],[Valor R$]]))</f>
        <v>#REF!</v>
      </c>
      <c r="U1244" s="65">
        <v>1228</v>
      </c>
      <c r="V1244" s="69">
        <v>42681</v>
      </c>
      <c r="W1244" s="69"/>
      <c r="X1244" s="70" t="s">
        <v>228</v>
      </c>
      <c r="Y1244" s="70"/>
      <c r="Z1244" s="70"/>
      <c r="AA1244" s="71">
        <v>12.85</v>
      </c>
      <c r="AB1244" s="64" t="s">
        <v>196</v>
      </c>
      <c r="AC1244" s="69">
        <v>42681</v>
      </c>
      <c r="AD1244" s="65">
        <v>869</v>
      </c>
      <c r="AE1244" s="65">
        <v>12</v>
      </c>
      <c r="AF1244" s="66">
        <v>2397.11</v>
      </c>
    </row>
    <row r="1245" spans="1:32" x14ac:dyDescent="0.25">
      <c r="A1245" s="40">
        <v>1240</v>
      </c>
      <c r="B1245" s="32">
        <v>42674</v>
      </c>
      <c r="C1245" s="33"/>
      <c r="D1245" s="31">
        <v>5</v>
      </c>
      <c r="E1245" s="34" t="s">
        <v>24</v>
      </c>
      <c r="F1245" s="34" t="s">
        <v>44</v>
      </c>
      <c r="G1245" s="35" t="s">
        <v>613</v>
      </c>
      <c r="H1245" s="36"/>
      <c r="I1245" s="30">
        <v>359.1</v>
      </c>
      <c r="J1245" s="32">
        <v>42674</v>
      </c>
      <c r="K1245" s="37">
        <v>863</v>
      </c>
      <c r="L1245" s="37">
        <v>12</v>
      </c>
      <c r="M1245" s="38" t="s">
        <v>580</v>
      </c>
      <c r="N1245" s="39">
        <v>2016</v>
      </c>
      <c r="O1245" s="42"/>
      <c r="P1245" s="30">
        <v>13212.22</v>
      </c>
      <c r="Q1245" s="67"/>
      <c r="R1245" s="67"/>
      <c r="S1245" s="56" t="e">
        <f>IF(#REF!=3,S1244-TblDadosCX[[#This Row],[Valor R$]],IF(#REF!=2,S1244+TblDadosCX[[#This Row],[Valor R$]],TblDadosCX[[#This Row],[Valor R$]]))</f>
        <v>#REF!</v>
      </c>
      <c r="U1245" s="65">
        <v>1229</v>
      </c>
      <c r="V1245" s="69">
        <v>42681</v>
      </c>
      <c r="W1245" s="69"/>
      <c r="X1245" s="70" t="s">
        <v>624</v>
      </c>
      <c r="Y1245" s="70"/>
      <c r="Z1245" s="70"/>
      <c r="AA1245" s="71">
        <v>60</v>
      </c>
      <c r="AB1245" s="64" t="s">
        <v>313</v>
      </c>
      <c r="AC1245" s="69">
        <v>42681</v>
      </c>
      <c r="AD1245" s="65">
        <v>859</v>
      </c>
      <c r="AE1245" s="65">
        <v>12</v>
      </c>
      <c r="AF1245" s="66">
        <v>2337.11</v>
      </c>
    </row>
    <row r="1246" spans="1:32" x14ac:dyDescent="0.25">
      <c r="A1246" s="40">
        <v>1241</v>
      </c>
      <c r="B1246" s="32">
        <v>42674</v>
      </c>
      <c r="C1246" s="33"/>
      <c r="D1246" s="31">
        <v>5</v>
      </c>
      <c r="E1246" s="34" t="s">
        <v>26</v>
      </c>
      <c r="F1246" s="34" t="s">
        <v>227</v>
      </c>
      <c r="G1246" s="35" t="s">
        <v>348</v>
      </c>
      <c r="H1246" s="36"/>
      <c r="I1246" s="30">
        <v>363.21</v>
      </c>
      <c r="J1246" s="32">
        <v>42674</v>
      </c>
      <c r="K1246" s="37">
        <v>426</v>
      </c>
      <c r="L1246" s="37">
        <v>12</v>
      </c>
      <c r="M1246" s="38" t="s">
        <v>580</v>
      </c>
      <c r="N1246" s="39">
        <v>2016</v>
      </c>
      <c r="O1246" s="42"/>
      <c r="P1246" s="30">
        <v>12849.01</v>
      </c>
      <c r="Q1246" s="67"/>
      <c r="R1246" s="67"/>
      <c r="S1246" s="56" t="e">
        <f>IF(#REF!=3,S1245-TblDadosCX[[#This Row],[Valor R$]],IF(#REF!=2,S1245+TblDadosCX[[#This Row],[Valor R$]],TblDadosCX[[#This Row],[Valor R$]]))</f>
        <v>#REF!</v>
      </c>
      <c r="U1246" s="65">
        <v>1230</v>
      </c>
      <c r="V1246" s="69">
        <v>42681</v>
      </c>
      <c r="W1246" s="69"/>
      <c r="X1246" s="70" t="s">
        <v>624</v>
      </c>
      <c r="Y1246" s="70"/>
      <c r="Z1246" s="70"/>
      <c r="AA1246" s="71">
        <v>44.9</v>
      </c>
      <c r="AB1246" s="64" t="s">
        <v>313</v>
      </c>
      <c r="AC1246" s="69">
        <v>42681</v>
      </c>
      <c r="AD1246" s="65">
        <v>859</v>
      </c>
      <c r="AE1246" s="65">
        <v>12</v>
      </c>
      <c r="AF1246" s="66">
        <v>2292.21</v>
      </c>
    </row>
    <row r="1247" spans="1:32" x14ac:dyDescent="0.25">
      <c r="A1247" s="40">
        <v>1242</v>
      </c>
      <c r="B1247" s="32">
        <v>42674</v>
      </c>
      <c r="C1247" s="33"/>
      <c r="D1247" s="31">
        <v>5</v>
      </c>
      <c r="E1247" s="34" t="s">
        <v>30</v>
      </c>
      <c r="F1247" s="34" t="s">
        <v>59</v>
      </c>
      <c r="G1247" s="35" t="s">
        <v>578</v>
      </c>
      <c r="H1247" s="36"/>
      <c r="I1247" s="30">
        <v>253</v>
      </c>
      <c r="J1247" s="32">
        <v>42674</v>
      </c>
      <c r="K1247" s="37">
        <v>480</v>
      </c>
      <c r="L1247" s="37">
        <v>12</v>
      </c>
      <c r="M1247" s="38" t="s">
        <v>580</v>
      </c>
      <c r="N1247" s="39">
        <v>2016</v>
      </c>
      <c r="O1247" s="42"/>
      <c r="P1247" s="30">
        <v>12596.01</v>
      </c>
      <c r="Q1247" s="67"/>
      <c r="R1247" s="67"/>
      <c r="S1247" s="56" t="e">
        <f>IF(#REF!=3,S1246-TblDadosCX[[#This Row],[Valor R$]],IF(#REF!=2,S1246+TblDadosCX[[#This Row],[Valor R$]],TblDadosCX[[#This Row],[Valor R$]]))</f>
        <v>#REF!</v>
      </c>
      <c r="U1247" s="65">
        <v>1231</v>
      </c>
      <c r="V1247" s="69">
        <v>42682</v>
      </c>
      <c r="W1247" s="69"/>
      <c r="X1247" s="70" t="s">
        <v>187</v>
      </c>
      <c r="Y1247" s="70"/>
      <c r="Z1247" s="70"/>
      <c r="AA1247" s="71">
        <v>15.17</v>
      </c>
      <c r="AB1247" s="64" t="s">
        <v>212</v>
      </c>
      <c r="AC1247" s="69">
        <v>42682</v>
      </c>
      <c r="AD1247" s="65">
        <v>831</v>
      </c>
      <c r="AE1247" s="65">
        <v>12</v>
      </c>
      <c r="AF1247" s="66">
        <v>2277.04</v>
      </c>
    </row>
    <row r="1248" spans="1:32" x14ac:dyDescent="0.25">
      <c r="A1248" s="40">
        <v>1243</v>
      </c>
      <c r="B1248" s="32">
        <v>42674</v>
      </c>
      <c r="C1248" s="33"/>
      <c r="D1248" s="31">
        <v>5</v>
      </c>
      <c r="E1248" s="34" t="s">
        <v>26</v>
      </c>
      <c r="F1248" s="34" t="s">
        <v>227</v>
      </c>
      <c r="G1248" s="35" t="s">
        <v>226</v>
      </c>
      <c r="H1248" s="36"/>
      <c r="I1248" s="30">
        <v>4338.28</v>
      </c>
      <c r="J1248" s="32">
        <v>42674</v>
      </c>
      <c r="K1248" s="37">
        <v>426</v>
      </c>
      <c r="L1248" s="37">
        <v>12</v>
      </c>
      <c r="M1248" s="38" t="s">
        <v>580</v>
      </c>
      <c r="N1248" s="39">
        <v>2016</v>
      </c>
      <c r="O1248" s="42"/>
      <c r="P1248" s="30">
        <v>8257.73</v>
      </c>
      <c r="Q1248" s="67"/>
      <c r="R1248" s="67"/>
      <c r="S1248" s="56" t="e">
        <f>IF(#REF!=3,S1247-TblDadosCX[[#This Row],[Valor R$]],IF(#REF!=2,S1247+TblDadosCX[[#This Row],[Valor R$]],TblDadosCX[[#This Row],[Valor R$]]))</f>
        <v>#REF!</v>
      </c>
      <c r="U1248" s="65">
        <v>1232</v>
      </c>
      <c r="V1248" s="69">
        <v>42682</v>
      </c>
      <c r="W1248" s="69"/>
      <c r="X1248" s="70" t="s">
        <v>311</v>
      </c>
      <c r="Y1248" s="70"/>
      <c r="Z1248" s="70"/>
      <c r="AA1248" s="71">
        <v>30</v>
      </c>
      <c r="AB1248" s="64" t="s">
        <v>212</v>
      </c>
      <c r="AC1248" s="69">
        <v>42682</v>
      </c>
      <c r="AD1248" s="65">
        <v>831</v>
      </c>
      <c r="AE1248" s="65">
        <v>12</v>
      </c>
      <c r="AF1248" s="66">
        <v>2247.04</v>
      </c>
    </row>
    <row r="1249" spans="1:32" x14ac:dyDescent="0.25">
      <c r="A1249" s="40">
        <v>1244</v>
      </c>
      <c r="B1249" s="32">
        <v>42674</v>
      </c>
      <c r="C1249" s="33"/>
      <c r="D1249" s="31">
        <v>5</v>
      </c>
      <c r="E1249" s="34" t="s">
        <v>38</v>
      </c>
      <c r="F1249" s="34" t="s">
        <v>73</v>
      </c>
      <c r="G1249" s="35" t="s">
        <v>614</v>
      </c>
      <c r="H1249" s="36"/>
      <c r="I1249" s="30">
        <v>6412</v>
      </c>
      <c r="J1249" s="32">
        <v>42674</v>
      </c>
      <c r="K1249" s="37">
        <v>839</v>
      </c>
      <c r="L1249" s="37">
        <v>12</v>
      </c>
      <c r="M1249" s="38" t="s">
        <v>580</v>
      </c>
      <c r="N1249" s="39">
        <v>2016</v>
      </c>
      <c r="O1249" s="42"/>
      <c r="P1249" s="30">
        <v>1845.73</v>
      </c>
      <c r="Q1249" s="67"/>
      <c r="R1249" s="67"/>
      <c r="S1249" s="56" t="e">
        <f>IF(#REF!=3,S1248-TblDadosCX[[#This Row],[Valor R$]],IF(#REF!=2,S1248+TblDadosCX[[#This Row],[Valor R$]],TblDadosCX[[#This Row],[Valor R$]]))</f>
        <v>#REF!</v>
      </c>
      <c r="U1249" s="65">
        <v>1233</v>
      </c>
      <c r="V1249" s="69">
        <v>42682</v>
      </c>
      <c r="W1249" s="69"/>
      <c r="X1249" s="70" t="s">
        <v>625</v>
      </c>
      <c r="Y1249" s="70"/>
      <c r="Z1249" s="70"/>
      <c r="AA1249" s="71">
        <v>20</v>
      </c>
      <c r="AB1249" s="64" t="s">
        <v>212</v>
      </c>
      <c r="AC1249" s="69">
        <v>42682</v>
      </c>
      <c r="AD1249" s="65">
        <v>831</v>
      </c>
      <c r="AE1249" s="65">
        <v>12</v>
      </c>
      <c r="AF1249" s="66">
        <v>2227.04</v>
      </c>
    </row>
    <row r="1250" spans="1:32" x14ac:dyDescent="0.25">
      <c r="A1250" s="40">
        <v>1245</v>
      </c>
      <c r="B1250" s="32">
        <v>42674</v>
      </c>
      <c r="C1250" s="33"/>
      <c r="D1250" s="31">
        <v>10</v>
      </c>
      <c r="E1250" s="34"/>
      <c r="F1250" s="34"/>
      <c r="G1250" s="35" t="s">
        <v>640</v>
      </c>
      <c r="H1250" s="36"/>
      <c r="I1250" s="30">
        <v>1845.73</v>
      </c>
      <c r="J1250" s="32">
        <v>42674</v>
      </c>
      <c r="K1250" s="37"/>
      <c r="L1250" s="37"/>
      <c r="M1250" s="38" t="s">
        <v>580</v>
      </c>
      <c r="N1250" s="39">
        <v>2016</v>
      </c>
      <c r="O1250" s="42"/>
      <c r="P1250" s="30">
        <v>1845.73</v>
      </c>
      <c r="Q1250" s="67"/>
      <c r="R1250" s="67"/>
      <c r="S1250" s="56" t="e">
        <f>IF(#REF!=3,S1249-TblDadosCX[[#This Row],[Valor R$]],IF(#REF!=2,S1249+TblDadosCX[[#This Row],[Valor R$]],TblDadosCX[[#This Row],[Valor R$]]))</f>
        <v>#REF!</v>
      </c>
      <c r="U1250" s="65">
        <v>1234</v>
      </c>
      <c r="V1250" s="69">
        <v>42682</v>
      </c>
      <c r="W1250" s="69"/>
      <c r="X1250" s="70" t="s">
        <v>311</v>
      </c>
      <c r="Y1250" s="70"/>
      <c r="Z1250" s="70"/>
      <c r="AA1250" s="71">
        <v>7</v>
      </c>
      <c r="AB1250" s="64" t="s">
        <v>212</v>
      </c>
      <c r="AC1250" s="69">
        <v>42682</v>
      </c>
      <c r="AD1250" s="65">
        <v>831</v>
      </c>
      <c r="AE1250" s="65">
        <v>12</v>
      </c>
      <c r="AF1250" s="66">
        <v>2220.04</v>
      </c>
    </row>
    <row r="1251" spans="1:32" x14ac:dyDescent="0.25">
      <c r="A1251" s="40">
        <v>1246</v>
      </c>
      <c r="B1251" s="32">
        <v>42674</v>
      </c>
      <c r="C1251" s="33"/>
      <c r="D1251" s="31">
        <v>11</v>
      </c>
      <c r="E1251" s="34"/>
      <c r="F1251" s="34"/>
      <c r="G1251" s="35" t="s">
        <v>640</v>
      </c>
      <c r="H1251" s="36"/>
      <c r="I1251" s="30">
        <v>1000</v>
      </c>
      <c r="J1251" s="32">
        <v>42674</v>
      </c>
      <c r="K1251" s="37"/>
      <c r="L1251" s="37"/>
      <c r="M1251" s="38" t="s">
        <v>580</v>
      </c>
      <c r="N1251" s="39">
        <v>2016</v>
      </c>
      <c r="O1251" s="42"/>
      <c r="P1251" s="30">
        <v>1000</v>
      </c>
      <c r="Q1251" s="67"/>
      <c r="R1251" s="67"/>
      <c r="S1251" s="56" t="e">
        <f>IF(#REF!=3,S1250-TblDadosCX[[#This Row],[Valor R$]],IF(#REF!=2,S1250+TblDadosCX[[#This Row],[Valor R$]],TblDadosCX[[#This Row],[Valor R$]]))</f>
        <v>#REF!</v>
      </c>
      <c r="U1251" s="65">
        <v>1235</v>
      </c>
      <c r="V1251" s="69">
        <v>42682</v>
      </c>
      <c r="W1251" s="69"/>
      <c r="X1251" s="70" t="s">
        <v>193</v>
      </c>
      <c r="Y1251" s="70"/>
      <c r="Z1251" s="70"/>
      <c r="AA1251" s="71">
        <v>35</v>
      </c>
      <c r="AB1251" s="64" t="s">
        <v>212</v>
      </c>
      <c r="AC1251" s="69">
        <v>42682</v>
      </c>
      <c r="AD1251" s="65">
        <v>831</v>
      </c>
      <c r="AE1251" s="65">
        <v>12</v>
      </c>
      <c r="AF1251" s="66">
        <v>2185.04</v>
      </c>
    </row>
    <row r="1252" spans="1:32" x14ac:dyDescent="0.25">
      <c r="A1252" s="40">
        <v>1247</v>
      </c>
      <c r="B1252" s="32">
        <v>42674</v>
      </c>
      <c r="C1252" s="33"/>
      <c r="D1252" s="31">
        <v>12</v>
      </c>
      <c r="E1252" s="34"/>
      <c r="F1252" s="34"/>
      <c r="G1252" s="35" t="s">
        <v>640</v>
      </c>
      <c r="H1252" s="36"/>
      <c r="I1252" s="30">
        <v>2000</v>
      </c>
      <c r="J1252" s="32">
        <v>42674</v>
      </c>
      <c r="K1252" s="37"/>
      <c r="L1252" s="37"/>
      <c r="M1252" s="38" t="s">
        <v>580</v>
      </c>
      <c r="N1252" s="39">
        <v>2016</v>
      </c>
      <c r="O1252" s="42"/>
      <c r="P1252" s="30">
        <v>2000</v>
      </c>
      <c r="Q1252" s="67"/>
      <c r="R1252" s="67"/>
      <c r="S1252" s="56" t="e">
        <f>IF(#REF!=3,S1251-TblDadosCX[[#This Row],[Valor R$]],IF(#REF!=2,S1251+TblDadosCX[[#This Row],[Valor R$]],TblDadosCX[[#This Row],[Valor R$]]))</f>
        <v>#REF!</v>
      </c>
      <c r="U1252" s="65">
        <v>1236</v>
      </c>
      <c r="V1252" s="69">
        <v>42682</v>
      </c>
      <c r="W1252" s="69"/>
      <c r="X1252" s="70" t="s">
        <v>626</v>
      </c>
      <c r="Y1252" s="70"/>
      <c r="Z1252" s="70"/>
      <c r="AA1252" s="71">
        <v>80</v>
      </c>
      <c r="AB1252" s="64" t="s">
        <v>212</v>
      </c>
      <c r="AC1252" s="69">
        <v>42682</v>
      </c>
      <c r="AD1252" s="65">
        <v>831</v>
      </c>
      <c r="AE1252" s="65">
        <v>12</v>
      </c>
      <c r="AF1252" s="66">
        <v>2105.04</v>
      </c>
    </row>
    <row r="1253" spans="1:32" x14ac:dyDescent="0.25">
      <c r="A1253" s="40">
        <v>1248</v>
      </c>
      <c r="B1253" s="32">
        <v>42675</v>
      </c>
      <c r="C1253" s="33"/>
      <c r="D1253" s="31">
        <v>1</v>
      </c>
      <c r="E1253" s="34"/>
      <c r="F1253" s="34"/>
      <c r="G1253" s="35" t="s">
        <v>632</v>
      </c>
      <c r="H1253" s="36"/>
      <c r="I1253" s="30">
        <v>1845.73</v>
      </c>
      <c r="J1253" s="32">
        <v>42675</v>
      </c>
      <c r="K1253" s="37"/>
      <c r="L1253" s="37"/>
      <c r="M1253" s="38" t="s">
        <v>615</v>
      </c>
      <c r="N1253" s="39">
        <v>2016</v>
      </c>
      <c r="O1253" s="42"/>
      <c r="P1253" s="30">
        <v>1845.73</v>
      </c>
      <c r="Q1253" s="67"/>
      <c r="R1253" s="67"/>
      <c r="S1253" s="56" t="e">
        <f>IF(#REF!=3,S1252-TblDadosCX[[#This Row],[Valor R$]],IF(#REF!=2,S1252+TblDadosCX[[#This Row],[Valor R$]],TblDadosCX[[#This Row],[Valor R$]]))</f>
        <v>#REF!</v>
      </c>
      <c r="U1253" s="65">
        <v>1237</v>
      </c>
      <c r="V1253" s="69">
        <v>42683</v>
      </c>
      <c r="W1253" s="69"/>
      <c r="X1253" s="70" t="s">
        <v>197</v>
      </c>
      <c r="Y1253" s="70">
        <v>854438</v>
      </c>
      <c r="Z1253" s="70"/>
      <c r="AA1253" s="71">
        <v>1108.3399999999999</v>
      </c>
      <c r="AB1253" s="64" t="s">
        <v>9</v>
      </c>
      <c r="AC1253" s="69">
        <v>42683</v>
      </c>
      <c r="AD1253" s="65">
        <v>12</v>
      </c>
      <c r="AE1253" s="65">
        <v>34</v>
      </c>
      <c r="AF1253" s="66">
        <v>3213.38</v>
      </c>
    </row>
    <row r="1254" spans="1:32" x14ac:dyDescent="0.25">
      <c r="A1254" s="40">
        <v>1249</v>
      </c>
      <c r="B1254" s="32">
        <v>42675</v>
      </c>
      <c r="C1254" s="33"/>
      <c r="D1254" s="31">
        <v>2</v>
      </c>
      <c r="E1254" s="34"/>
      <c r="F1254" s="34"/>
      <c r="G1254" s="35" t="s">
        <v>632</v>
      </c>
      <c r="H1254" s="36"/>
      <c r="I1254" s="30">
        <v>1000</v>
      </c>
      <c r="J1254" s="32">
        <v>42675</v>
      </c>
      <c r="K1254" s="37"/>
      <c r="L1254" s="37"/>
      <c r="M1254" s="38" t="s">
        <v>615</v>
      </c>
      <c r="N1254" s="39">
        <v>2016</v>
      </c>
      <c r="O1254" s="42"/>
      <c r="P1254" s="30">
        <v>1000</v>
      </c>
      <c r="Q1254" s="67"/>
      <c r="R1254" s="67"/>
      <c r="S1254" s="56" t="e">
        <f>IF(#REF!=3,S1253-TblDadosCX[[#This Row],[Valor R$]],IF(#REF!=2,S1253+TblDadosCX[[#This Row],[Valor R$]],TblDadosCX[[#This Row],[Valor R$]]))</f>
        <v>#REF!</v>
      </c>
      <c r="U1254" s="65">
        <v>1238</v>
      </c>
      <c r="V1254" s="69">
        <v>42683</v>
      </c>
      <c r="W1254" s="69"/>
      <c r="X1254" s="70" t="s">
        <v>627</v>
      </c>
      <c r="Y1254" s="70"/>
      <c r="Z1254" s="70"/>
      <c r="AA1254" s="71">
        <v>20</v>
      </c>
      <c r="AB1254" s="64" t="s">
        <v>212</v>
      </c>
      <c r="AC1254" s="69">
        <v>42683</v>
      </c>
      <c r="AD1254" s="65">
        <v>831</v>
      </c>
      <c r="AE1254" s="65">
        <v>12</v>
      </c>
      <c r="AF1254" s="66">
        <v>3193.38</v>
      </c>
    </row>
    <row r="1255" spans="1:32" x14ac:dyDescent="0.25">
      <c r="A1255" s="40">
        <v>1250</v>
      </c>
      <c r="B1255" s="32">
        <v>42675</v>
      </c>
      <c r="C1255" s="33"/>
      <c r="D1255" s="31">
        <v>3</v>
      </c>
      <c r="E1255" s="34"/>
      <c r="F1255" s="34"/>
      <c r="G1255" s="35" t="s">
        <v>632</v>
      </c>
      <c r="H1255" s="36"/>
      <c r="I1255" s="30">
        <v>2000</v>
      </c>
      <c r="J1255" s="32">
        <v>42675</v>
      </c>
      <c r="K1255" s="37"/>
      <c r="L1255" s="37"/>
      <c r="M1255" s="38" t="s">
        <v>615</v>
      </c>
      <c r="N1255" s="39">
        <v>2016</v>
      </c>
      <c r="O1255" s="42"/>
      <c r="P1255" s="30">
        <v>2000</v>
      </c>
      <c r="Q1255" s="67"/>
      <c r="R1255" s="67"/>
      <c r="S1255" s="56" t="e">
        <f>IF(#REF!=3,S1254-TblDadosCX[[#This Row],[Valor R$]],IF(#REF!=2,S1254+TblDadosCX[[#This Row],[Valor R$]],TblDadosCX[[#This Row],[Valor R$]]))</f>
        <v>#REF!</v>
      </c>
      <c r="U1255" s="65">
        <v>1239</v>
      </c>
      <c r="V1255" s="69">
        <v>42683</v>
      </c>
      <c r="W1255" s="69"/>
      <c r="X1255" s="70" t="s">
        <v>187</v>
      </c>
      <c r="Y1255" s="70"/>
      <c r="Z1255" s="70"/>
      <c r="AA1255" s="71">
        <v>13.48</v>
      </c>
      <c r="AB1255" s="64" t="s">
        <v>212</v>
      </c>
      <c r="AC1255" s="69">
        <v>42683</v>
      </c>
      <c r="AD1255" s="65">
        <v>831</v>
      </c>
      <c r="AE1255" s="65">
        <v>12</v>
      </c>
      <c r="AF1255" s="66">
        <v>3179.9</v>
      </c>
    </row>
    <row r="1256" spans="1:32" x14ac:dyDescent="0.25">
      <c r="A1256" s="40">
        <v>1251</v>
      </c>
      <c r="B1256" s="32">
        <v>42675</v>
      </c>
      <c r="C1256" s="33"/>
      <c r="D1256" s="31">
        <v>5</v>
      </c>
      <c r="E1256" s="34" t="s">
        <v>38</v>
      </c>
      <c r="F1256" s="34" t="s">
        <v>18</v>
      </c>
      <c r="G1256" s="35" t="s">
        <v>187</v>
      </c>
      <c r="H1256" s="36"/>
      <c r="I1256" s="30">
        <v>9.18</v>
      </c>
      <c r="J1256" s="32">
        <v>42675</v>
      </c>
      <c r="K1256" s="37">
        <v>831</v>
      </c>
      <c r="L1256" s="37">
        <v>12</v>
      </c>
      <c r="M1256" s="38" t="s">
        <v>615</v>
      </c>
      <c r="N1256" s="39">
        <v>2016</v>
      </c>
      <c r="O1256" s="42"/>
      <c r="P1256" s="30">
        <v>1836.55</v>
      </c>
      <c r="Q1256" s="67"/>
      <c r="R1256" s="67"/>
      <c r="S1256" s="56" t="e">
        <f>IF(#REF!=3,S1255-TblDadosCX[[#This Row],[Valor R$]],IF(#REF!=2,S1255+TblDadosCX[[#This Row],[Valor R$]],TblDadosCX[[#This Row],[Valor R$]]))</f>
        <v>#REF!</v>
      </c>
      <c r="U1256" s="65">
        <v>1240</v>
      </c>
      <c r="V1256" s="69">
        <v>42683</v>
      </c>
      <c r="W1256" s="69"/>
      <c r="X1256" s="70" t="s">
        <v>187</v>
      </c>
      <c r="Y1256" s="70"/>
      <c r="Z1256" s="70"/>
      <c r="AA1256" s="71">
        <v>14.17</v>
      </c>
      <c r="AB1256" s="64" t="s">
        <v>212</v>
      </c>
      <c r="AC1256" s="69">
        <v>42683</v>
      </c>
      <c r="AD1256" s="65">
        <v>831</v>
      </c>
      <c r="AE1256" s="65">
        <v>12</v>
      </c>
      <c r="AF1256" s="66">
        <v>3165.73</v>
      </c>
    </row>
    <row r="1257" spans="1:32" x14ac:dyDescent="0.25">
      <c r="A1257" s="40">
        <v>1252</v>
      </c>
      <c r="B1257" s="32">
        <v>42675</v>
      </c>
      <c r="C1257" s="33"/>
      <c r="D1257" s="31">
        <v>5</v>
      </c>
      <c r="E1257" s="34" t="s">
        <v>38</v>
      </c>
      <c r="F1257" s="34" t="s">
        <v>83</v>
      </c>
      <c r="G1257" s="35" t="s">
        <v>244</v>
      </c>
      <c r="H1257" s="36"/>
      <c r="I1257" s="30">
        <v>5</v>
      </c>
      <c r="J1257" s="32">
        <v>42675</v>
      </c>
      <c r="K1257" s="37">
        <v>863</v>
      </c>
      <c r="L1257" s="37">
        <v>12</v>
      </c>
      <c r="M1257" s="38" t="s">
        <v>615</v>
      </c>
      <c r="N1257" s="39">
        <v>2016</v>
      </c>
      <c r="O1257" s="42"/>
      <c r="P1257" s="30">
        <v>1831.55</v>
      </c>
      <c r="Q1257" s="67"/>
      <c r="R1257" s="67"/>
      <c r="S1257" s="56" t="e">
        <f>IF(#REF!=3,S1256-TblDadosCX[[#This Row],[Valor R$]],IF(#REF!=2,S1256+TblDadosCX[[#This Row],[Valor R$]],TblDadosCX[[#This Row],[Valor R$]]))</f>
        <v>#REF!</v>
      </c>
      <c r="U1257" s="65">
        <v>1241</v>
      </c>
      <c r="V1257" s="69">
        <v>42683</v>
      </c>
      <c r="W1257" s="69"/>
      <c r="X1257" s="70" t="s">
        <v>220</v>
      </c>
      <c r="Y1257" s="70"/>
      <c r="Z1257" s="70"/>
      <c r="AA1257" s="71">
        <v>28</v>
      </c>
      <c r="AB1257" s="64" t="s">
        <v>199</v>
      </c>
      <c r="AC1257" s="69">
        <v>42683</v>
      </c>
      <c r="AD1257" s="65">
        <v>845</v>
      </c>
      <c r="AE1257" s="65">
        <v>12</v>
      </c>
      <c r="AF1257" s="66">
        <v>3137.73</v>
      </c>
    </row>
    <row r="1258" spans="1:32" x14ac:dyDescent="0.25">
      <c r="A1258" s="40">
        <v>1253</v>
      </c>
      <c r="B1258" s="32">
        <v>42675</v>
      </c>
      <c r="C1258" s="33"/>
      <c r="D1258" s="31">
        <v>5</v>
      </c>
      <c r="E1258" s="34" t="s">
        <v>38</v>
      </c>
      <c r="F1258" s="34" t="s">
        <v>18</v>
      </c>
      <c r="G1258" s="35" t="s">
        <v>193</v>
      </c>
      <c r="H1258" s="36"/>
      <c r="I1258" s="30">
        <v>35</v>
      </c>
      <c r="J1258" s="32">
        <v>42675</v>
      </c>
      <c r="K1258" s="37">
        <v>831</v>
      </c>
      <c r="L1258" s="37">
        <v>12</v>
      </c>
      <c r="M1258" s="38" t="s">
        <v>615</v>
      </c>
      <c r="N1258" s="39">
        <v>2016</v>
      </c>
      <c r="O1258" s="42"/>
      <c r="P1258" s="30">
        <v>1796.55</v>
      </c>
      <c r="Q1258" s="67"/>
      <c r="R1258" s="67"/>
      <c r="S1258" s="56" t="e">
        <f>IF(#REF!=3,S1257-TblDadosCX[[#This Row],[Valor R$]],IF(#REF!=2,S1257+TblDadosCX[[#This Row],[Valor R$]],TblDadosCX[[#This Row],[Valor R$]]))</f>
        <v>#REF!</v>
      </c>
      <c r="U1258" s="65">
        <v>1242</v>
      </c>
      <c r="V1258" s="69">
        <v>42683</v>
      </c>
      <c r="W1258" s="69"/>
      <c r="X1258" s="70" t="s">
        <v>220</v>
      </c>
      <c r="Y1258" s="70"/>
      <c r="Z1258" s="70"/>
      <c r="AA1258" s="71">
        <v>17.5</v>
      </c>
      <c r="AB1258" s="64" t="s">
        <v>199</v>
      </c>
      <c r="AC1258" s="69">
        <v>42683</v>
      </c>
      <c r="AD1258" s="65">
        <v>845</v>
      </c>
      <c r="AE1258" s="65">
        <v>12</v>
      </c>
      <c r="AF1258" s="66">
        <v>3120.23</v>
      </c>
    </row>
    <row r="1259" spans="1:32" x14ac:dyDescent="0.25">
      <c r="A1259" s="40">
        <v>1254</v>
      </c>
      <c r="B1259" s="32">
        <v>42675</v>
      </c>
      <c r="C1259" s="33"/>
      <c r="D1259" s="31">
        <v>5</v>
      </c>
      <c r="E1259" s="34" t="s">
        <v>38</v>
      </c>
      <c r="F1259" s="34" t="s">
        <v>86</v>
      </c>
      <c r="G1259" s="35" t="s">
        <v>210</v>
      </c>
      <c r="H1259" s="36"/>
      <c r="I1259" s="30">
        <v>230</v>
      </c>
      <c r="J1259" s="32">
        <v>42675</v>
      </c>
      <c r="K1259" s="37">
        <v>869</v>
      </c>
      <c r="L1259" s="37">
        <v>12</v>
      </c>
      <c r="M1259" s="38" t="s">
        <v>615</v>
      </c>
      <c r="N1259" s="39">
        <v>2016</v>
      </c>
      <c r="O1259" s="42"/>
      <c r="P1259" s="30">
        <v>1566.55</v>
      </c>
      <c r="Q1259" s="67"/>
      <c r="R1259" s="67"/>
      <c r="S1259" s="56" t="e">
        <f>IF(#REF!=3,S1258-TblDadosCX[[#This Row],[Valor R$]],IF(#REF!=2,S1258+TblDadosCX[[#This Row],[Valor R$]],TblDadosCX[[#This Row],[Valor R$]]))</f>
        <v>#REF!</v>
      </c>
      <c r="U1259" s="65">
        <v>1243</v>
      </c>
      <c r="V1259" s="69">
        <v>42683</v>
      </c>
      <c r="W1259" s="69"/>
      <c r="X1259" s="70" t="s">
        <v>628</v>
      </c>
      <c r="Y1259" s="70"/>
      <c r="Z1259" s="70"/>
      <c r="AA1259" s="71">
        <v>300</v>
      </c>
      <c r="AB1259" s="64" t="s">
        <v>186</v>
      </c>
      <c r="AC1259" s="69">
        <v>42683</v>
      </c>
      <c r="AD1259" s="65">
        <v>863</v>
      </c>
      <c r="AE1259" s="65">
        <v>12</v>
      </c>
      <c r="AF1259" s="66">
        <v>2820.23</v>
      </c>
    </row>
    <row r="1260" spans="1:32" x14ac:dyDescent="0.25">
      <c r="A1260" s="40">
        <v>1255</v>
      </c>
      <c r="B1260" s="32">
        <v>42675</v>
      </c>
      <c r="C1260" s="33"/>
      <c r="D1260" s="31">
        <v>5</v>
      </c>
      <c r="E1260" s="34" t="s">
        <v>38</v>
      </c>
      <c r="F1260" s="34" t="s">
        <v>18</v>
      </c>
      <c r="G1260" s="35" t="s">
        <v>557</v>
      </c>
      <c r="H1260" s="36"/>
      <c r="I1260" s="30">
        <v>52.08</v>
      </c>
      <c r="J1260" s="32">
        <v>42675</v>
      </c>
      <c r="K1260" s="37">
        <v>831</v>
      </c>
      <c r="L1260" s="37">
        <v>12</v>
      </c>
      <c r="M1260" s="38" t="s">
        <v>615</v>
      </c>
      <c r="N1260" s="39">
        <v>2016</v>
      </c>
      <c r="O1260" s="42"/>
      <c r="P1260" s="30">
        <v>1514.47</v>
      </c>
      <c r="Q1260" s="67"/>
      <c r="R1260" s="67"/>
      <c r="S1260" s="56" t="e">
        <f>IF(#REF!=3,S1259-TblDadosCX[[#This Row],[Valor R$]],IF(#REF!=2,S1259+TblDadosCX[[#This Row],[Valor R$]],TblDadosCX[[#This Row],[Valor R$]]))</f>
        <v>#REF!</v>
      </c>
      <c r="U1260" s="65">
        <v>1244</v>
      </c>
      <c r="V1260" s="69">
        <v>42683</v>
      </c>
      <c r="W1260" s="69"/>
      <c r="X1260" s="70" t="s">
        <v>629</v>
      </c>
      <c r="Y1260" s="70"/>
      <c r="Z1260" s="70"/>
      <c r="AA1260" s="71">
        <v>492.34</v>
      </c>
      <c r="AB1260" s="64" t="s">
        <v>219</v>
      </c>
      <c r="AC1260" s="69">
        <v>42683</v>
      </c>
      <c r="AD1260" s="65">
        <v>864</v>
      </c>
      <c r="AE1260" s="65">
        <v>12</v>
      </c>
      <c r="AF1260" s="66">
        <v>2327.89</v>
      </c>
    </row>
    <row r="1261" spans="1:32" x14ac:dyDescent="0.25">
      <c r="A1261" s="40">
        <v>1256</v>
      </c>
      <c r="B1261" s="32">
        <v>42675</v>
      </c>
      <c r="C1261" s="33"/>
      <c r="D1261" s="31">
        <v>5</v>
      </c>
      <c r="E1261" s="34" t="s">
        <v>38</v>
      </c>
      <c r="F1261" s="34" t="s">
        <v>86</v>
      </c>
      <c r="G1261" s="35" t="s">
        <v>245</v>
      </c>
      <c r="H1261" s="36"/>
      <c r="I1261" s="30">
        <v>148</v>
      </c>
      <c r="J1261" s="32">
        <v>42675</v>
      </c>
      <c r="K1261" s="37">
        <v>869</v>
      </c>
      <c r="L1261" s="37">
        <v>12</v>
      </c>
      <c r="M1261" s="38" t="s">
        <v>615</v>
      </c>
      <c r="N1261" s="39">
        <v>2016</v>
      </c>
      <c r="O1261" s="42"/>
      <c r="P1261" s="30">
        <v>1366.47</v>
      </c>
      <c r="Q1261" s="67"/>
      <c r="R1261" s="67"/>
      <c r="S1261" s="56" t="e">
        <f>IF(#REF!=3,S1260-TblDadosCX[[#This Row],[Valor R$]],IF(#REF!=2,S1260+TblDadosCX[[#This Row],[Valor R$]],TblDadosCX[[#This Row],[Valor R$]]))</f>
        <v>#REF!</v>
      </c>
      <c r="U1261" s="65">
        <v>1245</v>
      </c>
      <c r="V1261" s="69">
        <v>42683</v>
      </c>
      <c r="W1261" s="69"/>
      <c r="X1261" s="70" t="s">
        <v>256</v>
      </c>
      <c r="Y1261" s="70"/>
      <c r="Z1261" s="70"/>
      <c r="AA1261" s="71">
        <v>276</v>
      </c>
      <c r="AB1261" s="64" t="s">
        <v>283</v>
      </c>
      <c r="AC1261" s="69">
        <v>42683</v>
      </c>
      <c r="AD1261" s="65">
        <v>867</v>
      </c>
      <c r="AE1261" s="65">
        <v>12</v>
      </c>
      <c r="AF1261" s="66">
        <v>2051.89</v>
      </c>
    </row>
    <row r="1262" spans="1:32" x14ac:dyDescent="0.25">
      <c r="A1262" s="40">
        <v>1257</v>
      </c>
      <c r="B1262" s="32">
        <v>42677</v>
      </c>
      <c r="C1262" s="33"/>
      <c r="D1262" s="31">
        <v>4</v>
      </c>
      <c r="E1262" s="34" t="s">
        <v>6</v>
      </c>
      <c r="F1262" s="34" t="s">
        <v>9</v>
      </c>
      <c r="G1262" s="35" t="s">
        <v>197</v>
      </c>
      <c r="H1262" s="36">
        <v>854431</v>
      </c>
      <c r="I1262" s="30">
        <v>9296.48</v>
      </c>
      <c r="J1262" s="32">
        <v>42677</v>
      </c>
      <c r="K1262" s="37">
        <v>12</v>
      </c>
      <c r="L1262" s="37">
        <v>34</v>
      </c>
      <c r="M1262" s="38" t="s">
        <v>615</v>
      </c>
      <c r="N1262" s="39">
        <v>2016</v>
      </c>
      <c r="O1262" s="42"/>
      <c r="P1262" s="30">
        <v>10662.95</v>
      </c>
      <c r="Q1262" s="67"/>
      <c r="R1262" s="67"/>
      <c r="S1262" s="56" t="e">
        <f>IF(#REF!=3,S1261-TblDadosCX[[#This Row],[Valor R$]],IF(#REF!=2,S1261+TblDadosCX[[#This Row],[Valor R$]],TblDadosCX[[#This Row],[Valor R$]]))</f>
        <v>#REF!</v>
      </c>
      <c r="U1262" s="65">
        <v>1246</v>
      </c>
      <c r="V1262" s="69">
        <v>42683</v>
      </c>
      <c r="W1262" s="69"/>
      <c r="X1262" s="70" t="s">
        <v>629</v>
      </c>
      <c r="Y1262" s="70"/>
      <c r="Z1262" s="70"/>
      <c r="AA1262" s="71">
        <v>40</v>
      </c>
      <c r="AB1262" s="64" t="s">
        <v>219</v>
      </c>
      <c r="AC1262" s="69">
        <v>42683</v>
      </c>
      <c r="AD1262" s="65">
        <v>864</v>
      </c>
      <c r="AE1262" s="65">
        <v>12</v>
      </c>
      <c r="AF1262" s="66">
        <v>2011.89</v>
      </c>
    </row>
    <row r="1263" spans="1:32" x14ac:dyDescent="0.25">
      <c r="A1263" s="40">
        <v>1258</v>
      </c>
      <c r="B1263" s="32">
        <v>42677</v>
      </c>
      <c r="C1263" s="33"/>
      <c r="D1263" s="31">
        <v>4</v>
      </c>
      <c r="E1263" s="34" t="s">
        <v>6</v>
      </c>
      <c r="F1263" s="34" t="s">
        <v>9</v>
      </c>
      <c r="G1263" s="35" t="s">
        <v>197</v>
      </c>
      <c r="H1263" s="36">
        <v>854432</v>
      </c>
      <c r="I1263" s="30">
        <v>1186.8</v>
      </c>
      <c r="J1263" s="32">
        <v>42677</v>
      </c>
      <c r="K1263" s="37">
        <v>12</v>
      </c>
      <c r="L1263" s="37">
        <v>34</v>
      </c>
      <c r="M1263" s="38" t="s">
        <v>615</v>
      </c>
      <c r="N1263" s="39">
        <v>2016</v>
      </c>
      <c r="O1263" s="42"/>
      <c r="P1263" s="30">
        <v>11849.75</v>
      </c>
      <c r="Q1263" s="67"/>
      <c r="R1263" s="67"/>
      <c r="S1263" s="56" t="e">
        <f>IF(#REF!=3,S1262-TblDadosCX[[#This Row],[Valor R$]],IF(#REF!=2,S1262+TblDadosCX[[#This Row],[Valor R$]],TblDadosCX[[#This Row],[Valor R$]]))</f>
        <v>#REF!</v>
      </c>
      <c r="U1263" s="65">
        <v>1247</v>
      </c>
      <c r="V1263" s="69">
        <v>42684</v>
      </c>
      <c r="W1263" s="69"/>
      <c r="X1263" s="70" t="s">
        <v>205</v>
      </c>
      <c r="Y1263" s="70"/>
      <c r="Z1263" s="70"/>
      <c r="AA1263" s="71">
        <v>11.96</v>
      </c>
      <c r="AB1263" s="64" t="s">
        <v>212</v>
      </c>
      <c r="AC1263" s="69">
        <v>42684</v>
      </c>
      <c r="AD1263" s="65">
        <v>831</v>
      </c>
      <c r="AE1263" s="65">
        <v>12</v>
      </c>
      <c r="AF1263" s="66">
        <v>1999.93</v>
      </c>
    </row>
    <row r="1264" spans="1:32" x14ac:dyDescent="0.25">
      <c r="A1264" s="40">
        <v>1259</v>
      </c>
      <c r="B1264" s="32">
        <v>42677</v>
      </c>
      <c r="C1264" s="33"/>
      <c r="D1264" s="31">
        <v>4</v>
      </c>
      <c r="E1264" s="34" t="s">
        <v>6</v>
      </c>
      <c r="F1264" s="34" t="s">
        <v>9</v>
      </c>
      <c r="G1264" s="35" t="s">
        <v>197</v>
      </c>
      <c r="H1264" s="36">
        <v>854433</v>
      </c>
      <c r="I1264" s="30">
        <v>850</v>
      </c>
      <c r="J1264" s="32">
        <v>42677</v>
      </c>
      <c r="K1264" s="37">
        <v>12</v>
      </c>
      <c r="L1264" s="37">
        <v>34</v>
      </c>
      <c r="M1264" s="38" t="s">
        <v>615</v>
      </c>
      <c r="N1264" s="39">
        <v>2016</v>
      </c>
      <c r="O1264" s="42"/>
      <c r="P1264" s="30">
        <v>12699.75</v>
      </c>
      <c r="Q1264" s="67"/>
      <c r="R1264" s="67"/>
      <c r="S1264" s="56" t="e">
        <f>IF(#REF!=3,S1263-TblDadosCX[[#This Row],[Valor R$]],IF(#REF!=2,S1263+TblDadosCX[[#This Row],[Valor R$]],TblDadosCX[[#This Row],[Valor R$]]))</f>
        <v>#REF!</v>
      </c>
      <c r="U1264" s="65">
        <v>1248</v>
      </c>
      <c r="V1264" s="69">
        <v>42684</v>
      </c>
      <c r="W1264" s="69"/>
      <c r="X1264" s="70" t="s">
        <v>220</v>
      </c>
      <c r="Y1264" s="70"/>
      <c r="Z1264" s="70"/>
      <c r="AA1264" s="71">
        <v>17.5</v>
      </c>
      <c r="AB1264" s="64" t="s">
        <v>199</v>
      </c>
      <c r="AC1264" s="69">
        <v>42684</v>
      </c>
      <c r="AD1264" s="65">
        <v>845</v>
      </c>
      <c r="AE1264" s="65">
        <v>12</v>
      </c>
      <c r="AF1264" s="66">
        <v>1982.43</v>
      </c>
    </row>
    <row r="1265" spans="1:32" x14ac:dyDescent="0.25">
      <c r="A1265" s="40">
        <v>1260</v>
      </c>
      <c r="B1265" s="32">
        <v>42677</v>
      </c>
      <c r="C1265" s="33"/>
      <c r="D1265" s="31">
        <v>5</v>
      </c>
      <c r="E1265" s="34" t="s">
        <v>38</v>
      </c>
      <c r="F1265" s="34" t="s">
        <v>86</v>
      </c>
      <c r="G1265" s="35" t="s">
        <v>245</v>
      </c>
      <c r="H1265" s="36"/>
      <c r="I1265" s="30">
        <v>40</v>
      </c>
      <c r="J1265" s="32">
        <v>42677</v>
      </c>
      <c r="K1265" s="37">
        <v>869</v>
      </c>
      <c r="L1265" s="37">
        <v>12</v>
      </c>
      <c r="M1265" s="38" t="s">
        <v>615</v>
      </c>
      <c r="N1265" s="39">
        <v>2016</v>
      </c>
      <c r="O1265" s="42"/>
      <c r="P1265" s="30">
        <v>12659.75</v>
      </c>
      <c r="Q1265" s="67"/>
      <c r="R1265" s="67"/>
      <c r="S1265" s="56" t="e">
        <f>IF(#REF!=3,S1264-TblDadosCX[[#This Row],[Valor R$]],IF(#REF!=2,S1264+TblDadosCX[[#This Row],[Valor R$]],TblDadosCX[[#This Row],[Valor R$]]))</f>
        <v>#REF!</v>
      </c>
      <c r="U1265" s="65">
        <v>1249</v>
      </c>
      <c r="V1265" s="69">
        <v>42684</v>
      </c>
      <c r="W1265" s="69"/>
      <c r="X1265" s="70" t="s">
        <v>220</v>
      </c>
      <c r="Y1265" s="70"/>
      <c r="Z1265" s="70"/>
      <c r="AA1265" s="71">
        <v>21</v>
      </c>
      <c r="AB1265" s="64" t="s">
        <v>199</v>
      </c>
      <c r="AC1265" s="69">
        <v>42684</v>
      </c>
      <c r="AD1265" s="65">
        <v>845</v>
      </c>
      <c r="AE1265" s="65">
        <v>12</v>
      </c>
      <c r="AF1265" s="66">
        <v>1961.43</v>
      </c>
    </row>
    <row r="1266" spans="1:32" x14ac:dyDescent="0.25">
      <c r="A1266" s="40">
        <v>1261</v>
      </c>
      <c r="B1266" s="32">
        <v>42677</v>
      </c>
      <c r="C1266" s="33"/>
      <c r="D1266" s="31">
        <v>5</v>
      </c>
      <c r="E1266" s="34" t="s">
        <v>38</v>
      </c>
      <c r="F1266" s="34" t="s">
        <v>18</v>
      </c>
      <c r="G1266" s="35" t="s">
        <v>193</v>
      </c>
      <c r="H1266" s="36"/>
      <c r="I1266" s="30">
        <v>35</v>
      </c>
      <c r="J1266" s="32">
        <v>42677</v>
      </c>
      <c r="K1266" s="37">
        <v>831</v>
      </c>
      <c r="L1266" s="37">
        <v>12</v>
      </c>
      <c r="M1266" s="38" t="s">
        <v>615</v>
      </c>
      <c r="N1266" s="39">
        <v>2016</v>
      </c>
      <c r="O1266" s="42"/>
      <c r="P1266" s="30">
        <v>12624.75</v>
      </c>
      <c r="Q1266" s="67"/>
      <c r="R1266" s="67"/>
      <c r="S1266" s="56" t="e">
        <f>IF(#REF!=3,S1265-TblDadosCX[[#This Row],[Valor R$]],IF(#REF!=2,S1265+TblDadosCX[[#This Row],[Valor R$]],TblDadosCX[[#This Row],[Valor R$]]))</f>
        <v>#REF!</v>
      </c>
      <c r="U1266" s="65">
        <v>1250</v>
      </c>
      <c r="V1266" s="69">
        <v>42684</v>
      </c>
      <c r="W1266" s="69"/>
      <c r="X1266" s="70" t="s">
        <v>191</v>
      </c>
      <c r="Y1266" s="70"/>
      <c r="Z1266" s="70"/>
      <c r="AA1266" s="71">
        <v>32.9</v>
      </c>
      <c r="AB1266" s="64" t="s">
        <v>212</v>
      </c>
      <c r="AC1266" s="69">
        <v>42684</v>
      </c>
      <c r="AD1266" s="65">
        <v>831</v>
      </c>
      <c r="AE1266" s="65">
        <v>12</v>
      </c>
      <c r="AF1266" s="66">
        <v>1928.53</v>
      </c>
    </row>
    <row r="1267" spans="1:32" x14ac:dyDescent="0.25">
      <c r="A1267" s="40">
        <v>1262</v>
      </c>
      <c r="B1267" s="32">
        <v>42677</v>
      </c>
      <c r="C1267" s="33"/>
      <c r="D1267" s="31">
        <v>5</v>
      </c>
      <c r="E1267" s="34" t="s">
        <v>38</v>
      </c>
      <c r="F1267" s="34" t="s">
        <v>80</v>
      </c>
      <c r="G1267" s="35" t="s">
        <v>490</v>
      </c>
      <c r="H1267" s="36"/>
      <c r="I1267" s="30">
        <v>9.3000000000000007</v>
      </c>
      <c r="J1267" s="32">
        <v>42677</v>
      </c>
      <c r="K1267" s="37">
        <v>858</v>
      </c>
      <c r="L1267" s="37">
        <v>12</v>
      </c>
      <c r="M1267" s="38" t="s">
        <v>615</v>
      </c>
      <c r="N1267" s="39">
        <v>2016</v>
      </c>
      <c r="O1267" s="42"/>
      <c r="P1267" s="30">
        <v>12615.45</v>
      </c>
      <c r="Q1267" s="67"/>
      <c r="R1267" s="67"/>
      <c r="S1267" s="56" t="e">
        <f>IF(#REF!=3,S1266-TblDadosCX[[#This Row],[Valor R$]],IF(#REF!=2,S1266+TblDadosCX[[#This Row],[Valor R$]],TblDadosCX[[#This Row],[Valor R$]]))</f>
        <v>#REF!</v>
      </c>
      <c r="U1267" s="65">
        <v>1251</v>
      </c>
      <c r="V1267" s="69">
        <v>42684</v>
      </c>
      <c r="W1267" s="69"/>
      <c r="X1267" s="70" t="s">
        <v>630</v>
      </c>
      <c r="Y1267" s="70"/>
      <c r="Z1267" s="70"/>
      <c r="AA1267" s="71">
        <v>185.4</v>
      </c>
      <c r="AB1267" s="64" t="s">
        <v>186</v>
      </c>
      <c r="AC1267" s="69">
        <v>42684</v>
      </c>
      <c r="AD1267" s="65">
        <v>863</v>
      </c>
      <c r="AE1267" s="65">
        <v>12</v>
      </c>
      <c r="AF1267" s="66">
        <v>1743.13</v>
      </c>
    </row>
    <row r="1268" spans="1:32" x14ac:dyDescent="0.25">
      <c r="A1268" s="40">
        <v>1263</v>
      </c>
      <c r="B1268" s="32">
        <v>42677</v>
      </c>
      <c r="C1268" s="33"/>
      <c r="D1268" s="31">
        <v>5</v>
      </c>
      <c r="E1268" s="34" t="s">
        <v>38</v>
      </c>
      <c r="F1268" s="34" t="s">
        <v>86</v>
      </c>
      <c r="G1268" s="35" t="s">
        <v>245</v>
      </c>
      <c r="H1268" s="36"/>
      <c r="I1268" s="30">
        <v>25</v>
      </c>
      <c r="J1268" s="32">
        <v>42677</v>
      </c>
      <c r="K1268" s="37">
        <v>869</v>
      </c>
      <c r="L1268" s="37">
        <v>12</v>
      </c>
      <c r="M1268" s="38" t="s">
        <v>615</v>
      </c>
      <c r="N1268" s="39">
        <v>2016</v>
      </c>
      <c r="O1268" s="42"/>
      <c r="P1268" s="30">
        <v>12590.45</v>
      </c>
      <c r="Q1268" s="67"/>
      <c r="R1268" s="67"/>
      <c r="S1268" s="56" t="e">
        <f>IF(#REF!=3,S1267-TblDadosCX[[#This Row],[Valor R$]],IF(#REF!=2,S1267+TblDadosCX[[#This Row],[Valor R$]],TblDadosCX[[#This Row],[Valor R$]]))</f>
        <v>#REF!</v>
      </c>
      <c r="U1268" s="65">
        <v>1252</v>
      </c>
      <c r="V1268" s="69">
        <v>42684</v>
      </c>
      <c r="W1268" s="69"/>
      <c r="X1268" s="70" t="s">
        <v>220</v>
      </c>
      <c r="Y1268" s="70"/>
      <c r="Z1268" s="70"/>
      <c r="AA1268" s="71">
        <v>28</v>
      </c>
      <c r="AB1268" s="64" t="s">
        <v>199</v>
      </c>
      <c r="AC1268" s="69">
        <v>42684</v>
      </c>
      <c r="AD1268" s="65">
        <v>845</v>
      </c>
      <c r="AE1268" s="65">
        <v>12</v>
      </c>
      <c r="AF1268" s="66">
        <v>1715.13</v>
      </c>
    </row>
    <row r="1269" spans="1:32" x14ac:dyDescent="0.25">
      <c r="A1269" s="40">
        <v>1264</v>
      </c>
      <c r="B1269" s="32">
        <v>42677</v>
      </c>
      <c r="C1269" s="33"/>
      <c r="D1269" s="31">
        <v>5</v>
      </c>
      <c r="E1269" s="34" t="s">
        <v>215</v>
      </c>
      <c r="F1269" s="34" t="s">
        <v>214</v>
      </c>
      <c r="G1269" s="35" t="s">
        <v>616</v>
      </c>
      <c r="H1269" s="36"/>
      <c r="I1269" s="30">
        <v>3013.38</v>
      </c>
      <c r="J1269" s="32">
        <v>42677</v>
      </c>
      <c r="K1269" s="37">
        <v>402</v>
      </c>
      <c r="L1269" s="37">
        <v>12</v>
      </c>
      <c r="M1269" s="38" t="s">
        <v>615</v>
      </c>
      <c r="N1269" s="39">
        <v>2016</v>
      </c>
      <c r="O1269" s="42"/>
      <c r="P1269" s="30">
        <v>9577.07</v>
      </c>
      <c r="Q1269" s="67"/>
      <c r="R1269" s="67"/>
      <c r="S1269" s="56" t="e">
        <f>IF(#REF!=3,S1268-TblDadosCX[[#This Row],[Valor R$]],IF(#REF!=2,S1268+TblDadosCX[[#This Row],[Valor R$]],TblDadosCX[[#This Row],[Valor R$]]))</f>
        <v>#REF!</v>
      </c>
      <c r="U1269" s="65">
        <v>1253</v>
      </c>
      <c r="V1269" s="69">
        <v>42684</v>
      </c>
      <c r="W1269" s="69"/>
      <c r="X1269" s="70" t="s">
        <v>631</v>
      </c>
      <c r="Y1269" s="70"/>
      <c r="Z1269" s="70"/>
      <c r="AA1269" s="71">
        <v>80</v>
      </c>
      <c r="AB1269" s="64" t="s">
        <v>186</v>
      </c>
      <c r="AC1269" s="69">
        <v>42684</v>
      </c>
      <c r="AD1269" s="65">
        <v>863</v>
      </c>
      <c r="AE1269" s="65">
        <v>12</v>
      </c>
      <c r="AF1269" s="66">
        <v>1635.13</v>
      </c>
    </row>
    <row r="1270" spans="1:32" x14ac:dyDescent="0.25">
      <c r="A1270" s="40">
        <v>1265</v>
      </c>
      <c r="B1270" s="32">
        <v>42677</v>
      </c>
      <c r="C1270" s="33"/>
      <c r="D1270" s="31">
        <v>5</v>
      </c>
      <c r="E1270" s="34" t="s">
        <v>215</v>
      </c>
      <c r="F1270" s="34" t="s">
        <v>214</v>
      </c>
      <c r="G1270" s="35" t="s">
        <v>617</v>
      </c>
      <c r="H1270" s="36"/>
      <c r="I1270" s="30">
        <v>3352.96</v>
      </c>
      <c r="J1270" s="32">
        <v>42677</v>
      </c>
      <c r="K1270" s="37">
        <v>402</v>
      </c>
      <c r="L1270" s="37">
        <v>12</v>
      </c>
      <c r="M1270" s="38" t="s">
        <v>615</v>
      </c>
      <c r="N1270" s="39">
        <v>2016</v>
      </c>
      <c r="O1270" s="42"/>
      <c r="P1270" s="30">
        <v>6224.11</v>
      </c>
      <c r="Q1270" s="67"/>
      <c r="R1270" s="67"/>
      <c r="S1270" s="56" t="e">
        <f>IF(#REF!=3,S1269-TblDadosCX[[#This Row],[Valor R$]],IF(#REF!=2,S1269+TblDadosCX[[#This Row],[Valor R$]],TblDadosCX[[#This Row],[Valor R$]]))</f>
        <v>#REF!</v>
      </c>
      <c r="U1270" s="65">
        <v>1254</v>
      </c>
      <c r="V1270" s="69">
        <v>42684</v>
      </c>
      <c r="W1270" s="69"/>
      <c r="X1270" s="70" t="s">
        <v>210</v>
      </c>
      <c r="Y1270" s="70"/>
      <c r="Z1270" s="70"/>
      <c r="AA1270" s="71">
        <v>230</v>
      </c>
      <c r="AB1270" s="64" t="s">
        <v>196</v>
      </c>
      <c r="AC1270" s="69">
        <v>42684</v>
      </c>
      <c r="AD1270" s="65">
        <v>869</v>
      </c>
      <c r="AE1270" s="65">
        <v>12</v>
      </c>
      <c r="AF1270" s="66">
        <v>1405.13</v>
      </c>
    </row>
    <row r="1271" spans="1:32" x14ac:dyDescent="0.25">
      <c r="A1271" s="40">
        <v>1266</v>
      </c>
      <c r="B1271" s="32">
        <v>42677</v>
      </c>
      <c r="C1271" s="33"/>
      <c r="D1271" s="31">
        <v>5</v>
      </c>
      <c r="E1271" s="34" t="s">
        <v>215</v>
      </c>
      <c r="F1271" s="34" t="s">
        <v>214</v>
      </c>
      <c r="G1271" s="35" t="s">
        <v>618</v>
      </c>
      <c r="H1271" s="36"/>
      <c r="I1271" s="30">
        <v>2930.14</v>
      </c>
      <c r="J1271" s="32">
        <v>42677</v>
      </c>
      <c r="K1271" s="37">
        <v>402</v>
      </c>
      <c r="L1271" s="37">
        <v>12</v>
      </c>
      <c r="M1271" s="38" t="s">
        <v>615</v>
      </c>
      <c r="N1271" s="39">
        <v>2016</v>
      </c>
      <c r="O1271" s="42"/>
      <c r="P1271" s="30">
        <v>3293.97</v>
      </c>
      <c r="Q1271" s="67"/>
      <c r="R1271" s="67"/>
      <c r="S1271" s="56" t="e">
        <f>IF(#REF!=3,S1270-TblDadosCX[[#This Row],[Valor R$]],IF(#REF!=2,S1270+TblDadosCX[[#This Row],[Valor R$]],TblDadosCX[[#This Row],[Valor R$]]))</f>
        <v>#REF!</v>
      </c>
      <c r="U1271" s="65">
        <v>1255</v>
      </c>
      <c r="V1271" s="69">
        <v>42684</v>
      </c>
      <c r="W1271" s="69"/>
      <c r="X1271" s="70" t="s">
        <v>581</v>
      </c>
      <c r="Y1271" s="70"/>
      <c r="Z1271" s="70"/>
      <c r="AA1271" s="71">
        <v>120</v>
      </c>
      <c r="AB1271" s="64" t="s">
        <v>186</v>
      </c>
      <c r="AC1271" s="69">
        <v>42684</v>
      </c>
      <c r="AD1271" s="65">
        <v>863</v>
      </c>
      <c r="AE1271" s="65">
        <v>12</v>
      </c>
      <c r="AF1271" s="66">
        <v>1285.1300000000001</v>
      </c>
    </row>
    <row r="1272" spans="1:32" x14ac:dyDescent="0.25">
      <c r="A1272" s="40">
        <v>1267</v>
      </c>
      <c r="B1272" s="32">
        <v>42677</v>
      </c>
      <c r="C1272" s="33"/>
      <c r="D1272" s="31">
        <v>5</v>
      </c>
      <c r="E1272" s="34" t="s">
        <v>38</v>
      </c>
      <c r="F1272" s="34" t="s">
        <v>18</v>
      </c>
      <c r="G1272" s="35" t="s">
        <v>502</v>
      </c>
      <c r="H1272" s="36"/>
      <c r="I1272" s="30">
        <v>1186.8</v>
      </c>
      <c r="J1272" s="32">
        <v>42677</v>
      </c>
      <c r="K1272" s="37">
        <v>831</v>
      </c>
      <c r="L1272" s="37">
        <v>12</v>
      </c>
      <c r="M1272" s="38" t="s">
        <v>615</v>
      </c>
      <c r="N1272" s="39">
        <v>2016</v>
      </c>
      <c r="O1272" s="42"/>
      <c r="P1272" s="30">
        <v>2107.17</v>
      </c>
      <c r="Q1272" s="67"/>
      <c r="R1272" s="67"/>
      <c r="S1272" s="56" t="e">
        <f>IF(#REF!=3,S1271-TblDadosCX[[#This Row],[Valor R$]],IF(#REF!=2,S1271+TblDadosCX[[#This Row],[Valor R$]],TblDadosCX[[#This Row],[Valor R$]]))</f>
        <v>#REF!</v>
      </c>
      <c r="U1272" s="65">
        <v>1256</v>
      </c>
      <c r="V1272" s="69">
        <v>42685</v>
      </c>
      <c r="W1272" s="69"/>
      <c r="X1272" s="70" t="s">
        <v>197</v>
      </c>
      <c r="Y1272" s="70">
        <v>854439</v>
      </c>
      <c r="Z1272" s="70"/>
      <c r="AA1272" s="71">
        <v>640</v>
      </c>
      <c r="AB1272" s="64" t="s">
        <v>9</v>
      </c>
      <c r="AC1272" s="69">
        <v>42685</v>
      </c>
      <c r="AD1272" s="65">
        <v>12</v>
      </c>
      <c r="AE1272" s="65">
        <v>34</v>
      </c>
      <c r="AF1272" s="66">
        <v>1925.13</v>
      </c>
    </row>
    <row r="1273" spans="1:32" x14ac:dyDescent="0.25">
      <c r="A1273" s="40">
        <v>1268</v>
      </c>
      <c r="B1273" s="32">
        <v>42678</v>
      </c>
      <c r="C1273" s="33"/>
      <c r="D1273" s="31">
        <v>4</v>
      </c>
      <c r="E1273" s="34" t="s">
        <v>6</v>
      </c>
      <c r="F1273" s="34" t="s">
        <v>9</v>
      </c>
      <c r="G1273" s="35" t="s">
        <v>197</v>
      </c>
      <c r="H1273" s="36">
        <v>854434</v>
      </c>
      <c r="I1273" s="30">
        <v>10454.49</v>
      </c>
      <c r="J1273" s="32">
        <v>42678</v>
      </c>
      <c r="K1273" s="37">
        <v>12</v>
      </c>
      <c r="L1273" s="37">
        <v>34</v>
      </c>
      <c r="M1273" s="38" t="s">
        <v>615</v>
      </c>
      <c r="N1273" s="39">
        <v>2016</v>
      </c>
      <c r="O1273" s="42"/>
      <c r="P1273" s="30">
        <v>12561.66</v>
      </c>
      <c r="Q1273" s="67"/>
      <c r="R1273" s="67"/>
      <c r="S1273" s="56" t="e">
        <f>IF(#REF!=3,S1272-TblDadosCX[[#This Row],[Valor R$]],IF(#REF!=2,S1272+TblDadosCX[[#This Row],[Valor R$]],TblDadosCX[[#This Row],[Valor R$]]))</f>
        <v>#REF!</v>
      </c>
      <c r="U1273" s="65">
        <v>1257</v>
      </c>
      <c r="V1273" s="69">
        <v>42685</v>
      </c>
      <c r="W1273" s="69"/>
      <c r="X1273" s="70" t="s">
        <v>193</v>
      </c>
      <c r="Y1273" s="70"/>
      <c r="Z1273" s="70"/>
      <c r="AA1273" s="71">
        <v>35</v>
      </c>
      <c r="AB1273" s="64" t="s">
        <v>212</v>
      </c>
      <c r="AC1273" s="69">
        <v>42685</v>
      </c>
      <c r="AD1273" s="65">
        <v>831</v>
      </c>
      <c r="AE1273" s="65">
        <v>12</v>
      </c>
      <c r="AF1273" s="66">
        <v>1890.13</v>
      </c>
    </row>
    <row r="1274" spans="1:32" x14ac:dyDescent="0.25">
      <c r="A1274" s="40">
        <v>1269</v>
      </c>
      <c r="B1274" s="32">
        <v>42678</v>
      </c>
      <c r="C1274" s="33"/>
      <c r="D1274" s="31">
        <v>4</v>
      </c>
      <c r="E1274" s="34" t="s">
        <v>6</v>
      </c>
      <c r="F1274" s="34" t="s">
        <v>9</v>
      </c>
      <c r="G1274" s="35" t="s">
        <v>197</v>
      </c>
      <c r="H1274" s="36">
        <v>854435</v>
      </c>
      <c r="I1274" s="30">
        <v>150</v>
      </c>
      <c r="J1274" s="32">
        <v>42678</v>
      </c>
      <c r="K1274" s="37">
        <v>12</v>
      </c>
      <c r="L1274" s="37">
        <v>34</v>
      </c>
      <c r="M1274" s="38" t="s">
        <v>615</v>
      </c>
      <c r="N1274" s="39">
        <v>2016</v>
      </c>
      <c r="O1274" s="42"/>
      <c r="P1274" s="30">
        <v>12711.66</v>
      </c>
      <c r="Q1274" s="67"/>
      <c r="R1274" s="67"/>
      <c r="S1274" s="56" t="e">
        <f>IF(#REF!=3,S1273-TblDadosCX[[#This Row],[Valor R$]],IF(#REF!=2,S1273+TblDadosCX[[#This Row],[Valor R$]],TblDadosCX[[#This Row],[Valor R$]]))</f>
        <v>#REF!</v>
      </c>
      <c r="U1274" s="65">
        <v>1258</v>
      </c>
      <c r="V1274" s="69">
        <v>42685</v>
      </c>
      <c r="W1274" s="69"/>
      <c r="X1274" s="70" t="s">
        <v>480</v>
      </c>
      <c r="Y1274" s="70"/>
      <c r="Z1274" s="70"/>
      <c r="AA1274" s="71">
        <v>60</v>
      </c>
      <c r="AB1274" s="64" t="s">
        <v>186</v>
      </c>
      <c r="AC1274" s="69">
        <v>42685</v>
      </c>
      <c r="AD1274" s="65">
        <v>863</v>
      </c>
      <c r="AE1274" s="65">
        <v>12</v>
      </c>
      <c r="AF1274" s="66">
        <v>1830.13</v>
      </c>
    </row>
    <row r="1275" spans="1:32" x14ac:dyDescent="0.25">
      <c r="A1275" s="40">
        <v>1270</v>
      </c>
      <c r="B1275" s="32">
        <v>42678</v>
      </c>
      <c r="C1275" s="33"/>
      <c r="D1275" s="31">
        <v>4</v>
      </c>
      <c r="E1275" s="34" t="s">
        <v>6</v>
      </c>
      <c r="F1275" s="34" t="s">
        <v>9</v>
      </c>
      <c r="G1275" s="35" t="s">
        <v>511</v>
      </c>
      <c r="H1275" s="36">
        <v>854436</v>
      </c>
      <c r="I1275" s="30">
        <v>700</v>
      </c>
      <c r="J1275" s="32">
        <v>42678</v>
      </c>
      <c r="K1275" s="37">
        <v>12</v>
      </c>
      <c r="L1275" s="37">
        <v>34</v>
      </c>
      <c r="M1275" s="38" t="s">
        <v>615</v>
      </c>
      <c r="N1275" s="39">
        <v>2016</v>
      </c>
      <c r="O1275" s="42"/>
      <c r="P1275" s="30">
        <v>13411.66</v>
      </c>
      <c r="Q1275" s="67"/>
      <c r="R1275" s="67"/>
      <c r="S1275" s="56" t="e">
        <f>IF(#REF!=3,S1274-TblDadosCX[[#This Row],[Valor R$]],IF(#REF!=2,S1274+TblDadosCX[[#This Row],[Valor R$]],TblDadosCX[[#This Row],[Valor R$]]))</f>
        <v>#REF!</v>
      </c>
      <c r="U1275" s="65">
        <v>1259</v>
      </c>
      <c r="V1275" s="69">
        <v>42685</v>
      </c>
      <c r="W1275" s="69"/>
      <c r="X1275" s="70" t="s">
        <v>480</v>
      </c>
      <c r="Y1275" s="70"/>
      <c r="Z1275" s="70"/>
      <c r="AA1275" s="71">
        <v>280</v>
      </c>
      <c r="AB1275" s="64" t="s">
        <v>186</v>
      </c>
      <c r="AC1275" s="69">
        <v>42685</v>
      </c>
      <c r="AD1275" s="65">
        <v>863</v>
      </c>
      <c r="AE1275" s="65">
        <v>12</v>
      </c>
      <c r="AF1275" s="66">
        <v>1550.13</v>
      </c>
    </row>
    <row r="1276" spans="1:32" x14ac:dyDescent="0.25">
      <c r="A1276" s="40">
        <v>1271</v>
      </c>
      <c r="B1276" s="32">
        <v>42678</v>
      </c>
      <c r="C1276" s="33"/>
      <c r="D1276" s="31">
        <v>5</v>
      </c>
      <c r="E1276" s="34" t="s">
        <v>38</v>
      </c>
      <c r="F1276" s="34" t="s">
        <v>75</v>
      </c>
      <c r="G1276" s="35" t="s">
        <v>220</v>
      </c>
      <c r="H1276" s="36"/>
      <c r="I1276" s="30">
        <v>42</v>
      </c>
      <c r="J1276" s="32">
        <v>42678</v>
      </c>
      <c r="K1276" s="37">
        <v>845</v>
      </c>
      <c r="L1276" s="37">
        <v>12</v>
      </c>
      <c r="M1276" s="38" t="s">
        <v>615</v>
      </c>
      <c r="N1276" s="39">
        <v>2016</v>
      </c>
      <c r="O1276" s="42"/>
      <c r="P1276" s="30">
        <v>13369.66</v>
      </c>
      <c r="Q1276" s="67"/>
      <c r="R1276" s="67"/>
      <c r="S1276" s="56" t="e">
        <f>IF(#REF!=3,S1275-TblDadosCX[[#This Row],[Valor R$]],IF(#REF!=2,S1275+TblDadosCX[[#This Row],[Valor R$]],TblDadosCX[[#This Row],[Valor R$]]))</f>
        <v>#REF!</v>
      </c>
      <c r="U1276" s="65">
        <v>1260</v>
      </c>
      <c r="V1276" s="69">
        <v>42685</v>
      </c>
      <c r="W1276" s="69"/>
      <c r="X1276" s="70" t="s">
        <v>530</v>
      </c>
      <c r="Y1276" s="70"/>
      <c r="Z1276" s="70"/>
      <c r="AA1276" s="71">
        <v>223.61</v>
      </c>
      <c r="AB1276" s="64" t="s">
        <v>196</v>
      </c>
      <c r="AC1276" s="69">
        <v>42685</v>
      </c>
      <c r="AD1276" s="65">
        <v>869</v>
      </c>
      <c r="AE1276" s="65">
        <v>12</v>
      </c>
      <c r="AF1276" s="66">
        <v>1326.52</v>
      </c>
    </row>
    <row r="1277" spans="1:32" x14ac:dyDescent="0.25">
      <c r="A1277" s="40">
        <v>1272</v>
      </c>
      <c r="B1277" s="32">
        <v>42678</v>
      </c>
      <c r="C1277" s="33"/>
      <c r="D1277" s="31">
        <v>5</v>
      </c>
      <c r="E1277" s="34" t="s">
        <v>38</v>
      </c>
      <c r="F1277" s="34" t="s">
        <v>83</v>
      </c>
      <c r="G1277" s="35" t="s">
        <v>187</v>
      </c>
      <c r="H1277" s="36"/>
      <c r="I1277" s="30">
        <v>9.18</v>
      </c>
      <c r="J1277" s="32">
        <v>42678</v>
      </c>
      <c r="K1277" s="37">
        <v>863</v>
      </c>
      <c r="L1277" s="37">
        <v>12</v>
      </c>
      <c r="M1277" s="38" t="s">
        <v>615</v>
      </c>
      <c r="N1277" s="39">
        <v>2016</v>
      </c>
      <c r="O1277" s="42"/>
      <c r="P1277" s="30">
        <v>13360.48</v>
      </c>
      <c r="Q1277" s="67"/>
      <c r="R1277" s="67"/>
      <c r="S1277" s="56" t="e">
        <f>IF(#REF!=3,S1276-TblDadosCX[[#This Row],[Valor R$]],IF(#REF!=2,S1276+TblDadosCX[[#This Row],[Valor R$]],TblDadosCX[[#This Row],[Valor R$]]))</f>
        <v>#REF!</v>
      </c>
      <c r="U1277" s="65">
        <v>1261</v>
      </c>
      <c r="V1277" s="69">
        <v>42685</v>
      </c>
      <c r="W1277" s="69"/>
      <c r="X1277" s="70" t="s">
        <v>225</v>
      </c>
      <c r="Y1277" s="70"/>
      <c r="Z1277" s="70"/>
      <c r="AA1277" s="71">
        <v>135</v>
      </c>
      <c r="AB1277" s="64" t="s">
        <v>212</v>
      </c>
      <c r="AC1277" s="69">
        <v>42685</v>
      </c>
      <c r="AD1277" s="65">
        <v>831</v>
      </c>
      <c r="AE1277" s="65">
        <v>12</v>
      </c>
      <c r="AF1277" s="66">
        <v>1191.52</v>
      </c>
    </row>
    <row r="1278" spans="1:32" x14ac:dyDescent="0.25">
      <c r="A1278" s="40">
        <v>1273</v>
      </c>
      <c r="B1278" s="32">
        <v>42678</v>
      </c>
      <c r="C1278" s="33"/>
      <c r="D1278" s="31">
        <v>5</v>
      </c>
      <c r="E1278" s="34" t="s">
        <v>38</v>
      </c>
      <c r="F1278" s="34" t="s">
        <v>83</v>
      </c>
      <c r="G1278" s="35" t="s">
        <v>619</v>
      </c>
      <c r="H1278" s="36"/>
      <c r="I1278" s="30">
        <v>14.4</v>
      </c>
      <c r="J1278" s="32">
        <v>42678</v>
      </c>
      <c r="K1278" s="37">
        <v>863</v>
      </c>
      <c r="L1278" s="37">
        <v>12</v>
      </c>
      <c r="M1278" s="38" t="s">
        <v>615</v>
      </c>
      <c r="N1278" s="39">
        <v>2016</v>
      </c>
      <c r="O1278" s="42"/>
      <c r="P1278" s="30">
        <v>13346.08</v>
      </c>
      <c r="Q1278" s="67"/>
      <c r="R1278" s="67"/>
      <c r="U1278" s="65"/>
      <c r="V1278" s="69"/>
      <c r="W1278" s="69"/>
      <c r="X1278" s="70"/>
      <c r="Y1278" s="70"/>
      <c r="Z1278" s="70"/>
      <c r="AA1278" s="71"/>
      <c r="AB1278" s="64"/>
      <c r="AC1278" s="69"/>
      <c r="AD1278" s="65"/>
      <c r="AE1278" s="65"/>
      <c r="AF1278" s="66"/>
    </row>
    <row r="1279" spans="1:32" x14ac:dyDescent="0.25">
      <c r="A1279" s="40">
        <v>1274</v>
      </c>
      <c r="B1279" s="32">
        <v>42678</v>
      </c>
      <c r="C1279" s="33"/>
      <c r="D1279" s="31">
        <v>5</v>
      </c>
      <c r="E1279" s="34" t="s">
        <v>38</v>
      </c>
      <c r="F1279" s="34" t="s">
        <v>75</v>
      </c>
      <c r="G1279" s="35" t="s">
        <v>220</v>
      </c>
      <c r="H1279" s="36"/>
      <c r="I1279" s="30">
        <v>17.5</v>
      </c>
      <c r="J1279" s="32">
        <v>42678</v>
      </c>
      <c r="K1279" s="37">
        <v>845</v>
      </c>
      <c r="L1279" s="37">
        <v>12</v>
      </c>
      <c r="M1279" s="38" t="s">
        <v>615</v>
      </c>
      <c r="N1279" s="39">
        <v>2016</v>
      </c>
      <c r="O1279" s="42"/>
      <c r="P1279" s="30">
        <v>13328.58</v>
      </c>
      <c r="Q1279" s="67"/>
      <c r="R1279" s="67"/>
      <c r="U1279" s="65"/>
      <c r="V1279" s="69"/>
      <c r="W1279" s="69"/>
      <c r="X1279" s="70"/>
      <c r="Y1279" s="70"/>
      <c r="Z1279" s="70"/>
      <c r="AA1279" s="71"/>
      <c r="AB1279" s="64"/>
      <c r="AC1279" s="69"/>
      <c r="AD1279" s="65"/>
      <c r="AE1279" s="65"/>
      <c r="AF1279" s="66"/>
    </row>
    <row r="1280" spans="1:32" x14ac:dyDescent="0.25">
      <c r="A1280" s="40">
        <v>1275</v>
      </c>
      <c r="B1280" s="32">
        <v>42678</v>
      </c>
      <c r="C1280" s="33"/>
      <c r="D1280" s="31">
        <v>5</v>
      </c>
      <c r="E1280" s="34" t="s">
        <v>38</v>
      </c>
      <c r="F1280" s="34" t="s">
        <v>86</v>
      </c>
      <c r="G1280" s="35" t="s">
        <v>245</v>
      </c>
      <c r="H1280" s="36"/>
      <c r="I1280" s="30">
        <v>33</v>
      </c>
      <c r="J1280" s="32">
        <v>42678</v>
      </c>
      <c r="K1280" s="37">
        <v>869</v>
      </c>
      <c r="L1280" s="37">
        <v>12</v>
      </c>
      <c r="M1280" s="38" t="s">
        <v>615</v>
      </c>
      <c r="N1280" s="39">
        <v>2016</v>
      </c>
      <c r="O1280" s="42"/>
      <c r="P1280" s="30">
        <v>13295.58</v>
      </c>
      <c r="Q1280" s="67"/>
      <c r="R1280" s="67"/>
      <c r="U1280" s="65"/>
      <c r="V1280" s="69"/>
      <c r="W1280" s="69"/>
      <c r="X1280" s="70"/>
      <c r="Y1280" s="70"/>
      <c r="Z1280" s="70"/>
      <c r="AA1280" s="71"/>
      <c r="AB1280" s="64"/>
      <c r="AC1280" s="69"/>
      <c r="AD1280" s="65"/>
      <c r="AE1280" s="65"/>
      <c r="AF1280" s="66"/>
    </row>
    <row r="1281" spans="1:32" x14ac:dyDescent="0.25">
      <c r="A1281" s="40">
        <v>1276</v>
      </c>
      <c r="B1281" s="32">
        <v>42678</v>
      </c>
      <c r="C1281" s="33"/>
      <c r="D1281" s="31">
        <v>5</v>
      </c>
      <c r="E1281" s="34" t="s">
        <v>38</v>
      </c>
      <c r="F1281" s="34" t="s">
        <v>18</v>
      </c>
      <c r="G1281" s="35" t="s">
        <v>193</v>
      </c>
      <c r="H1281" s="36"/>
      <c r="I1281" s="30">
        <v>35</v>
      </c>
      <c r="J1281" s="32">
        <v>42678</v>
      </c>
      <c r="K1281" s="37">
        <v>831</v>
      </c>
      <c r="L1281" s="37">
        <v>12</v>
      </c>
      <c r="M1281" s="38" t="s">
        <v>615</v>
      </c>
      <c r="N1281" s="39">
        <v>2016</v>
      </c>
      <c r="O1281" s="42"/>
      <c r="P1281" s="30">
        <v>13260.58</v>
      </c>
      <c r="Q1281" s="67"/>
      <c r="R1281" s="67"/>
      <c r="U1281" s="65"/>
      <c r="V1281" s="69"/>
      <c r="W1281" s="69"/>
      <c r="X1281" s="70"/>
      <c r="Y1281" s="70"/>
      <c r="Z1281" s="70"/>
      <c r="AA1281" s="71"/>
      <c r="AB1281" s="64"/>
      <c r="AC1281" s="69"/>
      <c r="AD1281" s="65"/>
      <c r="AE1281" s="65"/>
      <c r="AF1281" s="66"/>
    </row>
    <row r="1282" spans="1:32" x14ac:dyDescent="0.25">
      <c r="A1282" s="40">
        <v>1277</v>
      </c>
      <c r="B1282" s="32">
        <v>42678</v>
      </c>
      <c r="C1282" s="33"/>
      <c r="D1282" s="31">
        <v>5</v>
      </c>
      <c r="E1282" s="34" t="s">
        <v>38</v>
      </c>
      <c r="F1282" s="34" t="s">
        <v>86</v>
      </c>
      <c r="G1282" s="35" t="s">
        <v>210</v>
      </c>
      <c r="H1282" s="36"/>
      <c r="I1282" s="30">
        <v>230</v>
      </c>
      <c r="J1282" s="32">
        <v>42678</v>
      </c>
      <c r="K1282" s="37">
        <v>869</v>
      </c>
      <c r="L1282" s="37">
        <v>12</v>
      </c>
      <c r="M1282" s="38" t="s">
        <v>615</v>
      </c>
      <c r="N1282" s="39">
        <v>2016</v>
      </c>
      <c r="O1282" s="42"/>
      <c r="P1282" s="30">
        <v>13030.58</v>
      </c>
      <c r="Q1282" s="67"/>
      <c r="R1282" s="67"/>
      <c r="U1282" s="65"/>
      <c r="V1282" s="69"/>
      <c r="W1282" s="69"/>
      <c r="X1282" s="70"/>
      <c r="Y1282" s="70"/>
      <c r="Z1282" s="70"/>
      <c r="AA1282" s="71"/>
      <c r="AB1282" s="64"/>
      <c r="AC1282" s="69"/>
      <c r="AD1282" s="65"/>
      <c r="AE1282" s="65"/>
      <c r="AF1282" s="66"/>
    </row>
    <row r="1283" spans="1:32" x14ac:dyDescent="0.25">
      <c r="A1283" s="40">
        <v>1278</v>
      </c>
      <c r="B1283" s="32">
        <v>42678</v>
      </c>
      <c r="C1283" s="33"/>
      <c r="D1283" s="31">
        <v>5</v>
      </c>
      <c r="E1283" s="34" t="s">
        <v>38</v>
      </c>
      <c r="F1283" s="34" t="s">
        <v>86</v>
      </c>
      <c r="G1283" s="35" t="s">
        <v>210</v>
      </c>
      <c r="H1283" s="36"/>
      <c r="I1283" s="30">
        <v>850</v>
      </c>
      <c r="J1283" s="32">
        <v>42678</v>
      </c>
      <c r="K1283" s="37">
        <v>869</v>
      </c>
      <c r="L1283" s="37">
        <v>12</v>
      </c>
      <c r="M1283" s="38" t="s">
        <v>615</v>
      </c>
      <c r="N1283" s="39">
        <v>2016</v>
      </c>
      <c r="O1283" s="42"/>
      <c r="P1283" s="30">
        <v>12180.58</v>
      </c>
      <c r="Q1283" s="67"/>
      <c r="R1283" s="67"/>
      <c r="U1283" s="65"/>
      <c r="V1283" s="69"/>
      <c r="W1283" s="69"/>
      <c r="X1283" s="70"/>
      <c r="Y1283" s="70"/>
      <c r="Z1283" s="70"/>
      <c r="AA1283" s="71"/>
      <c r="AB1283" s="64"/>
      <c r="AC1283" s="69"/>
      <c r="AD1283" s="65"/>
      <c r="AE1283" s="65"/>
      <c r="AF1283" s="66"/>
    </row>
    <row r="1284" spans="1:32" x14ac:dyDescent="0.25">
      <c r="A1284" s="40">
        <v>1279</v>
      </c>
      <c r="B1284" s="32">
        <v>42678</v>
      </c>
      <c r="C1284" s="33"/>
      <c r="D1284" s="31">
        <v>5</v>
      </c>
      <c r="E1284" s="34" t="s">
        <v>38</v>
      </c>
      <c r="F1284" s="34" t="s">
        <v>75</v>
      </c>
      <c r="G1284" s="35" t="s">
        <v>547</v>
      </c>
      <c r="H1284" s="36"/>
      <c r="I1284" s="30">
        <v>150</v>
      </c>
      <c r="J1284" s="32">
        <v>42678</v>
      </c>
      <c r="K1284" s="37">
        <v>845</v>
      </c>
      <c r="L1284" s="37">
        <v>12</v>
      </c>
      <c r="M1284" s="38" t="s">
        <v>615</v>
      </c>
      <c r="N1284" s="39">
        <v>2016</v>
      </c>
      <c r="O1284" s="42"/>
      <c r="P1284" s="30">
        <v>12030.58</v>
      </c>
      <c r="Q1284" s="67"/>
      <c r="R1284" s="67"/>
      <c r="U1284" s="65"/>
      <c r="V1284" s="69"/>
      <c r="W1284" s="69"/>
      <c r="X1284" s="70"/>
      <c r="Y1284" s="70"/>
      <c r="Z1284" s="70"/>
      <c r="AA1284" s="71"/>
      <c r="AB1284" s="64"/>
      <c r="AC1284" s="69"/>
      <c r="AD1284" s="65"/>
      <c r="AE1284" s="65"/>
      <c r="AF1284" s="66"/>
    </row>
    <row r="1285" spans="1:32" x14ac:dyDescent="0.25">
      <c r="A1285" s="40">
        <v>1280</v>
      </c>
      <c r="B1285" s="32">
        <v>42678</v>
      </c>
      <c r="C1285" s="33"/>
      <c r="D1285" s="31">
        <v>5</v>
      </c>
      <c r="E1285" s="34" t="s">
        <v>38</v>
      </c>
      <c r="F1285" s="34" t="s">
        <v>83</v>
      </c>
      <c r="G1285" s="35" t="s">
        <v>620</v>
      </c>
      <c r="H1285" s="36"/>
      <c r="I1285" s="30">
        <v>365</v>
      </c>
      <c r="J1285" s="32">
        <v>42678</v>
      </c>
      <c r="K1285" s="37">
        <v>863</v>
      </c>
      <c r="L1285" s="37">
        <v>12</v>
      </c>
      <c r="M1285" s="38" t="s">
        <v>615</v>
      </c>
      <c r="N1285" s="39">
        <v>2016</v>
      </c>
      <c r="O1285" s="42"/>
      <c r="P1285" s="30">
        <v>11665.58</v>
      </c>
      <c r="Q1285" s="67"/>
      <c r="R1285" s="67"/>
      <c r="U1285" s="65"/>
      <c r="V1285" s="69"/>
      <c r="W1285" s="69"/>
      <c r="X1285" s="70"/>
      <c r="Y1285" s="70"/>
      <c r="Z1285" s="70"/>
      <c r="AA1285" s="71"/>
      <c r="AB1285" s="64"/>
      <c r="AC1285" s="69"/>
      <c r="AD1285" s="65"/>
      <c r="AE1285" s="65"/>
      <c r="AF1285" s="66"/>
    </row>
    <row r="1286" spans="1:32" x14ac:dyDescent="0.25">
      <c r="A1286" s="40">
        <v>1281</v>
      </c>
      <c r="B1286" s="32">
        <v>42678</v>
      </c>
      <c r="C1286" s="33"/>
      <c r="D1286" s="31">
        <v>5</v>
      </c>
      <c r="E1286" s="34" t="s">
        <v>28</v>
      </c>
      <c r="F1286" s="34" t="s">
        <v>271</v>
      </c>
      <c r="G1286" s="35" t="s">
        <v>621</v>
      </c>
      <c r="H1286" s="36"/>
      <c r="I1286" s="30">
        <v>4500.37</v>
      </c>
      <c r="J1286" s="32">
        <v>42678</v>
      </c>
      <c r="K1286" s="37">
        <v>476</v>
      </c>
      <c r="L1286" s="37">
        <v>12</v>
      </c>
      <c r="M1286" s="38" t="s">
        <v>615</v>
      </c>
      <c r="N1286" s="39">
        <v>2016</v>
      </c>
      <c r="O1286" s="42"/>
      <c r="P1286" s="30">
        <v>7165.21</v>
      </c>
      <c r="Q1286" s="67"/>
      <c r="R1286" s="67"/>
      <c r="U1286" s="65"/>
      <c r="V1286" s="69"/>
      <c r="W1286" s="69"/>
      <c r="X1286" s="70"/>
      <c r="Y1286" s="70"/>
      <c r="Z1286" s="70"/>
      <c r="AA1286" s="71"/>
      <c r="AB1286" s="64"/>
      <c r="AC1286" s="69"/>
      <c r="AD1286" s="65"/>
      <c r="AE1286" s="65"/>
      <c r="AF1286" s="66"/>
    </row>
    <row r="1287" spans="1:32" x14ac:dyDescent="0.25">
      <c r="A1287" s="40">
        <v>1282</v>
      </c>
      <c r="B1287" s="32">
        <v>42678</v>
      </c>
      <c r="C1287" s="33"/>
      <c r="D1287" s="31">
        <v>5</v>
      </c>
      <c r="E1287" s="34" t="s">
        <v>28</v>
      </c>
      <c r="F1287" s="34" t="s">
        <v>53</v>
      </c>
      <c r="G1287" s="35" t="s">
        <v>486</v>
      </c>
      <c r="H1287" s="36"/>
      <c r="I1287" s="30">
        <v>911.15</v>
      </c>
      <c r="J1287" s="32">
        <v>42678</v>
      </c>
      <c r="K1287" s="37">
        <v>475</v>
      </c>
      <c r="L1287" s="37">
        <v>12</v>
      </c>
      <c r="M1287" s="38" t="s">
        <v>615</v>
      </c>
      <c r="N1287" s="39">
        <v>2016</v>
      </c>
      <c r="O1287" s="42"/>
      <c r="P1287" s="30">
        <v>6254.06</v>
      </c>
      <c r="Q1287" s="67"/>
      <c r="R1287" s="67"/>
      <c r="U1287" s="65"/>
      <c r="V1287" s="69"/>
      <c r="W1287" s="69"/>
      <c r="X1287" s="70"/>
      <c r="Y1287" s="70"/>
      <c r="Z1287" s="70"/>
      <c r="AA1287" s="71"/>
      <c r="AB1287" s="64"/>
      <c r="AC1287" s="69"/>
      <c r="AD1287" s="65"/>
      <c r="AE1287" s="65"/>
      <c r="AF1287" s="66"/>
    </row>
    <row r="1288" spans="1:32" x14ac:dyDescent="0.25">
      <c r="A1288" s="40">
        <v>1283</v>
      </c>
      <c r="B1288" s="32">
        <v>42678</v>
      </c>
      <c r="C1288" s="33"/>
      <c r="D1288" s="31">
        <v>5</v>
      </c>
      <c r="E1288" s="34" t="s">
        <v>24</v>
      </c>
      <c r="F1288" s="34" t="s">
        <v>43</v>
      </c>
      <c r="G1288" s="35" t="s">
        <v>274</v>
      </c>
      <c r="H1288" s="36"/>
      <c r="I1288" s="30">
        <v>1763.06</v>
      </c>
      <c r="J1288" s="32">
        <v>42678</v>
      </c>
      <c r="K1288" s="37">
        <v>842</v>
      </c>
      <c r="L1288" s="37">
        <v>12</v>
      </c>
      <c r="M1288" s="38" t="s">
        <v>615</v>
      </c>
      <c r="N1288" s="39">
        <v>2016</v>
      </c>
      <c r="O1288" s="42"/>
      <c r="P1288" s="30">
        <v>4491</v>
      </c>
      <c r="Q1288" s="67"/>
      <c r="R1288" s="67"/>
      <c r="U1288" s="65"/>
      <c r="V1288" s="69"/>
      <c r="W1288" s="69"/>
      <c r="X1288" s="70"/>
      <c r="Y1288" s="70"/>
      <c r="Z1288" s="70"/>
      <c r="AA1288" s="71"/>
      <c r="AB1288" s="64"/>
      <c r="AC1288" s="69"/>
      <c r="AD1288" s="65"/>
      <c r="AE1288" s="65"/>
      <c r="AF1288" s="66"/>
    </row>
    <row r="1289" spans="1:32" x14ac:dyDescent="0.25">
      <c r="A1289" s="40">
        <v>1284</v>
      </c>
      <c r="B1289" s="32">
        <v>42678</v>
      </c>
      <c r="C1289" s="33"/>
      <c r="D1289" s="31">
        <v>5</v>
      </c>
      <c r="E1289" s="34" t="s">
        <v>24</v>
      </c>
      <c r="F1289" s="34" t="s">
        <v>43</v>
      </c>
      <c r="G1289" s="35" t="s">
        <v>622</v>
      </c>
      <c r="H1289" s="36"/>
      <c r="I1289" s="30">
        <v>990.5</v>
      </c>
      <c r="J1289" s="32">
        <v>42678</v>
      </c>
      <c r="K1289" s="37">
        <v>842</v>
      </c>
      <c r="L1289" s="37">
        <v>12</v>
      </c>
      <c r="M1289" s="38" t="s">
        <v>615</v>
      </c>
      <c r="N1289" s="39">
        <v>2016</v>
      </c>
      <c r="O1289" s="43"/>
      <c r="P1289" s="30">
        <v>3500.5</v>
      </c>
      <c r="Q1289" s="67"/>
      <c r="R1289" s="67"/>
      <c r="U1289" s="65"/>
      <c r="V1289" s="69"/>
      <c r="W1289" s="69"/>
      <c r="X1289" s="70"/>
      <c r="Y1289" s="70"/>
      <c r="Z1289" s="70"/>
      <c r="AA1289" s="71"/>
      <c r="AB1289" s="64"/>
      <c r="AC1289" s="69"/>
      <c r="AD1289" s="65"/>
      <c r="AE1289" s="65"/>
      <c r="AF1289" s="66"/>
    </row>
    <row r="1290" spans="1:32" x14ac:dyDescent="0.25">
      <c r="A1290" s="40">
        <v>1285</v>
      </c>
      <c r="B1290" s="32">
        <v>42678</v>
      </c>
      <c r="C1290" s="33"/>
      <c r="D1290" s="31">
        <v>5</v>
      </c>
      <c r="E1290" s="34" t="s">
        <v>38</v>
      </c>
      <c r="F1290" s="34" t="s">
        <v>87</v>
      </c>
      <c r="G1290" s="35" t="s">
        <v>398</v>
      </c>
      <c r="H1290" s="36"/>
      <c r="I1290" s="30">
        <v>1924.4</v>
      </c>
      <c r="J1290" s="32">
        <v>42678</v>
      </c>
      <c r="K1290" s="37">
        <v>870</v>
      </c>
      <c r="L1290" s="37">
        <v>12</v>
      </c>
      <c r="M1290" s="38" t="s">
        <v>615</v>
      </c>
      <c r="N1290" s="39">
        <v>2016</v>
      </c>
      <c r="O1290" s="43"/>
      <c r="P1290" s="30">
        <v>1576.1</v>
      </c>
      <c r="Q1290" s="67"/>
      <c r="R1290" s="67"/>
      <c r="U1290" s="65"/>
      <c r="V1290" s="69"/>
      <c r="W1290" s="69"/>
      <c r="X1290" s="70"/>
      <c r="Y1290" s="70"/>
      <c r="Z1290" s="70"/>
      <c r="AA1290" s="71"/>
      <c r="AB1290" s="64"/>
      <c r="AC1290" s="69"/>
      <c r="AD1290" s="65"/>
      <c r="AE1290" s="65"/>
      <c r="AF1290" s="66"/>
    </row>
    <row r="1291" spans="1:32" x14ac:dyDescent="0.25">
      <c r="A1291" s="40">
        <v>1286</v>
      </c>
      <c r="B1291" s="32">
        <v>42678</v>
      </c>
      <c r="C1291" s="33"/>
      <c r="D1291" s="31">
        <v>5</v>
      </c>
      <c r="E1291" s="34" t="s">
        <v>38</v>
      </c>
      <c r="F1291" s="34" t="s">
        <v>75</v>
      </c>
      <c r="G1291" s="35" t="s">
        <v>220</v>
      </c>
      <c r="H1291" s="36"/>
      <c r="I1291" s="30">
        <v>24.5</v>
      </c>
      <c r="J1291" s="32">
        <v>42678</v>
      </c>
      <c r="K1291" s="37">
        <v>845</v>
      </c>
      <c r="L1291" s="37">
        <v>12</v>
      </c>
      <c r="M1291" s="38" t="s">
        <v>615</v>
      </c>
      <c r="N1291" s="39">
        <v>2016</v>
      </c>
      <c r="O1291" s="43"/>
      <c r="P1291" s="30">
        <v>1551.6</v>
      </c>
      <c r="Q1291" s="67"/>
      <c r="R1291" s="67"/>
      <c r="U1291" s="65"/>
      <c r="V1291" s="69"/>
      <c r="W1291" s="69"/>
      <c r="X1291" s="70"/>
      <c r="Y1291" s="70"/>
      <c r="Z1291" s="70"/>
      <c r="AA1291" s="71"/>
      <c r="AB1291" s="64"/>
      <c r="AC1291" s="69"/>
      <c r="AD1291" s="65"/>
      <c r="AE1291" s="65"/>
      <c r="AF1291" s="66"/>
    </row>
    <row r="1292" spans="1:32" x14ac:dyDescent="0.25">
      <c r="A1292" s="40">
        <v>1287</v>
      </c>
      <c r="B1292" s="32">
        <v>42681</v>
      </c>
      <c r="C1292" s="33"/>
      <c r="D1292" s="31">
        <v>4</v>
      </c>
      <c r="E1292" s="34" t="s">
        <v>6</v>
      </c>
      <c r="F1292" s="34" t="s">
        <v>9</v>
      </c>
      <c r="G1292" s="35" t="s">
        <v>197</v>
      </c>
      <c r="H1292" s="36">
        <v>854437</v>
      </c>
      <c r="I1292" s="30">
        <v>1000</v>
      </c>
      <c r="J1292" s="32">
        <v>42681</v>
      </c>
      <c r="K1292" s="37">
        <v>12</v>
      </c>
      <c r="L1292" s="37">
        <v>34</v>
      </c>
      <c r="M1292" s="38" t="s">
        <v>615</v>
      </c>
      <c r="N1292" s="39">
        <v>2016</v>
      </c>
      <c r="O1292" s="43"/>
      <c r="P1292" s="30">
        <v>2551.6</v>
      </c>
      <c r="Q1292" s="67"/>
      <c r="R1292" s="67"/>
      <c r="U1292" s="65"/>
      <c r="V1292" s="69"/>
      <c r="W1292" s="69"/>
      <c r="X1292" s="70"/>
      <c r="Y1292" s="70"/>
      <c r="Z1292" s="70"/>
      <c r="AA1292" s="71"/>
      <c r="AB1292" s="64"/>
      <c r="AC1292" s="69"/>
      <c r="AD1292" s="65"/>
      <c r="AE1292" s="65"/>
      <c r="AF1292" s="66"/>
    </row>
    <row r="1293" spans="1:32" x14ac:dyDescent="0.25">
      <c r="A1293" s="40">
        <v>1288</v>
      </c>
      <c r="B1293" s="32">
        <v>42681</v>
      </c>
      <c r="C1293" s="33"/>
      <c r="D1293" s="31">
        <v>5</v>
      </c>
      <c r="E1293" s="34" t="s">
        <v>38</v>
      </c>
      <c r="F1293" s="34" t="s">
        <v>18</v>
      </c>
      <c r="G1293" s="35" t="s">
        <v>623</v>
      </c>
      <c r="H1293" s="36"/>
      <c r="I1293" s="30">
        <v>6.58</v>
      </c>
      <c r="J1293" s="32">
        <v>42681</v>
      </c>
      <c r="K1293" s="37">
        <v>831</v>
      </c>
      <c r="L1293" s="37">
        <v>12</v>
      </c>
      <c r="M1293" s="38" t="s">
        <v>615</v>
      </c>
      <c r="N1293" s="39">
        <v>2016</v>
      </c>
      <c r="O1293" s="43"/>
      <c r="P1293" s="30">
        <v>2545.02</v>
      </c>
      <c r="Q1293" s="67"/>
      <c r="R1293" s="67"/>
      <c r="U1293" s="65"/>
      <c r="V1293" s="69"/>
      <c r="W1293" s="69"/>
      <c r="X1293" s="70"/>
      <c r="Y1293" s="70"/>
      <c r="Z1293" s="70"/>
      <c r="AA1293" s="71"/>
      <c r="AB1293" s="64"/>
      <c r="AC1293" s="69"/>
      <c r="AD1293" s="65"/>
      <c r="AE1293" s="65"/>
      <c r="AF1293" s="66"/>
    </row>
    <row r="1294" spans="1:32" x14ac:dyDescent="0.25">
      <c r="A1294" s="40">
        <v>1289</v>
      </c>
      <c r="B1294" s="32">
        <v>42681</v>
      </c>
      <c r="C1294" s="33"/>
      <c r="D1294" s="31">
        <v>5</v>
      </c>
      <c r="E1294" s="34" t="s">
        <v>38</v>
      </c>
      <c r="F1294" s="34" t="s">
        <v>86</v>
      </c>
      <c r="G1294" s="35" t="s">
        <v>245</v>
      </c>
      <c r="H1294" s="36"/>
      <c r="I1294" s="30">
        <v>13</v>
      </c>
      <c r="J1294" s="32">
        <v>42681</v>
      </c>
      <c r="K1294" s="37">
        <v>869</v>
      </c>
      <c r="L1294" s="37">
        <v>12</v>
      </c>
      <c r="M1294" s="38" t="s">
        <v>615</v>
      </c>
      <c r="N1294" s="39">
        <v>2016</v>
      </c>
      <c r="O1294" s="43"/>
      <c r="P1294" s="30">
        <v>2532.02</v>
      </c>
      <c r="Q1294" s="67"/>
      <c r="R1294" s="67"/>
      <c r="U1294" s="65"/>
      <c r="V1294" s="69"/>
      <c r="W1294" s="69"/>
      <c r="X1294" s="70"/>
      <c r="Y1294" s="70"/>
      <c r="Z1294" s="70"/>
      <c r="AA1294" s="71"/>
      <c r="AB1294" s="64"/>
      <c r="AC1294" s="69"/>
      <c r="AD1294" s="65"/>
      <c r="AE1294" s="65"/>
      <c r="AF1294" s="66"/>
    </row>
    <row r="1295" spans="1:32" x14ac:dyDescent="0.25">
      <c r="A1295" s="40">
        <v>1290</v>
      </c>
      <c r="B1295" s="32">
        <v>42681</v>
      </c>
      <c r="C1295" s="33"/>
      <c r="D1295" s="31">
        <v>5</v>
      </c>
      <c r="E1295" s="34" t="s">
        <v>38</v>
      </c>
      <c r="F1295" s="34" t="s">
        <v>86</v>
      </c>
      <c r="G1295" s="35" t="s">
        <v>228</v>
      </c>
      <c r="H1295" s="36"/>
      <c r="I1295" s="30">
        <v>12.85</v>
      </c>
      <c r="J1295" s="32">
        <v>42681</v>
      </c>
      <c r="K1295" s="37">
        <v>869</v>
      </c>
      <c r="L1295" s="37">
        <v>12</v>
      </c>
      <c r="M1295" s="38" t="s">
        <v>615</v>
      </c>
      <c r="N1295" s="39">
        <v>2016</v>
      </c>
      <c r="O1295" s="43"/>
      <c r="P1295" s="30">
        <v>2519.17</v>
      </c>
      <c r="Q1295" s="67"/>
      <c r="R1295" s="67"/>
      <c r="U1295" s="65"/>
      <c r="V1295" s="69"/>
      <c r="W1295" s="69"/>
      <c r="X1295" s="70"/>
      <c r="Y1295" s="70"/>
      <c r="Z1295" s="70"/>
      <c r="AA1295" s="71"/>
      <c r="AB1295" s="64"/>
      <c r="AC1295" s="69"/>
      <c r="AD1295" s="65"/>
      <c r="AE1295" s="65"/>
      <c r="AF1295" s="66"/>
    </row>
    <row r="1296" spans="1:32" x14ac:dyDescent="0.25">
      <c r="A1296" s="40">
        <v>1291</v>
      </c>
      <c r="B1296" s="32">
        <v>42681</v>
      </c>
      <c r="C1296" s="33"/>
      <c r="D1296" s="31">
        <v>5</v>
      </c>
      <c r="E1296" s="34" t="s">
        <v>38</v>
      </c>
      <c r="F1296" s="34" t="s">
        <v>81</v>
      </c>
      <c r="G1296" s="35" t="s">
        <v>624</v>
      </c>
      <c r="H1296" s="36"/>
      <c r="I1296" s="30">
        <v>60</v>
      </c>
      <c r="J1296" s="32">
        <v>42681</v>
      </c>
      <c r="K1296" s="37">
        <v>859</v>
      </c>
      <c r="L1296" s="37">
        <v>12</v>
      </c>
      <c r="M1296" s="38" t="s">
        <v>615</v>
      </c>
      <c r="N1296" s="39">
        <v>2016</v>
      </c>
      <c r="O1296" s="43"/>
      <c r="P1296" s="30">
        <v>2459.17</v>
      </c>
      <c r="Q1296" s="67"/>
      <c r="R1296" s="67"/>
      <c r="U1296" s="65"/>
      <c r="V1296" s="69"/>
      <c r="W1296" s="69"/>
      <c r="X1296" s="70"/>
      <c r="Y1296" s="70"/>
      <c r="Z1296" s="70"/>
      <c r="AA1296" s="71"/>
      <c r="AB1296" s="64"/>
      <c r="AC1296" s="69"/>
      <c r="AD1296" s="65"/>
      <c r="AE1296" s="65"/>
      <c r="AF1296" s="66"/>
    </row>
    <row r="1297" spans="1:32" x14ac:dyDescent="0.25">
      <c r="A1297" s="40">
        <v>1292</v>
      </c>
      <c r="B1297" s="32">
        <v>42681</v>
      </c>
      <c r="C1297" s="33"/>
      <c r="D1297" s="31">
        <v>5</v>
      </c>
      <c r="E1297" s="34" t="s">
        <v>38</v>
      </c>
      <c r="F1297" s="34" t="s">
        <v>81</v>
      </c>
      <c r="G1297" s="35" t="s">
        <v>624</v>
      </c>
      <c r="H1297" s="36"/>
      <c r="I1297" s="30">
        <v>44.9</v>
      </c>
      <c r="J1297" s="32">
        <v>42681</v>
      </c>
      <c r="K1297" s="37">
        <v>859</v>
      </c>
      <c r="L1297" s="37">
        <v>12</v>
      </c>
      <c r="M1297" s="38" t="s">
        <v>615</v>
      </c>
      <c r="N1297" s="39">
        <v>2016</v>
      </c>
      <c r="O1297" s="43"/>
      <c r="P1297" s="30">
        <v>2414.27</v>
      </c>
      <c r="Q1297" s="67"/>
      <c r="R1297" s="67"/>
      <c r="U1297" s="65"/>
      <c r="V1297" s="69"/>
      <c r="W1297" s="69"/>
      <c r="X1297" s="70"/>
      <c r="Y1297" s="70"/>
      <c r="Z1297" s="70"/>
      <c r="AA1297" s="71"/>
      <c r="AB1297" s="64"/>
      <c r="AC1297" s="69"/>
      <c r="AD1297" s="65"/>
      <c r="AE1297" s="65"/>
      <c r="AF1297" s="66"/>
    </row>
    <row r="1298" spans="1:32" x14ac:dyDescent="0.25">
      <c r="A1298" s="40">
        <v>1293</v>
      </c>
      <c r="B1298" s="32">
        <v>42682</v>
      </c>
      <c r="C1298" s="33"/>
      <c r="D1298" s="31">
        <v>5</v>
      </c>
      <c r="E1298" s="34" t="s">
        <v>38</v>
      </c>
      <c r="F1298" s="34" t="s">
        <v>18</v>
      </c>
      <c r="G1298" s="35" t="s">
        <v>187</v>
      </c>
      <c r="H1298" s="36"/>
      <c r="I1298" s="30">
        <v>15.17</v>
      </c>
      <c r="J1298" s="32">
        <v>42682</v>
      </c>
      <c r="K1298" s="37">
        <v>831</v>
      </c>
      <c r="L1298" s="37">
        <v>12</v>
      </c>
      <c r="M1298" s="38" t="s">
        <v>615</v>
      </c>
      <c r="N1298" s="39">
        <v>2016</v>
      </c>
      <c r="O1298" s="43"/>
      <c r="P1298" s="30">
        <v>2399.1</v>
      </c>
      <c r="Q1298" s="67"/>
      <c r="R1298" s="67"/>
      <c r="U1298" s="65"/>
      <c r="V1298" s="69"/>
      <c r="W1298" s="69"/>
      <c r="X1298" s="70"/>
      <c r="Y1298" s="70"/>
      <c r="Z1298" s="70"/>
      <c r="AA1298" s="71"/>
      <c r="AB1298" s="64"/>
      <c r="AC1298" s="69"/>
      <c r="AD1298" s="65"/>
      <c r="AE1298" s="65"/>
      <c r="AF1298" s="66"/>
    </row>
    <row r="1299" spans="1:32" x14ac:dyDescent="0.25">
      <c r="A1299" s="40">
        <v>1294</v>
      </c>
      <c r="B1299" s="32">
        <v>42682</v>
      </c>
      <c r="C1299" s="33"/>
      <c r="D1299" s="31">
        <v>5</v>
      </c>
      <c r="E1299" s="34" t="s">
        <v>38</v>
      </c>
      <c r="F1299" s="34" t="s">
        <v>18</v>
      </c>
      <c r="G1299" s="35" t="s">
        <v>311</v>
      </c>
      <c r="H1299" s="36"/>
      <c r="I1299" s="30">
        <v>30</v>
      </c>
      <c r="J1299" s="32">
        <v>42682</v>
      </c>
      <c r="K1299" s="37">
        <v>831</v>
      </c>
      <c r="L1299" s="37">
        <v>12</v>
      </c>
      <c r="M1299" s="38" t="s">
        <v>615</v>
      </c>
      <c r="N1299" s="39">
        <v>2016</v>
      </c>
      <c r="O1299" s="43"/>
      <c r="P1299" s="30">
        <v>2369.1</v>
      </c>
      <c r="Q1299" s="67"/>
      <c r="R1299" s="67"/>
      <c r="U1299" s="65"/>
      <c r="V1299" s="69"/>
      <c r="W1299" s="69"/>
      <c r="X1299" s="70"/>
      <c r="Y1299" s="70"/>
      <c r="Z1299" s="70"/>
      <c r="AA1299" s="71"/>
      <c r="AB1299" s="64"/>
      <c r="AC1299" s="69"/>
      <c r="AD1299" s="65"/>
      <c r="AE1299" s="65"/>
      <c r="AF1299" s="66"/>
    </row>
    <row r="1300" spans="1:32" x14ac:dyDescent="0.25">
      <c r="A1300" s="40">
        <v>1295</v>
      </c>
      <c r="B1300" s="32">
        <v>42682</v>
      </c>
      <c r="C1300" s="33"/>
      <c r="D1300" s="31">
        <v>5</v>
      </c>
      <c r="E1300" s="34" t="s">
        <v>38</v>
      </c>
      <c r="F1300" s="34" t="s">
        <v>18</v>
      </c>
      <c r="G1300" s="35" t="s">
        <v>625</v>
      </c>
      <c r="H1300" s="36"/>
      <c r="I1300" s="30">
        <v>20</v>
      </c>
      <c r="J1300" s="32">
        <v>42682</v>
      </c>
      <c r="K1300" s="37">
        <v>831</v>
      </c>
      <c r="L1300" s="37">
        <v>12</v>
      </c>
      <c r="M1300" s="38" t="s">
        <v>615</v>
      </c>
      <c r="N1300" s="39">
        <v>2016</v>
      </c>
      <c r="O1300" s="43"/>
      <c r="P1300" s="30">
        <v>2349.1</v>
      </c>
      <c r="Q1300" s="67"/>
      <c r="R1300" s="67"/>
      <c r="U1300" s="65"/>
      <c r="V1300" s="69"/>
      <c r="W1300" s="69"/>
      <c r="X1300" s="70"/>
      <c r="Y1300" s="70"/>
      <c r="Z1300" s="70"/>
      <c r="AA1300" s="71"/>
      <c r="AB1300" s="64"/>
      <c r="AC1300" s="69"/>
      <c r="AD1300" s="65"/>
      <c r="AE1300" s="65"/>
      <c r="AF1300" s="66"/>
    </row>
    <row r="1301" spans="1:32" x14ac:dyDescent="0.25">
      <c r="A1301" s="40">
        <v>1296</v>
      </c>
      <c r="B1301" s="32">
        <v>42682</v>
      </c>
      <c r="C1301" s="33"/>
      <c r="D1301" s="31">
        <v>5</v>
      </c>
      <c r="E1301" s="34" t="s">
        <v>38</v>
      </c>
      <c r="F1301" s="34" t="s">
        <v>18</v>
      </c>
      <c r="G1301" s="35" t="s">
        <v>311</v>
      </c>
      <c r="H1301" s="36"/>
      <c r="I1301" s="30">
        <v>7</v>
      </c>
      <c r="J1301" s="32">
        <v>42682</v>
      </c>
      <c r="K1301" s="37">
        <v>831</v>
      </c>
      <c r="L1301" s="37">
        <v>12</v>
      </c>
      <c r="M1301" s="38" t="s">
        <v>615</v>
      </c>
      <c r="N1301" s="39">
        <v>2016</v>
      </c>
      <c r="O1301" s="43"/>
      <c r="P1301" s="30">
        <v>2342.1</v>
      </c>
      <c r="Q1301" s="67"/>
      <c r="R1301" s="67"/>
      <c r="U1301" s="65"/>
      <c r="V1301" s="69"/>
      <c r="W1301" s="69"/>
      <c r="X1301" s="70"/>
      <c r="Y1301" s="70"/>
      <c r="Z1301" s="70"/>
      <c r="AA1301" s="71"/>
      <c r="AB1301" s="64"/>
      <c r="AC1301" s="69"/>
      <c r="AD1301" s="65"/>
      <c r="AE1301" s="65"/>
      <c r="AF1301" s="66"/>
    </row>
    <row r="1302" spans="1:32" x14ac:dyDescent="0.25">
      <c r="A1302" s="40">
        <v>1297</v>
      </c>
      <c r="B1302" s="32">
        <v>42682</v>
      </c>
      <c r="C1302" s="33"/>
      <c r="D1302" s="31">
        <v>5</v>
      </c>
      <c r="E1302" s="34" t="s">
        <v>38</v>
      </c>
      <c r="F1302" s="34" t="s">
        <v>18</v>
      </c>
      <c r="G1302" s="35" t="s">
        <v>193</v>
      </c>
      <c r="H1302" s="36"/>
      <c r="I1302" s="30">
        <v>35</v>
      </c>
      <c r="J1302" s="32">
        <v>42682</v>
      </c>
      <c r="K1302" s="37">
        <v>831</v>
      </c>
      <c r="L1302" s="37">
        <v>12</v>
      </c>
      <c r="M1302" s="38" t="s">
        <v>615</v>
      </c>
      <c r="N1302" s="39">
        <v>2016</v>
      </c>
      <c r="O1302" s="43"/>
      <c r="P1302" s="30">
        <v>2307.1</v>
      </c>
      <c r="Q1302" s="67"/>
      <c r="R1302" s="67"/>
      <c r="U1302" s="65"/>
      <c r="V1302" s="69"/>
      <c r="W1302" s="69"/>
      <c r="X1302" s="70"/>
      <c r="Y1302" s="70"/>
      <c r="Z1302" s="70"/>
      <c r="AA1302" s="71"/>
      <c r="AB1302" s="64"/>
      <c r="AC1302" s="69"/>
      <c r="AD1302" s="65"/>
      <c r="AE1302" s="65"/>
      <c r="AF1302" s="66"/>
    </row>
    <row r="1303" spans="1:32" x14ac:dyDescent="0.25">
      <c r="A1303" s="40">
        <v>1298</v>
      </c>
      <c r="B1303" s="32">
        <v>42682</v>
      </c>
      <c r="C1303" s="33"/>
      <c r="D1303" s="31">
        <v>5</v>
      </c>
      <c r="E1303" s="34" t="s">
        <v>38</v>
      </c>
      <c r="F1303" s="34" t="s">
        <v>18</v>
      </c>
      <c r="G1303" s="35" t="s">
        <v>626</v>
      </c>
      <c r="H1303" s="36"/>
      <c r="I1303" s="30">
        <v>80</v>
      </c>
      <c r="J1303" s="32">
        <v>42682</v>
      </c>
      <c r="K1303" s="37">
        <v>831</v>
      </c>
      <c r="L1303" s="37">
        <v>12</v>
      </c>
      <c r="M1303" s="38" t="s">
        <v>615</v>
      </c>
      <c r="N1303" s="39">
        <v>2016</v>
      </c>
      <c r="O1303" s="43"/>
      <c r="P1303" s="30">
        <v>2227.1</v>
      </c>
      <c r="Q1303" s="67"/>
      <c r="R1303" s="67"/>
      <c r="U1303" s="65"/>
      <c r="V1303" s="69"/>
      <c r="W1303" s="69"/>
      <c r="X1303" s="70"/>
      <c r="Y1303" s="70"/>
      <c r="Z1303" s="70"/>
      <c r="AA1303" s="71"/>
      <c r="AB1303" s="64"/>
      <c r="AC1303" s="69"/>
      <c r="AD1303" s="65"/>
      <c r="AE1303" s="65"/>
      <c r="AF1303" s="66"/>
    </row>
    <row r="1304" spans="1:32" x14ac:dyDescent="0.25">
      <c r="A1304" s="40">
        <v>1299</v>
      </c>
      <c r="B1304" s="32">
        <v>42683</v>
      </c>
      <c r="C1304" s="33"/>
      <c r="D1304" s="31">
        <v>4</v>
      </c>
      <c r="E1304" s="34" t="s">
        <v>6</v>
      </c>
      <c r="F1304" s="34" t="s">
        <v>9</v>
      </c>
      <c r="G1304" s="35" t="s">
        <v>197</v>
      </c>
      <c r="H1304" s="36">
        <v>854438</v>
      </c>
      <c r="I1304" s="30">
        <v>1108.3399999999999</v>
      </c>
      <c r="J1304" s="32">
        <v>42683</v>
      </c>
      <c r="K1304" s="37">
        <v>12</v>
      </c>
      <c r="L1304" s="37">
        <v>34</v>
      </c>
      <c r="M1304" s="38" t="s">
        <v>615</v>
      </c>
      <c r="N1304" s="39">
        <v>2016</v>
      </c>
      <c r="O1304" s="43"/>
      <c r="P1304" s="30">
        <v>3335.44</v>
      </c>
      <c r="Q1304" s="67"/>
      <c r="R1304" s="67"/>
      <c r="U1304" s="65"/>
      <c r="V1304" s="69"/>
      <c r="W1304" s="69"/>
      <c r="X1304" s="70"/>
      <c r="Y1304" s="70"/>
      <c r="Z1304" s="70"/>
      <c r="AA1304" s="71"/>
      <c r="AB1304" s="64"/>
      <c r="AC1304" s="69"/>
      <c r="AD1304" s="65"/>
      <c r="AE1304" s="65"/>
      <c r="AF1304" s="66"/>
    </row>
    <row r="1305" spans="1:32" x14ac:dyDescent="0.25">
      <c r="A1305" s="40">
        <v>1300</v>
      </c>
      <c r="B1305" s="32">
        <v>42683</v>
      </c>
      <c r="C1305" s="33"/>
      <c r="D1305" s="31">
        <v>5</v>
      </c>
      <c r="E1305" s="34" t="s">
        <v>38</v>
      </c>
      <c r="F1305" s="34" t="s">
        <v>18</v>
      </c>
      <c r="G1305" s="35" t="s">
        <v>627</v>
      </c>
      <c r="H1305" s="36"/>
      <c r="I1305" s="30">
        <v>20</v>
      </c>
      <c r="J1305" s="32">
        <v>42683</v>
      </c>
      <c r="K1305" s="37">
        <v>831</v>
      </c>
      <c r="L1305" s="37">
        <v>12</v>
      </c>
      <c r="M1305" s="38" t="s">
        <v>615</v>
      </c>
      <c r="N1305" s="39">
        <v>2016</v>
      </c>
      <c r="O1305" s="43"/>
      <c r="P1305" s="30">
        <v>3315.44</v>
      </c>
      <c r="Q1305" s="67"/>
      <c r="R1305" s="67"/>
      <c r="U1305" s="65"/>
      <c r="V1305" s="69"/>
      <c r="W1305" s="69"/>
      <c r="X1305" s="70"/>
      <c r="Y1305" s="70"/>
      <c r="Z1305" s="70"/>
      <c r="AA1305" s="71"/>
      <c r="AB1305" s="64"/>
      <c r="AC1305" s="69"/>
      <c r="AD1305" s="65"/>
      <c r="AE1305" s="65"/>
      <c r="AF1305" s="66"/>
    </row>
    <row r="1306" spans="1:32" x14ac:dyDescent="0.25">
      <c r="A1306" s="40">
        <v>1301</v>
      </c>
      <c r="B1306" s="32">
        <v>42683</v>
      </c>
      <c r="C1306" s="33"/>
      <c r="D1306" s="31">
        <v>5</v>
      </c>
      <c r="E1306" s="34" t="s">
        <v>38</v>
      </c>
      <c r="F1306" s="34" t="s">
        <v>18</v>
      </c>
      <c r="G1306" s="35" t="s">
        <v>187</v>
      </c>
      <c r="H1306" s="36"/>
      <c r="I1306" s="30">
        <v>13.48</v>
      </c>
      <c r="J1306" s="32">
        <v>42683</v>
      </c>
      <c r="K1306" s="37">
        <v>831</v>
      </c>
      <c r="L1306" s="37">
        <v>12</v>
      </c>
      <c r="M1306" s="38" t="s">
        <v>615</v>
      </c>
      <c r="N1306" s="39">
        <v>2016</v>
      </c>
      <c r="O1306" s="43"/>
      <c r="P1306" s="30">
        <v>3301.96</v>
      </c>
      <c r="Q1306" s="67"/>
      <c r="R1306" s="67"/>
      <c r="U1306" s="65"/>
      <c r="V1306" s="69"/>
      <c r="W1306" s="69"/>
      <c r="X1306" s="70"/>
      <c r="Y1306" s="70"/>
      <c r="Z1306" s="70"/>
      <c r="AA1306" s="71"/>
      <c r="AB1306" s="64"/>
      <c r="AC1306" s="69"/>
      <c r="AD1306" s="65"/>
      <c r="AE1306" s="65"/>
      <c r="AF1306" s="66"/>
    </row>
    <row r="1307" spans="1:32" x14ac:dyDescent="0.25">
      <c r="A1307" s="40">
        <v>1302</v>
      </c>
      <c r="B1307" s="32">
        <v>42683</v>
      </c>
      <c r="C1307" s="33"/>
      <c r="D1307" s="31">
        <v>5</v>
      </c>
      <c r="E1307" s="34" t="s">
        <v>38</v>
      </c>
      <c r="F1307" s="34" t="s">
        <v>18</v>
      </c>
      <c r="G1307" s="35" t="s">
        <v>187</v>
      </c>
      <c r="H1307" s="36"/>
      <c r="I1307" s="30">
        <v>14.17</v>
      </c>
      <c r="J1307" s="32">
        <v>42683</v>
      </c>
      <c r="K1307" s="37">
        <v>831</v>
      </c>
      <c r="L1307" s="37">
        <v>12</v>
      </c>
      <c r="M1307" s="38" t="s">
        <v>615</v>
      </c>
      <c r="N1307" s="39">
        <v>2016</v>
      </c>
      <c r="O1307" s="43"/>
      <c r="P1307" s="30">
        <v>3287.79</v>
      </c>
      <c r="Q1307" s="67"/>
      <c r="R1307" s="67"/>
      <c r="U1307" s="65"/>
      <c r="V1307" s="69"/>
      <c r="W1307" s="69"/>
      <c r="X1307" s="70"/>
      <c r="Y1307" s="70"/>
      <c r="Z1307" s="70"/>
      <c r="AA1307" s="71"/>
      <c r="AB1307" s="64"/>
      <c r="AC1307" s="69"/>
      <c r="AD1307" s="65"/>
      <c r="AE1307" s="65"/>
      <c r="AF1307" s="66"/>
    </row>
    <row r="1308" spans="1:32" x14ac:dyDescent="0.25">
      <c r="A1308" s="40">
        <v>1303</v>
      </c>
      <c r="B1308" s="32">
        <v>42683</v>
      </c>
      <c r="C1308" s="33"/>
      <c r="D1308" s="31">
        <v>5</v>
      </c>
      <c r="E1308" s="34" t="s">
        <v>38</v>
      </c>
      <c r="F1308" s="34" t="s">
        <v>75</v>
      </c>
      <c r="G1308" s="35" t="s">
        <v>220</v>
      </c>
      <c r="H1308" s="36"/>
      <c r="I1308" s="30">
        <v>28</v>
      </c>
      <c r="J1308" s="32">
        <v>42683</v>
      </c>
      <c r="K1308" s="37">
        <v>845</v>
      </c>
      <c r="L1308" s="37">
        <v>12</v>
      </c>
      <c r="M1308" s="38" t="s">
        <v>615</v>
      </c>
      <c r="N1308" s="39">
        <v>2016</v>
      </c>
      <c r="O1308" s="43"/>
      <c r="P1308" s="30">
        <v>3259.79</v>
      </c>
      <c r="Q1308" s="67"/>
      <c r="R1308" s="67"/>
      <c r="U1308" s="65"/>
      <c r="V1308" s="69"/>
      <c r="W1308" s="69"/>
      <c r="X1308" s="70"/>
      <c r="Y1308" s="70"/>
      <c r="Z1308" s="70"/>
      <c r="AA1308" s="71"/>
      <c r="AB1308" s="64"/>
      <c r="AC1308" s="69"/>
      <c r="AD1308" s="65"/>
      <c r="AE1308" s="65"/>
      <c r="AF1308" s="66"/>
    </row>
    <row r="1309" spans="1:32" x14ac:dyDescent="0.25">
      <c r="A1309" s="40">
        <v>1304</v>
      </c>
      <c r="B1309" s="32">
        <v>42683</v>
      </c>
      <c r="C1309" s="33"/>
      <c r="D1309" s="31">
        <v>5</v>
      </c>
      <c r="E1309" s="34" t="s">
        <v>38</v>
      </c>
      <c r="F1309" s="34" t="s">
        <v>75</v>
      </c>
      <c r="G1309" s="35" t="s">
        <v>220</v>
      </c>
      <c r="H1309" s="36"/>
      <c r="I1309" s="30">
        <v>17.5</v>
      </c>
      <c r="J1309" s="32">
        <v>42683</v>
      </c>
      <c r="K1309" s="37">
        <v>845</v>
      </c>
      <c r="L1309" s="37">
        <v>12</v>
      </c>
      <c r="M1309" s="38" t="s">
        <v>615</v>
      </c>
      <c r="N1309" s="39">
        <v>2016</v>
      </c>
      <c r="O1309" s="43"/>
      <c r="P1309" s="30">
        <v>3242.29</v>
      </c>
      <c r="Q1309" s="67"/>
      <c r="R1309" s="67"/>
      <c r="U1309" s="65"/>
      <c r="V1309" s="69"/>
      <c r="W1309" s="69"/>
      <c r="X1309" s="70"/>
      <c r="Y1309" s="70"/>
      <c r="Z1309" s="70"/>
      <c r="AA1309" s="71"/>
      <c r="AB1309" s="64"/>
      <c r="AC1309" s="69"/>
      <c r="AD1309" s="65"/>
      <c r="AE1309" s="65"/>
      <c r="AF1309" s="66"/>
    </row>
    <row r="1310" spans="1:32" x14ac:dyDescent="0.25">
      <c r="A1310" s="40">
        <v>1305</v>
      </c>
      <c r="B1310" s="32">
        <v>42683</v>
      </c>
      <c r="C1310" s="33"/>
      <c r="D1310" s="31">
        <v>5</v>
      </c>
      <c r="E1310" s="34" t="s">
        <v>38</v>
      </c>
      <c r="F1310" s="34" t="s">
        <v>83</v>
      </c>
      <c r="G1310" s="35" t="s">
        <v>628</v>
      </c>
      <c r="H1310" s="36"/>
      <c r="I1310" s="30">
        <v>300</v>
      </c>
      <c r="J1310" s="32">
        <v>42683</v>
      </c>
      <c r="K1310" s="37">
        <v>863</v>
      </c>
      <c r="L1310" s="37">
        <v>12</v>
      </c>
      <c r="M1310" s="38" t="s">
        <v>615</v>
      </c>
      <c r="N1310" s="39">
        <v>2016</v>
      </c>
      <c r="O1310" s="43"/>
      <c r="P1310" s="30">
        <v>2942.29</v>
      </c>
      <c r="Q1310" s="67"/>
      <c r="R1310" s="67"/>
      <c r="U1310" s="65"/>
      <c r="V1310" s="69"/>
      <c r="W1310" s="69"/>
      <c r="X1310" s="70"/>
      <c r="Y1310" s="70"/>
      <c r="Z1310" s="70"/>
      <c r="AA1310" s="71"/>
      <c r="AB1310" s="64"/>
      <c r="AC1310" s="69"/>
      <c r="AD1310" s="65"/>
      <c r="AE1310" s="65"/>
      <c r="AF1310" s="66"/>
    </row>
    <row r="1311" spans="1:32" x14ac:dyDescent="0.25">
      <c r="A1311" s="40">
        <v>1306</v>
      </c>
      <c r="B1311" s="32">
        <v>42683</v>
      </c>
      <c r="C1311" s="33"/>
      <c r="D1311" s="31">
        <v>5</v>
      </c>
      <c r="E1311" s="34" t="s">
        <v>38</v>
      </c>
      <c r="F1311" s="34" t="s">
        <v>84</v>
      </c>
      <c r="G1311" s="35" t="s">
        <v>629</v>
      </c>
      <c r="H1311" s="36"/>
      <c r="I1311" s="30">
        <v>492.34</v>
      </c>
      <c r="J1311" s="32">
        <v>42683</v>
      </c>
      <c r="K1311" s="37">
        <v>864</v>
      </c>
      <c r="L1311" s="37">
        <v>12</v>
      </c>
      <c r="M1311" s="38" t="s">
        <v>615</v>
      </c>
      <c r="N1311" s="39">
        <v>2016</v>
      </c>
      <c r="O1311" s="43"/>
      <c r="P1311" s="30">
        <v>2449.9499999999998</v>
      </c>
      <c r="Q1311" s="67"/>
      <c r="R1311" s="67"/>
      <c r="U1311" s="65"/>
      <c r="V1311" s="69"/>
      <c r="W1311" s="69"/>
      <c r="X1311" s="70"/>
      <c r="Y1311" s="70"/>
      <c r="Z1311" s="70"/>
      <c r="AA1311" s="71"/>
      <c r="AB1311" s="64"/>
      <c r="AC1311" s="69"/>
      <c r="AD1311" s="65"/>
      <c r="AE1311" s="65"/>
      <c r="AF1311" s="66"/>
    </row>
    <row r="1312" spans="1:32" x14ac:dyDescent="0.25">
      <c r="A1312" s="40">
        <v>1307</v>
      </c>
      <c r="B1312" s="32">
        <v>42683</v>
      </c>
      <c r="C1312" s="33"/>
      <c r="D1312" s="31">
        <v>5</v>
      </c>
      <c r="E1312" s="34" t="s">
        <v>38</v>
      </c>
      <c r="F1312" s="34" t="s">
        <v>85</v>
      </c>
      <c r="G1312" s="35" t="s">
        <v>256</v>
      </c>
      <c r="H1312" s="36"/>
      <c r="I1312" s="30">
        <v>276</v>
      </c>
      <c r="J1312" s="32">
        <v>42683</v>
      </c>
      <c r="K1312" s="37">
        <v>867</v>
      </c>
      <c r="L1312" s="37">
        <v>12</v>
      </c>
      <c r="M1312" s="38" t="s">
        <v>615</v>
      </c>
      <c r="N1312" s="39">
        <v>2016</v>
      </c>
      <c r="O1312" s="43"/>
      <c r="P1312" s="30">
        <v>2173.9499999999998</v>
      </c>
      <c r="Q1312" s="67"/>
      <c r="R1312" s="67"/>
      <c r="U1312" s="65"/>
      <c r="V1312" s="69"/>
      <c r="W1312" s="69"/>
      <c r="X1312" s="70"/>
      <c r="Y1312" s="70"/>
      <c r="Z1312" s="70"/>
      <c r="AA1312" s="71"/>
      <c r="AB1312" s="64"/>
      <c r="AC1312" s="69"/>
      <c r="AD1312" s="65"/>
      <c r="AE1312" s="65"/>
      <c r="AF1312" s="66"/>
    </row>
    <row r="1313" spans="1:32" x14ac:dyDescent="0.25">
      <c r="A1313" s="40">
        <v>1308</v>
      </c>
      <c r="B1313" s="32">
        <v>42683</v>
      </c>
      <c r="C1313" s="33"/>
      <c r="D1313" s="31">
        <v>5</v>
      </c>
      <c r="E1313" s="34" t="s">
        <v>38</v>
      </c>
      <c r="F1313" s="34" t="s">
        <v>84</v>
      </c>
      <c r="G1313" s="35" t="s">
        <v>629</v>
      </c>
      <c r="H1313" s="36"/>
      <c r="I1313" s="30">
        <v>40</v>
      </c>
      <c r="J1313" s="32">
        <v>42683</v>
      </c>
      <c r="K1313" s="37">
        <v>864</v>
      </c>
      <c r="L1313" s="37">
        <v>12</v>
      </c>
      <c r="M1313" s="38" t="s">
        <v>615</v>
      </c>
      <c r="N1313" s="39">
        <v>2016</v>
      </c>
      <c r="O1313" s="43"/>
      <c r="P1313" s="30">
        <v>2133.9499999999998</v>
      </c>
      <c r="Q1313" s="67"/>
      <c r="R1313" s="67"/>
      <c r="U1313" s="65"/>
      <c r="V1313" s="69"/>
      <c r="W1313" s="69"/>
      <c r="X1313" s="70"/>
      <c r="Y1313" s="70"/>
      <c r="Z1313" s="70"/>
      <c r="AA1313" s="71"/>
      <c r="AB1313" s="64"/>
      <c r="AC1313" s="69"/>
      <c r="AD1313" s="65"/>
      <c r="AE1313" s="65"/>
      <c r="AF1313" s="66"/>
    </row>
    <row r="1314" spans="1:32" x14ac:dyDescent="0.25">
      <c r="A1314" s="40">
        <v>1309</v>
      </c>
      <c r="B1314" s="32">
        <v>42684</v>
      </c>
      <c r="C1314" s="33"/>
      <c r="D1314" s="31">
        <v>5</v>
      </c>
      <c r="E1314" s="34" t="s">
        <v>38</v>
      </c>
      <c r="F1314" s="34" t="s">
        <v>18</v>
      </c>
      <c r="G1314" s="35" t="s">
        <v>205</v>
      </c>
      <c r="H1314" s="36"/>
      <c r="I1314" s="30">
        <v>11.96</v>
      </c>
      <c r="J1314" s="32">
        <v>42684</v>
      </c>
      <c r="K1314" s="37">
        <v>831</v>
      </c>
      <c r="L1314" s="37">
        <v>12</v>
      </c>
      <c r="M1314" s="38" t="s">
        <v>615</v>
      </c>
      <c r="N1314" s="39">
        <v>2016</v>
      </c>
      <c r="O1314" s="43"/>
      <c r="P1314" s="30">
        <v>2121.9899999999998</v>
      </c>
      <c r="Q1314" s="67"/>
      <c r="R1314" s="67"/>
      <c r="U1314" s="65"/>
      <c r="V1314" s="69"/>
      <c r="W1314" s="69"/>
      <c r="X1314" s="70"/>
      <c r="Y1314" s="70"/>
      <c r="Z1314" s="70"/>
      <c r="AA1314" s="71"/>
      <c r="AB1314" s="64"/>
      <c r="AC1314" s="69"/>
      <c r="AD1314" s="65"/>
      <c r="AE1314" s="65"/>
      <c r="AF1314" s="66"/>
    </row>
    <row r="1315" spans="1:32" x14ac:dyDescent="0.25">
      <c r="A1315" s="40">
        <v>1310</v>
      </c>
      <c r="B1315" s="32">
        <v>42684</v>
      </c>
      <c r="C1315" s="33"/>
      <c r="D1315" s="31">
        <v>5</v>
      </c>
      <c r="E1315" s="34" t="s">
        <v>38</v>
      </c>
      <c r="F1315" s="34" t="s">
        <v>75</v>
      </c>
      <c r="G1315" s="35" t="s">
        <v>220</v>
      </c>
      <c r="H1315" s="36"/>
      <c r="I1315" s="30">
        <v>17.5</v>
      </c>
      <c r="J1315" s="32">
        <v>42684</v>
      </c>
      <c r="K1315" s="37">
        <v>845</v>
      </c>
      <c r="L1315" s="37">
        <v>12</v>
      </c>
      <c r="M1315" s="38" t="s">
        <v>615</v>
      </c>
      <c r="N1315" s="39">
        <v>2016</v>
      </c>
      <c r="O1315" s="43"/>
      <c r="P1315" s="30">
        <v>2104.4899999999998</v>
      </c>
      <c r="Q1315" s="67"/>
      <c r="R1315" s="67"/>
      <c r="U1315" s="65"/>
      <c r="V1315" s="69"/>
      <c r="W1315" s="69"/>
      <c r="X1315" s="70"/>
      <c r="Y1315" s="70"/>
      <c r="Z1315" s="70"/>
      <c r="AA1315" s="71"/>
      <c r="AB1315" s="64"/>
      <c r="AC1315" s="69"/>
      <c r="AD1315" s="65"/>
      <c r="AE1315" s="65"/>
      <c r="AF1315" s="66"/>
    </row>
    <row r="1316" spans="1:32" x14ac:dyDescent="0.25">
      <c r="A1316" s="40">
        <v>1311</v>
      </c>
      <c r="B1316" s="32">
        <v>42684</v>
      </c>
      <c r="C1316" s="33"/>
      <c r="D1316" s="31">
        <v>5</v>
      </c>
      <c r="E1316" s="34" t="s">
        <v>38</v>
      </c>
      <c r="F1316" s="34" t="s">
        <v>75</v>
      </c>
      <c r="G1316" s="35" t="s">
        <v>220</v>
      </c>
      <c r="H1316" s="36"/>
      <c r="I1316" s="30">
        <v>21</v>
      </c>
      <c r="J1316" s="32">
        <v>42684</v>
      </c>
      <c r="K1316" s="37">
        <v>845</v>
      </c>
      <c r="L1316" s="37">
        <v>12</v>
      </c>
      <c r="M1316" s="38" t="s">
        <v>615</v>
      </c>
      <c r="N1316" s="39">
        <v>2016</v>
      </c>
      <c r="O1316" s="43"/>
      <c r="P1316" s="30">
        <v>2083.4899999999998</v>
      </c>
      <c r="Q1316" s="67"/>
      <c r="R1316" s="67"/>
      <c r="U1316" s="65"/>
      <c r="V1316" s="69"/>
      <c r="W1316" s="69"/>
      <c r="X1316" s="70"/>
      <c r="Y1316" s="70"/>
      <c r="Z1316" s="70"/>
      <c r="AA1316" s="71"/>
      <c r="AB1316" s="64"/>
      <c r="AC1316" s="69"/>
      <c r="AD1316" s="65"/>
      <c r="AE1316" s="65"/>
      <c r="AF1316" s="66"/>
    </row>
    <row r="1317" spans="1:32" x14ac:dyDescent="0.25">
      <c r="A1317" s="40">
        <v>1312</v>
      </c>
      <c r="B1317" s="32">
        <v>42684</v>
      </c>
      <c r="C1317" s="33"/>
      <c r="D1317" s="31">
        <v>5</v>
      </c>
      <c r="E1317" s="34" t="s">
        <v>38</v>
      </c>
      <c r="F1317" s="34" t="s">
        <v>18</v>
      </c>
      <c r="G1317" s="35" t="s">
        <v>191</v>
      </c>
      <c r="H1317" s="36"/>
      <c r="I1317" s="30">
        <v>32.9</v>
      </c>
      <c r="J1317" s="32">
        <v>42684</v>
      </c>
      <c r="K1317" s="37">
        <v>831</v>
      </c>
      <c r="L1317" s="37">
        <v>12</v>
      </c>
      <c r="M1317" s="38" t="s">
        <v>615</v>
      </c>
      <c r="N1317" s="39">
        <v>2016</v>
      </c>
      <c r="O1317" s="43"/>
      <c r="P1317" s="30">
        <v>2050.59</v>
      </c>
      <c r="Q1317" s="67"/>
      <c r="R1317" s="67"/>
      <c r="U1317" s="65"/>
      <c r="V1317" s="69"/>
      <c r="W1317" s="69"/>
      <c r="X1317" s="70"/>
      <c r="Y1317" s="70"/>
      <c r="Z1317" s="70"/>
      <c r="AA1317" s="71"/>
      <c r="AB1317" s="64"/>
      <c r="AC1317" s="69"/>
      <c r="AD1317" s="65"/>
      <c r="AE1317" s="65"/>
      <c r="AF1317" s="66"/>
    </row>
    <row r="1318" spans="1:32" x14ac:dyDescent="0.25">
      <c r="A1318" s="40">
        <v>1313</v>
      </c>
      <c r="B1318" s="32">
        <v>42684</v>
      </c>
      <c r="C1318" s="33"/>
      <c r="D1318" s="31">
        <v>5</v>
      </c>
      <c r="E1318" s="34" t="s">
        <v>38</v>
      </c>
      <c r="F1318" s="34" t="s">
        <v>83</v>
      </c>
      <c r="G1318" s="35" t="s">
        <v>630</v>
      </c>
      <c r="H1318" s="36"/>
      <c r="I1318" s="30">
        <v>185.4</v>
      </c>
      <c r="J1318" s="32">
        <v>42684</v>
      </c>
      <c r="K1318" s="37">
        <v>863</v>
      </c>
      <c r="L1318" s="37">
        <v>12</v>
      </c>
      <c r="M1318" s="38" t="s">
        <v>615</v>
      </c>
      <c r="N1318" s="39">
        <v>2016</v>
      </c>
      <c r="O1318" s="43"/>
      <c r="P1318" s="30">
        <v>1865.19</v>
      </c>
      <c r="Q1318" s="67"/>
      <c r="R1318" s="67"/>
      <c r="U1318" s="65"/>
      <c r="V1318" s="69"/>
      <c r="W1318" s="69"/>
      <c r="X1318" s="70"/>
      <c r="Y1318" s="70"/>
      <c r="Z1318" s="70"/>
      <c r="AA1318" s="71"/>
      <c r="AB1318" s="64"/>
      <c r="AC1318" s="69"/>
      <c r="AD1318" s="65"/>
      <c r="AE1318" s="65"/>
      <c r="AF1318" s="66"/>
    </row>
    <row r="1319" spans="1:32" x14ac:dyDescent="0.25">
      <c r="A1319" s="40">
        <v>1314</v>
      </c>
      <c r="B1319" s="32">
        <v>42684</v>
      </c>
      <c r="C1319" s="33"/>
      <c r="D1319" s="31">
        <v>5</v>
      </c>
      <c r="E1319" s="34" t="s">
        <v>38</v>
      </c>
      <c r="F1319" s="34" t="s">
        <v>75</v>
      </c>
      <c r="G1319" s="35" t="s">
        <v>220</v>
      </c>
      <c r="H1319" s="36"/>
      <c r="I1319" s="30">
        <v>28</v>
      </c>
      <c r="J1319" s="32">
        <v>42684</v>
      </c>
      <c r="K1319" s="37">
        <v>845</v>
      </c>
      <c r="L1319" s="37">
        <v>12</v>
      </c>
      <c r="M1319" s="38" t="s">
        <v>615</v>
      </c>
      <c r="N1319" s="39">
        <v>2016</v>
      </c>
      <c r="O1319" s="43"/>
      <c r="P1319" s="30">
        <v>1837.19</v>
      </c>
      <c r="Q1319" s="67"/>
      <c r="R1319" s="67"/>
      <c r="U1319" s="65"/>
      <c r="V1319" s="69"/>
      <c r="W1319" s="69"/>
      <c r="X1319" s="70"/>
      <c r="Y1319" s="70"/>
      <c r="Z1319" s="70"/>
      <c r="AA1319" s="71"/>
      <c r="AB1319" s="64"/>
      <c r="AC1319" s="69"/>
      <c r="AD1319" s="65"/>
      <c r="AE1319" s="65"/>
      <c r="AF1319" s="66"/>
    </row>
    <row r="1320" spans="1:32" x14ac:dyDescent="0.25">
      <c r="A1320" s="40">
        <v>1315</v>
      </c>
      <c r="B1320" s="32">
        <v>42684</v>
      </c>
      <c r="C1320" s="33"/>
      <c r="D1320" s="31">
        <v>5</v>
      </c>
      <c r="E1320" s="34" t="s">
        <v>38</v>
      </c>
      <c r="F1320" s="34" t="s">
        <v>83</v>
      </c>
      <c r="G1320" s="35" t="s">
        <v>631</v>
      </c>
      <c r="H1320" s="36"/>
      <c r="I1320" s="30">
        <v>80</v>
      </c>
      <c r="J1320" s="32">
        <v>42684</v>
      </c>
      <c r="K1320" s="37">
        <v>863</v>
      </c>
      <c r="L1320" s="37">
        <v>12</v>
      </c>
      <c r="M1320" s="38" t="s">
        <v>615</v>
      </c>
      <c r="N1320" s="39">
        <v>2016</v>
      </c>
      <c r="O1320" s="43"/>
      <c r="P1320" s="30">
        <v>1757.19</v>
      </c>
      <c r="Q1320" s="67"/>
      <c r="R1320" s="67"/>
      <c r="U1320" s="65"/>
      <c r="V1320" s="69"/>
      <c r="W1320" s="69"/>
      <c r="X1320" s="70"/>
      <c r="Y1320" s="70"/>
      <c r="Z1320" s="70"/>
      <c r="AA1320" s="71"/>
      <c r="AB1320" s="64"/>
      <c r="AC1320" s="69"/>
      <c r="AD1320" s="65"/>
      <c r="AE1320" s="65"/>
      <c r="AF1320" s="66"/>
    </row>
    <row r="1321" spans="1:32" x14ac:dyDescent="0.25">
      <c r="A1321" s="40">
        <v>1316</v>
      </c>
      <c r="B1321" s="32">
        <v>42684</v>
      </c>
      <c r="C1321" s="33"/>
      <c r="D1321" s="31">
        <v>5</v>
      </c>
      <c r="E1321" s="34" t="s">
        <v>38</v>
      </c>
      <c r="F1321" s="34" t="s">
        <v>86</v>
      </c>
      <c r="G1321" s="35" t="s">
        <v>210</v>
      </c>
      <c r="H1321" s="36"/>
      <c r="I1321" s="30">
        <v>230</v>
      </c>
      <c r="J1321" s="32">
        <v>42684</v>
      </c>
      <c r="K1321" s="37">
        <v>869</v>
      </c>
      <c r="L1321" s="37">
        <v>12</v>
      </c>
      <c r="M1321" s="38" t="s">
        <v>615</v>
      </c>
      <c r="N1321" s="39">
        <v>2016</v>
      </c>
      <c r="O1321" s="43"/>
      <c r="P1321" s="30">
        <v>1527.19</v>
      </c>
      <c r="Q1321" s="67"/>
      <c r="R1321" s="67"/>
      <c r="U1321" s="65"/>
      <c r="V1321" s="69"/>
      <c r="W1321" s="69"/>
      <c r="X1321" s="70"/>
      <c r="Y1321" s="70"/>
      <c r="Z1321" s="70"/>
      <c r="AA1321" s="71"/>
      <c r="AB1321" s="64"/>
      <c r="AC1321" s="69"/>
      <c r="AD1321" s="65"/>
      <c r="AE1321" s="65"/>
      <c r="AF1321" s="66"/>
    </row>
    <row r="1322" spans="1:32" x14ac:dyDescent="0.25">
      <c r="A1322" s="40">
        <v>1317</v>
      </c>
      <c r="B1322" s="32">
        <v>42684</v>
      </c>
      <c r="C1322" s="33"/>
      <c r="D1322" s="31">
        <v>5</v>
      </c>
      <c r="E1322" s="34" t="s">
        <v>38</v>
      </c>
      <c r="F1322" s="34" t="s">
        <v>83</v>
      </c>
      <c r="G1322" s="35" t="s">
        <v>581</v>
      </c>
      <c r="H1322" s="36"/>
      <c r="I1322" s="30">
        <v>120</v>
      </c>
      <c r="J1322" s="32">
        <v>42684</v>
      </c>
      <c r="K1322" s="37">
        <v>863</v>
      </c>
      <c r="L1322" s="37">
        <v>12</v>
      </c>
      <c r="M1322" s="38" t="s">
        <v>615</v>
      </c>
      <c r="N1322" s="39">
        <v>2016</v>
      </c>
      <c r="O1322" s="43"/>
      <c r="P1322" s="30">
        <v>1407.19</v>
      </c>
      <c r="Q1322" s="67"/>
      <c r="R1322" s="67"/>
      <c r="U1322" s="65"/>
      <c r="V1322" s="69"/>
      <c r="W1322" s="69"/>
      <c r="X1322" s="70"/>
      <c r="Y1322" s="70"/>
      <c r="Z1322" s="70"/>
      <c r="AA1322" s="71"/>
      <c r="AB1322" s="64"/>
      <c r="AC1322" s="69"/>
      <c r="AD1322" s="65"/>
      <c r="AE1322" s="65"/>
      <c r="AF1322" s="66"/>
    </row>
    <row r="1323" spans="1:32" x14ac:dyDescent="0.25">
      <c r="A1323" s="40">
        <v>1318</v>
      </c>
      <c r="B1323" s="32">
        <v>42685</v>
      </c>
      <c r="C1323" s="33"/>
      <c r="D1323" s="31">
        <v>4</v>
      </c>
      <c r="E1323" s="34" t="s">
        <v>6</v>
      </c>
      <c r="F1323" s="34" t="s">
        <v>9</v>
      </c>
      <c r="G1323" s="35" t="s">
        <v>197</v>
      </c>
      <c r="H1323" s="36">
        <v>854439</v>
      </c>
      <c r="I1323" s="30">
        <v>640</v>
      </c>
      <c r="J1323" s="32">
        <v>42685</v>
      </c>
      <c r="K1323" s="37">
        <v>12</v>
      </c>
      <c r="L1323" s="37">
        <v>34</v>
      </c>
      <c r="M1323" s="38" t="s">
        <v>615</v>
      </c>
      <c r="N1323" s="39">
        <v>2016</v>
      </c>
      <c r="O1323" s="43"/>
      <c r="P1323" s="30">
        <v>2047.19</v>
      </c>
      <c r="Q1323" s="67"/>
      <c r="R1323" s="67"/>
      <c r="U1323" s="65"/>
      <c r="V1323" s="69"/>
      <c r="W1323" s="69"/>
      <c r="X1323" s="70"/>
      <c r="Y1323" s="70"/>
      <c r="Z1323" s="70"/>
      <c r="AA1323" s="71"/>
      <c r="AB1323" s="64"/>
      <c r="AC1323" s="69"/>
      <c r="AD1323" s="65"/>
      <c r="AE1323" s="65"/>
      <c r="AF1323" s="66"/>
    </row>
    <row r="1324" spans="1:32" x14ac:dyDescent="0.25">
      <c r="A1324" s="40">
        <v>1319</v>
      </c>
      <c r="B1324" s="32">
        <v>42685</v>
      </c>
      <c r="C1324" s="33"/>
      <c r="D1324" s="31">
        <v>5</v>
      </c>
      <c r="E1324" s="34" t="s">
        <v>38</v>
      </c>
      <c r="F1324" s="34" t="s">
        <v>18</v>
      </c>
      <c r="G1324" s="35" t="s">
        <v>193</v>
      </c>
      <c r="H1324" s="36"/>
      <c r="I1324" s="30">
        <v>35</v>
      </c>
      <c r="J1324" s="32">
        <v>42685</v>
      </c>
      <c r="K1324" s="37">
        <v>831</v>
      </c>
      <c r="L1324" s="37">
        <v>12</v>
      </c>
      <c r="M1324" s="38" t="s">
        <v>615</v>
      </c>
      <c r="N1324" s="39">
        <v>2016</v>
      </c>
      <c r="O1324" s="43"/>
      <c r="P1324" s="30">
        <v>2012.19</v>
      </c>
      <c r="Q1324" s="67"/>
      <c r="R1324" s="67"/>
      <c r="U1324" s="65"/>
      <c r="V1324" s="69"/>
      <c r="W1324" s="69"/>
      <c r="X1324" s="70"/>
      <c r="Y1324" s="70"/>
      <c r="Z1324" s="70"/>
      <c r="AA1324" s="71"/>
      <c r="AB1324" s="64"/>
      <c r="AC1324" s="69"/>
      <c r="AD1324" s="65"/>
      <c r="AE1324" s="65"/>
      <c r="AF1324" s="66"/>
    </row>
    <row r="1325" spans="1:32" x14ac:dyDescent="0.25">
      <c r="A1325" s="40">
        <v>1320</v>
      </c>
      <c r="B1325" s="32">
        <v>42685</v>
      </c>
      <c r="C1325" s="33"/>
      <c r="D1325" s="31">
        <v>5</v>
      </c>
      <c r="E1325" s="34" t="s">
        <v>38</v>
      </c>
      <c r="F1325" s="34" t="s">
        <v>83</v>
      </c>
      <c r="G1325" s="35" t="s">
        <v>480</v>
      </c>
      <c r="H1325" s="36"/>
      <c r="I1325" s="30">
        <v>60</v>
      </c>
      <c r="J1325" s="32">
        <v>42685</v>
      </c>
      <c r="K1325" s="37">
        <v>863</v>
      </c>
      <c r="L1325" s="37">
        <v>12</v>
      </c>
      <c r="M1325" s="38" t="s">
        <v>615</v>
      </c>
      <c r="N1325" s="39">
        <v>2016</v>
      </c>
      <c r="O1325" s="43"/>
      <c r="P1325" s="30">
        <v>1952.19</v>
      </c>
      <c r="Q1325" s="67"/>
      <c r="R1325" s="67"/>
      <c r="U1325" s="65"/>
      <c r="V1325" s="69"/>
      <c r="W1325" s="69"/>
      <c r="X1325" s="70"/>
      <c r="Y1325" s="70"/>
      <c r="Z1325" s="70"/>
      <c r="AA1325" s="71"/>
      <c r="AB1325" s="64"/>
      <c r="AC1325" s="69"/>
      <c r="AD1325" s="65"/>
      <c r="AE1325" s="65"/>
      <c r="AF1325" s="66"/>
    </row>
    <row r="1326" spans="1:32" x14ac:dyDescent="0.25">
      <c r="A1326" s="40">
        <v>1321</v>
      </c>
      <c r="B1326" s="32">
        <v>42685</v>
      </c>
      <c r="C1326" s="33"/>
      <c r="D1326" s="31">
        <v>5</v>
      </c>
      <c r="E1326" s="34" t="s">
        <v>38</v>
      </c>
      <c r="F1326" s="34" t="s">
        <v>83</v>
      </c>
      <c r="G1326" s="35" t="s">
        <v>480</v>
      </c>
      <c r="H1326" s="36"/>
      <c r="I1326" s="30">
        <v>280</v>
      </c>
      <c r="J1326" s="32">
        <v>42685</v>
      </c>
      <c r="K1326" s="37">
        <v>863</v>
      </c>
      <c r="L1326" s="37">
        <v>12</v>
      </c>
      <c r="M1326" s="38" t="s">
        <v>615</v>
      </c>
      <c r="N1326" s="39">
        <v>2016</v>
      </c>
      <c r="O1326" s="43"/>
      <c r="P1326" s="30">
        <v>1672.19</v>
      </c>
      <c r="Q1326" s="67"/>
      <c r="R1326" s="67"/>
      <c r="U1326" s="65"/>
      <c r="V1326" s="69"/>
      <c r="W1326" s="69"/>
      <c r="X1326" s="70"/>
      <c r="Y1326" s="70"/>
      <c r="Z1326" s="70"/>
      <c r="AA1326" s="71"/>
      <c r="AB1326" s="64"/>
      <c r="AC1326" s="69"/>
      <c r="AD1326" s="65"/>
      <c r="AE1326" s="65"/>
      <c r="AF1326" s="66"/>
    </row>
    <row r="1327" spans="1:32" x14ac:dyDescent="0.25">
      <c r="A1327" s="40">
        <v>1322</v>
      </c>
      <c r="B1327" s="32">
        <v>42685</v>
      </c>
      <c r="C1327" s="33"/>
      <c r="D1327" s="31">
        <v>5</v>
      </c>
      <c r="E1327" s="34" t="s">
        <v>38</v>
      </c>
      <c r="F1327" s="34" t="s">
        <v>86</v>
      </c>
      <c r="G1327" s="35" t="s">
        <v>530</v>
      </c>
      <c r="H1327" s="36"/>
      <c r="I1327" s="30">
        <v>223.61</v>
      </c>
      <c r="J1327" s="32">
        <v>42685</v>
      </c>
      <c r="K1327" s="37">
        <v>869</v>
      </c>
      <c r="L1327" s="37">
        <v>12</v>
      </c>
      <c r="M1327" s="38" t="s">
        <v>615</v>
      </c>
      <c r="N1327" s="39">
        <v>2016</v>
      </c>
      <c r="O1327" s="42"/>
      <c r="P1327" s="30">
        <v>1448.58</v>
      </c>
      <c r="Q1327" s="67"/>
      <c r="R1327" s="67"/>
      <c r="U1327" s="65"/>
      <c r="V1327" s="69"/>
      <c r="W1327" s="69"/>
      <c r="X1327" s="70"/>
      <c r="Y1327" s="70"/>
      <c r="Z1327" s="70"/>
      <c r="AA1327" s="71"/>
      <c r="AB1327" s="64"/>
      <c r="AC1327" s="69"/>
      <c r="AD1327" s="65"/>
      <c r="AE1327" s="65"/>
      <c r="AF1327" s="66"/>
    </row>
    <row r="1328" spans="1:32" x14ac:dyDescent="0.25">
      <c r="A1328" s="40">
        <v>1323</v>
      </c>
      <c r="B1328" s="32">
        <v>42704</v>
      </c>
      <c r="C1328" s="32"/>
      <c r="D1328" s="31">
        <v>10</v>
      </c>
      <c r="E1328" s="34"/>
      <c r="F1328" s="34"/>
      <c r="G1328" s="35" t="s">
        <v>640</v>
      </c>
      <c r="H1328" s="41"/>
      <c r="I1328" s="30">
        <v>1448.58</v>
      </c>
      <c r="J1328" s="32">
        <v>42704</v>
      </c>
      <c r="K1328" s="37"/>
      <c r="L1328" s="37"/>
      <c r="M1328" s="38" t="s">
        <v>615</v>
      </c>
      <c r="N1328" s="39">
        <v>2016</v>
      </c>
      <c r="O1328" s="42"/>
      <c r="P1328" s="30">
        <v>1448.58</v>
      </c>
      <c r="Q1328" s="67"/>
      <c r="R1328" s="67"/>
      <c r="S1328" s="56" t="e">
        <f>IF(#REF!=3,S1327-TblDadosCX[[#This Row],[Valor R$]],IF(#REF!=2,S1327+TblDadosCX[[#This Row],[Valor R$]],TblDadosCX[[#This Row],[Valor R$]]))</f>
        <v>#REF!</v>
      </c>
      <c r="U1328" s="65">
        <v>1234</v>
      </c>
      <c r="V1328" s="69">
        <v>42682</v>
      </c>
      <c r="W1328" s="69"/>
      <c r="X1328" s="70" t="s">
        <v>311</v>
      </c>
      <c r="Y1328" s="70"/>
      <c r="Z1328" s="70"/>
      <c r="AA1328" s="71">
        <v>7</v>
      </c>
      <c r="AB1328" s="64" t="s">
        <v>212</v>
      </c>
      <c r="AC1328" s="69">
        <v>42682</v>
      </c>
      <c r="AD1328" s="65">
        <v>831</v>
      </c>
      <c r="AE1328" s="65">
        <v>12</v>
      </c>
      <c r="AF1328" s="66">
        <v>2220.04</v>
      </c>
    </row>
    <row r="1329" spans="1:32" x14ac:dyDescent="0.25">
      <c r="A1329" s="40">
        <v>1324</v>
      </c>
      <c r="B1329" s="32">
        <v>42704</v>
      </c>
      <c r="C1329" s="32"/>
      <c r="D1329" s="31">
        <v>11</v>
      </c>
      <c r="E1329" s="34"/>
      <c r="F1329" s="34"/>
      <c r="G1329" s="35" t="s">
        <v>640</v>
      </c>
      <c r="H1329" s="41"/>
      <c r="I1329" s="30">
        <v>1000</v>
      </c>
      <c r="J1329" s="32">
        <v>42704</v>
      </c>
      <c r="K1329" s="37"/>
      <c r="L1329" s="37"/>
      <c r="M1329" s="38" t="s">
        <v>615</v>
      </c>
      <c r="N1329" s="39">
        <v>2016</v>
      </c>
      <c r="O1329" s="42"/>
      <c r="P1329" s="30">
        <v>1000</v>
      </c>
      <c r="Q1329" s="67"/>
      <c r="R1329" s="67"/>
      <c r="S1329" s="56" t="e">
        <f>IF(#REF!=3,S1328-TblDadosCX[[#This Row],[Valor R$]],IF(#REF!=2,S1328+TblDadosCX[[#This Row],[Valor R$]],TblDadosCX[[#This Row],[Valor R$]]))</f>
        <v>#REF!</v>
      </c>
      <c r="U1329" s="65">
        <v>1235</v>
      </c>
      <c r="V1329" s="69">
        <v>42682</v>
      </c>
      <c r="W1329" s="69"/>
      <c r="X1329" s="70" t="s">
        <v>193</v>
      </c>
      <c r="Y1329" s="70"/>
      <c r="Z1329" s="70"/>
      <c r="AA1329" s="71">
        <v>35</v>
      </c>
      <c r="AB1329" s="64" t="s">
        <v>212</v>
      </c>
      <c r="AC1329" s="69">
        <v>42682</v>
      </c>
      <c r="AD1329" s="65">
        <v>831</v>
      </c>
      <c r="AE1329" s="65">
        <v>12</v>
      </c>
      <c r="AF1329" s="66">
        <v>2185.04</v>
      </c>
    </row>
    <row r="1330" spans="1:32" x14ac:dyDescent="0.25">
      <c r="A1330" s="40">
        <v>1325</v>
      </c>
      <c r="B1330" s="32">
        <v>42704</v>
      </c>
      <c r="C1330" s="32"/>
      <c r="D1330" s="31">
        <v>12</v>
      </c>
      <c r="E1330" s="34"/>
      <c r="F1330" s="34"/>
      <c r="G1330" s="35" t="s">
        <v>640</v>
      </c>
      <c r="H1330" s="41"/>
      <c r="I1330" s="30">
        <v>2000</v>
      </c>
      <c r="J1330" s="32">
        <v>42704</v>
      </c>
      <c r="K1330" s="37"/>
      <c r="L1330" s="37"/>
      <c r="M1330" s="38" t="s">
        <v>615</v>
      </c>
      <c r="N1330" s="39">
        <v>2016</v>
      </c>
      <c r="O1330" s="42"/>
      <c r="P1330" s="30">
        <v>2000</v>
      </c>
      <c r="Q1330" s="67"/>
      <c r="R1330" s="67"/>
      <c r="S1330" s="56" t="e">
        <f>IF(#REF!=3,S1329-TblDadosCX[[#This Row],[Valor R$]],IF(#REF!=2,S1329+TblDadosCX[[#This Row],[Valor R$]],TblDadosCX[[#This Row],[Valor R$]]))</f>
        <v>#REF!</v>
      </c>
      <c r="U1330" s="65">
        <v>1236</v>
      </c>
      <c r="V1330" s="69">
        <v>42682</v>
      </c>
      <c r="W1330" s="69"/>
      <c r="X1330" s="70" t="s">
        <v>626</v>
      </c>
      <c r="Y1330" s="70"/>
      <c r="Z1330" s="70"/>
      <c r="AA1330" s="71">
        <v>80</v>
      </c>
      <c r="AB1330" s="64" t="s">
        <v>212</v>
      </c>
      <c r="AC1330" s="69">
        <v>42682</v>
      </c>
      <c r="AD1330" s="65">
        <v>831</v>
      </c>
      <c r="AE1330" s="65">
        <v>12</v>
      </c>
      <c r="AF1330" s="66">
        <v>2105.04</v>
      </c>
    </row>
    <row r="1331" spans="1:32" x14ac:dyDescent="0.25">
      <c r="A1331" s="79"/>
      <c r="B1331" s="80"/>
      <c r="C1331" s="81"/>
      <c r="D1331" s="82"/>
      <c r="E1331" s="83"/>
      <c r="F1331" s="83"/>
      <c r="G1331" s="84"/>
      <c r="H1331" s="85"/>
      <c r="I1331" s="83"/>
      <c r="J1331" s="80"/>
      <c r="K1331" s="86"/>
      <c r="L1331" s="86"/>
      <c r="M1331" s="87"/>
      <c r="N1331" s="88"/>
      <c r="O1331" s="89"/>
      <c r="P1331" s="67"/>
      <c r="Q1331" s="67"/>
      <c r="R1331" s="67"/>
      <c r="U1331" s="65"/>
      <c r="V1331" s="69"/>
      <c r="W1331" s="69"/>
      <c r="X1331" s="70"/>
      <c r="Y1331" s="70"/>
      <c r="Z1331" s="70"/>
      <c r="AA1331" s="71"/>
      <c r="AB1331" s="64"/>
      <c r="AC1331" s="69"/>
      <c r="AD1331" s="65"/>
      <c r="AE1331" s="65"/>
      <c r="AF1331" s="66"/>
    </row>
    <row r="1332" spans="1:32" x14ac:dyDescent="0.25">
      <c r="A1332" s="79"/>
      <c r="B1332" s="80"/>
      <c r="C1332" s="81"/>
      <c r="D1332" s="82"/>
      <c r="E1332" s="83"/>
      <c r="F1332" s="83"/>
      <c r="G1332" s="84"/>
      <c r="H1332" s="85"/>
      <c r="I1332" s="83"/>
      <c r="J1332" s="80"/>
      <c r="K1332" s="86"/>
      <c r="L1332" s="86"/>
      <c r="M1332" s="87"/>
      <c r="N1332" s="88"/>
      <c r="O1332" s="89"/>
      <c r="P1332" s="67"/>
      <c r="Q1332" s="67"/>
      <c r="R1332" s="67"/>
      <c r="U1332" s="65"/>
      <c r="V1332" s="69"/>
      <c r="W1332" s="69"/>
      <c r="X1332" s="70"/>
      <c r="Y1332" s="70"/>
      <c r="Z1332" s="70"/>
      <c r="AA1332" s="71"/>
      <c r="AB1332" s="64"/>
      <c r="AC1332" s="69"/>
      <c r="AD1332" s="65"/>
      <c r="AE1332" s="65"/>
      <c r="AF1332" s="66"/>
    </row>
    <row r="1333" spans="1:32" x14ac:dyDescent="0.25">
      <c r="A1333" s="79"/>
      <c r="B1333" s="80"/>
      <c r="C1333" s="81"/>
      <c r="D1333" s="82"/>
      <c r="E1333" s="83"/>
      <c r="F1333" s="83"/>
      <c r="G1333" s="84"/>
      <c r="H1333" s="85"/>
      <c r="I1333" s="83"/>
      <c r="J1333" s="80"/>
      <c r="K1333" s="86"/>
      <c r="L1333" s="86"/>
      <c r="M1333" s="87"/>
      <c r="N1333" s="88"/>
      <c r="O1333" s="89"/>
      <c r="P1333" s="67"/>
      <c r="Q1333" s="67"/>
      <c r="R1333" s="67"/>
      <c r="U1333" s="65"/>
      <c r="V1333" s="69"/>
      <c r="W1333" s="69"/>
      <c r="X1333" s="70"/>
      <c r="Y1333" s="70"/>
      <c r="Z1333" s="70"/>
      <c r="AA1333" s="71"/>
      <c r="AB1333" s="64"/>
      <c r="AC1333" s="69"/>
      <c r="AD1333" s="65"/>
      <c r="AE1333" s="65"/>
      <c r="AF1333" s="66"/>
    </row>
    <row r="1334" spans="1:32" x14ac:dyDescent="0.25">
      <c r="A1334" s="79"/>
      <c r="B1334" s="80"/>
      <c r="C1334" s="81"/>
      <c r="D1334" s="82"/>
      <c r="E1334" s="83"/>
      <c r="F1334" s="83"/>
      <c r="G1334" s="84"/>
      <c r="H1334" s="85"/>
      <c r="I1334" s="83"/>
      <c r="J1334" s="80"/>
      <c r="K1334" s="86"/>
      <c r="L1334" s="86"/>
      <c r="M1334" s="87"/>
      <c r="N1334" s="88"/>
      <c r="O1334" s="89"/>
      <c r="P1334" s="67"/>
      <c r="Q1334" s="67"/>
      <c r="R1334" s="67"/>
      <c r="U1334" s="65"/>
      <c r="V1334" s="69"/>
      <c r="W1334" s="69"/>
      <c r="X1334" s="70"/>
      <c r="Y1334" s="70"/>
      <c r="Z1334" s="70"/>
      <c r="AA1334" s="71"/>
      <c r="AB1334" s="64"/>
      <c r="AC1334" s="69"/>
      <c r="AD1334" s="65"/>
      <c r="AE1334" s="65"/>
      <c r="AF1334" s="66"/>
    </row>
    <row r="1335" spans="1:32" x14ac:dyDescent="0.25">
      <c r="A1335" s="79"/>
      <c r="B1335" s="80"/>
      <c r="C1335" s="81"/>
      <c r="D1335" s="82"/>
      <c r="E1335" s="83"/>
      <c r="F1335" s="83"/>
      <c r="G1335" s="84"/>
      <c r="H1335" s="85"/>
      <c r="I1335" s="83"/>
      <c r="J1335" s="80"/>
      <c r="K1335" s="86"/>
      <c r="L1335" s="86"/>
      <c r="M1335" s="87"/>
      <c r="N1335" s="88"/>
      <c r="O1335" s="89"/>
      <c r="P1335" s="67"/>
      <c r="Q1335" s="67"/>
      <c r="R1335" s="67"/>
      <c r="U1335" s="65"/>
      <c r="V1335" s="69"/>
      <c r="W1335" s="69"/>
      <c r="X1335" s="70"/>
      <c r="Y1335" s="70"/>
      <c r="Z1335" s="70"/>
      <c r="AA1335" s="71"/>
      <c r="AB1335" s="64"/>
      <c r="AC1335" s="69"/>
      <c r="AD1335" s="65"/>
      <c r="AE1335" s="65"/>
      <c r="AF1335" s="66"/>
    </row>
    <row r="1336" spans="1:32" x14ac:dyDescent="0.25">
      <c r="A1336" s="79"/>
      <c r="B1336" s="80"/>
      <c r="C1336" s="81"/>
      <c r="D1336" s="82"/>
      <c r="E1336" s="83"/>
      <c r="F1336" s="83"/>
      <c r="G1336" s="84"/>
      <c r="H1336" s="85"/>
      <c r="I1336" s="83"/>
      <c r="J1336" s="80"/>
      <c r="K1336" s="86"/>
      <c r="L1336" s="86"/>
      <c r="M1336" s="87"/>
      <c r="N1336" s="88"/>
      <c r="O1336" s="89"/>
      <c r="P1336" s="67"/>
      <c r="Q1336" s="67"/>
      <c r="R1336" s="67"/>
      <c r="U1336" s="65"/>
      <c r="V1336" s="69"/>
      <c r="W1336" s="69"/>
      <c r="X1336" s="70"/>
      <c r="Y1336" s="70"/>
      <c r="Z1336" s="70"/>
      <c r="AA1336" s="71"/>
      <c r="AB1336" s="64"/>
      <c r="AC1336" s="69"/>
      <c r="AD1336" s="65"/>
      <c r="AE1336" s="65"/>
      <c r="AF1336" s="66"/>
    </row>
    <row r="1337" spans="1:32" x14ac:dyDescent="0.25">
      <c r="A1337" s="79"/>
      <c r="B1337" s="80"/>
      <c r="C1337" s="81"/>
      <c r="D1337" s="82"/>
      <c r="E1337" s="83"/>
      <c r="F1337" s="83"/>
      <c r="G1337" s="84"/>
      <c r="H1337" s="85"/>
      <c r="I1337" s="83"/>
      <c r="J1337" s="80"/>
      <c r="K1337" s="86"/>
      <c r="L1337" s="86"/>
      <c r="M1337" s="87"/>
      <c r="N1337" s="88"/>
      <c r="O1337" s="89"/>
      <c r="P1337" s="67">
        <f>1483-43.8</f>
        <v>1439.2</v>
      </c>
      <c r="Q1337" s="67"/>
      <c r="R1337" s="67"/>
      <c r="U1337" s="65"/>
      <c r="V1337" s="69"/>
      <c r="W1337" s="69"/>
      <c r="X1337" s="70"/>
      <c r="Y1337" s="70"/>
      <c r="Z1337" s="70"/>
      <c r="AA1337" s="71"/>
      <c r="AB1337" s="64"/>
      <c r="AC1337" s="69"/>
      <c r="AD1337" s="65"/>
      <c r="AE1337" s="65"/>
      <c r="AF1337" s="66"/>
    </row>
    <row r="1338" spans="1:32" x14ac:dyDescent="0.25">
      <c r="A1338" s="79"/>
      <c r="B1338" s="80"/>
      <c r="C1338" s="81"/>
      <c r="D1338" s="82"/>
      <c r="E1338" s="83"/>
      <c r="F1338" s="83"/>
      <c r="G1338" s="84"/>
      <c r="H1338" s="85"/>
      <c r="I1338" s="83"/>
      <c r="J1338" s="80"/>
      <c r="K1338" s="86"/>
      <c r="L1338" s="86"/>
      <c r="M1338" s="87"/>
      <c r="N1338" s="88"/>
      <c r="O1338" s="89"/>
      <c r="P1338" s="67"/>
      <c r="Q1338" s="67"/>
      <c r="R1338" s="67"/>
      <c r="U1338" s="65"/>
      <c r="V1338" s="69"/>
      <c r="W1338" s="69"/>
      <c r="X1338" s="70"/>
      <c r="Y1338" s="70"/>
      <c r="Z1338" s="70"/>
      <c r="AA1338" s="71"/>
      <c r="AB1338" s="64"/>
      <c r="AC1338" s="69"/>
      <c r="AD1338" s="65"/>
      <c r="AE1338" s="65"/>
      <c r="AF1338" s="66"/>
    </row>
    <row r="1339" spans="1:32" x14ac:dyDescent="0.25">
      <c r="A1339" s="79"/>
      <c r="B1339" s="80"/>
      <c r="C1339" s="81"/>
      <c r="D1339" s="82"/>
      <c r="E1339" s="83"/>
      <c r="F1339" s="83"/>
      <c r="G1339" s="84"/>
      <c r="H1339" s="85"/>
      <c r="I1339" s="83"/>
      <c r="J1339" s="80"/>
      <c r="K1339" s="86"/>
      <c r="L1339" s="86"/>
      <c r="M1339" s="87"/>
      <c r="N1339" s="88"/>
      <c r="O1339" s="89"/>
      <c r="P1339" s="67"/>
      <c r="Q1339" s="67"/>
      <c r="R1339" s="67"/>
      <c r="U1339" s="65"/>
      <c r="V1339" s="69"/>
      <c r="W1339" s="69"/>
      <c r="X1339" s="70"/>
      <c r="Y1339" s="70"/>
      <c r="Z1339" s="70"/>
      <c r="AA1339" s="71"/>
      <c r="AB1339" s="64"/>
      <c r="AC1339" s="69"/>
      <c r="AD1339" s="65"/>
      <c r="AE1339" s="65"/>
      <c r="AF1339" s="66"/>
    </row>
    <row r="1340" spans="1:32" x14ac:dyDescent="0.25">
      <c r="A1340" s="79"/>
      <c r="B1340" s="80"/>
      <c r="C1340" s="81"/>
      <c r="D1340" s="82"/>
      <c r="E1340" s="83"/>
      <c r="F1340" s="83"/>
      <c r="G1340" s="84"/>
      <c r="H1340" s="85"/>
      <c r="I1340" s="83"/>
      <c r="J1340" s="80"/>
      <c r="K1340" s="86"/>
      <c r="L1340" s="86"/>
      <c r="M1340" s="87"/>
      <c r="N1340" s="88"/>
      <c r="O1340" s="89"/>
      <c r="P1340" s="67"/>
      <c r="Q1340" s="67"/>
      <c r="R1340" s="67"/>
      <c r="U1340" s="65"/>
      <c r="V1340" s="69"/>
      <c r="W1340" s="69"/>
      <c r="X1340" s="70"/>
      <c r="Y1340" s="70"/>
      <c r="Z1340" s="70"/>
      <c r="AA1340" s="71"/>
      <c r="AB1340" s="64"/>
      <c r="AC1340" s="69"/>
      <c r="AD1340" s="65"/>
      <c r="AE1340" s="65"/>
      <c r="AF1340" s="66"/>
    </row>
    <row r="1341" spans="1:32" x14ac:dyDescent="0.25">
      <c r="A1341" s="79"/>
      <c r="B1341" s="80"/>
      <c r="C1341" s="81"/>
      <c r="D1341" s="82"/>
      <c r="E1341" s="83"/>
      <c r="F1341" s="83"/>
      <c r="G1341" s="84"/>
      <c r="H1341" s="85"/>
      <c r="I1341" s="83"/>
      <c r="J1341" s="80"/>
      <c r="K1341" s="86"/>
      <c r="L1341" s="86"/>
      <c r="M1341" s="87"/>
      <c r="N1341" s="88"/>
      <c r="O1341" s="89"/>
      <c r="P1341" s="67"/>
      <c r="Q1341" s="67"/>
      <c r="R1341" s="67"/>
      <c r="U1341" s="65"/>
      <c r="V1341" s="69"/>
      <c r="W1341" s="69"/>
      <c r="X1341" s="70"/>
      <c r="Y1341" s="70"/>
      <c r="Z1341" s="70"/>
      <c r="AA1341" s="71"/>
      <c r="AB1341" s="64"/>
      <c r="AC1341" s="69"/>
      <c r="AD1341" s="65"/>
      <c r="AE1341" s="65"/>
      <c r="AF1341" s="66"/>
    </row>
    <row r="1342" spans="1:32" x14ac:dyDescent="0.25">
      <c r="A1342" s="79"/>
      <c r="B1342" s="80"/>
      <c r="C1342" s="81"/>
      <c r="D1342" s="82"/>
      <c r="E1342" s="83"/>
      <c r="F1342" s="83"/>
      <c r="G1342" s="84"/>
      <c r="H1342" s="85"/>
      <c r="I1342" s="83"/>
      <c r="J1342" s="80"/>
      <c r="K1342" s="86"/>
      <c r="L1342" s="86"/>
      <c r="M1342" s="87"/>
      <c r="N1342" s="88"/>
      <c r="O1342" s="89"/>
      <c r="P1342" s="67"/>
      <c r="Q1342" s="67"/>
      <c r="R1342" s="67"/>
      <c r="U1342" s="65"/>
      <c r="V1342" s="69"/>
      <c r="W1342" s="69"/>
      <c r="X1342" s="70"/>
      <c r="Y1342" s="70"/>
      <c r="Z1342" s="70"/>
      <c r="AA1342" s="71"/>
      <c r="AB1342" s="64"/>
      <c r="AC1342" s="69"/>
      <c r="AD1342" s="65"/>
      <c r="AE1342" s="65"/>
      <c r="AF1342" s="66"/>
    </row>
    <row r="1343" spans="1:32" x14ac:dyDescent="0.25">
      <c r="A1343" s="79"/>
      <c r="B1343" s="80"/>
      <c r="C1343" s="81"/>
      <c r="D1343" s="82"/>
      <c r="E1343" s="83"/>
      <c r="F1343" s="83"/>
      <c r="G1343" s="84"/>
      <c r="H1343" s="85"/>
      <c r="I1343" s="83"/>
      <c r="J1343" s="80"/>
      <c r="K1343" s="86"/>
      <c r="L1343" s="86"/>
      <c r="M1343" s="87"/>
      <c r="N1343" s="88"/>
      <c r="O1343" s="89"/>
      <c r="P1343" s="67"/>
      <c r="Q1343" s="67"/>
      <c r="R1343" s="67"/>
      <c r="U1343" s="65"/>
      <c r="V1343" s="69"/>
      <c r="W1343" s="69"/>
      <c r="X1343" s="70"/>
      <c r="Y1343" s="70"/>
      <c r="Z1343" s="70"/>
      <c r="AA1343" s="71"/>
      <c r="AB1343" s="64"/>
      <c r="AC1343" s="69"/>
      <c r="AD1343" s="65"/>
      <c r="AE1343" s="65"/>
      <c r="AF1343" s="66"/>
    </row>
    <row r="1344" spans="1:32" x14ac:dyDescent="0.25">
      <c r="A1344" s="79"/>
      <c r="B1344" s="80"/>
      <c r="C1344" s="81"/>
      <c r="D1344" s="82"/>
      <c r="E1344" s="83"/>
      <c r="F1344" s="83"/>
      <c r="G1344" s="84"/>
      <c r="H1344" s="85"/>
      <c r="I1344" s="83"/>
      <c r="J1344" s="80"/>
      <c r="K1344" s="86"/>
      <c r="L1344" s="86"/>
      <c r="M1344" s="87"/>
      <c r="N1344" s="88"/>
      <c r="O1344" s="89"/>
      <c r="P1344" s="67"/>
      <c r="Q1344" s="67"/>
      <c r="R1344" s="67"/>
      <c r="U1344" s="65"/>
      <c r="V1344" s="69"/>
      <c r="W1344" s="69"/>
      <c r="X1344" s="70"/>
      <c r="Y1344" s="70"/>
      <c r="Z1344" s="70"/>
      <c r="AA1344" s="71"/>
      <c r="AB1344" s="64"/>
      <c r="AC1344" s="69"/>
      <c r="AD1344" s="65"/>
      <c r="AE1344" s="65"/>
      <c r="AF1344" s="66"/>
    </row>
    <row r="1345" spans="1:32" x14ac:dyDescent="0.25">
      <c r="A1345" s="79"/>
      <c r="B1345" s="80"/>
      <c r="C1345" s="81"/>
      <c r="D1345" s="82"/>
      <c r="E1345" s="83"/>
      <c r="F1345" s="83"/>
      <c r="G1345" s="84"/>
      <c r="H1345" s="85"/>
      <c r="I1345" s="83"/>
      <c r="J1345" s="80"/>
      <c r="K1345" s="86"/>
      <c r="L1345" s="86"/>
      <c r="M1345" s="87"/>
      <c r="N1345" s="88"/>
      <c r="O1345" s="89"/>
      <c r="P1345" s="67"/>
      <c r="Q1345" s="67"/>
      <c r="R1345" s="67"/>
      <c r="U1345" s="65"/>
      <c r="V1345" s="69"/>
      <c r="W1345" s="69"/>
      <c r="X1345" s="70"/>
      <c r="Y1345" s="70"/>
      <c r="Z1345" s="70"/>
      <c r="AA1345" s="71"/>
      <c r="AB1345" s="64"/>
      <c r="AC1345" s="69"/>
      <c r="AD1345" s="65"/>
      <c r="AE1345" s="65"/>
      <c r="AF1345" s="66"/>
    </row>
    <row r="1346" spans="1:32" x14ac:dyDescent="0.25">
      <c r="A1346" s="79"/>
      <c r="B1346" s="80"/>
      <c r="C1346" s="81"/>
      <c r="D1346" s="82"/>
      <c r="E1346" s="83"/>
      <c r="F1346" s="83"/>
      <c r="G1346" s="84"/>
      <c r="H1346" s="85"/>
      <c r="I1346" s="83"/>
      <c r="J1346" s="80"/>
      <c r="K1346" s="86"/>
      <c r="L1346" s="86"/>
      <c r="M1346" s="87"/>
      <c r="N1346" s="88"/>
      <c r="O1346" s="89"/>
      <c r="P1346" s="67"/>
      <c r="Q1346" s="67"/>
      <c r="R1346" s="67"/>
      <c r="U1346" s="65"/>
      <c r="V1346" s="69"/>
      <c r="W1346" s="69"/>
      <c r="X1346" s="70"/>
      <c r="Y1346" s="70"/>
      <c r="Z1346" s="70"/>
      <c r="AA1346" s="71"/>
      <c r="AB1346" s="64"/>
      <c r="AC1346" s="69"/>
      <c r="AD1346" s="65"/>
      <c r="AE1346" s="65"/>
      <c r="AF1346" s="66"/>
    </row>
    <row r="1347" spans="1:32" x14ac:dyDescent="0.25">
      <c r="A1347" s="79"/>
      <c r="B1347" s="80"/>
      <c r="C1347" s="81"/>
      <c r="D1347" s="82"/>
      <c r="E1347" s="83"/>
      <c r="F1347" s="83"/>
      <c r="G1347" s="84"/>
      <c r="H1347" s="85"/>
      <c r="I1347" s="83"/>
      <c r="J1347" s="80"/>
      <c r="K1347" s="86"/>
      <c r="L1347" s="86"/>
      <c r="M1347" s="87"/>
      <c r="N1347" s="88"/>
      <c r="O1347" s="89"/>
      <c r="P1347" s="67"/>
      <c r="Q1347" s="67"/>
      <c r="R1347" s="67"/>
      <c r="U1347" s="65"/>
      <c r="V1347" s="69"/>
      <c r="W1347" s="69"/>
      <c r="X1347" s="70"/>
      <c r="Y1347" s="70"/>
      <c r="Z1347" s="70"/>
      <c r="AA1347" s="71"/>
      <c r="AB1347" s="64"/>
      <c r="AC1347" s="69"/>
      <c r="AD1347" s="65"/>
      <c r="AE1347" s="65"/>
      <c r="AF1347" s="66"/>
    </row>
    <row r="1348" spans="1:32" x14ac:dyDescent="0.25">
      <c r="A1348" s="79"/>
      <c r="B1348" s="80"/>
      <c r="C1348" s="81"/>
      <c r="D1348" s="82"/>
      <c r="E1348" s="83"/>
      <c r="F1348" s="83"/>
      <c r="G1348" s="84"/>
      <c r="H1348" s="85"/>
      <c r="I1348" s="83"/>
      <c r="J1348" s="80"/>
      <c r="K1348" s="86"/>
      <c r="L1348" s="86"/>
      <c r="M1348" s="87"/>
      <c r="N1348" s="88"/>
      <c r="O1348" s="89"/>
      <c r="P1348" s="67"/>
      <c r="Q1348" s="67"/>
      <c r="R1348" s="67"/>
      <c r="U1348" s="65"/>
      <c r="V1348" s="69"/>
      <c r="W1348" s="69"/>
      <c r="X1348" s="70"/>
      <c r="Y1348" s="70"/>
      <c r="Z1348" s="70"/>
      <c r="AA1348" s="71"/>
      <c r="AB1348" s="64"/>
      <c r="AC1348" s="69"/>
      <c r="AD1348" s="65"/>
      <c r="AE1348" s="65"/>
      <c r="AF1348" s="66"/>
    </row>
    <row r="1349" spans="1:32" x14ac:dyDescent="0.25">
      <c r="A1349" s="79"/>
      <c r="B1349" s="80"/>
      <c r="C1349" s="81"/>
      <c r="D1349" s="82"/>
      <c r="E1349" s="83"/>
      <c r="F1349" s="83"/>
      <c r="G1349" s="84"/>
      <c r="H1349" s="85"/>
      <c r="I1349" s="83"/>
      <c r="J1349" s="80"/>
      <c r="K1349" s="86"/>
      <c r="L1349" s="86"/>
      <c r="M1349" s="87"/>
      <c r="N1349" s="88"/>
      <c r="O1349" s="89"/>
      <c r="P1349" s="67"/>
      <c r="Q1349" s="67"/>
      <c r="R1349" s="67"/>
      <c r="U1349" s="65"/>
      <c r="V1349" s="69"/>
      <c r="W1349" s="69"/>
      <c r="X1349" s="70"/>
      <c r="Y1349" s="70"/>
      <c r="Z1349" s="70"/>
      <c r="AA1349" s="71"/>
      <c r="AB1349" s="64"/>
      <c r="AC1349" s="69"/>
      <c r="AD1349" s="65"/>
      <c r="AE1349" s="65"/>
      <c r="AF1349" s="66"/>
    </row>
    <row r="1350" spans="1:32" x14ac:dyDescent="0.25">
      <c r="A1350" s="79"/>
      <c r="B1350" s="80"/>
      <c r="C1350" s="81"/>
      <c r="D1350" s="82"/>
      <c r="E1350" s="83"/>
      <c r="F1350" s="83"/>
      <c r="G1350" s="84"/>
      <c r="H1350" s="85"/>
      <c r="I1350" s="83"/>
      <c r="J1350" s="80"/>
      <c r="K1350" s="86"/>
      <c r="L1350" s="86"/>
      <c r="M1350" s="87"/>
      <c r="N1350" s="88"/>
      <c r="O1350" s="89"/>
      <c r="P1350" s="67"/>
      <c r="Q1350" s="67"/>
      <c r="R1350" s="67"/>
      <c r="U1350" s="65"/>
      <c r="V1350" s="69"/>
      <c r="W1350" s="69"/>
      <c r="X1350" s="70"/>
      <c r="Y1350" s="70"/>
      <c r="Z1350" s="70"/>
      <c r="AA1350" s="71"/>
      <c r="AB1350" s="64"/>
      <c r="AC1350" s="69"/>
      <c r="AD1350" s="65"/>
      <c r="AE1350" s="65"/>
      <c r="AF1350" s="66"/>
    </row>
    <row r="1351" spans="1:32" x14ac:dyDescent="0.25">
      <c r="A1351" s="79"/>
      <c r="B1351" s="80"/>
      <c r="C1351" s="81"/>
      <c r="D1351" s="82"/>
      <c r="E1351" s="83"/>
      <c r="F1351" s="83"/>
      <c r="G1351" s="84"/>
      <c r="H1351" s="85"/>
      <c r="I1351" s="83"/>
      <c r="J1351" s="80"/>
      <c r="K1351" s="86"/>
      <c r="L1351" s="86"/>
      <c r="M1351" s="87"/>
      <c r="N1351" s="88"/>
      <c r="O1351" s="89"/>
      <c r="P1351" s="67"/>
      <c r="Q1351" s="67"/>
      <c r="R1351" s="67"/>
      <c r="U1351" s="65"/>
      <c r="V1351" s="69"/>
      <c r="W1351" s="69"/>
      <c r="X1351" s="70"/>
      <c r="Y1351" s="70"/>
      <c r="Z1351" s="70"/>
      <c r="AA1351" s="71"/>
      <c r="AB1351" s="64"/>
      <c r="AC1351" s="69"/>
      <c r="AD1351" s="65"/>
      <c r="AE1351" s="65"/>
      <c r="AF1351" s="66"/>
    </row>
    <row r="1352" spans="1:32" x14ac:dyDescent="0.25">
      <c r="A1352" s="79"/>
      <c r="B1352" s="80"/>
      <c r="C1352" s="81"/>
      <c r="D1352" s="82"/>
      <c r="E1352" s="83"/>
      <c r="F1352" s="83"/>
      <c r="G1352" s="84"/>
      <c r="H1352" s="85"/>
      <c r="I1352" s="83"/>
      <c r="J1352" s="80"/>
      <c r="K1352" s="86"/>
      <c r="L1352" s="86"/>
      <c r="M1352" s="87"/>
      <c r="N1352" s="88"/>
      <c r="O1352" s="89"/>
      <c r="P1352" s="67"/>
      <c r="Q1352" s="67"/>
      <c r="R1352" s="67"/>
      <c r="U1352" s="65"/>
      <c r="V1352" s="69"/>
      <c r="W1352" s="69"/>
      <c r="X1352" s="70"/>
      <c r="Y1352" s="70"/>
      <c r="Z1352" s="70"/>
      <c r="AA1352" s="71"/>
      <c r="AB1352" s="64"/>
      <c r="AC1352" s="69"/>
      <c r="AD1352" s="65"/>
      <c r="AE1352" s="65"/>
      <c r="AF1352" s="66"/>
    </row>
    <row r="1353" spans="1:32" x14ac:dyDescent="0.25">
      <c r="A1353" s="79"/>
      <c r="B1353" s="80"/>
      <c r="C1353" s="81"/>
      <c r="D1353" s="82"/>
      <c r="E1353" s="83"/>
      <c r="F1353" s="83"/>
      <c r="G1353" s="84"/>
      <c r="H1353" s="85"/>
      <c r="I1353" s="83"/>
      <c r="J1353" s="80"/>
      <c r="K1353" s="86"/>
      <c r="L1353" s="86"/>
      <c r="M1353" s="87"/>
      <c r="N1353" s="88"/>
      <c r="O1353" s="89"/>
      <c r="P1353" s="67"/>
      <c r="Q1353" s="67"/>
      <c r="R1353" s="67"/>
      <c r="U1353" s="65"/>
      <c r="V1353" s="69"/>
      <c r="W1353" s="69"/>
      <c r="X1353" s="70"/>
      <c r="Y1353" s="70"/>
      <c r="Z1353" s="70"/>
      <c r="AA1353" s="71"/>
      <c r="AB1353" s="64"/>
      <c r="AC1353" s="69"/>
      <c r="AD1353" s="65"/>
      <c r="AE1353" s="65"/>
      <c r="AF1353" s="66"/>
    </row>
    <row r="1354" spans="1:32" x14ac:dyDescent="0.25">
      <c r="A1354" s="79"/>
      <c r="B1354" s="80"/>
      <c r="C1354" s="81"/>
      <c r="D1354" s="82"/>
      <c r="E1354" s="83"/>
      <c r="F1354" s="83"/>
      <c r="G1354" s="84"/>
      <c r="H1354" s="85"/>
      <c r="I1354" s="83"/>
      <c r="J1354" s="80"/>
      <c r="K1354" s="86"/>
      <c r="L1354" s="86"/>
      <c r="M1354" s="87"/>
      <c r="N1354" s="88"/>
      <c r="O1354" s="89"/>
      <c r="P1354" s="67"/>
      <c r="Q1354" s="67"/>
      <c r="R1354" s="67"/>
      <c r="U1354" s="65"/>
      <c r="V1354" s="69"/>
      <c r="W1354" s="69"/>
      <c r="X1354" s="70"/>
      <c r="Y1354" s="70"/>
      <c r="Z1354" s="70"/>
      <c r="AA1354" s="71"/>
      <c r="AB1354" s="64"/>
      <c r="AC1354" s="69"/>
      <c r="AD1354" s="65"/>
      <c r="AE1354" s="65"/>
      <c r="AF1354" s="66"/>
    </row>
    <row r="1355" spans="1:32" x14ac:dyDescent="0.25">
      <c r="A1355" s="79"/>
      <c r="B1355" s="80"/>
      <c r="C1355" s="81"/>
      <c r="D1355" s="82"/>
      <c r="E1355" s="83"/>
      <c r="F1355" s="83"/>
      <c r="G1355" s="84"/>
      <c r="H1355" s="85"/>
      <c r="I1355" s="83"/>
      <c r="J1355" s="80"/>
      <c r="K1355" s="86"/>
      <c r="L1355" s="86"/>
      <c r="M1355" s="87"/>
      <c r="N1355" s="88"/>
      <c r="O1355" s="89"/>
      <c r="P1355" s="67"/>
      <c r="Q1355" s="67"/>
      <c r="R1355" s="67"/>
      <c r="U1355" s="65"/>
      <c r="V1355" s="69"/>
      <c r="W1355" s="69"/>
      <c r="X1355" s="70"/>
      <c r="Y1355" s="70"/>
      <c r="Z1355" s="70"/>
      <c r="AA1355" s="71"/>
      <c r="AB1355" s="64"/>
      <c r="AC1355" s="69"/>
      <c r="AD1355" s="65"/>
      <c r="AE1355" s="65"/>
      <c r="AF1355" s="66"/>
    </row>
    <row r="1356" spans="1:32" x14ac:dyDescent="0.25">
      <c r="A1356" s="79"/>
      <c r="B1356" s="80"/>
      <c r="C1356" s="81"/>
      <c r="D1356" s="82"/>
      <c r="E1356" s="83"/>
      <c r="F1356" s="83"/>
      <c r="G1356" s="84"/>
      <c r="H1356" s="85"/>
      <c r="I1356" s="83"/>
      <c r="J1356" s="80"/>
      <c r="K1356" s="86"/>
      <c r="L1356" s="86"/>
      <c r="M1356" s="87"/>
      <c r="N1356" s="88"/>
      <c r="O1356" s="89"/>
      <c r="P1356" s="67"/>
      <c r="Q1356" s="67"/>
      <c r="R1356" s="67"/>
      <c r="U1356" s="65"/>
      <c r="V1356" s="69"/>
      <c r="W1356" s="69"/>
      <c r="X1356" s="70"/>
      <c r="Y1356" s="70"/>
      <c r="Z1356" s="70"/>
      <c r="AA1356" s="71"/>
      <c r="AB1356" s="64"/>
      <c r="AC1356" s="69"/>
      <c r="AD1356" s="65"/>
      <c r="AE1356" s="65"/>
      <c r="AF1356" s="66"/>
    </row>
    <row r="1357" spans="1:32" x14ac:dyDescent="0.25">
      <c r="A1357" s="79"/>
      <c r="B1357" s="80"/>
      <c r="C1357" s="81"/>
      <c r="D1357" s="82"/>
      <c r="E1357" s="83"/>
      <c r="F1357" s="83"/>
      <c r="G1357" s="84"/>
      <c r="H1357" s="85"/>
      <c r="I1357" s="83"/>
      <c r="J1357" s="80"/>
      <c r="K1357" s="86"/>
      <c r="L1357" s="86"/>
      <c r="M1357" s="87"/>
      <c r="N1357" s="88"/>
      <c r="O1357" s="89"/>
      <c r="P1357" s="67"/>
      <c r="Q1357" s="67"/>
      <c r="R1357" s="67"/>
      <c r="U1357" s="65"/>
      <c r="V1357" s="69"/>
      <c r="W1357" s="69"/>
      <c r="X1357" s="70"/>
      <c r="Y1357" s="70"/>
      <c r="Z1357" s="70"/>
      <c r="AA1357" s="71"/>
      <c r="AB1357" s="64"/>
      <c r="AC1357" s="69"/>
      <c r="AD1357" s="65"/>
      <c r="AE1357" s="65"/>
      <c r="AF1357" s="66"/>
    </row>
    <row r="1358" spans="1:32" x14ac:dyDescent="0.25">
      <c r="A1358" s="79"/>
      <c r="B1358" s="80"/>
      <c r="C1358" s="81"/>
      <c r="D1358" s="82"/>
      <c r="E1358" s="83"/>
      <c r="F1358" s="83"/>
      <c r="G1358" s="84"/>
      <c r="H1358" s="85"/>
      <c r="I1358" s="83"/>
      <c r="J1358" s="80"/>
      <c r="K1358" s="86"/>
      <c r="L1358" s="86"/>
      <c r="M1358" s="87"/>
      <c r="N1358" s="88"/>
      <c r="O1358" s="89"/>
      <c r="P1358" s="67"/>
      <c r="Q1358" s="67"/>
      <c r="R1358" s="67"/>
      <c r="U1358" s="65"/>
      <c r="V1358" s="69"/>
      <c r="W1358" s="69"/>
      <c r="X1358" s="70"/>
      <c r="Y1358" s="70"/>
      <c r="Z1358" s="70"/>
      <c r="AA1358" s="71"/>
      <c r="AB1358" s="64"/>
      <c r="AC1358" s="69"/>
      <c r="AD1358" s="65"/>
      <c r="AE1358" s="65"/>
      <c r="AF1358" s="66"/>
    </row>
    <row r="1359" spans="1:32" x14ac:dyDescent="0.25">
      <c r="A1359" s="79"/>
      <c r="B1359" s="80"/>
      <c r="C1359" s="81"/>
      <c r="D1359" s="82"/>
      <c r="E1359" s="83"/>
      <c r="F1359" s="83"/>
      <c r="G1359" s="84"/>
      <c r="H1359" s="85"/>
      <c r="I1359" s="83"/>
      <c r="J1359" s="80"/>
      <c r="K1359" s="86"/>
      <c r="L1359" s="86"/>
      <c r="M1359" s="87"/>
      <c r="N1359" s="88"/>
      <c r="O1359" s="89"/>
      <c r="P1359" s="67"/>
      <c r="Q1359" s="67"/>
      <c r="R1359" s="67"/>
      <c r="U1359" s="65"/>
      <c r="V1359" s="69"/>
      <c r="W1359" s="69"/>
      <c r="X1359" s="70"/>
      <c r="Y1359" s="70"/>
      <c r="Z1359" s="70"/>
      <c r="AA1359" s="71"/>
      <c r="AB1359" s="64"/>
      <c r="AC1359" s="69"/>
      <c r="AD1359" s="65"/>
      <c r="AE1359" s="65"/>
      <c r="AF1359" s="66"/>
    </row>
    <row r="1360" spans="1:32" x14ac:dyDescent="0.25">
      <c r="A1360" s="79"/>
      <c r="B1360" s="80"/>
      <c r="C1360" s="81"/>
      <c r="D1360" s="82"/>
      <c r="E1360" s="83"/>
      <c r="F1360" s="83"/>
      <c r="G1360" s="84"/>
      <c r="H1360" s="85"/>
      <c r="I1360" s="83"/>
      <c r="J1360" s="80"/>
      <c r="K1360" s="86"/>
      <c r="L1360" s="86"/>
      <c r="M1360" s="87"/>
      <c r="N1360" s="88"/>
      <c r="O1360" s="89"/>
      <c r="P1360" s="67"/>
      <c r="Q1360" s="67"/>
      <c r="R1360" s="67"/>
      <c r="U1360" s="65"/>
      <c r="V1360" s="69"/>
      <c r="W1360" s="69"/>
      <c r="X1360" s="70"/>
      <c r="Y1360" s="70"/>
      <c r="Z1360" s="70"/>
      <c r="AA1360" s="71"/>
      <c r="AB1360" s="64"/>
      <c r="AC1360" s="69"/>
      <c r="AD1360" s="65"/>
      <c r="AE1360" s="65"/>
      <c r="AF1360" s="66"/>
    </row>
    <row r="1361" spans="1:32" x14ac:dyDescent="0.25">
      <c r="A1361" s="79"/>
      <c r="B1361" s="80"/>
      <c r="C1361" s="81"/>
      <c r="D1361" s="82"/>
      <c r="E1361" s="83"/>
      <c r="F1361" s="83"/>
      <c r="G1361" s="84"/>
      <c r="H1361" s="85"/>
      <c r="I1361" s="83"/>
      <c r="J1361" s="80"/>
      <c r="K1361" s="86"/>
      <c r="L1361" s="86"/>
      <c r="M1361" s="87"/>
      <c r="N1361" s="88"/>
      <c r="O1361" s="89"/>
      <c r="P1361" s="67"/>
      <c r="Q1361" s="67"/>
      <c r="R1361" s="67"/>
      <c r="U1361" s="65"/>
      <c r="V1361" s="69"/>
      <c r="W1361" s="69"/>
      <c r="X1361" s="70"/>
      <c r="Y1361" s="70"/>
      <c r="Z1361" s="70"/>
      <c r="AA1361" s="71"/>
      <c r="AB1361" s="64"/>
      <c r="AC1361" s="69"/>
      <c r="AD1361" s="65"/>
      <c r="AE1361" s="65"/>
      <c r="AF1361" s="66"/>
    </row>
    <row r="1362" spans="1:32" x14ac:dyDescent="0.25">
      <c r="A1362" s="79"/>
      <c r="B1362" s="80"/>
      <c r="C1362" s="81"/>
      <c r="D1362" s="82"/>
      <c r="E1362" s="83"/>
      <c r="F1362" s="83"/>
      <c r="G1362" s="84"/>
      <c r="H1362" s="85"/>
      <c r="I1362" s="83"/>
      <c r="J1362" s="80"/>
      <c r="K1362" s="86"/>
      <c r="L1362" s="86"/>
      <c r="M1362" s="87"/>
      <c r="N1362" s="88"/>
      <c r="O1362" s="89"/>
      <c r="P1362" s="67"/>
      <c r="Q1362" s="67"/>
      <c r="R1362" s="67"/>
      <c r="U1362" s="65"/>
      <c r="V1362" s="69"/>
      <c r="W1362" s="69"/>
      <c r="X1362" s="70"/>
      <c r="Y1362" s="70"/>
      <c r="Z1362" s="70"/>
      <c r="AA1362" s="71"/>
      <c r="AB1362" s="64"/>
      <c r="AC1362" s="69"/>
      <c r="AD1362" s="65"/>
      <c r="AE1362" s="65"/>
      <c r="AF1362" s="66"/>
    </row>
    <row r="1363" spans="1:32" x14ac:dyDescent="0.25">
      <c r="A1363" s="79"/>
      <c r="B1363" s="80"/>
      <c r="C1363" s="81"/>
      <c r="D1363" s="82"/>
      <c r="E1363" s="83"/>
      <c r="F1363" s="83"/>
      <c r="G1363" s="84"/>
      <c r="H1363" s="85"/>
      <c r="I1363" s="83"/>
      <c r="J1363" s="80"/>
      <c r="K1363" s="86"/>
      <c r="L1363" s="86"/>
      <c r="M1363" s="87"/>
      <c r="N1363" s="88"/>
      <c r="O1363" s="89"/>
      <c r="P1363" s="67"/>
      <c r="Q1363" s="67"/>
      <c r="R1363" s="67"/>
      <c r="U1363" s="65"/>
      <c r="V1363" s="69"/>
      <c r="W1363" s="69"/>
      <c r="X1363" s="70"/>
      <c r="Y1363" s="70"/>
      <c r="Z1363" s="70"/>
      <c r="AA1363" s="71"/>
      <c r="AB1363" s="64"/>
      <c r="AC1363" s="69"/>
      <c r="AD1363" s="65"/>
      <c r="AE1363" s="65"/>
      <c r="AF1363" s="66"/>
    </row>
    <row r="1364" spans="1:32" x14ac:dyDescent="0.25">
      <c r="A1364" s="79"/>
      <c r="B1364" s="80"/>
      <c r="C1364" s="81"/>
      <c r="D1364" s="82"/>
      <c r="E1364" s="83"/>
      <c r="F1364" s="83"/>
      <c r="G1364" s="84"/>
      <c r="H1364" s="85"/>
      <c r="I1364" s="83"/>
      <c r="J1364" s="80"/>
      <c r="K1364" s="86"/>
      <c r="L1364" s="86"/>
      <c r="M1364" s="87"/>
      <c r="N1364" s="88"/>
      <c r="O1364" s="89"/>
      <c r="P1364" s="67"/>
      <c r="Q1364" s="67"/>
      <c r="R1364" s="67"/>
      <c r="U1364" s="65"/>
      <c r="V1364" s="69"/>
      <c r="W1364" s="69"/>
      <c r="X1364" s="70"/>
      <c r="Y1364" s="70"/>
      <c r="Z1364" s="70"/>
      <c r="AA1364" s="71"/>
      <c r="AB1364" s="64"/>
      <c r="AC1364" s="69"/>
      <c r="AD1364" s="65"/>
      <c r="AE1364" s="65"/>
      <c r="AF1364" s="66"/>
    </row>
    <row r="1365" spans="1:32" x14ac:dyDescent="0.25">
      <c r="A1365" s="79"/>
      <c r="B1365" s="80"/>
      <c r="C1365" s="81"/>
      <c r="D1365" s="82"/>
      <c r="E1365" s="83"/>
      <c r="F1365" s="83"/>
      <c r="G1365" s="84"/>
      <c r="H1365" s="85"/>
      <c r="I1365" s="83"/>
      <c r="J1365" s="80"/>
      <c r="K1365" s="86"/>
      <c r="L1365" s="86"/>
      <c r="M1365" s="87"/>
      <c r="N1365" s="88"/>
      <c r="O1365" s="89"/>
      <c r="P1365" s="67"/>
      <c r="Q1365" s="67"/>
      <c r="R1365" s="67"/>
      <c r="U1365" s="65"/>
      <c r="V1365" s="69"/>
      <c r="W1365" s="69"/>
      <c r="X1365" s="70"/>
      <c r="Y1365" s="70"/>
      <c r="Z1365" s="70"/>
      <c r="AA1365" s="71"/>
      <c r="AB1365" s="64"/>
      <c r="AC1365" s="69"/>
      <c r="AD1365" s="65"/>
      <c r="AE1365" s="65"/>
      <c r="AF1365" s="66"/>
    </row>
    <row r="1366" spans="1:32" x14ac:dyDescent="0.25">
      <c r="A1366" s="79"/>
      <c r="B1366" s="80"/>
      <c r="C1366" s="81"/>
      <c r="D1366" s="82"/>
      <c r="E1366" s="83"/>
      <c r="F1366" s="83"/>
      <c r="G1366" s="84"/>
      <c r="H1366" s="85"/>
      <c r="I1366" s="83"/>
      <c r="J1366" s="80"/>
      <c r="K1366" s="86"/>
      <c r="L1366" s="86"/>
      <c r="M1366" s="87"/>
      <c r="N1366" s="88"/>
      <c r="O1366" s="89"/>
      <c r="P1366" s="67"/>
      <c r="Q1366" s="67"/>
      <c r="R1366" s="67"/>
      <c r="U1366" s="65"/>
      <c r="V1366" s="69"/>
      <c r="W1366" s="69"/>
      <c r="X1366" s="70"/>
      <c r="Y1366" s="70"/>
      <c r="Z1366" s="70"/>
      <c r="AA1366" s="71"/>
      <c r="AB1366" s="64"/>
      <c r="AC1366" s="69"/>
      <c r="AD1366" s="65"/>
      <c r="AE1366" s="65"/>
      <c r="AF1366" s="66"/>
    </row>
    <row r="1367" spans="1:32" x14ac:dyDescent="0.25">
      <c r="A1367" s="79"/>
      <c r="B1367" s="80"/>
      <c r="C1367" s="81"/>
      <c r="D1367" s="82"/>
      <c r="E1367" s="83"/>
      <c r="F1367" s="83"/>
      <c r="G1367" s="84"/>
      <c r="H1367" s="85"/>
      <c r="I1367" s="83"/>
      <c r="J1367" s="80"/>
      <c r="K1367" s="86"/>
      <c r="L1367" s="86"/>
      <c r="M1367" s="87"/>
      <c r="N1367" s="88"/>
      <c r="O1367" s="89"/>
      <c r="P1367" s="67"/>
      <c r="Q1367" s="67"/>
      <c r="R1367" s="67"/>
      <c r="U1367" s="65"/>
      <c r="V1367" s="69"/>
      <c r="W1367" s="69"/>
      <c r="X1367" s="70"/>
      <c r="Y1367" s="70"/>
      <c r="Z1367" s="70"/>
      <c r="AA1367" s="71"/>
      <c r="AB1367" s="64"/>
      <c r="AC1367" s="69"/>
      <c r="AD1367" s="65"/>
      <c r="AE1367" s="65"/>
      <c r="AF1367" s="66"/>
    </row>
    <row r="1368" spans="1:32" x14ac:dyDescent="0.25">
      <c r="A1368" s="79"/>
      <c r="B1368" s="80"/>
      <c r="C1368" s="81"/>
      <c r="D1368" s="82"/>
      <c r="E1368" s="83"/>
      <c r="F1368" s="83"/>
      <c r="G1368" s="84"/>
      <c r="H1368" s="85"/>
      <c r="I1368" s="83"/>
      <c r="J1368" s="80"/>
      <c r="K1368" s="86"/>
      <c r="L1368" s="86"/>
      <c r="M1368" s="87"/>
      <c r="N1368" s="88"/>
      <c r="O1368" s="89"/>
      <c r="P1368" s="67"/>
      <c r="Q1368" s="67"/>
      <c r="R1368" s="67"/>
      <c r="U1368" s="65"/>
      <c r="V1368" s="69"/>
      <c r="W1368" s="69"/>
      <c r="X1368" s="70"/>
      <c r="Y1368" s="70"/>
      <c r="Z1368" s="70"/>
      <c r="AA1368" s="71"/>
      <c r="AB1368" s="64"/>
      <c r="AC1368" s="69"/>
      <c r="AD1368" s="65"/>
      <c r="AE1368" s="65"/>
      <c r="AF1368" s="66"/>
    </row>
    <row r="1369" spans="1:32" x14ac:dyDescent="0.25">
      <c r="A1369" s="79"/>
      <c r="B1369" s="80"/>
      <c r="C1369" s="81"/>
      <c r="D1369" s="82"/>
      <c r="E1369" s="83"/>
      <c r="F1369" s="83"/>
      <c r="G1369" s="84"/>
      <c r="H1369" s="85"/>
      <c r="I1369" s="83"/>
      <c r="J1369" s="80"/>
      <c r="K1369" s="86"/>
      <c r="L1369" s="86"/>
      <c r="M1369" s="87"/>
      <c r="N1369" s="88"/>
      <c r="O1369" s="89"/>
      <c r="P1369" s="67"/>
      <c r="Q1369" s="67"/>
      <c r="R1369" s="67"/>
      <c r="U1369" s="65"/>
      <c r="V1369" s="69"/>
      <c r="W1369" s="69"/>
      <c r="X1369" s="70"/>
      <c r="Y1369" s="70"/>
      <c r="Z1369" s="70"/>
      <c r="AA1369" s="71"/>
      <c r="AB1369" s="64"/>
      <c r="AC1369" s="69"/>
      <c r="AD1369" s="65"/>
      <c r="AE1369" s="65"/>
      <c r="AF1369" s="66"/>
    </row>
    <row r="1370" spans="1:32" x14ac:dyDescent="0.25">
      <c r="A1370" s="79"/>
      <c r="B1370" s="80"/>
      <c r="C1370" s="81"/>
      <c r="D1370" s="82"/>
      <c r="E1370" s="83"/>
      <c r="F1370" s="83"/>
      <c r="G1370" s="84"/>
      <c r="H1370" s="85"/>
      <c r="I1370" s="83"/>
      <c r="J1370" s="80"/>
      <c r="K1370" s="86"/>
      <c r="L1370" s="86"/>
      <c r="M1370" s="87"/>
      <c r="N1370" s="88"/>
      <c r="O1370" s="89"/>
      <c r="P1370" s="67"/>
      <c r="Q1370" s="67"/>
      <c r="R1370" s="67"/>
      <c r="U1370" s="65"/>
      <c r="V1370" s="69"/>
      <c r="W1370" s="69"/>
      <c r="X1370" s="70"/>
      <c r="Y1370" s="70"/>
      <c r="Z1370" s="70"/>
      <c r="AA1370" s="71"/>
      <c r="AB1370" s="64"/>
      <c r="AC1370" s="69"/>
      <c r="AD1370" s="65"/>
      <c r="AE1370" s="65"/>
      <c r="AF1370" s="66"/>
    </row>
    <row r="1371" spans="1:32" x14ac:dyDescent="0.25">
      <c r="A1371" s="79"/>
      <c r="B1371" s="80"/>
      <c r="C1371" s="81"/>
      <c r="D1371" s="82"/>
      <c r="E1371" s="83"/>
      <c r="F1371" s="83"/>
      <c r="G1371" s="84"/>
      <c r="H1371" s="85"/>
      <c r="I1371" s="83"/>
      <c r="J1371" s="80"/>
      <c r="K1371" s="86"/>
      <c r="L1371" s="86"/>
      <c r="M1371" s="87"/>
      <c r="N1371" s="88"/>
      <c r="O1371" s="89"/>
      <c r="P1371" s="67"/>
      <c r="Q1371" s="67"/>
      <c r="R1371" s="67"/>
      <c r="U1371" s="65"/>
      <c r="V1371" s="69"/>
      <c r="W1371" s="69"/>
      <c r="X1371" s="70"/>
      <c r="Y1371" s="70"/>
      <c r="Z1371" s="70"/>
      <c r="AA1371" s="71"/>
      <c r="AB1371" s="64"/>
      <c r="AC1371" s="69"/>
      <c r="AD1371" s="65"/>
      <c r="AE1371" s="65"/>
      <c r="AF1371" s="66"/>
    </row>
    <row r="1372" spans="1:32" x14ac:dyDescent="0.25">
      <c r="A1372" s="79"/>
      <c r="B1372" s="80"/>
      <c r="C1372" s="81"/>
      <c r="D1372" s="82"/>
      <c r="E1372" s="83"/>
      <c r="F1372" s="83"/>
      <c r="G1372" s="84"/>
      <c r="H1372" s="85"/>
      <c r="I1372" s="83"/>
      <c r="J1372" s="80"/>
      <c r="K1372" s="86"/>
      <c r="L1372" s="86"/>
      <c r="M1372" s="87"/>
      <c r="N1372" s="88"/>
      <c r="O1372" s="89"/>
      <c r="P1372" s="67"/>
      <c r="Q1372" s="67"/>
      <c r="R1372" s="67"/>
      <c r="U1372" s="65"/>
      <c r="V1372" s="69"/>
      <c r="W1372" s="69"/>
      <c r="X1372" s="70"/>
      <c r="Y1372" s="70"/>
      <c r="Z1372" s="70"/>
      <c r="AA1372" s="71"/>
      <c r="AB1372" s="64"/>
      <c r="AC1372" s="69"/>
      <c r="AD1372" s="65"/>
      <c r="AE1372" s="65"/>
      <c r="AF1372" s="66"/>
    </row>
    <row r="1373" spans="1:32" x14ac:dyDescent="0.25">
      <c r="A1373" s="79"/>
      <c r="B1373" s="80"/>
      <c r="C1373" s="81"/>
      <c r="D1373" s="82"/>
      <c r="E1373" s="83"/>
      <c r="F1373" s="83"/>
      <c r="G1373" s="84"/>
      <c r="H1373" s="85"/>
      <c r="I1373" s="83"/>
      <c r="J1373" s="80"/>
      <c r="K1373" s="86"/>
      <c r="L1373" s="86"/>
      <c r="M1373" s="87"/>
      <c r="N1373" s="88"/>
      <c r="O1373" s="89"/>
      <c r="P1373" s="67"/>
      <c r="Q1373" s="67"/>
      <c r="R1373" s="67"/>
      <c r="U1373" s="65"/>
      <c r="V1373" s="69"/>
      <c r="W1373" s="69"/>
      <c r="X1373" s="70"/>
      <c r="Y1373" s="70"/>
      <c r="Z1373" s="70"/>
      <c r="AA1373" s="71"/>
      <c r="AB1373" s="64"/>
      <c r="AC1373" s="69"/>
      <c r="AD1373" s="65"/>
      <c r="AE1373" s="65"/>
      <c r="AF1373" s="66"/>
    </row>
    <row r="1374" spans="1:32" x14ac:dyDescent="0.25">
      <c r="A1374" s="79"/>
      <c r="B1374" s="80"/>
      <c r="C1374" s="81"/>
      <c r="D1374" s="82"/>
      <c r="E1374" s="83"/>
      <c r="F1374" s="83"/>
      <c r="G1374" s="84"/>
      <c r="H1374" s="85"/>
      <c r="I1374" s="83"/>
      <c r="J1374" s="80"/>
      <c r="K1374" s="86"/>
      <c r="L1374" s="86"/>
      <c r="M1374" s="87"/>
      <c r="N1374" s="88"/>
      <c r="O1374" s="89"/>
      <c r="P1374" s="67"/>
      <c r="Q1374" s="67"/>
      <c r="R1374" s="67"/>
      <c r="U1374" s="65"/>
      <c r="V1374" s="69"/>
      <c r="W1374" s="69"/>
      <c r="X1374" s="70"/>
      <c r="Y1374" s="70"/>
      <c r="Z1374" s="70"/>
      <c r="AA1374" s="71"/>
      <c r="AB1374" s="64"/>
      <c r="AC1374" s="69"/>
      <c r="AD1374" s="65"/>
      <c r="AE1374" s="65"/>
      <c r="AF1374" s="66"/>
    </row>
    <row r="1375" spans="1:32" x14ac:dyDescent="0.25">
      <c r="A1375" s="79"/>
      <c r="B1375" s="80"/>
      <c r="C1375" s="81"/>
      <c r="D1375" s="82"/>
      <c r="E1375" s="83"/>
      <c r="F1375" s="83"/>
      <c r="G1375" s="84"/>
      <c r="H1375" s="85"/>
      <c r="I1375" s="83"/>
      <c r="J1375" s="80"/>
      <c r="K1375" s="86"/>
      <c r="L1375" s="86"/>
      <c r="M1375" s="87"/>
      <c r="N1375" s="88"/>
      <c r="O1375" s="89"/>
      <c r="P1375" s="67"/>
      <c r="Q1375" s="67"/>
      <c r="R1375" s="67"/>
      <c r="U1375" s="65"/>
      <c r="V1375" s="69"/>
      <c r="W1375" s="69"/>
      <c r="X1375" s="70"/>
      <c r="Y1375" s="70"/>
      <c r="Z1375" s="70"/>
      <c r="AA1375" s="71"/>
      <c r="AB1375" s="64"/>
      <c r="AC1375" s="69"/>
      <c r="AD1375" s="65"/>
      <c r="AE1375" s="65"/>
      <c r="AF1375" s="66"/>
    </row>
    <row r="1376" spans="1:32" x14ac:dyDescent="0.25">
      <c r="A1376" s="79"/>
      <c r="B1376" s="80"/>
      <c r="C1376" s="81"/>
      <c r="D1376" s="82"/>
      <c r="E1376" s="83"/>
      <c r="F1376" s="83"/>
      <c r="G1376" s="84"/>
      <c r="H1376" s="85"/>
      <c r="I1376" s="83"/>
      <c r="J1376" s="80"/>
      <c r="K1376" s="86"/>
      <c r="L1376" s="86"/>
      <c r="M1376" s="87"/>
      <c r="N1376" s="88"/>
      <c r="O1376" s="89"/>
      <c r="P1376" s="67"/>
      <c r="Q1376" s="67"/>
      <c r="R1376" s="67"/>
      <c r="U1376" s="65"/>
      <c r="V1376" s="69"/>
      <c r="W1376" s="69"/>
      <c r="X1376" s="70"/>
      <c r="Y1376" s="70"/>
      <c r="Z1376" s="70"/>
      <c r="AA1376" s="71"/>
      <c r="AB1376" s="64"/>
      <c r="AC1376" s="69"/>
      <c r="AD1376" s="65"/>
      <c r="AE1376" s="65"/>
      <c r="AF1376" s="66"/>
    </row>
    <row r="1377" spans="1:32" x14ac:dyDescent="0.25">
      <c r="A1377" s="79"/>
      <c r="B1377" s="80"/>
      <c r="C1377" s="81"/>
      <c r="D1377" s="82"/>
      <c r="E1377" s="83"/>
      <c r="F1377" s="83"/>
      <c r="G1377" s="84"/>
      <c r="H1377" s="85"/>
      <c r="I1377" s="83"/>
      <c r="J1377" s="80"/>
      <c r="K1377" s="86"/>
      <c r="L1377" s="86"/>
      <c r="M1377" s="87"/>
      <c r="N1377" s="88"/>
      <c r="O1377" s="89"/>
      <c r="P1377" s="67"/>
      <c r="Q1377" s="67"/>
      <c r="R1377" s="67"/>
      <c r="U1377" s="65"/>
      <c r="V1377" s="69"/>
      <c r="W1377" s="69"/>
      <c r="X1377" s="70"/>
      <c r="Y1377" s="70"/>
      <c r="Z1377" s="70"/>
      <c r="AA1377" s="71"/>
      <c r="AB1377" s="64"/>
      <c r="AC1377" s="69"/>
      <c r="AD1377" s="65"/>
      <c r="AE1377" s="65"/>
      <c r="AF1377" s="66"/>
    </row>
    <row r="1378" spans="1:32" x14ac:dyDescent="0.25">
      <c r="A1378" s="79"/>
      <c r="B1378" s="80"/>
      <c r="C1378" s="81"/>
      <c r="D1378" s="82"/>
      <c r="E1378" s="83"/>
      <c r="F1378" s="83"/>
      <c r="G1378" s="84"/>
      <c r="H1378" s="85"/>
      <c r="I1378" s="83"/>
      <c r="J1378" s="80"/>
      <c r="K1378" s="86"/>
      <c r="L1378" s="86"/>
      <c r="M1378" s="87"/>
      <c r="N1378" s="88"/>
      <c r="O1378" s="89"/>
      <c r="P1378" s="67"/>
      <c r="Q1378" s="67"/>
      <c r="R1378" s="67"/>
      <c r="U1378" s="65"/>
      <c r="V1378" s="69"/>
      <c r="W1378" s="69"/>
      <c r="X1378" s="70"/>
      <c r="Y1378" s="70"/>
      <c r="Z1378" s="70"/>
      <c r="AA1378" s="71"/>
      <c r="AB1378" s="64"/>
      <c r="AC1378" s="69"/>
      <c r="AD1378" s="65"/>
      <c r="AE1378" s="65"/>
      <c r="AF1378" s="66"/>
    </row>
    <row r="1379" spans="1:32" x14ac:dyDescent="0.25">
      <c r="A1379" s="79"/>
      <c r="B1379" s="80"/>
      <c r="C1379" s="81"/>
      <c r="D1379" s="82"/>
      <c r="E1379" s="83"/>
      <c r="F1379" s="83"/>
      <c r="G1379" s="84"/>
      <c r="H1379" s="85"/>
      <c r="I1379" s="83"/>
      <c r="J1379" s="80"/>
      <c r="K1379" s="86"/>
      <c r="L1379" s="86"/>
      <c r="M1379" s="87"/>
      <c r="N1379" s="88"/>
      <c r="O1379" s="89"/>
      <c r="P1379" s="67"/>
      <c r="Q1379" s="67"/>
      <c r="R1379" s="67"/>
      <c r="U1379" s="65"/>
      <c r="V1379" s="69"/>
      <c r="W1379" s="69"/>
      <c r="X1379" s="70"/>
      <c r="Y1379" s="70"/>
      <c r="Z1379" s="70"/>
      <c r="AA1379" s="71"/>
      <c r="AB1379" s="64"/>
      <c r="AC1379" s="69"/>
      <c r="AD1379" s="65"/>
      <c r="AE1379" s="65"/>
      <c r="AF1379" s="66"/>
    </row>
    <row r="1380" spans="1:32" x14ac:dyDescent="0.25">
      <c r="A1380" s="79"/>
      <c r="B1380" s="80"/>
      <c r="C1380" s="81"/>
      <c r="D1380" s="82"/>
      <c r="E1380" s="83"/>
      <c r="F1380" s="83"/>
      <c r="G1380" s="84"/>
      <c r="H1380" s="85"/>
      <c r="I1380" s="83"/>
      <c r="J1380" s="80"/>
      <c r="K1380" s="86"/>
      <c r="L1380" s="86"/>
      <c r="M1380" s="87"/>
      <c r="N1380" s="88"/>
      <c r="O1380" s="89"/>
      <c r="P1380" s="67"/>
      <c r="Q1380" s="67"/>
      <c r="R1380" s="67"/>
      <c r="U1380" s="65"/>
      <c r="V1380" s="69"/>
      <c r="W1380" s="69"/>
      <c r="X1380" s="70"/>
      <c r="Y1380" s="70"/>
      <c r="Z1380" s="70"/>
      <c r="AA1380" s="71"/>
      <c r="AB1380" s="64"/>
      <c r="AC1380" s="69"/>
      <c r="AD1380" s="65"/>
      <c r="AE1380" s="65"/>
      <c r="AF1380" s="66"/>
    </row>
    <row r="1381" spans="1:32" x14ac:dyDescent="0.25">
      <c r="A1381" s="79"/>
      <c r="B1381" s="80"/>
      <c r="C1381" s="81"/>
      <c r="D1381" s="82"/>
      <c r="E1381" s="83"/>
      <c r="F1381" s="83"/>
      <c r="G1381" s="84"/>
      <c r="H1381" s="85"/>
      <c r="I1381" s="83"/>
      <c r="J1381" s="80"/>
      <c r="K1381" s="86"/>
      <c r="L1381" s="86"/>
      <c r="M1381" s="87"/>
      <c r="N1381" s="88"/>
      <c r="O1381" s="89"/>
      <c r="P1381" s="67"/>
      <c r="Q1381" s="67"/>
      <c r="R1381" s="67"/>
      <c r="U1381" s="65"/>
      <c r="V1381" s="69"/>
      <c r="W1381" s="69"/>
      <c r="X1381" s="70"/>
      <c r="Y1381" s="70"/>
      <c r="Z1381" s="70"/>
      <c r="AA1381" s="71"/>
      <c r="AB1381" s="64"/>
      <c r="AC1381" s="69"/>
      <c r="AD1381" s="65"/>
      <c r="AE1381" s="65"/>
      <c r="AF1381" s="66"/>
    </row>
    <row r="1382" spans="1:32" x14ac:dyDescent="0.25">
      <c r="A1382" s="79"/>
      <c r="B1382" s="80"/>
      <c r="C1382" s="81"/>
      <c r="D1382" s="82"/>
      <c r="E1382" s="83"/>
      <c r="F1382" s="83"/>
      <c r="G1382" s="84"/>
      <c r="H1382" s="85"/>
      <c r="I1382" s="83"/>
      <c r="J1382" s="80"/>
      <c r="K1382" s="86"/>
      <c r="L1382" s="86"/>
      <c r="M1382" s="87"/>
      <c r="N1382" s="88"/>
      <c r="O1382" s="89"/>
      <c r="P1382" s="67"/>
      <c r="Q1382" s="67"/>
      <c r="R1382" s="67"/>
      <c r="U1382" s="65"/>
      <c r="V1382" s="69"/>
      <c r="W1382" s="69"/>
      <c r="X1382" s="70"/>
      <c r="Y1382" s="70"/>
      <c r="Z1382" s="70"/>
      <c r="AA1382" s="71"/>
      <c r="AB1382" s="64"/>
      <c r="AC1382" s="69"/>
      <c r="AD1382" s="65"/>
      <c r="AE1382" s="65"/>
      <c r="AF1382" s="66"/>
    </row>
    <row r="1383" spans="1:32" x14ac:dyDescent="0.25">
      <c r="A1383" s="79"/>
      <c r="B1383" s="80"/>
      <c r="C1383" s="81"/>
      <c r="D1383" s="82"/>
      <c r="E1383" s="83"/>
      <c r="F1383" s="83"/>
      <c r="G1383" s="84"/>
      <c r="H1383" s="85"/>
      <c r="I1383" s="83"/>
      <c r="J1383" s="80"/>
      <c r="K1383" s="86"/>
      <c r="L1383" s="86"/>
      <c r="M1383" s="87"/>
      <c r="N1383" s="88"/>
      <c r="O1383" s="89"/>
      <c r="P1383" s="67"/>
      <c r="Q1383" s="67"/>
      <c r="R1383" s="67"/>
      <c r="U1383" s="65"/>
      <c r="V1383" s="69"/>
      <c r="W1383" s="69"/>
      <c r="X1383" s="70"/>
      <c r="Y1383" s="70"/>
      <c r="Z1383" s="70"/>
      <c r="AA1383" s="71"/>
      <c r="AB1383" s="64"/>
      <c r="AC1383" s="69"/>
      <c r="AD1383" s="65"/>
      <c r="AE1383" s="65"/>
      <c r="AF1383" s="66"/>
    </row>
    <row r="1384" spans="1:32" x14ac:dyDescent="0.25">
      <c r="A1384" s="79"/>
      <c r="B1384" s="80"/>
      <c r="C1384" s="81"/>
      <c r="D1384" s="82"/>
      <c r="E1384" s="83"/>
      <c r="F1384" s="83"/>
      <c r="G1384" s="84"/>
      <c r="H1384" s="85"/>
      <c r="I1384" s="83"/>
      <c r="J1384" s="80"/>
      <c r="K1384" s="86"/>
      <c r="L1384" s="86"/>
      <c r="M1384" s="87"/>
      <c r="N1384" s="88"/>
      <c r="O1384" s="89"/>
      <c r="P1384" s="67"/>
      <c r="Q1384" s="67"/>
      <c r="R1384" s="67"/>
      <c r="U1384" s="65"/>
      <c r="V1384" s="69"/>
      <c r="W1384" s="69"/>
      <c r="X1384" s="70"/>
      <c r="Y1384" s="70"/>
      <c r="Z1384" s="70"/>
      <c r="AA1384" s="71"/>
      <c r="AB1384" s="64"/>
      <c r="AC1384" s="69"/>
      <c r="AD1384" s="65"/>
      <c r="AE1384" s="65"/>
      <c r="AF1384" s="66"/>
    </row>
    <row r="1385" spans="1:32" x14ac:dyDescent="0.25">
      <c r="A1385" s="79"/>
      <c r="B1385" s="80"/>
      <c r="C1385" s="81"/>
      <c r="D1385" s="82"/>
      <c r="E1385" s="83"/>
      <c r="F1385" s="83"/>
      <c r="G1385" s="84"/>
      <c r="H1385" s="85"/>
      <c r="I1385" s="83"/>
      <c r="J1385" s="80"/>
      <c r="K1385" s="86"/>
      <c r="L1385" s="86"/>
      <c r="M1385" s="87"/>
      <c r="N1385" s="88"/>
      <c r="O1385" s="89"/>
      <c r="P1385" s="67"/>
      <c r="Q1385" s="67"/>
      <c r="R1385" s="67"/>
      <c r="U1385" s="65"/>
      <c r="V1385" s="69"/>
      <c r="W1385" s="69"/>
      <c r="X1385" s="70"/>
      <c r="Y1385" s="70"/>
      <c r="Z1385" s="70"/>
      <c r="AA1385" s="71"/>
      <c r="AB1385" s="64"/>
      <c r="AC1385" s="69"/>
      <c r="AD1385" s="65"/>
      <c r="AE1385" s="65"/>
      <c r="AF1385" s="66"/>
    </row>
    <row r="1386" spans="1:32" x14ac:dyDescent="0.25">
      <c r="A1386" s="79"/>
      <c r="B1386" s="80"/>
      <c r="C1386" s="81"/>
      <c r="D1386" s="82"/>
      <c r="E1386" s="83"/>
      <c r="F1386" s="83"/>
      <c r="G1386" s="84"/>
      <c r="H1386" s="85"/>
      <c r="I1386" s="83"/>
      <c r="J1386" s="80"/>
      <c r="K1386" s="86"/>
      <c r="L1386" s="86"/>
      <c r="M1386" s="87"/>
      <c r="N1386" s="88"/>
      <c r="O1386" s="89"/>
      <c r="P1386" s="67"/>
      <c r="Q1386" s="67"/>
      <c r="R1386" s="67"/>
      <c r="U1386" s="65"/>
      <c r="V1386" s="69"/>
      <c r="W1386" s="69"/>
      <c r="X1386" s="70"/>
      <c r="Y1386" s="70"/>
      <c r="Z1386" s="70"/>
      <c r="AA1386" s="71"/>
      <c r="AB1386" s="64"/>
      <c r="AC1386" s="69"/>
      <c r="AD1386" s="65"/>
      <c r="AE1386" s="65"/>
      <c r="AF1386" s="66"/>
    </row>
    <row r="1387" spans="1:32" x14ac:dyDescent="0.25">
      <c r="A1387" s="79"/>
      <c r="B1387" s="80"/>
      <c r="C1387" s="81"/>
      <c r="D1387" s="82"/>
      <c r="E1387" s="83"/>
      <c r="F1387" s="83"/>
      <c r="G1387" s="84"/>
      <c r="H1387" s="85"/>
      <c r="I1387" s="83"/>
      <c r="J1387" s="80"/>
      <c r="K1387" s="86"/>
      <c r="L1387" s="86"/>
      <c r="M1387" s="87"/>
      <c r="N1387" s="88"/>
      <c r="O1387" s="89"/>
      <c r="P1387" s="67"/>
      <c r="Q1387" s="67"/>
      <c r="R1387" s="67"/>
      <c r="U1387" s="65"/>
      <c r="V1387" s="69"/>
      <c r="W1387" s="69"/>
      <c r="X1387" s="70"/>
      <c r="Y1387" s="70"/>
      <c r="Z1387" s="70"/>
      <c r="AA1387" s="71"/>
      <c r="AB1387" s="64"/>
      <c r="AC1387" s="69"/>
      <c r="AD1387" s="65"/>
      <c r="AE1387" s="65"/>
      <c r="AF1387" s="66"/>
    </row>
    <row r="1388" spans="1:32" x14ac:dyDescent="0.25">
      <c r="A1388" s="79"/>
      <c r="B1388" s="80"/>
      <c r="C1388" s="81"/>
      <c r="D1388" s="82"/>
      <c r="E1388" s="83"/>
      <c r="F1388" s="83"/>
      <c r="G1388" s="84"/>
      <c r="H1388" s="85"/>
      <c r="I1388" s="83"/>
      <c r="J1388" s="80"/>
      <c r="K1388" s="86"/>
      <c r="L1388" s="86"/>
      <c r="M1388" s="87"/>
      <c r="N1388" s="88"/>
      <c r="O1388" s="89"/>
      <c r="P1388" s="67"/>
      <c r="Q1388" s="67"/>
      <c r="R1388" s="67"/>
      <c r="U1388" s="65"/>
      <c r="V1388" s="69"/>
      <c r="W1388" s="69"/>
      <c r="X1388" s="70"/>
      <c r="Y1388" s="70"/>
      <c r="Z1388" s="70"/>
      <c r="AA1388" s="71"/>
      <c r="AB1388" s="64"/>
      <c r="AC1388" s="69"/>
      <c r="AD1388" s="65"/>
      <c r="AE1388" s="65"/>
      <c r="AF1388" s="66"/>
    </row>
    <row r="1389" spans="1:32" x14ac:dyDescent="0.25">
      <c r="A1389" s="79"/>
      <c r="B1389" s="80"/>
      <c r="C1389" s="81"/>
      <c r="D1389" s="82"/>
      <c r="E1389" s="83"/>
      <c r="F1389" s="83"/>
      <c r="G1389" s="84"/>
      <c r="H1389" s="85"/>
      <c r="I1389" s="83"/>
      <c r="J1389" s="80"/>
      <c r="K1389" s="86"/>
      <c r="L1389" s="86"/>
      <c r="M1389" s="87"/>
      <c r="N1389" s="88"/>
      <c r="O1389" s="89"/>
      <c r="P1389" s="67"/>
      <c r="Q1389" s="67"/>
      <c r="R1389" s="67"/>
      <c r="U1389" s="65"/>
      <c r="V1389" s="69"/>
      <c r="W1389" s="69"/>
      <c r="X1389" s="70"/>
      <c r="Y1389" s="70"/>
      <c r="Z1389" s="70"/>
      <c r="AA1389" s="71"/>
      <c r="AB1389" s="64"/>
      <c r="AC1389" s="69"/>
      <c r="AD1389" s="65"/>
      <c r="AE1389" s="65"/>
      <c r="AF1389" s="66"/>
    </row>
    <row r="1390" spans="1:32" x14ac:dyDescent="0.25">
      <c r="A1390" s="79"/>
      <c r="B1390" s="80"/>
      <c r="C1390" s="81"/>
      <c r="D1390" s="82"/>
      <c r="E1390" s="83"/>
      <c r="F1390" s="83"/>
      <c r="G1390" s="84"/>
      <c r="H1390" s="85"/>
      <c r="I1390" s="83"/>
      <c r="J1390" s="80"/>
      <c r="K1390" s="86"/>
      <c r="L1390" s="86"/>
      <c r="M1390" s="87"/>
      <c r="N1390" s="88"/>
      <c r="O1390" s="89"/>
      <c r="P1390" s="67"/>
      <c r="Q1390" s="67"/>
      <c r="R1390" s="67"/>
      <c r="U1390" s="65"/>
      <c r="V1390" s="69"/>
      <c r="W1390" s="69"/>
      <c r="X1390" s="70"/>
      <c r="Y1390" s="70"/>
      <c r="Z1390" s="70"/>
      <c r="AA1390" s="71"/>
      <c r="AB1390" s="64"/>
      <c r="AC1390" s="69"/>
      <c r="AD1390" s="65"/>
      <c r="AE1390" s="65"/>
      <c r="AF1390" s="66"/>
    </row>
    <row r="1391" spans="1:32" x14ac:dyDescent="0.25">
      <c r="A1391" s="79"/>
      <c r="B1391" s="80"/>
      <c r="C1391" s="81"/>
      <c r="D1391" s="82"/>
      <c r="E1391" s="83"/>
      <c r="F1391" s="83"/>
      <c r="G1391" s="84"/>
      <c r="H1391" s="85"/>
      <c r="I1391" s="83"/>
      <c r="J1391" s="80"/>
      <c r="K1391" s="86"/>
      <c r="L1391" s="86"/>
      <c r="M1391" s="87"/>
      <c r="N1391" s="88"/>
      <c r="O1391" s="89"/>
      <c r="P1391" s="67"/>
      <c r="Q1391" s="67"/>
      <c r="R1391" s="67"/>
      <c r="U1391" s="65"/>
      <c r="V1391" s="69"/>
      <c r="W1391" s="69"/>
      <c r="X1391" s="70"/>
      <c r="Y1391" s="70"/>
      <c r="Z1391" s="70"/>
      <c r="AA1391" s="71"/>
      <c r="AB1391" s="64"/>
      <c r="AC1391" s="69"/>
      <c r="AD1391" s="65"/>
      <c r="AE1391" s="65"/>
      <c r="AF1391" s="66"/>
    </row>
    <row r="1392" spans="1:32" x14ac:dyDescent="0.25">
      <c r="A1392" s="79"/>
      <c r="B1392" s="80"/>
      <c r="C1392" s="81"/>
      <c r="D1392" s="82"/>
      <c r="E1392" s="83"/>
      <c r="F1392" s="83"/>
      <c r="G1392" s="84"/>
      <c r="H1392" s="85"/>
      <c r="I1392" s="83"/>
      <c r="J1392" s="80"/>
      <c r="K1392" s="86"/>
      <c r="L1392" s="86"/>
      <c r="M1392" s="87"/>
      <c r="N1392" s="88"/>
      <c r="O1392" s="89"/>
      <c r="P1392" s="67"/>
      <c r="Q1392" s="67"/>
      <c r="R1392" s="67"/>
      <c r="U1392" s="65"/>
      <c r="V1392" s="69"/>
      <c r="W1392" s="69"/>
      <c r="X1392" s="70"/>
      <c r="Y1392" s="70"/>
      <c r="Z1392" s="70"/>
      <c r="AA1392" s="71"/>
      <c r="AB1392" s="64"/>
      <c r="AC1392" s="69"/>
      <c r="AD1392" s="65"/>
      <c r="AE1392" s="65"/>
      <c r="AF1392" s="66"/>
    </row>
    <row r="1393" spans="1:32" x14ac:dyDescent="0.25">
      <c r="A1393" s="79"/>
      <c r="B1393" s="80"/>
      <c r="C1393" s="81"/>
      <c r="D1393" s="82"/>
      <c r="E1393" s="83"/>
      <c r="F1393" s="83"/>
      <c r="G1393" s="84"/>
      <c r="H1393" s="85"/>
      <c r="I1393" s="83"/>
      <c r="J1393" s="80"/>
      <c r="K1393" s="86"/>
      <c r="L1393" s="86"/>
      <c r="M1393" s="87"/>
      <c r="N1393" s="88"/>
      <c r="O1393" s="89"/>
      <c r="P1393" s="67"/>
      <c r="Q1393" s="67"/>
      <c r="R1393" s="67"/>
      <c r="U1393" s="65"/>
      <c r="V1393" s="69"/>
      <c r="W1393" s="69"/>
      <c r="X1393" s="70"/>
      <c r="Y1393" s="70"/>
      <c r="Z1393" s="70"/>
      <c r="AA1393" s="71"/>
      <c r="AB1393" s="64"/>
      <c r="AC1393" s="69"/>
      <c r="AD1393" s="65"/>
      <c r="AE1393" s="65"/>
      <c r="AF1393" s="66"/>
    </row>
    <row r="1394" spans="1:32" x14ac:dyDescent="0.25">
      <c r="A1394" s="79"/>
      <c r="B1394" s="80"/>
      <c r="C1394" s="81"/>
      <c r="D1394" s="82"/>
      <c r="E1394" s="83"/>
      <c r="F1394" s="83"/>
      <c r="G1394" s="84"/>
      <c r="H1394" s="85"/>
      <c r="I1394" s="83"/>
      <c r="J1394" s="80"/>
      <c r="K1394" s="86"/>
      <c r="L1394" s="86"/>
      <c r="M1394" s="87"/>
      <c r="N1394" s="88"/>
      <c r="O1394" s="89"/>
      <c r="P1394" s="67"/>
      <c r="Q1394" s="67"/>
      <c r="R1394" s="67"/>
      <c r="U1394" s="65"/>
      <c r="V1394" s="69"/>
      <c r="W1394" s="69"/>
      <c r="X1394" s="70"/>
      <c r="Y1394" s="70"/>
      <c r="Z1394" s="70"/>
      <c r="AA1394" s="71"/>
      <c r="AB1394" s="64"/>
      <c r="AC1394" s="69"/>
      <c r="AD1394" s="65"/>
      <c r="AE1394" s="65"/>
      <c r="AF1394" s="66"/>
    </row>
    <row r="1395" spans="1:32" x14ac:dyDescent="0.25">
      <c r="A1395" s="79"/>
      <c r="B1395" s="80"/>
      <c r="C1395" s="81"/>
      <c r="D1395" s="82"/>
      <c r="E1395" s="83"/>
      <c r="F1395" s="83"/>
      <c r="G1395" s="84"/>
      <c r="H1395" s="85"/>
      <c r="I1395" s="83"/>
      <c r="J1395" s="80"/>
      <c r="K1395" s="86"/>
      <c r="L1395" s="86"/>
      <c r="M1395" s="87"/>
      <c r="N1395" s="88"/>
      <c r="O1395" s="89"/>
      <c r="P1395" s="67"/>
      <c r="Q1395" s="67"/>
      <c r="R1395" s="67"/>
      <c r="U1395" s="65"/>
      <c r="V1395" s="69"/>
      <c r="W1395" s="69"/>
      <c r="X1395" s="70"/>
      <c r="Y1395" s="70"/>
      <c r="Z1395" s="70"/>
      <c r="AA1395" s="71"/>
      <c r="AB1395" s="64"/>
      <c r="AC1395" s="69"/>
      <c r="AD1395" s="65"/>
      <c r="AE1395" s="65"/>
      <c r="AF1395" s="66"/>
    </row>
    <row r="1396" spans="1:32" x14ac:dyDescent="0.25">
      <c r="A1396" s="79"/>
      <c r="B1396" s="80"/>
      <c r="C1396" s="81"/>
      <c r="D1396" s="82"/>
      <c r="E1396" s="83"/>
      <c r="F1396" s="83"/>
      <c r="G1396" s="84"/>
      <c r="H1396" s="85"/>
      <c r="I1396" s="83"/>
      <c r="J1396" s="80"/>
      <c r="K1396" s="86"/>
      <c r="L1396" s="86"/>
      <c r="M1396" s="87"/>
      <c r="N1396" s="88"/>
      <c r="O1396" s="89"/>
      <c r="P1396" s="67"/>
      <c r="Q1396" s="67"/>
      <c r="R1396" s="67"/>
      <c r="U1396" s="65"/>
      <c r="V1396" s="69"/>
      <c r="W1396" s="69"/>
      <c r="X1396" s="70"/>
      <c r="Y1396" s="70"/>
      <c r="Z1396" s="70"/>
      <c r="AA1396" s="71"/>
      <c r="AB1396" s="64"/>
      <c r="AC1396" s="69"/>
      <c r="AD1396" s="65"/>
      <c r="AE1396" s="65"/>
      <c r="AF1396" s="66"/>
    </row>
    <row r="1397" spans="1:32" x14ac:dyDescent="0.25">
      <c r="A1397" s="79"/>
      <c r="B1397" s="80"/>
      <c r="C1397" s="81"/>
      <c r="D1397" s="82"/>
      <c r="E1397" s="83"/>
      <c r="F1397" s="83"/>
      <c r="G1397" s="84"/>
      <c r="H1397" s="85"/>
      <c r="I1397" s="83"/>
      <c r="J1397" s="80"/>
      <c r="K1397" s="86"/>
      <c r="L1397" s="86"/>
      <c r="M1397" s="87"/>
      <c r="N1397" s="88"/>
      <c r="O1397" s="89"/>
      <c r="P1397" s="67"/>
      <c r="Q1397" s="67"/>
      <c r="R1397" s="67"/>
      <c r="U1397" s="65"/>
      <c r="V1397" s="69"/>
      <c r="W1397" s="69"/>
      <c r="X1397" s="70"/>
      <c r="Y1397" s="70"/>
      <c r="Z1397" s="70"/>
      <c r="AA1397" s="71"/>
      <c r="AB1397" s="64"/>
      <c r="AC1397" s="69"/>
      <c r="AD1397" s="65"/>
      <c r="AE1397" s="65"/>
      <c r="AF1397" s="66"/>
    </row>
    <row r="1398" spans="1:32" x14ac:dyDescent="0.25">
      <c r="A1398" s="79"/>
      <c r="B1398" s="80"/>
      <c r="C1398" s="81"/>
      <c r="D1398" s="82"/>
      <c r="E1398" s="83"/>
      <c r="F1398" s="83"/>
      <c r="G1398" s="84"/>
      <c r="H1398" s="85"/>
      <c r="I1398" s="83"/>
      <c r="J1398" s="80"/>
      <c r="K1398" s="86"/>
      <c r="L1398" s="86"/>
      <c r="M1398" s="87"/>
      <c r="N1398" s="88"/>
      <c r="O1398" s="89"/>
      <c r="P1398" s="67"/>
      <c r="Q1398" s="67"/>
      <c r="R1398" s="67"/>
      <c r="U1398" s="65"/>
      <c r="V1398" s="69"/>
      <c r="W1398" s="69"/>
      <c r="X1398" s="70"/>
      <c r="Y1398" s="70"/>
      <c r="Z1398" s="70"/>
      <c r="AA1398" s="71"/>
      <c r="AB1398" s="64"/>
      <c r="AC1398" s="69"/>
      <c r="AD1398" s="65"/>
      <c r="AE1398" s="65"/>
      <c r="AF1398" s="66"/>
    </row>
    <row r="1399" spans="1:32" x14ac:dyDescent="0.25">
      <c r="A1399" s="79"/>
      <c r="B1399" s="80"/>
      <c r="C1399" s="81"/>
      <c r="D1399" s="82"/>
      <c r="E1399" s="83"/>
      <c r="F1399" s="83"/>
      <c r="G1399" s="84"/>
      <c r="H1399" s="85"/>
      <c r="I1399" s="83"/>
      <c r="J1399" s="80"/>
      <c r="K1399" s="86"/>
      <c r="L1399" s="86"/>
      <c r="M1399" s="87"/>
      <c r="N1399" s="88"/>
      <c r="O1399" s="89"/>
      <c r="P1399" s="67"/>
      <c r="Q1399" s="67"/>
      <c r="R1399" s="67"/>
      <c r="U1399" s="65"/>
      <c r="V1399" s="69"/>
      <c r="W1399" s="69"/>
      <c r="X1399" s="70"/>
      <c r="Y1399" s="70"/>
      <c r="Z1399" s="70"/>
      <c r="AA1399" s="71"/>
      <c r="AB1399" s="64"/>
      <c r="AC1399" s="69"/>
      <c r="AD1399" s="65"/>
      <c r="AE1399" s="65"/>
      <c r="AF1399" s="66"/>
    </row>
    <row r="1400" spans="1:32" x14ac:dyDescent="0.25">
      <c r="A1400" s="79"/>
      <c r="B1400" s="80"/>
      <c r="C1400" s="81"/>
      <c r="D1400" s="82"/>
      <c r="E1400" s="83"/>
      <c r="F1400" s="83"/>
      <c r="G1400" s="84"/>
      <c r="H1400" s="85"/>
      <c r="I1400" s="83"/>
      <c r="J1400" s="80"/>
      <c r="K1400" s="86"/>
      <c r="L1400" s="86"/>
      <c r="M1400" s="87"/>
      <c r="N1400" s="88"/>
      <c r="O1400" s="89"/>
      <c r="P1400" s="67"/>
      <c r="Q1400" s="67"/>
      <c r="R1400" s="67"/>
      <c r="U1400" s="65"/>
      <c r="V1400" s="69"/>
      <c r="W1400" s="69"/>
      <c r="X1400" s="70"/>
      <c r="Y1400" s="70"/>
      <c r="Z1400" s="70"/>
      <c r="AA1400" s="71"/>
      <c r="AB1400" s="64"/>
      <c r="AC1400" s="69"/>
      <c r="AD1400" s="65"/>
      <c r="AE1400" s="65"/>
      <c r="AF1400" s="66"/>
    </row>
    <row r="1401" spans="1:32" x14ac:dyDescent="0.25">
      <c r="A1401" s="79"/>
      <c r="B1401" s="80"/>
      <c r="C1401" s="81"/>
      <c r="D1401" s="82"/>
      <c r="E1401" s="83"/>
      <c r="F1401" s="83"/>
      <c r="G1401" s="84"/>
      <c r="H1401" s="85"/>
      <c r="I1401" s="83"/>
      <c r="J1401" s="80"/>
      <c r="K1401" s="86"/>
      <c r="L1401" s="86"/>
      <c r="M1401" s="87"/>
      <c r="N1401" s="88"/>
      <c r="O1401" s="89"/>
      <c r="P1401" s="67"/>
      <c r="Q1401" s="67"/>
      <c r="R1401" s="67"/>
      <c r="U1401" s="65"/>
      <c r="V1401" s="69"/>
      <c r="W1401" s="69"/>
      <c r="X1401" s="70"/>
      <c r="Y1401" s="70"/>
      <c r="Z1401" s="70"/>
      <c r="AA1401" s="71"/>
      <c r="AB1401" s="64"/>
      <c r="AC1401" s="69"/>
      <c r="AD1401" s="65"/>
      <c r="AE1401" s="65"/>
      <c r="AF1401" s="66"/>
    </row>
    <row r="1402" spans="1:32" x14ac:dyDescent="0.25">
      <c r="A1402" s="79"/>
      <c r="B1402" s="80"/>
      <c r="C1402" s="81"/>
      <c r="D1402" s="82"/>
      <c r="E1402" s="83"/>
      <c r="F1402" s="83"/>
      <c r="G1402" s="84"/>
      <c r="H1402" s="85"/>
      <c r="I1402" s="83"/>
      <c r="J1402" s="80"/>
      <c r="K1402" s="86"/>
      <c r="L1402" s="86"/>
      <c r="M1402" s="87"/>
      <c r="N1402" s="88"/>
      <c r="O1402" s="89"/>
      <c r="P1402" s="67"/>
      <c r="Q1402" s="67"/>
      <c r="R1402" s="67"/>
      <c r="U1402" s="65"/>
      <c r="V1402" s="69"/>
      <c r="W1402" s="69"/>
      <c r="X1402" s="70"/>
      <c r="Y1402" s="70"/>
      <c r="Z1402" s="70"/>
      <c r="AA1402" s="71"/>
      <c r="AB1402" s="64"/>
      <c r="AC1402" s="69"/>
      <c r="AD1402" s="65"/>
      <c r="AE1402" s="65"/>
      <c r="AF1402" s="66"/>
    </row>
    <row r="1403" spans="1:32" x14ac:dyDescent="0.25">
      <c r="A1403" s="79"/>
      <c r="B1403" s="80"/>
      <c r="C1403" s="81"/>
      <c r="D1403" s="82"/>
      <c r="E1403" s="83"/>
      <c r="F1403" s="83"/>
      <c r="G1403" s="84"/>
      <c r="H1403" s="85"/>
      <c r="I1403" s="83"/>
      <c r="J1403" s="80"/>
      <c r="K1403" s="86"/>
      <c r="L1403" s="86"/>
      <c r="M1403" s="87"/>
      <c r="N1403" s="88"/>
      <c r="O1403" s="89"/>
      <c r="P1403" s="67"/>
      <c r="Q1403" s="67"/>
      <c r="R1403" s="67"/>
      <c r="U1403" s="65"/>
      <c r="V1403" s="69"/>
      <c r="W1403" s="69"/>
      <c r="X1403" s="70"/>
      <c r="Y1403" s="70"/>
      <c r="Z1403" s="70"/>
      <c r="AA1403" s="71"/>
      <c r="AB1403" s="64"/>
      <c r="AC1403" s="69"/>
      <c r="AD1403" s="65"/>
      <c r="AE1403" s="65"/>
      <c r="AF1403" s="66"/>
    </row>
    <row r="1404" spans="1:32" x14ac:dyDescent="0.25">
      <c r="A1404" s="79"/>
      <c r="B1404" s="80"/>
      <c r="C1404" s="81"/>
      <c r="D1404" s="82"/>
      <c r="E1404" s="83"/>
      <c r="F1404" s="83"/>
      <c r="G1404" s="84"/>
      <c r="H1404" s="85"/>
      <c r="I1404" s="83"/>
      <c r="J1404" s="80"/>
      <c r="K1404" s="86"/>
      <c r="L1404" s="86"/>
      <c r="M1404" s="87"/>
      <c r="N1404" s="88"/>
      <c r="O1404" s="89"/>
      <c r="P1404" s="67"/>
      <c r="Q1404" s="67"/>
      <c r="R1404" s="67"/>
      <c r="U1404" s="65"/>
      <c r="V1404" s="69"/>
      <c r="W1404" s="69"/>
      <c r="X1404" s="70"/>
      <c r="Y1404" s="70"/>
      <c r="Z1404" s="70"/>
      <c r="AA1404" s="71"/>
      <c r="AB1404" s="64"/>
      <c r="AC1404" s="69"/>
      <c r="AD1404" s="65"/>
      <c r="AE1404" s="65"/>
      <c r="AF1404" s="66"/>
    </row>
    <row r="1405" spans="1:32" x14ac:dyDescent="0.25">
      <c r="A1405" s="79"/>
      <c r="B1405" s="80"/>
      <c r="C1405" s="81"/>
      <c r="D1405" s="82"/>
      <c r="E1405" s="83"/>
      <c r="F1405" s="83"/>
      <c r="G1405" s="84"/>
      <c r="H1405" s="85"/>
      <c r="I1405" s="83"/>
      <c r="J1405" s="80"/>
      <c r="K1405" s="86"/>
      <c r="L1405" s="86"/>
      <c r="M1405" s="87"/>
      <c r="N1405" s="88"/>
      <c r="O1405" s="89"/>
      <c r="P1405" s="67"/>
      <c r="Q1405" s="67"/>
      <c r="R1405" s="67"/>
      <c r="U1405" s="65"/>
      <c r="V1405" s="69"/>
      <c r="W1405" s="69"/>
      <c r="X1405" s="70"/>
      <c r="Y1405" s="70"/>
      <c r="Z1405" s="70"/>
      <c r="AA1405" s="71"/>
      <c r="AB1405" s="64"/>
      <c r="AC1405" s="69"/>
      <c r="AD1405" s="65"/>
      <c r="AE1405" s="65"/>
      <c r="AF1405" s="66"/>
    </row>
    <row r="1406" spans="1:32" x14ac:dyDescent="0.25">
      <c r="A1406" s="79"/>
      <c r="B1406" s="80"/>
      <c r="C1406" s="81"/>
      <c r="D1406" s="82"/>
      <c r="E1406" s="83"/>
      <c r="F1406" s="83"/>
      <c r="G1406" s="84"/>
      <c r="H1406" s="85"/>
      <c r="I1406" s="83"/>
      <c r="J1406" s="80"/>
      <c r="K1406" s="86"/>
      <c r="L1406" s="86"/>
      <c r="M1406" s="87"/>
      <c r="N1406" s="88"/>
      <c r="O1406" s="89"/>
      <c r="P1406" s="67"/>
      <c r="Q1406" s="67"/>
      <c r="R1406" s="67"/>
      <c r="U1406" s="65"/>
      <c r="V1406" s="69"/>
      <c r="W1406" s="69"/>
      <c r="X1406" s="70"/>
      <c r="Y1406" s="70"/>
      <c r="Z1406" s="70"/>
      <c r="AA1406" s="71"/>
      <c r="AB1406" s="64"/>
      <c r="AC1406" s="69"/>
      <c r="AD1406" s="65"/>
      <c r="AE1406" s="65"/>
      <c r="AF1406" s="66"/>
    </row>
    <row r="1407" spans="1:32" x14ac:dyDescent="0.25">
      <c r="A1407" s="79"/>
      <c r="B1407" s="80"/>
      <c r="C1407" s="81"/>
      <c r="D1407" s="82"/>
      <c r="E1407" s="83"/>
      <c r="F1407" s="83"/>
      <c r="G1407" s="84"/>
      <c r="H1407" s="85"/>
      <c r="I1407" s="83"/>
      <c r="J1407" s="80"/>
      <c r="K1407" s="86"/>
      <c r="L1407" s="86"/>
      <c r="M1407" s="87"/>
      <c r="N1407" s="88"/>
      <c r="O1407" s="89"/>
      <c r="P1407" s="67"/>
      <c r="Q1407" s="67"/>
      <c r="R1407" s="67"/>
      <c r="U1407" s="65"/>
      <c r="V1407" s="69"/>
      <c r="W1407" s="69"/>
      <c r="X1407" s="70"/>
      <c r="Y1407" s="70"/>
      <c r="Z1407" s="70"/>
      <c r="AA1407" s="71"/>
      <c r="AB1407" s="64"/>
      <c r="AC1407" s="69"/>
      <c r="AD1407" s="65"/>
      <c r="AE1407" s="65"/>
      <c r="AF1407" s="66"/>
    </row>
    <row r="1408" spans="1:32" x14ac:dyDescent="0.25">
      <c r="A1408" s="79"/>
      <c r="B1408" s="80"/>
      <c r="C1408" s="81"/>
      <c r="D1408" s="82"/>
      <c r="E1408" s="83"/>
      <c r="F1408" s="83"/>
      <c r="G1408" s="84"/>
      <c r="H1408" s="85"/>
      <c r="I1408" s="83"/>
      <c r="J1408" s="80"/>
      <c r="K1408" s="86"/>
      <c r="L1408" s="86"/>
      <c r="M1408" s="87"/>
      <c r="N1408" s="88"/>
      <c r="O1408" s="89"/>
      <c r="P1408" s="67"/>
      <c r="Q1408" s="67"/>
      <c r="R1408" s="67"/>
      <c r="U1408" s="65"/>
      <c r="V1408" s="69"/>
      <c r="W1408" s="69"/>
      <c r="X1408" s="70"/>
      <c r="Y1408" s="70"/>
      <c r="Z1408" s="70"/>
      <c r="AA1408" s="71"/>
      <c r="AB1408" s="64"/>
      <c r="AC1408" s="69"/>
      <c r="AD1408" s="65"/>
      <c r="AE1408" s="65"/>
      <c r="AF1408" s="66"/>
    </row>
    <row r="1409" spans="1:32" x14ac:dyDescent="0.25">
      <c r="A1409" s="79"/>
      <c r="B1409" s="80"/>
      <c r="C1409" s="81"/>
      <c r="D1409" s="82"/>
      <c r="E1409" s="83"/>
      <c r="F1409" s="83"/>
      <c r="G1409" s="84"/>
      <c r="H1409" s="85"/>
      <c r="I1409" s="83"/>
      <c r="J1409" s="80"/>
      <c r="K1409" s="86"/>
      <c r="L1409" s="86"/>
      <c r="M1409" s="87"/>
      <c r="N1409" s="88"/>
      <c r="O1409" s="89"/>
      <c r="P1409" s="67"/>
      <c r="Q1409" s="67"/>
      <c r="R1409" s="67"/>
      <c r="U1409" s="65"/>
      <c r="V1409" s="69"/>
      <c r="W1409" s="69"/>
      <c r="X1409" s="70"/>
      <c r="Y1409" s="70"/>
      <c r="Z1409" s="70"/>
      <c r="AA1409" s="71"/>
      <c r="AB1409" s="64"/>
      <c r="AC1409" s="69"/>
      <c r="AD1409" s="65"/>
      <c r="AE1409" s="65"/>
      <c r="AF1409" s="66"/>
    </row>
    <row r="1410" spans="1:32" x14ac:dyDescent="0.25">
      <c r="A1410" s="79"/>
      <c r="B1410" s="80"/>
      <c r="C1410" s="81"/>
      <c r="D1410" s="82"/>
      <c r="E1410" s="83"/>
      <c r="F1410" s="83"/>
      <c r="G1410" s="84"/>
      <c r="H1410" s="85"/>
      <c r="I1410" s="83"/>
      <c r="J1410" s="80"/>
      <c r="K1410" s="86"/>
      <c r="L1410" s="86"/>
      <c r="M1410" s="87"/>
      <c r="N1410" s="88"/>
      <c r="O1410" s="89"/>
      <c r="P1410" s="67"/>
      <c r="Q1410" s="67"/>
      <c r="R1410" s="67"/>
      <c r="U1410" s="65"/>
      <c r="V1410" s="69"/>
      <c r="W1410" s="69"/>
      <c r="X1410" s="70"/>
      <c r="Y1410" s="70"/>
      <c r="Z1410" s="70"/>
      <c r="AA1410" s="71"/>
      <c r="AB1410" s="64"/>
      <c r="AC1410" s="69"/>
      <c r="AD1410" s="65"/>
      <c r="AE1410" s="65"/>
      <c r="AF1410" s="66"/>
    </row>
    <row r="1411" spans="1:32" x14ac:dyDescent="0.25">
      <c r="A1411" s="79"/>
      <c r="B1411" s="80"/>
      <c r="C1411" s="81"/>
      <c r="D1411" s="82"/>
      <c r="E1411" s="83"/>
      <c r="F1411" s="83"/>
      <c r="G1411" s="84"/>
      <c r="H1411" s="85"/>
      <c r="I1411" s="83"/>
      <c r="J1411" s="80"/>
      <c r="K1411" s="86"/>
      <c r="L1411" s="86"/>
      <c r="M1411" s="87"/>
      <c r="N1411" s="88"/>
      <c r="O1411" s="89"/>
      <c r="P1411" s="67"/>
      <c r="Q1411" s="67"/>
      <c r="R1411" s="67"/>
      <c r="U1411" s="65"/>
      <c r="V1411" s="69"/>
      <c r="W1411" s="69"/>
      <c r="X1411" s="70"/>
      <c r="Y1411" s="70"/>
      <c r="Z1411" s="70"/>
      <c r="AA1411" s="71"/>
      <c r="AB1411" s="64"/>
      <c r="AC1411" s="69"/>
      <c r="AD1411" s="65"/>
      <c r="AE1411" s="65"/>
      <c r="AF1411" s="66"/>
    </row>
    <row r="1412" spans="1:32" x14ac:dyDescent="0.25">
      <c r="A1412" s="79"/>
      <c r="B1412" s="80"/>
      <c r="C1412" s="81"/>
      <c r="D1412" s="82"/>
      <c r="E1412" s="83"/>
      <c r="F1412" s="83"/>
      <c r="G1412" s="84"/>
      <c r="H1412" s="85"/>
      <c r="I1412" s="83"/>
      <c r="J1412" s="80"/>
      <c r="K1412" s="86"/>
      <c r="L1412" s="86"/>
      <c r="M1412" s="87"/>
      <c r="N1412" s="88"/>
      <c r="O1412" s="89"/>
      <c r="P1412" s="67"/>
      <c r="Q1412" s="67"/>
      <c r="R1412" s="67"/>
      <c r="U1412" s="65"/>
      <c r="V1412" s="69"/>
      <c r="W1412" s="69"/>
      <c r="X1412" s="70"/>
      <c r="Y1412" s="70"/>
      <c r="Z1412" s="70"/>
      <c r="AA1412" s="71"/>
      <c r="AB1412" s="64"/>
      <c r="AC1412" s="69"/>
      <c r="AD1412" s="65"/>
      <c r="AE1412" s="65"/>
      <c r="AF1412" s="66"/>
    </row>
    <row r="1413" spans="1:32" x14ac:dyDescent="0.25">
      <c r="A1413" s="79"/>
      <c r="B1413" s="80"/>
      <c r="C1413" s="81"/>
      <c r="D1413" s="82"/>
      <c r="E1413" s="83"/>
      <c r="F1413" s="83"/>
      <c r="G1413" s="84"/>
      <c r="H1413" s="85"/>
      <c r="I1413" s="83"/>
      <c r="J1413" s="80"/>
      <c r="K1413" s="86"/>
      <c r="L1413" s="86"/>
      <c r="M1413" s="87"/>
      <c r="N1413" s="88"/>
      <c r="O1413" s="89"/>
      <c r="P1413" s="67"/>
      <c r="Q1413" s="67"/>
      <c r="R1413" s="67"/>
      <c r="U1413" s="65"/>
      <c r="V1413" s="69"/>
      <c r="W1413" s="69"/>
      <c r="X1413" s="70"/>
      <c r="Y1413" s="70"/>
      <c r="Z1413" s="70"/>
      <c r="AA1413" s="71"/>
      <c r="AB1413" s="64"/>
      <c r="AC1413" s="69"/>
      <c r="AD1413" s="65"/>
      <c r="AE1413" s="65"/>
      <c r="AF1413" s="66"/>
    </row>
    <row r="1414" spans="1:32" x14ac:dyDescent="0.25">
      <c r="A1414" s="79"/>
      <c r="B1414" s="80"/>
      <c r="C1414" s="81"/>
      <c r="D1414" s="82"/>
      <c r="E1414" s="83"/>
      <c r="F1414" s="83"/>
      <c r="G1414" s="84"/>
      <c r="H1414" s="85"/>
      <c r="I1414" s="83"/>
      <c r="J1414" s="80"/>
      <c r="K1414" s="86"/>
      <c r="L1414" s="86"/>
      <c r="M1414" s="87"/>
      <c r="N1414" s="88"/>
      <c r="O1414" s="89"/>
      <c r="P1414" s="67"/>
      <c r="Q1414" s="67"/>
      <c r="R1414" s="67"/>
      <c r="U1414" s="65"/>
      <c r="V1414" s="69"/>
      <c r="W1414" s="69"/>
      <c r="X1414" s="70"/>
      <c r="Y1414" s="70"/>
      <c r="Z1414" s="70"/>
      <c r="AA1414" s="71"/>
      <c r="AB1414" s="64"/>
      <c r="AC1414" s="69"/>
      <c r="AD1414" s="65"/>
      <c r="AE1414" s="65"/>
      <c r="AF1414" s="66"/>
    </row>
    <row r="1415" spans="1:32" x14ac:dyDescent="0.25">
      <c r="A1415" s="79"/>
      <c r="B1415" s="80"/>
      <c r="C1415" s="81"/>
      <c r="D1415" s="82"/>
      <c r="E1415" s="83"/>
      <c r="F1415" s="83"/>
      <c r="G1415" s="84"/>
      <c r="H1415" s="85"/>
      <c r="I1415" s="83"/>
      <c r="J1415" s="80"/>
      <c r="K1415" s="86"/>
      <c r="L1415" s="86"/>
      <c r="M1415" s="87"/>
      <c r="N1415" s="88"/>
      <c r="O1415" s="89"/>
      <c r="P1415" s="67"/>
      <c r="Q1415" s="67"/>
      <c r="R1415" s="67"/>
      <c r="U1415" s="65"/>
      <c r="V1415" s="69"/>
      <c r="W1415" s="69"/>
      <c r="X1415" s="70"/>
      <c r="Y1415" s="70"/>
      <c r="Z1415" s="70"/>
      <c r="AA1415" s="71"/>
      <c r="AB1415" s="64"/>
      <c r="AC1415" s="69"/>
      <c r="AD1415" s="65"/>
      <c r="AE1415" s="65"/>
      <c r="AF1415" s="66"/>
    </row>
    <row r="1416" spans="1:32" x14ac:dyDescent="0.25">
      <c r="A1416" s="79"/>
      <c r="B1416" s="80"/>
      <c r="C1416" s="81"/>
      <c r="D1416" s="82"/>
      <c r="E1416" s="83"/>
      <c r="F1416" s="83"/>
      <c r="G1416" s="84"/>
      <c r="H1416" s="85"/>
      <c r="I1416" s="83"/>
      <c r="J1416" s="80"/>
      <c r="K1416" s="86"/>
      <c r="L1416" s="86"/>
      <c r="M1416" s="87"/>
      <c r="N1416" s="88"/>
      <c r="O1416" s="89"/>
      <c r="P1416" s="67"/>
      <c r="Q1416" s="67"/>
      <c r="R1416" s="67"/>
      <c r="U1416" s="65"/>
      <c r="V1416" s="69"/>
      <c r="W1416" s="69"/>
      <c r="X1416" s="70"/>
      <c r="Y1416" s="70"/>
      <c r="Z1416" s="70"/>
      <c r="AA1416" s="71"/>
      <c r="AB1416" s="64"/>
      <c r="AC1416" s="69"/>
      <c r="AD1416" s="65"/>
      <c r="AE1416" s="65"/>
      <c r="AF1416" s="66"/>
    </row>
    <row r="1417" spans="1:32" x14ac:dyDescent="0.25">
      <c r="A1417" s="79"/>
      <c r="B1417" s="80"/>
      <c r="C1417" s="81"/>
      <c r="D1417" s="82"/>
      <c r="E1417" s="83"/>
      <c r="F1417" s="83"/>
      <c r="G1417" s="84"/>
      <c r="H1417" s="85"/>
      <c r="I1417" s="83"/>
      <c r="J1417" s="80"/>
      <c r="K1417" s="86"/>
      <c r="L1417" s="86"/>
      <c r="M1417" s="87"/>
      <c r="N1417" s="88"/>
      <c r="O1417" s="89"/>
      <c r="P1417" s="67"/>
      <c r="Q1417" s="67"/>
      <c r="R1417" s="67"/>
      <c r="U1417" s="65"/>
      <c r="V1417" s="69"/>
      <c r="W1417" s="69"/>
      <c r="X1417" s="70"/>
      <c r="Y1417" s="70"/>
      <c r="Z1417" s="70"/>
      <c r="AA1417" s="71"/>
      <c r="AB1417" s="64"/>
      <c r="AC1417" s="69"/>
      <c r="AD1417" s="65"/>
      <c r="AE1417" s="65"/>
      <c r="AF1417" s="66"/>
    </row>
    <row r="1418" spans="1:32" x14ac:dyDescent="0.25">
      <c r="A1418" s="79"/>
      <c r="B1418" s="80"/>
      <c r="C1418" s="81"/>
      <c r="D1418" s="82"/>
      <c r="E1418" s="83"/>
      <c r="F1418" s="83"/>
      <c r="G1418" s="84"/>
      <c r="H1418" s="85"/>
      <c r="I1418" s="83"/>
      <c r="J1418" s="80"/>
      <c r="K1418" s="86"/>
      <c r="L1418" s="86"/>
      <c r="M1418" s="87"/>
      <c r="N1418" s="88"/>
      <c r="O1418" s="89"/>
      <c r="P1418" s="67"/>
      <c r="Q1418" s="67"/>
      <c r="R1418" s="67"/>
      <c r="U1418" s="65"/>
      <c r="V1418" s="69"/>
      <c r="W1418" s="69"/>
      <c r="X1418" s="70"/>
      <c r="Y1418" s="70"/>
      <c r="Z1418" s="70"/>
      <c r="AA1418" s="71"/>
      <c r="AB1418" s="64"/>
      <c r="AC1418" s="69"/>
      <c r="AD1418" s="65"/>
      <c r="AE1418" s="65"/>
      <c r="AF1418" s="66"/>
    </row>
    <row r="1419" spans="1:32" x14ac:dyDescent="0.25">
      <c r="A1419" s="79"/>
      <c r="B1419" s="80"/>
      <c r="C1419" s="81"/>
      <c r="D1419" s="82"/>
      <c r="E1419" s="83"/>
      <c r="F1419" s="83"/>
      <c r="G1419" s="84"/>
      <c r="H1419" s="85"/>
      <c r="I1419" s="83"/>
      <c r="J1419" s="80"/>
      <c r="K1419" s="86"/>
      <c r="L1419" s="86"/>
      <c r="M1419" s="87"/>
      <c r="N1419" s="88"/>
      <c r="O1419" s="89"/>
      <c r="P1419" s="67"/>
      <c r="Q1419" s="67"/>
      <c r="R1419" s="67"/>
      <c r="U1419" s="65"/>
      <c r="V1419" s="69"/>
      <c r="W1419" s="69"/>
      <c r="X1419" s="70"/>
      <c r="Y1419" s="70"/>
      <c r="Z1419" s="70"/>
      <c r="AA1419" s="71"/>
      <c r="AB1419" s="64"/>
      <c r="AC1419" s="69"/>
      <c r="AD1419" s="65"/>
      <c r="AE1419" s="65"/>
      <c r="AF1419" s="66"/>
    </row>
    <row r="1420" spans="1:32" x14ac:dyDescent="0.25">
      <c r="A1420" s="79"/>
      <c r="B1420" s="80"/>
      <c r="C1420" s="81"/>
      <c r="D1420" s="82"/>
      <c r="E1420" s="83"/>
      <c r="F1420" s="83"/>
      <c r="G1420" s="84"/>
      <c r="H1420" s="85"/>
      <c r="I1420" s="83"/>
      <c r="J1420" s="80"/>
      <c r="K1420" s="86"/>
      <c r="L1420" s="86"/>
      <c r="M1420" s="87"/>
      <c r="N1420" s="88"/>
      <c r="O1420" s="89"/>
      <c r="P1420" s="67"/>
      <c r="Q1420" s="67"/>
      <c r="R1420" s="67"/>
      <c r="U1420" s="65"/>
      <c r="V1420" s="69"/>
      <c r="W1420" s="69"/>
      <c r="X1420" s="70"/>
      <c r="Y1420" s="70"/>
      <c r="Z1420" s="70"/>
      <c r="AA1420" s="71"/>
      <c r="AB1420" s="64"/>
      <c r="AC1420" s="69"/>
      <c r="AD1420" s="65"/>
      <c r="AE1420" s="65"/>
      <c r="AF1420" s="66"/>
    </row>
    <row r="1421" spans="1:32" x14ac:dyDescent="0.25">
      <c r="A1421" s="79"/>
      <c r="B1421" s="80"/>
      <c r="C1421" s="81"/>
      <c r="D1421" s="82"/>
      <c r="E1421" s="83"/>
      <c r="F1421" s="83"/>
      <c r="G1421" s="84"/>
      <c r="H1421" s="85"/>
      <c r="I1421" s="83"/>
      <c r="J1421" s="80"/>
      <c r="K1421" s="86"/>
      <c r="L1421" s="86"/>
      <c r="M1421" s="87"/>
      <c r="N1421" s="88"/>
      <c r="O1421" s="89"/>
      <c r="P1421" s="67"/>
      <c r="Q1421" s="67"/>
      <c r="R1421" s="67"/>
      <c r="U1421" s="65"/>
      <c r="V1421" s="69"/>
      <c r="W1421" s="69"/>
      <c r="X1421" s="70"/>
      <c r="Y1421" s="70"/>
      <c r="Z1421" s="70"/>
      <c r="AA1421" s="71"/>
      <c r="AB1421" s="64"/>
      <c r="AC1421" s="69"/>
      <c r="AD1421" s="65"/>
      <c r="AE1421" s="65"/>
      <c r="AF1421" s="66"/>
    </row>
    <row r="1422" spans="1:32" x14ac:dyDescent="0.25">
      <c r="A1422" s="79"/>
      <c r="B1422" s="80"/>
      <c r="C1422" s="81"/>
      <c r="D1422" s="82"/>
      <c r="E1422" s="83"/>
      <c r="F1422" s="83"/>
      <c r="G1422" s="84"/>
      <c r="H1422" s="85"/>
      <c r="I1422" s="83"/>
      <c r="J1422" s="80"/>
      <c r="K1422" s="86"/>
      <c r="L1422" s="86"/>
      <c r="M1422" s="87"/>
      <c r="N1422" s="88"/>
      <c r="O1422" s="89"/>
      <c r="P1422" s="67"/>
      <c r="Q1422" s="67"/>
      <c r="R1422" s="67"/>
      <c r="U1422" s="65"/>
      <c r="V1422" s="69"/>
      <c r="W1422" s="69"/>
      <c r="X1422" s="70"/>
      <c r="Y1422" s="70"/>
      <c r="Z1422" s="70"/>
      <c r="AA1422" s="71"/>
      <c r="AB1422" s="64"/>
      <c r="AC1422" s="69"/>
      <c r="AD1422" s="65"/>
      <c r="AE1422" s="65"/>
      <c r="AF1422" s="66"/>
    </row>
    <row r="1423" spans="1:32" x14ac:dyDescent="0.25">
      <c r="A1423" s="79"/>
      <c r="B1423" s="80"/>
      <c r="C1423" s="81"/>
      <c r="D1423" s="82"/>
      <c r="E1423" s="83"/>
      <c r="F1423" s="83"/>
      <c r="G1423" s="84"/>
      <c r="H1423" s="85"/>
      <c r="I1423" s="83"/>
      <c r="J1423" s="80"/>
      <c r="K1423" s="86"/>
      <c r="L1423" s="86"/>
      <c r="M1423" s="87"/>
      <c r="N1423" s="88"/>
      <c r="O1423" s="89"/>
      <c r="P1423" s="67"/>
      <c r="Q1423" s="67"/>
      <c r="R1423" s="67"/>
      <c r="U1423" s="65"/>
      <c r="V1423" s="69"/>
      <c r="W1423" s="69"/>
      <c r="X1423" s="70"/>
      <c r="Y1423" s="70"/>
      <c r="Z1423" s="70"/>
      <c r="AA1423" s="71"/>
      <c r="AB1423" s="64"/>
      <c r="AC1423" s="69"/>
      <c r="AD1423" s="65"/>
      <c r="AE1423" s="65"/>
      <c r="AF1423" s="66"/>
    </row>
    <row r="1424" spans="1:32" x14ac:dyDescent="0.25">
      <c r="A1424" s="79"/>
      <c r="B1424" s="80"/>
      <c r="C1424" s="81"/>
      <c r="D1424" s="82"/>
      <c r="E1424" s="83"/>
      <c r="F1424" s="83"/>
      <c r="G1424" s="84"/>
      <c r="H1424" s="85"/>
      <c r="I1424" s="83"/>
      <c r="J1424" s="80"/>
      <c r="K1424" s="86"/>
      <c r="L1424" s="86"/>
      <c r="M1424" s="87"/>
      <c r="N1424" s="88"/>
      <c r="O1424" s="89"/>
      <c r="P1424" s="67"/>
      <c r="Q1424" s="67"/>
      <c r="R1424" s="67"/>
      <c r="U1424" s="65"/>
      <c r="V1424" s="69"/>
      <c r="W1424" s="69"/>
      <c r="X1424" s="70"/>
      <c r="Y1424" s="70"/>
      <c r="Z1424" s="70"/>
      <c r="AA1424" s="71"/>
      <c r="AB1424" s="64"/>
      <c r="AC1424" s="69"/>
      <c r="AD1424" s="65"/>
      <c r="AE1424" s="65"/>
      <c r="AF1424" s="66"/>
    </row>
    <row r="1425" spans="1:32" x14ac:dyDescent="0.25">
      <c r="A1425" s="79"/>
      <c r="B1425" s="80"/>
      <c r="C1425" s="81"/>
      <c r="D1425" s="82"/>
      <c r="E1425" s="83"/>
      <c r="F1425" s="83"/>
      <c r="G1425" s="84"/>
      <c r="H1425" s="85"/>
      <c r="I1425" s="83"/>
      <c r="J1425" s="80"/>
      <c r="K1425" s="86"/>
      <c r="L1425" s="86"/>
      <c r="M1425" s="87"/>
      <c r="N1425" s="88"/>
      <c r="O1425" s="89"/>
      <c r="P1425" s="67"/>
      <c r="Q1425" s="67"/>
      <c r="R1425" s="67"/>
      <c r="U1425" s="65"/>
      <c r="V1425" s="69"/>
      <c r="W1425" s="69"/>
      <c r="X1425" s="70"/>
      <c r="Y1425" s="70"/>
      <c r="Z1425" s="70"/>
      <c r="AA1425" s="71"/>
      <c r="AB1425" s="64"/>
      <c r="AC1425" s="69"/>
      <c r="AD1425" s="65"/>
      <c r="AE1425" s="65"/>
      <c r="AF1425" s="66"/>
    </row>
    <row r="1426" spans="1:32" x14ac:dyDescent="0.25">
      <c r="A1426" s="79"/>
      <c r="B1426" s="80"/>
      <c r="C1426" s="81"/>
      <c r="D1426" s="82"/>
      <c r="E1426" s="83"/>
      <c r="F1426" s="83"/>
      <c r="G1426" s="84"/>
      <c r="H1426" s="85"/>
      <c r="I1426" s="83"/>
      <c r="J1426" s="80"/>
      <c r="K1426" s="86"/>
      <c r="L1426" s="86"/>
      <c r="M1426" s="87"/>
      <c r="N1426" s="88"/>
      <c r="O1426" s="89"/>
      <c r="P1426" s="67"/>
      <c r="Q1426" s="67"/>
      <c r="R1426" s="67"/>
      <c r="U1426" s="65"/>
      <c r="V1426" s="69"/>
      <c r="W1426" s="69"/>
      <c r="X1426" s="70"/>
      <c r="Y1426" s="70"/>
      <c r="Z1426" s="70"/>
      <c r="AA1426" s="71"/>
      <c r="AB1426" s="64"/>
      <c r="AC1426" s="69"/>
      <c r="AD1426" s="65"/>
      <c r="AE1426" s="65"/>
      <c r="AF1426" s="66"/>
    </row>
    <row r="1427" spans="1:32" x14ac:dyDescent="0.25">
      <c r="A1427" s="79"/>
      <c r="B1427" s="80"/>
      <c r="C1427" s="81"/>
      <c r="D1427" s="82"/>
      <c r="E1427" s="83"/>
      <c r="F1427" s="83"/>
      <c r="G1427" s="84"/>
      <c r="H1427" s="85"/>
      <c r="I1427" s="83"/>
      <c r="J1427" s="80"/>
      <c r="K1427" s="86"/>
      <c r="L1427" s="86"/>
      <c r="M1427" s="87"/>
      <c r="N1427" s="88"/>
      <c r="O1427" s="89"/>
      <c r="P1427" s="67"/>
      <c r="Q1427" s="67"/>
      <c r="R1427" s="67"/>
      <c r="U1427" s="65"/>
      <c r="V1427" s="69"/>
      <c r="W1427" s="69"/>
      <c r="X1427" s="70"/>
      <c r="Y1427" s="70"/>
      <c r="Z1427" s="70"/>
      <c r="AA1427" s="71"/>
      <c r="AB1427" s="64"/>
      <c r="AC1427" s="69"/>
      <c r="AD1427" s="65"/>
      <c r="AE1427" s="65"/>
      <c r="AF1427" s="66"/>
    </row>
    <row r="1428" spans="1:32" x14ac:dyDescent="0.25">
      <c r="A1428" s="79"/>
      <c r="B1428" s="80"/>
      <c r="C1428" s="81"/>
      <c r="D1428" s="82"/>
      <c r="E1428" s="83"/>
      <c r="F1428" s="83"/>
      <c r="G1428" s="84"/>
      <c r="H1428" s="85"/>
      <c r="I1428" s="83"/>
      <c r="J1428" s="80"/>
      <c r="K1428" s="86"/>
      <c r="L1428" s="86"/>
      <c r="M1428" s="87"/>
      <c r="N1428" s="88"/>
      <c r="O1428" s="89"/>
      <c r="P1428" s="67"/>
      <c r="Q1428" s="67"/>
      <c r="R1428" s="67"/>
      <c r="U1428" s="65"/>
      <c r="V1428" s="69"/>
      <c r="W1428" s="69"/>
      <c r="X1428" s="70"/>
      <c r="Y1428" s="70"/>
      <c r="Z1428" s="70"/>
      <c r="AA1428" s="71"/>
      <c r="AB1428" s="64"/>
      <c r="AC1428" s="69"/>
      <c r="AD1428" s="65"/>
      <c r="AE1428" s="65"/>
      <c r="AF1428" s="66"/>
    </row>
    <row r="1429" spans="1:32" x14ac:dyDescent="0.25">
      <c r="A1429" s="79"/>
      <c r="B1429" s="80"/>
      <c r="C1429" s="81"/>
      <c r="D1429" s="82"/>
      <c r="E1429" s="83"/>
      <c r="F1429" s="83"/>
      <c r="G1429" s="84"/>
      <c r="H1429" s="85"/>
      <c r="I1429" s="83"/>
      <c r="J1429" s="80"/>
      <c r="K1429" s="86"/>
      <c r="L1429" s="86"/>
      <c r="M1429" s="87"/>
      <c r="N1429" s="88"/>
      <c r="O1429" s="89"/>
      <c r="P1429" s="67"/>
      <c r="Q1429" s="67"/>
      <c r="R1429" s="67"/>
      <c r="U1429" s="65"/>
      <c r="V1429" s="69"/>
      <c r="W1429" s="69"/>
      <c r="X1429" s="70"/>
      <c r="Y1429" s="70"/>
      <c r="Z1429" s="70"/>
      <c r="AA1429" s="71"/>
      <c r="AB1429" s="64"/>
      <c r="AC1429" s="69"/>
      <c r="AD1429" s="65"/>
      <c r="AE1429" s="65"/>
      <c r="AF1429" s="66"/>
    </row>
    <row r="1430" spans="1:32" x14ac:dyDescent="0.25">
      <c r="A1430" s="79"/>
      <c r="B1430" s="80"/>
      <c r="C1430" s="81"/>
      <c r="D1430" s="82"/>
      <c r="E1430" s="83"/>
      <c r="F1430" s="83"/>
      <c r="G1430" s="84"/>
      <c r="H1430" s="85"/>
      <c r="I1430" s="83"/>
      <c r="J1430" s="80"/>
      <c r="K1430" s="86"/>
      <c r="L1430" s="86"/>
      <c r="M1430" s="87"/>
      <c r="N1430" s="88"/>
      <c r="O1430" s="89"/>
      <c r="P1430" s="67"/>
      <c r="Q1430" s="67"/>
      <c r="R1430" s="67"/>
      <c r="U1430" s="65"/>
      <c r="V1430" s="69"/>
      <c r="W1430" s="69"/>
      <c r="X1430" s="70"/>
      <c r="Y1430" s="70"/>
      <c r="Z1430" s="70"/>
      <c r="AA1430" s="71"/>
      <c r="AB1430" s="64"/>
      <c r="AC1430" s="69"/>
      <c r="AD1430" s="65"/>
      <c r="AE1430" s="65"/>
      <c r="AF1430" s="66"/>
    </row>
    <row r="1431" spans="1:32" x14ac:dyDescent="0.25">
      <c r="A1431" s="79"/>
      <c r="B1431" s="80"/>
      <c r="C1431" s="81"/>
      <c r="D1431" s="82"/>
      <c r="E1431" s="83"/>
      <c r="F1431" s="83"/>
      <c r="G1431" s="84"/>
      <c r="H1431" s="85"/>
      <c r="I1431" s="83"/>
      <c r="J1431" s="80"/>
      <c r="K1431" s="86"/>
      <c r="L1431" s="86"/>
      <c r="M1431" s="87"/>
      <c r="N1431" s="88"/>
      <c r="O1431" s="89"/>
      <c r="P1431" s="67"/>
      <c r="Q1431" s="67"/>
      <c r="R1431" s="67"/>
      <c r="U1431" s="65"/>
      <c r="V1431" s="69"/>
      <c r="W1431" s="69"/>
      <c r="X1431" s="70"/>
      <c r="Y1431" s="70"/>
      <c r="Z1431" s="70"/>
      <c r="AA1431" s="71"/>
      <c r="AB1431" s="64"/>
      <c r="AC1431" s="69"/>
      <c r="AD1431" s="65"/>
      <c r="AE1431" s="65"/>
      <c r="AF1431" s="66"/>
    </row>
    <row r="1432" spans="1:32" x14ac:dyDescent="0.25">
      <c r="A1432" s="79"/>
      <c r="B1432" s="80"/>
      <c r="C1432" s="81"/>
      <c r="D1432" s="82"/>
      <c r="E1432" s="83"/>
      <c r="F1432" s="83"/>
      <c r="G1432" s="84"/>
      <c r="H1432" s="85"/>
      <c r="I1432" s="83"/>
      <c r="J1432" s="80"/>
      <c r="K1432" s="86"/>
      <c r="L1432" s="86"/>
      <c r="M1432" s="87"/>
      <c r="N1432" s="88"/>
      <c r="O1432" s="89"/>
      <c r="P1432" s="67"/>
      <c r="Q1432" s="67"/>
      <c r="R1432" s="67"/>
      <c r="U1432" s="65"/>
      <c r="V1432" s="69"/>
      <c r="W1432" s="69"/>
      <c r="X1432" s="70"/>
      <c r="Y1432" s="70"/>
      <c r="Z1432" s="70"/>
      <c r="AA1432" s="71"/>
      <c r="AB1432" s="64"/>
      <c r="AC1432" s="69"/>
      <c r="AD1432" s="65"/>
      <c r="AE1432" s="65"/>
      <c r="AF1432" s="66"/>
    </row>
    <row r="1433" spans="1:32" x14ac:dyDescent="0.25">
      <c r="A1433" s="79"/>
      <c r="B1433" s="80"/>
      <c r="C1433" s="81"/>
      <c r="D1433" s="82"/>
      <c r="E1433" s="83"/>
      <c r="F1433" s="83"/>
      <c r="G1433" s="84"/>
      <c r="H1433" s="85"/>
      <c r="I1433" s="83"/>
      <c r="J1433" s="80"/>
      <c r="K1433" s="86"/>
      <c r="L1433" s="86"/>
      <c r="M1433" s="87"/>
      <c r="N1433" s="88"/>
      <c r="O1433" s="89"/>
      <c r="P1433" s="67"/>
      <c r="Q1433" s="67"/>
      <c r="R1433" s="67"/>
      <c r="U1433" s="65"/>
      <c r="V1433" s="69"/>
      <c r="W1433" s="69"/>
      <c r="X1433" s="70"/>
      <c r="Y1433" s="70"/>
      <c r="Z1433" s="70"/>
      <c r="AA1433" s="71"/>
      <c r="AB1433" s="64"/>
      <c r="AC1433" s="69"/>
      <c r="AD1433" s="65"/>
      <c r="AE1433" s="65"/>
      <c r="AF1433" s="66"/>
    </row>
    <row r="1434" spans="1:32" x14ac:dyDescent="0.25">
      <c r="A1434" s="79"/>
      <c r="B1434" s="80"/>
      <c r="C1434" s="81"/>
      <c r="D1434" s="82"/>
      <c r="E1434" s="83"/>
      <c r="F1434" s="83"/>
      <c r="G1434" s="84"/>
      <c r="H1434" s="85"/>
      <c r="I1434" s="83"/>
      <c r="J1434" s="80"/>
      <c r="K1434" s="86"/>
      <c r="L1434" s="86"/>
      <c r="M1434" s="87"/>
      <c r="N1434" s="88"/>
      <c r="O1434" s="89"/>
      <c r="P1434" s="67"/>
      <c r="Q1434" s="67"/>
      <c r="R1434" s="67"/>
      <c r="U1434" s="65"/>
      <c r="V1434" s="69"/>
      <c r="W1434" s="69"/>
      <c r="X1434" s="70"/>
      <c r="Y1434" s="70"/>
      <c r="Z1434" s="70"/>
      <c r="AA1434" s="71"/>
      <c r="AB1434" s="64"/>
      <c r="AC1434" s="69"/>
      <c r="AD1434" s="65"/>
      <c r="AE1434" s="65"/>
      <c r="AF1434" s="66"/>
    </row>
    <row r="1435" spans="1:32" x14ac:dyDescent="0.25">
      <c r="A1435" s="79"/>
      <c r="B1435" s="80"/>
      <c r="C1435" s="81"/>
      <c r="D1435" s="82"/>
      <c r="E1435" s="83"/>
      <c r="F1435" s="83"/>
      <c r="G1435" s="84"/>
      <c r="H1435" s="85"/>
      <c r="I1435" s="83"/>
      <c r="J1435" s="80"/>
      <c r="K1435" s="86"/>
      <c r="L1435" s="86"/>
      <c r="M1435" s="87"/>
      <c r="N1435" s="88"/>
      <c r="O1435" s="89"/>
      <c r="P1435" s="67"/>
      <c r="Q1435" s="67"/>
      <c r="R1435" s="67"/>
      <c r="U1435" s="65"/>
      <c r="V1435" s="69"/>
      <c r="W1435" s="69"/>
      <c r="X1435" s="70"/>
      <c r="Y1435" s="70"/>
      <c r="Z1435" s="70"/>
      <c r="AA1435" s="71"/>
      <c r="AB1435" s="64"/>
      <c r="AC1435" s="69"/>
      <c r="AD1435" s="65"/>
      <c r="AE1435" s="65"/>
      <c r="AF1435" s="66"/>
    </row>
    <row r="1436" spans="1:32" x14ac:dyDescent="0.25">
      <c r="A1436" s="79"/>
      <c r="B1436" s="80"/>
      <c r="C1436" s="81"/>
      <c r="D1436" s="82"/>
      <c r="E1436" s="83"/>
      <c r="F1436" s="83"/>
      <c r="G1436" s="84"/>
      <c r="H1436" s="85"/>
      <c r="I1436" s="83"/>
      <c r="J1436" s="80"/>
      <c r="K1436" s="86"/>
      <c r="L1436" s="86"/>
      <c r="M1436" s="87"/>
      <c r="N1436" s="88"/>
      <c r="O1436" s="89"/>
      <c r="P1436" s="67"/>
      <c r="Q1436" s="67"/>
      <c r="R1436" s="67"/>
      <c r="U1436" s="65"/>
      <c r="V1436" s="69"/>
      <c r="W1436" s="69"/>
      <c r="X1436" s="70"/>
      <c r="Y1436" s="70"/>
      <c r="Z1436" s="70"/>
      <c r="AA1436" s="71"/>
      <c r="AB1436" s="64"/>
      <c r="AC1436" s="69"/>
      <c r="AD1436" s="65"/>
      <c r="AE1436" s="65"/>
      <c r="AF1436" s="66"/>
    </row>
    <row r="1437" spans="1:32" x14ac:dyDescent="0.25">
      <c r="A1437" s="79"/>
      <c r="B1437" s="80"/>
      <c r="C1437" s="81"/>
      <c r="D1437" s="82"/>
      <c r="E1437" s="83"/>
      <c r="F1437" s="83"/>
      <c r="G1437" s="84"/>
      <c r="H1437" s="85"/>
      <c r="I1437" s="83"/>
      <c r="J1437" s="80"/>
      <c r="K1437" s="86"/>
      <c r="L1437" s="86"/>
      <c r="M1437" s="87"/>
      <c r="N1437" s="88"/>
      <c r="O1437" s="89"/>
      <c r="P1437" s="67"/>
      <c r="Q1437" s="67"/>
      <c r="R1437" s="67"/>
      <c r="U1437" s="65"/>
      <c r="V1437" s="69"/>
      <c r="W1437" s="69"/>
      <c r="X1437" s="70"/>
      <c r="Y1437" s="70"/>
      <c r="Z1437" s="70"/>
      <c r="AA1437" s="71"/>
      <c r="AB1437" s="64"/>
      <c r="AC1437" s="69"/>
      <c r="AD1437" s="65"/>
      <c r="AE1437" s="65"/>
      <c r="AF1437" s="66"/>
    </row>
    <row r="1438" spans="1:32" x14ac:dyDescent="0.25">
      <c r="A1438" s="79"/>
      <c r="B1438" s="80"/>
      <c r="C1438" s="81"/>
      <c r="D1438" s="82"/>
      <c r="E1438" s="83"/>
      <c r="F1438" s="83"/>
      <c r="G1438" s="84"/>
      <c r="H1438" s="85"/>
      <c r="I1438" s="83"/>
      <c r="J1438" s="80"/>
      <c r="K1438" s="86"/>
      <c r="L1438" s="86"/>
      <c r="M1438" s="87"/>
      <c r="N1438" s="88"/>
      <c r="O1438" s="89"/>
      <c r="P1438" s="67"/>
      <c r="Q1438" s="67"/>
      <c r="R1438" s="67"/>
      <c r="U1438" s="65"/>
      <c r="V1438" s="69"/>
      <c r="W1438" s="69"/>
      <c r="X1438" s="70"/>
      <c r="Y1438" s="70"/>
      <c r="Z1438" s="70"/>
      <c r="AA1438" s="71"/>
      <c r="AB1438" s="64"/>
      <c r="AC1438" s="69"/>
      <c r="AD1438" s="65"/>
      <c r="AE1438" s="65"/>
      <c r="AF1438" s="66"/>
    </row>
    <row r="1439" spans="1:32" x14ac:dyDescent="0.25">
      <c r="A1439" s="79"/>
      <c r="B1439" s="80"/>
      <c r="C1439" s="81"/>
      <c r="D1439" s="82"/>
      <c r="E1439" s="83"/>
      <c r="F1439" s="83"/>
      <c r="G1439" s="84"/>
      <c r="H1439" s="85"/>
      <c r="I1439" s="83"/>
      <c r="J1439" s="80"/>
      <c r="K1439" s="86"/>
      <c r="L1439" s="86"/>
      <c r="M1439" s="87"/>
      <c r="N1439" s="88"/>
      <c r="O1439" s="89"/>
      <c r="P1439" s="67"/>
      <c r="Q1439" s="67"/>
      <c r="R1439" s="67"/>
      <c r="U1439" s="65"/>
      <c r="V1439" s="69"/>
      <c r="W1439" s="69"/>
      <c r="X1439" s="70"/>
      <c r="Y1439" s="70"/>
      <c r="Z1439" s="70"/>
      <c r="AA1439" s="71"/>
      <c r="AB1439" s="64"/>
      <c r="AC1439" s="69"/>
      <c r="AD1439" s="65"/>
      <c r="AE1439" s="65"/>
      <c r="AF1439" s="66"/>
    </row>
    <row r="1440" spans="1:32" x14ac:dyDescent="0.25">
      <c r="A1440" s="79"/>
      <c r="B1440" s="80"/>
      <c r="C1440" s="81"/>
      <c r="D1440" s="82"/>
      <c r="E1440" s="83"/>
      <c r="F1440" s="83"/>
      <c r="G1440" s="84"/>
      <c r="H1440" s="85"/>
      <c r="I1440" s="83"/>
      <c r="J1440" s="80"/>
      <c r="K1440" s="86"/>
      <c r="L1440" s="86"/>
      <c r="M1440" s="87"/>
      <c r="N1440" s="88"/>
      <c r="O1440" s="89"/>
      <c r="P1440" s="67"/>
      <c r="Q1440" s="67"/>
      <c r="R1440" s="67"/>
      <c r="U1440" s="65"/>
      <c r="V1440" s="69"/>
      <c r="W1440" s="69"/>
      <c r="X1440" s="70"/>
      <c r="Y1440" s="70"/>
      <c r="Z1440" s="70"/>
      <c r="AA1440" s="71"/>
      <c r="AB1440" s="64"/>
      <c r="AC1440" s="69"/>
      <c r="AD1440" s="65"/>
      <c r="AE1440" s="65"/>
      <c r="AF1440" s="66"/>
    </row>
    <row r="1441" spans="1:32" x14ac:dyDescent="0.25">
      <c r="A1441" s="79"/>
      <c r="B1441" s="80"/>
      <c r="C1441" s="81"/>
      <c r="D1441" s="82"/>
      <c r="E1441" s="83"/>
      <c r="F1441" s="83"/>
      <c r="G1441" s="84"/>
      <c r="H1441" s="85"/>
      <c r="I1441" s="83"/>
      <c r="J1441" s="80"/>
      <c r="K1441" s="86"/>
      <c r="L1441" s="86"/>
      <c r="M1441" s="87"/>
      <c r="N1441" s="88"/>
      <c r="O1441" s="89"/>
      <c r="P1441" s="67"/>
      <c r="Q1441" s="67"/>
      <c r="R1441" s="67"/>
      <c r="U1441" s="65"/>
      <c r="V1441" s="69"/>
      <c r="W1441" s="69"/>
      <c r="X1441" s="70"/>
      <c r="Y1441" s="70"/>
      <c r="Z1441" s="70"/>
      <c r="AA1441" s="71"/>
      <c r="AB1441" s="64"/>
      <c r="AC1441" s="69"/>
      <c r="AD1441" s="65"/>
      <c r="AE1441" s="65"/>
      <c r="AF1441" s="66"/>
    </row>
    <row r="1442" spans="1:32" x14ac:dyDescent="0.25">
      <c r="A1442" s="79"/>
      <c r="B1442" s="80"/>
      <c r="C1442" s="81"/>
      <c r="D1442" s="82"/>
      <c r="E1442" s="83"/>
      <c r="F1442" s="83"/>
      <c r="G1442" s="84"/>
      <c r="H1442" s="85"/>
      <c r="I1442" s="83"/>
      <c r="J1442" s="80"/>
      <c r="K1442" s="86"/>
      <c r="L1442" s="86"/>
      <c r="M1442" s="87"/>
      <c r="N1442" s="88"/>
      <c r="O1442" s="89"/>
      <c r="P1442" s="67"/>
      <c r="Q1442" s="67"/>
      <c r="R1442" s="67"/>
      <c r="U1442" s="65"/>
      <c r="V1442" s="69"/>
      <c r="W1442" s="69"/>
      <c r="X1442" s="70"/>
      <c r="Y1442" s="70"/>
      <c r="Z1442" s="70"/>
      <c r="AA1442" s="71"/>
      <c r="AB1442" s="64"/>
      <c r="AC1442" s="69"/>
      <c r="AD1442" s="65"/>
      <c r="AE1442" s="65"/>
      <c r="AF1442" s="66"/>
    </row>
    <row r="1443" spans="1:32" x14ac:dyDescent="0.25">
      <c r="A1443" s="79"/>
      <c r="B1443" s="80"/>
      <c r="C1443" s="81"/>
      <c r="D1443" s="82"/>
      <c r="E1443" s="83"/>
      <c r="F1443" s="83"/>
      <c r="G1443" s="84"/>
      <c r="H1443" s="85"/>
      <c r="I1443" s="83"/>
      <c r="J1443" s="80"/>
      <c r="K1443" s="86"/>
      <c r="L1443" s="86"/>
      <c r="M1443" s="87"/>
      <c r="N1443" s="88"/>
      <c r="O1443" s="89"/>
      <c r="P1443" s="67"/>
      <c r="Q1443" s="67"/>
      <c r="R1443" s="67"/>
      <c r="U1443" s="65"/>
      <c r="V1443" s="69"/>
      <c r="W1443" s="69"/>
      <c r="X1443" s="70"/>
      <c r="Y1443" s="70"/>
      <c r="Z1443" s="70"/>
      <c r="AA1443" s="71"/>
      <c r="AB1443" s="64"/>
      <c r="AC1443" s="69"/>
      <c r="AD1443" s="65"/>
      <c r="AE1443" s="65"/>
      <c r="AF1443" s="66"/>
    </row>
    <row r="1444" spans="1:32" x14ac:dyDescent="0.25">
      <c r="A1444" s="79"/>
      <c r="B1444" s="80"/>
      <c r="C1444" s="81"/>
      <c r="D1444" s="82"/>
      <c r="E1444" s="83"/>
      <c r="F1444" s="83"/>
      <c r="G1444" s="84"/>
      <c r="H1444" s="85"/>
      <c r="I1444" s="83"/>
      <c r="J1444" s="80"/>
      <c r="K1444" s="86"/>
      <c r="L1444" s="86"/>
      <c r="M1444" s="87"/>
      <c r="N1444" s="88"/>
      <c r="O1444" s="89"/>
      <c r="P1444" s="67"/>
      <c r="Q1444" s="67"/>
      <c r="R1444" s="67"/>
      <c r="U1444" s="65"/>
      <c r="V1444" s="69"/>
      <c r="W1444" s="69"/>
      <c r="X1444" s="70"/>
      <c r="Y1444" s="70"/>
      <c r="Z1444" s="70"/>
      <c r="AA1444" s="71"/>
      <c r="AB1444" s="64"/>
      <c r="AC1444" s="69"/>
      <c r="AD1444" s="65"/>
      <c r="AE1444" s="65"/>
      <c r="AF1444" s="66"/>
    </row>
    <row r="1445" spans="1:32" x14ac:dyDescent="0.25">
      <c r="A1445" s="79"/>
      <c r="B1445" s="80"/>
      <c r="C1445" s="81"/>
      <c r="D1445" s="82"/>
      <c r="E1445" s="83"/>
      <c r="F1445" s="83"/>
      <c r="G1445" s="84"/>
      <c r="H1445" s="85"/>
      <c r="I1445" s="83"/>
      <c r="J1445" s="80"/>
      <c r="K1445" s="86"/>
      <c r="L1445" s="86"/>
      <c r="M1445" s="87"/>
      <c r="N1445" s="88"/>
      <c r="O1445" s="89"/>
      <c r="P1445" s="67"/>
      <c r="Q1445" s="67"/>
      <c r="R1445" s="67"/>
      <c r="U1445" s="65"/>
      <c r="V1445" s="69"/>
      <c r="W1445" s="69"/>
      <c r="X1445" s="70"/>
      <c r="Y1445" s="70"/>
      <c r="Z1445" s="70"/>
      <c r="AA1445" s="71"/>
      <c r="AB1445" s="64"/>
      <c r="AC1445" s="69"/>
      <c r="AD1445" s="65"/>
      <c r="AE1445" s="65"/>
      <c r="AF1445" s="66"/>
    </row>
    <row r="1446" spans="1:32" x14ac:dyDescent="0.25">
      <c r="A1446" s="79"/>
      <c r="B1446" s="80"/>
      <c r="C1446" s="81"/>
      <c r="D1446" s="82"/>
      <c r="E1446" s="83"/>
      <c r="F1446" s="83"/>
      <c r="G1446" s="84"/>
      <c r="H1446" s="85"/>
      <c r="I1446" s="83"/>
      <c r="J1446" s="80"/>
      <c r="K1446" s="86"/>
      <c r="L1446" s="86"/>
      <c r="M1446" s="87"/>
      <c r="N1446" s="88"/>
      <c r="O1446" s="89"/>
      <c r="P1446" s="67"/>
      <c r="Q1446" s="67"/>
      <c r="R1446" s="67"/>
      <c r="U1446" s="65"/>
      <c r="V1446" s="69"/>
      <c r="W1446" s="69"/>
      <c r="X1446" s="70"/>
      <c r="Y1446" s="70"/>
      <c r="Z1446" s="70"/>
      <c r="AA1446" s="71"/>
      <c r="AB1446" s="64"/>
      <c r="AC1446" s="69"/>
      <c r="AD1446" s="65"/>
      <c r="AE1446" s="65"/>
      <c r="AF1446" s="66"/>
    </row>
    <row r="1447" spans="1:32" x14ac:dyDescent="0.25">
      <c r="A1447" s="79"/>
      <c r="B1447" s="80"/>
      <c r="C1447" s="81"/>
      <c r="D1447" s="82"/>
      <c r="E1447" s="83"/>
      <c r="F1447" s="83"/>
      <c r="G1447" s="84"/>
      <c r="H1447" s="85"/>
      <c r="I1447" s="83"/>
      <c r="J1447" s="80"/>
      <c r="K1447" s="86"/>
      <c r="L1447" s="86"/>
      <c r="M1447" s="87"/>
      <c r="N1447" s="88"/>
      <c r="O1447" s="89"/>
      <c r="P1447" s="67"/>
      <c r="Q1447" s="67"/>
      <c r="R1447" s="67"/>
      <c r="U1447" s="65"/>
      <c r="V1447" s="69"/>
      <c r="W1447" s="69"/>
      <c r="X1447" s="70"/>
      <c r="Y1447" s="70"/>
      <c r="Z1447" s="70"/>
      <c r="AA1447" s="71"/>
      <c r="AB1447" s="64"/>
      <c r="AC1447" s="69"/>
      <c r="AD1447" s="65"/>
      <c r="AE1447" s="65"/>
      <c r="AF1447" s="66"/>
    </row>
    <row r="1448" spans="1:32" x14ac:dyDescent="0.25">
      <c r="A1448" s="79"/>
      <c r="B1448" s="80"/>
      <c r="C1448" s="81"/>
      <c r="D1448" s="82"/>
      <c r="E1448" s="83"/>
      <c r="F1448" s="83"/>
      <c r="G1448" s="84"/>
      <c r="H1448" s="85"/>
      <c r="I1448" s="83"/>
      <c r="J1448" s="80"/>
      <c r="K1448" s="86"/>
      <c r="L1448" s="86"/>
      <c r="M1448" s="87"/>
      <c r="N1448" s="88"/>
      <c r="O1448" s="89"/>
      <c r="P1448" s="67"/>
      <c r="Q1448" s="67"/>
      <c r="R1448" s="67"/>
      <c r="U1448" s="65"/>
      <c r="V1448" s="69"/>
      <c r="W1448" s="69"/>
      <c r="X1448" s="70"/>
      <c r="Y1448" s="70"/>
      <c r="Z1448" s="70"/>
      <c r="AA1448" s="71"/>
      <c r="AB1448" s="64"/>
      <c r="AC1448" s="69"/>
      <c r="AD1448" s="65"/>
      <c r="AE1448" s="65"/>
      <c r="AF1448" s="66"/>
    </row>
    <row r="1449" spans="1:32" x14ac:dyDescent="0.25">
      <c r="A1449" s="79"/>
      <c r="B1449" s="80"/>
      <c r="C1449" s="81"/>
      <c r="D1449" s="82"/>
      <c r="E1449" s="83"/>
      <c r="F1449" s="83"/>
      <c r="G1449" s="84"/>
      <c r="H1449" s="85"/>
      <c r="I1449" s="83"/>
      <c r="J1449" s="80"/>
      <c r="K1449" s="86"/>
      <c r="L1449" s="86"/>
      <c r="M1449" s="87"/>
      <c r="N1449" s="88"/>
      <c r="O1449" s="89"/>
      <c r="P1449" s="67"/>
      <c r="Q1449" s="67"/>
      <c r="R1449" s="67"/>
      <c r="U1449" s="65"/>
      <c r="V1449" s="69"/>
      <c r="W1449" s="69"/>
      <c r="X1449" s="70"/>
      <c r="Y1449" s="70"/>
      <c r="Z1449" s="70"/>
      <c r="AA1449" s="71"/>
      <c r="AB1449" s="64"/>
      <c r="AC1449" s="69"/>
      <c r="AD1449" s="65"/>
      <c r="AE1449" s="65"/>
      <c r="AF1449" s="66"/>
    </row>
    <row r="1450" spans="1:32" x14ac:dyDescent="0.25">
      <c r="A1450" s="79"/>
      <c r="B1450" s="80"/>
      <c r="C1450" s="81"/>
      <c r="D1450" s="82"/>
      <c r="E1450" s="83"/>
      <c r="F1450" s="83"/>
      <c r="G1450" s="84"/>
      <c r="H1450" s="85"/>
      <c r="I1450" s="83"/>
      <c r="J1450" s="80"/>
      <c r="K1450" s="86"/>
      <c r="L1450" s="86"/>
      <c r="M1450" s="87"/>
      <c r="N1450" s="88"/>
      <c r="O1450" s="89"/>
      <c r="P1450" s="67"/>
      <c r="Q1450" s="67"/>
      <c r="R1450" s="67"/>
      <c r="U1450" s="65"/>
      <c r="V1450" s="69"/>
      <c r="W1450" s="69"/>
      <c r="X1450" s="70"/>
      <c r="Y1450" s="70"/>
      <c r="Z1450" s="70"/>
      <c r="AA1450" s="71"/>
      <c r="AB1450" s="64"/>
      <c r="AC1450" s="69"/>
      <c r="AD1450" s="65"/>
      <c r="AE1450" s="65"/>
      <c r="AF1450" s="66"/>
    </row>
    <row r="1451" spans="1:32" x14ac:dyDescent="0.25">
      <c r="A1451" s="79"/>
      <c r="B1451" s="80"/>
      <c r="C1451" s="81"/>
      <c r="D1451" s="82"/>
      <c r="E1451" s="83"/>
      <c r="F1451" s="83"/>
      <c r="G1451" s="84"/>
      <c r="H1451" s="85"/>
      <c r="I1451" s="83"/>
      <c r="J1451" s="80"/>
      <c r="K1451" s="86"/>
      <c r="L1451" s="86"/>
      <c r="M1451" s="87"/>
      <c r="N1451" s="88"/>
      <c r="O1451" s="89"/>
      <c r="P1451" s="67"/>
      <c r="Q1451" s="67"/>
      <c r="R1451" s="67"/>
      <c r="U1451" s="65"/>
      <c r="V1451" s="69"/>
      <c r="W1451" s="69"/>
      <c r="X1451" s="70"/>
      <c r="Y1451" s="70"/>
      <c r="Z1451" s="70"/>
      <c r="AA1451" s="71"/>
      <c r="AB1451" s="64"/>
      <c r="AC1451" s="69"/>
      <c r="AD1451" s="65"/>
      <c r="AE1451" s="65"/>
      <c r="AF1451" s="66"/>
    </row>
    <row r="1452" spans="1:32" x14ac:dyDescent="0.25">
      <c r="A1452" s="79"/>
      <c r="B1452" s="80"/>
      <c r="C1452" s="81"/>
      <c r="D1452" s="82"/>
      <c r="E1452" s="83"/>
      <c r="F1452" s="83"/>
      <c r="G1452" s="84"/>
      <c r="H1452" s="85"/>
      <c r="I1452" s="83"/>
      <c r="J1452" s="80"/>
      <c r="K1452" s="86"/>
      <c r="L1452" s="86"/>
      <c r="M1452" s="87"/>
      <c r="N1452" s="88"/>
      <c r="O1452" s="89"/>
      <c r="P1452" s="67"/>
      <c r="Q1452" s="67"/>
      <c r="R1452" s="67"/>
      <c r="U1452" s="65"/>
      <c r="V1452" s="69"/>
      <c r="W1452" s="69"/>
      <c r="X1452" s="70"/>
      <c r="Y1452" s="70"/>
      <c r="Z1452" s="70"/>
      <c r="AA1452" s="71"/>
      <c r="AB1452" s="64"/>
      <c r="AC1452" s="69"/>
      <c r="AD1452" s="65"/>
      <c r="AE1452" s="65"/>
      <c r="AF1452" s="66"/>
    </row>
    <row r="1453" spans="1:32" x14ac:dyDescent="0.25">
      <c r="A1453" s="79"/>
      <c r="B1453" s="80"/>
      <c r="C1453" s="81"/>
      <c r="D1453" s="82"/>
      <c r="E1453" s="83"/>
      <c r="F1453" s="83"/>
      <c r="G1453" s="84"/>
      <c r="H1453" s="85"/>
      <c r="I1453" s="83"/>
      <c r="J1453" s="80"/>
      <c r="K1453" s="86"/>
      <c r="L1453" s="86"/>
      <c r="M1453" s="87"/>
      <c r="N1453" s="88"/>
      <c r="O1453" s="89"/>
      <c r="P1453" s="67"/>
      <c r="Q1453" s="67"/>
      <c r="R1453" s="67"/>
      <c r="U1453" s="65"/>
      <c r="V1453" s="69"/>
      <c r="W1453" s="69"/>
      <c r="X1453" s="70"/>
      <c r="Y1453" s="70"/>
      <c r="Z1453" s="70"/>
      <c r="AA1453" s="71"/>
      <c r="AB1453" s="64"/>
      <c r="AC1453" s="69"/>
      <c r="AD1453" s="65"/>
      <c r="AE1453" s="65"/>
      <c r="AF1453" s="66"/>
    </row>
    <row r="1454" spans="1:32" x14ac:dyDescent="0.25">
      <c r="A1454" s="79"/>
      <c r="B1454" s="80"/>
      <c r="C1454" s="81"/>
      <c r="D1454" s="82"/>
      <c r="E1454" s="83"/>
      <c r="F1454" s="83"/>
      <c r="G1454" s="84"/>
      <c r="H1454" s="85"/>
      <c r="I1454" s="83"/>
      <c r="J1454" s="80"/>
      <c r="K1454" s="86"/>
      <c r="L1454" s="86"/>
      <c r="M1454" s="87"/>
      <c r="N1454" s="88"/>
      <c r="O1454" s="89"/>
      <c r="P1454" s="67"/>
      <c r="Q1454" s="67"/>
      <c r="R1454" s="67"/>
      <c r="U1454" s="65"/>
      <c r="V1454" s="69"/>
      <c r="W1454" s="69"/>
      <c r="X1454" s="70"/>
      <c r="Y1454" s="70"/>
      <c r="Z1454" s="70"/>
      <c r="AA1454" s="71"/>
      <c r="AB1454" s="64"/>
      <c r="AC1454" s="69"/>
      <c r="AD1454" s="65"/>
      <c r="AE1454" s="65"/>
      <c r="AF1454" s="66"/>
    </row>
    <row r="1455" spans="1:32" x14ac:dyDescent="0.25">
      <c r="A1455" s="79"/>
      <c r="B1455" s="80"/>
      <c r="C1455" s="81"/>
      <c r="D1455" s="82"/>
      <c r="E1455" s="83"/>
      <c r="F1455" s="83"/>
      <c r="G1455" s="84"/>
      <c r="H1455" s="85"/>
      <c r="I1455" s="83"/>
      <c r="J1455" s="80"/>
      <c r="K1455" s="86"/>
      <c r="L1455" s="86"/>
      <c r="M1455" s="87"/>
      <c r="N1455" s="88"/>
      <c r="O1455" s="89"/>
      <c r="P1455" s="67"/>
      <c r="Q1455" s="67"/>
      <c r="R1455" s="67"/>
      <c r="U1455" s="65"/>
      <c r="V1455" s="69"/>
      <c r="W1455" s="69"/>
      <c r="X1455" s="70"/>
      <c r="Y1455" s="70"/>
      <c r="Z1455" s="70"/>
      <c r="AA1455" s="71"/>
      <c r="AB1455" s="64"/>
      <c r="AC1455" s="69"/>
      <c r="AD1455" s="65"/>
      <c r="AE1455" s="65"/>
      <c r="AF1455" s="66"/>
    </row>
    <row r="1456" spans="1:32" x14ac:dyDescent="0.25">
      <c r="A1456" s="79"/>
      <c r="B1456" s="80"/>
      <c r="C1456" s="81"/>
      <c r="D1456" s="82"/>
      <c r="E1456" s="83"/>
      <c r="F1456" s="83"/>
      <c r="G1456" s="84"/>
      <c r="H1456" s="85"/>
      <c r="I1456" s="83"/>
      <c r="J1456" s="80"/>
      <c r="K1456" s="86"/>
      <c r="L1456" s="86"/>
      <c r="M1456" s="87"/>
      <c r="N1456" s="88"/>
      <c r="O1456" s="89"/>
      <c r="P1456" s="67"/>
      <c r="Q1456" s="67"/>
      <c r="R1456" s="67"/>
      <c r="U1456" s="65"/>
      <c r="V1456" s="69"/>
      <c r="W1456" s="69"/>
      <c r="X1456" s="70"/>
      <c r="Y1456" s="70"/>
      <c r="Z1456" s="70"/>
      <c r="AA1456" s="71"/>
      <c r="AB1456" s="64"/>
      <c r="AC1456" s="69"/>
      <c r="AD1456" s="65"/>
      <c r="AE1456" s="65"/>
      <c r="AF1456" s="66"/>
    </row>
    <row r="1457" spans="1:32" x14ac:dyDescent="0.25">
      <c r="A1457" s="79"/>
      <c r="B1457" s="80"/>
      <c r="C1457" s="81"/>
      <c r="D1457" s="82"/>
      <c r="E1457" s="83"/>
      <c r="F1457" s="83"/>
      <c r="G1457" s="84"/>
      <c r="H1457" s="85"/>
      <c r="I1457" s="83"/>
      <c r="J1457" s="80"/>
      <c r="K1457" s="86"/>
      <c r="L1457" s="86"/>
      <c r="M1457" s="87"/>
      <c r="N1457" s="88"/>
      <c r="O1457" s="89"/>
      <c r="P1457" s="67"/>
      <c r="Q1457" s="67"/>
      <c r="R1457" s="67"/>
      <c r="U1457" s="65"/>
      <c r="V1457" s="69"/>
      <c r="W1457" s="69"/>
      <c r="X1457" s="70"/>
      <c r="Y1457" s="70"/>
      <c r="Z1457" s="70"/>
      <c r="AA1457" s="71"/>
      <c r="AB1457" s="64"/>
      <c r="AC1457" s="69"/>
      <c r="AD1457" s="65"/>
      <c r="AE1457" s="65"/>
      <c r="AF1457" s="66"/>
    </row>
    <row r="1458" spans="1:32" x14ac:dyDescent="0.25">
      <c r="A1458" s="79"/>
      <c r="B1458" s="80"/>
      <c r="C1458" s="81"/>
      <c r="D1458" s="82"/>
      <c r="E1458" s="83"/>
      <c r="F1458" s="83"/>
      <c r="G1458" s="84"/>
      <c r="H1458" s="85"/>
      <c r="I1458" s="83"/>
      <c r="J1458" s="80"/>
      <c r="K1458" s="86"/>
      <c r="L1458" s="86"/>
      <c r="M1458" s="87"/>
      <c r="N1458" s="88"/>
      <c r="O1458" s="89"/>
      <c r="P1458" s="67"/>
      <c r="Q1458" s="67"/>
      <c r="R1458" s="67"/>
      <c r="U1458" s="65"/>
      <c r="V1458" s="69"/>
      <c r="W1458" s="69"/>
      <c r="X1458" s="70"/>
      <c r="Y1458" s="70"/>
      <c r="Z1458" s="70"/>
      <c r="AA1458" s="71"/>
      <c r="AB1458" s="64"/>
      <c r="AC1458" s="69"/>
      <c r="AD1458" s="65"/>
      <c r="AE1458" s="65"/>
      <c r="AF1458" s="66"/>
    </row>
    <row r="1459" spans="1:32" x14ac:dyDescent="0.25">
      <c r="A1459" s="79"/>
      <c r="B1459" s="80"/>
      <c r="C1459" s="81"/>
      <c r="D1459" s="82"/>
      <c r="E1459" s="83"/>
      <c r="F1459" s="83"/>
      <c r="G1459" s="84"/>
      <c r="H1459" s="85"/>
      <c r="I1459" s="83"/>
      <c r="J1459" s="80"/>
      <c r="K1459" s="86"/>
      <c r="L1459" s="86"/>
      <c r="M1459" s="87"/>
      <c r="N1459" s="88"/>
      <c r="O1459" s="89"/>
      <c r="P1459" s="67"/>
      <c r="Q1459" s="67"/>
      <c r="R1459" s="67"/>
      <c r="U1459" s="65"/>
      <c r="V1459" s="69"/>
      <c r="W1459" s="69"/>
      <c r="X1459" s="70"/>
      <c r="Y1459" s="70"/>
      <c r="Z1459" s="70"/>
      <c r="AA1459" s="71"/>
      <c r="AB1459" s="64"/>
      <c r="AC1459" s="69"/>
      <c r="AD1459" s="65"/>
      <c r="AE1459" s="65"/>
      <c r="AF1459" s="66"/>
    </row>
    <row r="1460" spans="1:32" x14ac:dyDescent="0.25">
      <c r="A1460" s="79"/>
      <c r="B1460" s="80"/>
      <c r="C1460" s="81"/>
      <c r="D1460" s="82"/>
      <c r="E1460" s="83"/>
      <c r="F1460" s="83"/>
      <c r="G1460" s="84"/>
      <c r="H1460" s="85"/>
      <c r="I1460" s="83"/>
      <c r="J1460" s="80"/>
      <c r="K1460" s="86"/>
      <c r="L1460" s="86"/>
      <c r="M1460" s="87"/>
      <c r="N1460" s="88"/>
      <c r="O1460" s="89"/>
      <c r="P1460" s="67"/>
      <c r="Q1460" s="67"/>
      <c r="R1460" s="67"/>
      <c r="U1460" s="65"/>
      <c r="V1460" s="69"/>
      <c r="W1460" s="69"/>
      <c r="X1460" s="70"/>
      <c r="Y1460" s="70"/>
      <c r="Z1460" s="70"/>
      <c r="AA1460" s="71"/>
      <c r="AB1460" s="64"/>
      <c r="AC1460" s="69"/>
      <c r="AD1460" s="65"/>
      <c r="AE1460" s="65"/>
      <c r="AF1460" s="66"/>
    </row>
    <row r="1461" spans="1:32" x14ac:dyDescent="0.25">
      <c r="A1461" s="79"/>
      <c r="B1461" s="80"/>
      <c r="C1461" s="81"/>
      <c r="D1461" s="82"/>
      <c r="E1461" s="83"/>
      <c r="F1461" s="83"/>
      <c r="G1461" s="84"/>
      <c r="H1461" s="85"/>
      <c r="I1461" s="83"/>
      <c r="J1461" s="80"/>
      <c r="K1461" s="86"/>
      <c r="L1461" s="86"/>
      <c r="M1461" s="87"/>
      <c r="N1461" s="88"/>
      <c r="O1461" s="89"/>
      <c r="P1461" s="67"/>
      <c r="Q1461" s="67"/>
      <c r="R1461" s="67"/>
      <c r="U1461" s="65"/>
      <c r="V1461" s="69"/>
      <c r="W1461" s="69"/>
      <c r="X1461" s="70"/>
      <c r="Y1461" s="70"/>
      <c r="Z1461" s="70"/>
      <c r="AA1461" s="71"/>
      <c r="AB1461" s="64"/>
      <c r="AC1461" s="69"/>
      <c r="AD1461" s="65"/>
      <c r="AE1461" s="65"/>
      <c r="AF1461" s="66"/>
    </row>
    <row r="1462" spans="1:32" x14ac:dyDescent="0.25">
      <c r="A1462" s="79"/>
      <c r="B1462" s="80"/>
      <c r="C1462" s="81"/>
      <c r="D1462" s="82"/>
      <c r="E1462" s="83"/>
      <c r="F1462" s="83"/>
      <c r="G1462" s="84"/>
      <c r="H1462" s="85"/>
      <c r="I1462" s="83"/>
      <c r="J1462" s="80"/>
      <c r="K1462" s="86"/>
      <c r="L1462" s="86"/>
      <c r="M1462" s="87"/>
      <c r="N1462" s="88"/>
      <c r="O1462" s="89"/>
      <c r="P1462" s="67"/>
      <c r="Q1462" s="67"/>
      <c r="R1462" s="67"/>
      <c r="U1462" s="65"/>
      <c r="V1462" s="69"/>
      <c r="W1462" s="69"/>
      <c r="X1462" s="70"/>
      <c r="Y1462" s="70"/>
      <c r="Z1462" s="70"/>
      <c r="AA1462" s="71"/>
      <c r="AB1462" s="64"/>
      <c r="AC1462" s="69"/>
      <c r="AD1462" s="65"/>
      <c r="AE1462" s="65"/>
      <c r="AF1462" s="66"/>
    </row>
    <row r="1463" spans="1:32" x14ac:dyDescent="0.25">
      <c r="A1463" s="79"/>
      <c r="B1463" s="80"/>
      <c r="C1463" s="81"/>
      <c r="D1463" s="82"/>
      <c r="E1463" s="83"/>
      <c r="F1463" s="83"/>
      <c r="G1463" s="84"/>
      <c r="H1463" s="85"/>
      <c r="I1463" s="83"/>
      <c r="J1463" s="80"/>
      <c r="K1463" s="86"/>
      <c r="L1463" s="86"/>
      <c r="M1463" s="87"/>
      <c r="N1463" s="88"/>
      <c r="O1463" s="89"/>
      <c r="P1463" s="67"/>
      <c r="Q1463" s="67"/>
      <c r="R1463" s="67"/>
      <c r="U1463" s="65"/>
      <c r="V1463" s="69"/>
      <c r="W1463" s="69"/>
      <c r="X1463" s="70"/>
      <c r="Y1463" s="70"/>
      <c r="Z1463" s="70"/>
      <c r="AA1463" s="71"/>
      <c r="AB1463" s="64"/>
      <c r="AC1463" s="69"/>
      <c r="AD1463" s="65"/>
      <c r="AE1463" s="65"/>
      <c r="AF1463" s="66"/>
    </row>
    <row r="1464" spans="1:32" x14ac:dyDescent="0.25">
      <c r="A1464" s="79"/>
      <c r="B1464" s="80"/>
      <c r="C1464" s="81"/>
      <c r="D1464" s="82"/>
      <c r="E1464" s="83"/>
      <c r="F1464" s="83"/>
      <c r="G1464" s="84"/>
      <c r="H1464" s="85"/>
      <c r="I1464" s="83"/>
      <c r="J1464" s="80"/>
      <c r="K1464" s="86"/>
      <c r="L1464" s="86"/>
      <c r="M1464" s="87"/>
      <c r="N1464" s="88"/>
      <c r="O1464" s="89"/>
      <c r="P1464" s="67"/>
      <c r="Q1464" s="67"/>
      <c r="R1464" s="67"/>
      <c r="U1464" s="65"/>
      <c r="V1464" s="69"/>
      <c r="W1464" s="69"/>
      <c r="X1464" s="70"/>
      <c r="Y1464" s="70"/>
      <c r="Z1464" s="70"/>
      <c r="AA1464" s="71"/>
      <c r="AB1464" s="64"/>
      <c r="AC1464" s="69"/>
      <c r="AD1464" s="65"/>
      <c r="AE1464" s="65"/>
      <c r="AF1464" s="66"/>
    </row>
    <row r="1465" spans="1:32" x14ac:dyDescent="0.25">
      <c r="A1465" s="79"/>
      <c r="B1465" s="80"/>
      <c r="C1465" s="81"/>
      <c r="D1465" s="82"/>
      <c r="E1465" s="83"/>
      <c r="F1465" s="83"/>
      <c r="G1465" s="84"/>
      <c r="H1465" s="85"/>
      <c r="I1465" s="83"/>
      <c r="J1465" s="80"/>
      <c r="K1465" s="86"/>
      <c r="L1465" s="86"/>
      <c r="M1465" s="87"/>
      <c r="N1465" s="88"/>
      <c r="O1465" s="89"/>
      <c r="P1465" s="67"/>
      <c r="Q1465" s="67"/>
      <c r="R1465" s="67"/>
      <c r="U1465" s="65"/>
      <c r="V1465" s="69"/>
      <c r="W1465" s="69"/>
      <c r="X1465" s="70"/>
      <c r="Y1465" s="70"/>
      <c r="Z1465" s="70"/>
      <c r="AA1465" s="71"/>
      <c r="AB1465" s="64"/>
      <c r="AC1465" s="69"/>
      <c r="AD1465" s="65"/>
      <c r="AE1465" s="65"/>
      <c r="AF1465" s="66"/>
    </row>
    <row r="1466" spans="1:32" x14ac:dyDescent="0.25">
      <c r="A1466" s="79"/>
      <c r="B1466" s="80"/>
      <c r="C1466" s="81"/>
      <c r="D1466" s="82"/>
      <c r="E1466" s="83"/>
      <c r="F1466" s="83"/>
      <c r="G1466" s="84"/>
      <c r="H1466" s="85"/>
      <c r="I1466" s="83"/>
      <c r="J1466" s="80"/>
      <c r="K1466" s="86"/>
      <c r="L1466" s="86"/>
      <c r="M1466" s="87"/>
      <c r="N1466" s="88"/>
      <c r="O1466" s="89"/>
      <c r="P1466" s="67"/>
      <c r="Q1466" s="67"/>
      <c r="R1466" s="67"/>
      <c r="U1466" s="65"/>
      <c r="V1466" s="69"/>
      <c r="W1466" s="69"/>
      <c r="X1466" s="70"/>
      <c r="Y1466" s="70"/>
      <c r="Z1466" s="70"/>
      <c r="AA1466" s="71"/>
      <c r="AB1466" s="64"/>
      <c r="AC1466" s="69"/>
      <c r="AD1466" s="65"/>
      <c r="AE1466" s="65"/>
      <c r="AF1466" s="66"/>
    </row>
    <row r="1467" spans="1:32" x14ac:dyDescent="0.25">
      <c r="A1467" s="79"/>
      <c r="B1467" s="80"/>
      <c r="C1467" s="81"/>
      <c r="D1467" s="82"/>
      <c r="E1467" s="83"/>
      <c r="F1467" s="83"/>
      <c r="G1467" s="84"/>
      <c r="H1467" s="85"/>
      <c r="I1467" s="83"/>
      <c r="J1467" s="80"/>
      <c r="K1467" s="86"/>
      <c r="L1467" s="86"/>
      <c r="M1467" s="87"/>
      <c r="N1467" s="88"/>
      <c r="O1467" s="89"/>
      <c r="P1467" s="67"/>
      <c r="Q1467" s="67"/>
      <c r="R1467" s="67"/>
      <c r="U1467" s="65"/>
      <c r="V1467" s="69"/>
      <c r="W1467" s="69"/>
      <c r="X1467" s="70"/>
      <c r="Y1467" s="70"/>
      <c r="Z1467" s="70"/>
      <c r="AA1467" s="71"/>
      <c r="AB1467" s="64"/>
      <c r="AC1467" s="69"/>
      <c r="AD1467" s="65"/>
      <c r="AE1467" s="65"/>
      <c r="AF1467" s="66"/>
    </row>
    <row r="1468" spans="1:32" x14ac:dyDescent="0.25">
      <c r="A1468" s="79"/>
      <c r="B1468" s="80"/>
      <c r="C1468" s="81"/>
      <c r="D1468" s="82"/>
      <c r="E1468" s="83"/>
      <c r="F1468" s="83"/>
      <c r="G1468" s="84"/>
      <c r="H1468" s="85"/>
      <c r="I1468" s="83"/>
      <c r="J1468" s="80"/>
      <c r="K1468" s="86"/>
      <c r="L1468" s="86"/>
      <c r="M1468" s="87"/>
      <c r="N1468" s="88"/>
      <c r="O1468" s="89"/>
      <c r="P1468" s="67"/>
      <c r="Q1468" s="67"/>
      <c r="R1468" s="67"/>
      <c r="U1468" s="65"/>
      <c r="V1468" s="69"/>
      <c r="W1468" s="69"/>
      <c r="X1468" s="70"/>
      <c r="Y1468" s="70"/>
      <c r="Z1468" s="70"/>
      <c r="AA1468" s="71"/>
      <c r="AB1468" s="64"/>
      <c r="AC1468" s="69"/>
      <c r="AD1468" s="65"/>
      <c r="AE1468" s="65"/>
      <c r="AF1468" s="66"/>
    </row>
    <row r="1469" spans="1:32" x14ac:dyDescent="0.25">
      <c r="A1469" s="79"/>
      <c r="B1469" s="80"/>
      <c r="C1469" s="81"/>
      <c r="D1469" s="82"/>
      <c r="E1469" s="83"/>
      <c r="F1469" s="83"/>
      <c r="G1469" s="84"/>
      <c r="H1469" s="85"/>
      <c r="I1469" s="83"/>
      <c r="J1469" s="80"/>
      <c r="K1469" s="86"/>
      <c r="L1469" s="86"/>
      <c r="M1469" s="87"/>
      <c r="N1469" s="88"/>
      <c r="O1469" s="89"/>
      <c r="P1469" s="67"/>
      <c r="Q1469" s="67"/>
      <c r="R1469" s="67"/>
      <c r="U1469" s="65"/>
      <c r="V1469" s="69"/>
      <c r="W1469" s="69"/>
      <c r="X1469" s="70"/>
      <c r="Y1469" s="70"/>
      <c r="Z1469" s="70"/>
      <c r="AA1469" s="71"/>
      <c r="AB1469" s="64"/>
      <c r="AC1469" s="69"/>
      <c r="AD1469" s="65"/>
      <c r="AE1469" s="65"/>
      <c r="AF1469" s="66"/>
    </row>
    <row r="1470" spans="1:32" x14ac:dyDescent="0.25">
      <c r="A1470" s="79"/>
      <c r="B1470" s="80"/>
      <c r="C1470" s="81"/>
      <c r="D1470" s="82"/>
      <c r="E1470" s="83"/>
      <c r="F1470" s="83"/>
      <c r="G1470" s="84"/>
      <c r="H1470" s="85"/>
      <c r="I1470" s="83"/>
      <c r="J1470" s="80"/>
      <c r="K1470" s="86"/>
      <c r="L1470" s="86"/>
      <c r="M1470" s="87"/>
      <c r="N1470" s="88"/>
      <c r="O1470" s="89"/>
      <c r="P1470" s="67"/>
      <c r="Q1470" s="67"/>
      <c r="R1470" s="67"/>
      <c r="U1470" s="65"/>
      <c r="V1470" s="69"/>
      <c r="W1470" s="69"/>
      <c r="X1470" s="70"/>
      <c r="Y1470" s="70"/>
      <c r="Z1470" s="70"/>
      <c r="AA1470" s="71"/>
      <c r="AB1470" s="64"/>
      <c r="AC1470" s="69"/>
      <c r="AD1470" s="65"/>
      <c r="AE1470" s="65"/>
      <c r="AF1470" s="66"/>
    </row>
    <row r="1471" spans="1:32" x14ac:dyDescent="0.25">
      <c r="A1471" s="79"/>
      <c r="B1471" s="80"/>
      <c r="C1471" s="81"/>
      <c r="D1471" s="82"/>
      <c r="E1471" s="83"/>
      <c r="F1471" s="83"/>
      <c r="G1471" s="84"/>
      <c r="H1471" s="85"/>
      <c r="I1471" s="83"/>
      <c r="J1471" s="80"/>
      <c r="K1471" s="86"/>
      <c r="L1471" s="86"/>
      <c r="M1471" s="87"/>
      <c r="N1471" s="88"/>
      <c r="O1471" s="89"/>
      <c r="P1471" s="67"/>
      <c r="Q1471" s="67"/>
      <c r="R1471" s="67"/>
      <c r="U1471" s="65"/>
      <c r="V1471" s="69"/>
      <c r="W1471" s="69"/>
      <c r="X1471" s="70"/>
      <c r="Y1471" s="70"/>
      <c r="Z1471" s="70"/>
      <c r="AA1471" s="71"/>
      <c r="AB1471" s="64"/>
      <c r="AC1471" s="69"/>
      <c r="AD1471" s="65"/>
      <c r="AE1471" s="65"/>
      <c r="AF1471" s="66"/>
    </row>
    <row r="1472" spans="1:32" x14ac:dyDescent="0.25">
      <c r="A1472" s="79"/>
      <c r="B1472" s="80"/>
      <c r="C1472" s="81"/>
      <c r="D1472" s="82"/>
      <c r="E1472" s="83"/>
      <c r="F1472" s="83"/>
      <c r="G1472" s="84"/>
      <c r="H1472" s="85"/>
      <c r="I1472" s="83"/>
      <c r="J1472" s="80"/>
      <c r="K1472" s="86"/>
      <c r="L1472" s="86"/>
      <c r="M1472" s="87"/>
      <c r="N1472" s="88"/>
      <c r="O1472" s="89"/>
      <c r="P1472" s="67"/>
      <c r="Q1472" s="67"/>
      <c r="R1472" s="67"/>
      <c r="U1472" s="65"/>
      <c r="V1472" s="69"/>
      <c r="W1472" s="69"/>
      <c r="X1472" s="70"/>
      <c r="Y1472" s="70"/>
      <c r="Z1472" s="70"/>
      <c r="AA1472" s="71"/>
      <c r="AB1472" s="64"/>
      <c r="AC1472" s="69"/>
      <c r="AD1472" s="65"/>
      <c r="AE1472" s="65"/>
      <c r="AF1472" s="66"/>
    </row>
    <row r="1473" spans="1:32" x14ac:dyDescent="0.25">
      <c r="A1473" s="79"/>
      <c r="B1473" s="80"/>
      <c r="C1473" s="81"/>
      <c r="D1473" s="82"/>
      <c r="E1473" s="83"/>
      <c r="F1473" s="83"/>
      <c r="G1473" s="84"/>
      <c r="H1473" s="85"/>
      <c r="I1473" s="83"/>
      <c r="J1473" s="80"/>
      <c r="K1473" s="86"/>
      <c r="L1473" s="86"/>
      <c r="M1473" s="87"/>
      <c r="N1473" s="88"/>
      <c r="O1473" s="89"/>
      <c r="P1473" s="67"/>
      <c r="Q1473" s="67"/>
      <c r="R1473" s="67"/>
      <c r="U1473" s="65"/>
      <c r="V1473" s="69"/>
      <c r="W1473" s="69"/>
      <c r="X1473" s="70"/>
      <c r="Y1473" s="70"/>
      <c r="Z1473" s="70"/>
      <c r="AA1473" s="71"/>
      <c r="AB1473" s="64"/>
      <c r="AC1473" s="69"/>
      <c r="AD1473" s="65"/>
      <c r="AE1473" s="65"/>
      <c r="AF1473" s="66"/>
    </row>
    <row r="1474" spans="1:32" x14ac:dyDescent="0.25">
      <c r="A1474" s="79"/>
      <c r="B1474" s="80"/>
      <c r="C1474" s="81"/>
      <c r="D1474" s="82"/>
      <c r="E1474" s="83"/>
      <c r="F1474" s="83"/>
      <c r="G1474" s="84"/>
      <c r="H1474" s="85"/>
      <c r="I1474" s="83"/>
      <c r="J1474" s="80"/>
      <c r="K1474" s="86"/>
      <c r="L1474" s="86"/>
      <c r="M1474" s="87"/>
      <c r="N1474" s="88"/>
      <c r="O1474" s="89"/>
      <c r="P1474" s="67"/>
      <c r="Q1474" s="67"/>
      <c r="R1474" s="67"/>
      <c r="U1474" s="65"/>
      <c r="V1474" s="69"/>
      <c r="W1474" s="69"/>
      <c r="X1474" s="70"/>
      <c r="Y1474" s="70"/>
      <c r="Z1474" s="70"/>
      <c r="AA1474" s="71"/>
      <c r="AB1474" s="64"/>
      <c r="AC1474" s="69"/>
      <c r="AD1474" s="65"/>
      <c r="AE1474" s="65"/>
      <c r="AF1474" s="66"/>
    </row>
    <row r="1475" spans="1:32" x14ac:dyDescent="0.25">
      <c r="A1475" s="79"/>
      <c r="B1475" s="80"/>
      <c r="C1475" s="81"/>
      <c r="D1475" s="82"/>
      <c r="E1475" s="83"/>
      <c r="F1475" s="83"/>
      <c r="G1475" s="84"/>
      <c r="H1475" s="85"/>
      <c r="I1475" s="83"/>
      <c r="J1475" s="80"/>
      <c r="K1475" s="86"/>
      <c r="L1475" s="86"/>
      <c r="M1475" s="87"/>
      <c r="N1475" s="88"/>
      <c r="O1475" s="89"/>
      <c r="P1475" s="67"/>
      <c r="Q1475" s="67"/>
      <c r="R1475" s="67"/>
      <c r="U1475" s="65"/>
      <c r="V1475" s="69"/>
      <c r="W1475" s="69"/>
      <c r="X1475" s="70"/>
      <c r="Y1475" s="70"/>
      <c r="Z1475" s="70"/>
      <c r="AA1475" s="71"/>
      <c r="AB1475" s="64"/>
      <c r="AC1475" s="69"/>
      <c r="AD1475" s="65"/>
      <c r="AE1475" s="65"/>
      <c r="AF1475" s="66"/>
    </row>
    <row r="1476" spans="1:32" x14ac:dyDescent="0.25">
      <c r="A1476" s="79"/>
      <c r="B1476" s="80"/>
      <c r="C1476" s="81"/>
      <c r="D1476" s="82"/>
      <c r="E1476" s="83"/>
      <c r="F1476" s="83"/>
      <c r="G1476" s="84"/>
      <c r="H1476" s="85"/>
      <c r="I1476" s="83"/>
      <c r="J1476" s="80"/>
      <c r="K1476" s="86"/>
      <c r="L1476" s="86"/>
      <c r="M1476" s="87"/>
      <c r="N1476" s="88"/>
      <c r="O1476" s="89"/>
      <c r="P1476" s="67"/>
      <c r="Q1476" s="67"/>
      <c r="R1476" s="67"/>
      <c r="U1476" s="65"/>
      <c r="V1476" s="69"/>
      <c r="W1476" s="69"/>
      <c r="X1476" s="70"/>
      <c r="Y1476" s="70"/>
      <c r="Z1476" s="70"/>
      <c r="AA1476" s="71"/>
      <c r="AB1476" s="64"/>
      <c r="AC1476" s="69"/>
      <c r="AD1476" s="65"/>
      <c r="AE1476" s="65"/>
      <c r="AF1476" s="66"/>
    </row>
    <row r="1477" spans="1:32" x14ac:dyDescent="0.25">
      <c r="A1477" s="79"/>
      <c r="B1477" s="80"/>
      <c r="C1477" s="81"/>
      <c r="D1477" s="82"/>
      <c r="E1477" s="83"/>
      <c r="F1477" s="83"/>
      <c r="G1477" s="84"/>
      <c r="H1477" s="85"/>
      <c r="I1477" s="83"/>
      <c r="J1477" s="80"/>
      <c r="K1477" s="86"/>
      <c r="L1477" s="86"/>
      <c r="M1477" s="87"/>
      <c r="N1477" s="88"/>
      <c r="O1477" s="89"/>
      <c r="P1477" s="67"/>
      <c r="Q1477" s="67"/>
      <c r="R1477" s="67"/>
      <c r="U1477" s="65"/>
      <c r="V1477" s="69"/>
      <c r="W1477" s="69"/>
      <c r="X1477" s="70"/>
      <c r="Y1477" s="70"/>
      <c r="Z1477" s="70"/>
      <c r="AA1477" s="71"/>
      <c r="AB1477" s="64"/>
      <c r="AC1477" s="69"/>
      <c r="AD1477" s="65"/>
      <c r="AE1477" s="65"/>
      <c r="AF1477" s="66"/>
    </row>
    <row r="1478" spans="1:32" x14ac:dyDescent="0.25">
      <c r="A1478" s="79"/>
      <c r="B1478" s="80"/>
      <c r="C1478" s="81"/>
      <c r="D1478" s="82"/>
      <c r="E1478" s="83"/>
      <c r="F1478" s="83"/>
      <c r="G1478" s="84"/>
      <c r="H1478" s="85"/>
      <c r="I1478" s="83"/>
      <c r="J1478" s="80"/>
      <c r="K1478" s="86"/>
      <c r="L1478" s="86"/>
      <c r="M1478" s="87"/>
      <c r="N1478" s="88"/>
      <c r="O1478" s="89"/>
      <c r="P1478" s="67"/>
      <c r="Q1478" s="67"/>
      <c r="R1478" s="67"/>
      <c r="U1478" s="65"/>
      <c r="V1478" s="69"/>
      <c r="W1478" s="69"/>
      <c r="X1478" s="70"/>
      <c r="Y1478" s="70"/>
      <c r="Z1478" s="70"/>
      <c r="AA1478" s="71"/>
      <c r="AB1478" s="64"/>
      <c r="AC1478" s="69"/>
      <c r="AD1478" s="65"/>
      <c r="AE1478" s="65"/>
      <c r="AF1478" s="66"/>
    </row>
    <row r="1479" spans="1:32" x14ac:dyDescent="0.25">
      <c r="A1479" s="79"/>
      <c r="B1479" s="80"/>
      <c r="C1479" s="81"/>
      <c r="D1479" s="82"/>
      <c r="E1479" s="83"/>
      <c r="F1479" s="83"/>
      <c r="G1479" s="84"/>
      <c r="H1479" s="85"/>
      <c r="I1479" s="83"/>
      <c r="J1479" s="80"/>
      <c r="K1479" s="86"/>
      <c r="L1479" s="86"/>
      <c r="M1479" s="87"/>
      <c r="N1479" s="88"/>
      <c r="O1479" s="89"/>
      <c r="P1479" s="67"/>
      <c r="Q1479" s="67"/>
      <c r="R1479" s="67"/>
      <c r="U1479" s="65"/>
      <c r="V1479" s="69"/>
      <c r="W1479" s="69"/>
      <c r="X1479" s="70"/>
      <c r="Y1479" s="70"/>
      <c r="Z1479" s="70"/>
      <c r="AA1479" s="71"/>
      <c r="AB1479" s="64"/>
      <c r="AC1479" s="69"/>
      <c r="AD1479" s="65"/>
      <c r="AE1479" s="65"/>
      <c r="AF1479" s="66"/>
    </row>
    <row r="1480" spans="1:32" x14ac:dyDescent="0.25">
      <c r="A1480" s="79"/>
      <c r="B1480" s="80"/>
      <c r="C1480" s="81"/>
      <c r="D1480" s="82"/>
      <c r="E1480" s="83"/>
      <c r="F1480" s="83"/>
      <c r="G1480" s="84"/>
      <c r="H1480" s="85"/>
      <c r="I1480" s="83"/>
      <c r="J1480" s="80"/>
      <c r="K1480" s="86"/>
      <c r="L1480" s="86"/>
      <c r="M1480" s="87"/>
      <c r="N1480" s="88"/>
      <c r="O1480" s="89"/>
      <c r="P1480" s="67"/>
      <c r="Q1480" s="67"/>
      <c r="R1480" s="67"/>
      <c r="U1480" s="65"/>
      <c r="V1480" s="69"/>
      <c r="W1480" s="69"/>
      <c r="X1480" s="70"/>
      <c r="Y1480" s="70"/>
      <c r="Z1480" s="70"/>
      <c r="AA1480" s="71"/>
      <c r="AB1480" s="64"/>
      <c r="AC1480" s="69"/>
      <c r="AD1480" s="65"/>
      <c r="AE1480" s="65"/>
      <c r="AF1480" s="66"/>
    </row>
    <row r="1481" spans="1:32" x14ac:dyDescent="0.25">
      <c r="A1481" s="79"/>
      <c r="B1481" s="80"/>
      <c r="C1481" s="81"/>
      <c r="D1481" s="82"/>
      <c r="E1481" s="83"/>
      <c r="F1481" s="83"/>
      <c r="G1481" s="84"/>
      <c r="H1481" s="85"/>
      <c r="I1481" s="83"/>
      <c r="J1481" s="80"/>
      <c r="K1481" s="86"/>
      <c r="L1481" s="86"/>
      <c r="M1481" s="87"/>
      <c r="N1481" s="88"/>
      <c r="O1481" s="89"/>
      <c r="P1481" s="67"/>
      <c r="Q1481" s="67"/>
      <c r="R1481" s="67"/>
      <c r="U1481" s="65"/>
      <c r="V1481" s="69"/>
      <c r="W1481" s="69"/>
      <c r="X1481" s="70"/>
      <c r="Y1481" s="70"/>
      <c r="Z1481" s="70"/>
      <c r="AA1481" s="71"/>
      <c r="AB1481" s="64"/>
      <c r="AC1481" s="69"/>
      <c r="AD1481" s="65"/>
      <c r="AE1481" s="65"/>
      <c r="AF1481" s="66"/>
    </row>
    <row r="1482" spans="1:32" x14ac:dyDescent="0.25">
      <c r="A1482" s="79"/>
      <c r="B1482" s="80"/>
      <c r="C1482" s="81"/>
      <c r="D1482" s="82"/>
      <c r="E1482" s="83"/>
      <c r="F1482" s="83"/>
      <c r="G1482" s="84"/>
      <c r="H1482" s="85"/>
      <c r="I1482" s="83"/>
      <c r="J1482" s="80"/>
      <c r="K1482" s="86"/>
      <c r="L1482" s="86"/>
      <c r="M1482" s="87"/>
      <c r="N1482" s="88"/>
      <c r="O1482" s="89"/>
      <c r="P1482" s="67"/>
      <c r="Q1482" s="67"/>
      <c r="R1482" s="67"/>
      <c r="U1482" s="65"/>
      <c r="V1482" s="69"/>
      <c r="W1482" s="69"/>
      <c r="X1482" s="70"/>
      <c r="Y1482" s="70"/>
      <c r="Z1482" s="70"/>
      <c r="AA1482" s="71"/>
      <c r="AB1482" s="64"/>
      <c r="AC1482" s="69"/>
      <c r="AD1482" s="65"/>
      <c r="AE1482" s="65"/>
      <c r="AF1482" s="66"/>
    </row>
    <row r="1483" spans="1:32" x14ac:dyDescent="0.25">
      <c r="A1483" s="79"/>
      <c r="B1483" s="80"/>
      <c r="C1483" s="81"/>
      <c r="D1483" s="82"/>
      <c r="E1483" s="83"/>
      <c r="F1483" s="83"/>
      <c r="G1483" s="84"/>
      <c r="H1483" s="85"/>
      <c r="I1483" s="83"/>
      <c r="J1483" s="80"/>
      <c r="K1483" s="86"/>
      <c r="L1483" s="86"/>
      <c r="M1483" s="87"/>
      <c r="N1483" s="88"/>
      <c r="O1483" s="89"/>
      <c r="P1483" s="67"/>
      <c r="Q1483" s="67"/>
      <c r="R1483" s="67"/>
      <c r="U1483" s="65"/>
      <c r="V1483" s="69"/>
      <c r="W1483" s="69"/>
      <c r="X1483" s="70"/>
      <c r="Y1483" s="70"/>
      <c r="Z1483" s="70"/>
      <c r="AA1483" s="71"/>
      <c r="AB1483" s="64"/>
      <c r="AC1483" s="69"/>
      <c r="AD1483" s="65"/>
      <c r="AE1483" s="65"/>
      <c r="AF1483" s="66"/>
    </row>
    <row r="1484" spans="1:32" x14ac:dyDescent="0.25">
      <c r="A1484" s="79"/>
      <c r="B1484" s="80"/>
      <c r="C1484" s="81"/>
      <c r="D1484" s="82"/>
      <c r="E1484" s="83"/>
      <c r="F1484" s="83"/>
      <c r="G1484" s="84"/>
      <c r="H1484" s="85"/>
      <c r="I1484" s="83"/>
      <c r="J1484" s="80"/>
      <c r="K1484" s="86"/>
      <c r="L1484" s="86"/>
      <c r="M1484" s="87"/>
      <c r="N1484" s="88"/>
      <c r="O1484" s="89"/>
      <c r="P1484" s="67"/>
      <c r="Q1484" s="67"/>
      <c r="R1484" s="67"/>
      <c r="U1484" s="65"/>
      <c r="V1484" s="69"/>
      <c r="W1484" s="69"/>
      <c r="X1484" s="70"/>
      <c r="Y1484" s="70"/>
      <c r="Z1484" s="70"/>
      <c r="AA1484" s="71"/>
      <c r="AB1484" s="64"/>
      <c r="AC1484" s="69"/>
      <c r="AD1484" s="65"/>
      <c r="AE1484" s="65"/>
      <c r="AF1484" s="66"/>
    </row>
    <row r="1485" spans="1:32" x14ac:dyDescent="0.25">
      <c r="A1485" s="79"/>
      <c r="B1485" s="80"/>
      <c r="C1485" s="81"/>
      <c r="D1485" s="82"/>
      <c r="E1485" s="83"/>
      <c r="F1485" s="83"/>
      <c r="G1485" s="84"/>
      <c r="H1485" s="85"/>
      <c r="I1485" s="83"/>
      <c r="J1485" s="80"/>
      <c r="K1485" s="86"/>
      <c r="L1485" s="86"/>
      <c r="M1485" s="87"/>
      <c r="N1485" s="88"/>
      <c r="O1485" s="89"/>
      <c r="P1485" s="67"/>
      <c r="Q1485" s="67"/>
      <c r="R1485" s="67"/>
      <c r="U1485" s="65"/>
      <c r="V1485" s="69"/>
      <c r="W1485" s="69"/>
      <c r="X1485" s="70"/>
      <c r="Y1485" s="70"/>
      <c r="Z1485" s="70"/>
      <c r="AA1485" s="71"/>
      <c r="AB1485" s="64"/>
      <c r="AC1485" s="69"/>
      <c r="AD1485" s="65"/>
      <c r="AE1485" s="65"/>
      <c r="AF1485" s="66"/>
    </row>
    <row r="1486" spans="1:32" x14ac:dyDescent="0.25">
      <c r="A1486" s="79"/>
      <c r="B1486" s="80"/>
      <c r="C1486" s="81"/>
      <c r="D1486" s="82"/>
      <c r="E1486" s="83"/>
      <c r="F1486" s="83"/>
      <c r="G1486" s="84"/>
      <c r="H1486" s="85"/>
      <c r="I1486" s="83"/>
      <c r="J1486" s="80"/>
      <c r="K1486" s="86"/>
      <c r="L1486" s="86"/>
      <c r="M1486" s="87"/>
      <c r="N1486" s="88"/>
      <c r="O1486" s="89"/>
      <c r="P1486" s="67"/>
      <c r="Q1486" s="67"/>
      <c r="R1486" s="67"/>
      <c r="U1486" s="65"/>
      <c r="V1486" s="69"/>
      <c r="W1486" s="69"/>
      <c r="X1486" s="70"/>
      <c r="Y1486" s="70"/>
      <c r="Z1486" s="70"/>
      <c r="AA1486" s="71"/>
      <c r="AB1486" s="64"/>
      <c r="AC1486" s="69"/>
      <c r="AD1486" s="65"/>
      <c r="AE1486" s="65"/>
      <c r="AF1486" s="66"/>
    </row>
    <row r="1487" spans="1:32" x14ac:dyDescent="0.25">
      <c r="A1487" s="79"/>
      <c r="B1487" s="80"/>
      <c r="C1487" s="81"/>
      <c r="D1487" s="82"/>
      <c r="E1487" s="83"/>
      <c r="F1487" s="83"/>
      <c r="G1487" s="84"/>
      <c r="H1487" s="85"/>
      <c r="I1487" s="83"/>
      <c r="J1487" s="80"/>
      <c r="K1487" s="86"/>
      <c r="L1487" s="86"/>
      <c r="M1487" s="87"/>
      <c r="N1487" s="88"/>
      <c r="O1487" s="89"/>
      <c r="P1487" s="67"/>
      <c r="Q1487" s="67"/>
      <c r="R1487" s="67"/>
      <c r="U1487" s="65"/>
      <c r="V1487" s="69"/>
      <c r="W1487" s="69"/>
      <c r="X1487" s="70"/>
      <c r="Y1487" s="70"/>
      <c r="Z1487" s="70"/>
      <c r="AA1487" s="71"/>
      <c r="AB1487" s="64"/>
      <c r="AC1487" s="69"/>
      <c r="AD1487" s="65"/>
      <c r="AE1487" s="65"/>
      <c r="AF1487" s="66"/>
    </row>
    <row r="1488" spans="1:32" x14ac:dyDescent="0.25">
      <c r="A1488" s="79"/>
      <c r="B1488" s="80"/>
      <c r="C1488" s="81"/>
      <c r="D1488" s="82"/>
      <c r="E1488" s="83"/>
      <c r="F1488" s="83"/>
      <c r="G1488" s="84"/>
      <c r="H1488" s="85"/>
      <c r="I1488" s="83"/>
      <c r="J1488" s="80"/>
      <c r="K1488" s="86"/>
      <c r="L1488" s="86"/>
      <c r="M1488" s="87"/>
      <c r="N1488" s="88"/>
      <c r="O1488" s="89"/>
      <c r="P1488" s="67"/>
      <c r="Q1488" s="67"/>
      <c r="R1488" s="67"/>
      <c r="U1488" s="65"/>
      <c r="V1488" s="69"/>
      <c r="W1488" s="69"/>
      <c r="X1488" s="70"/>
      <c r="Y1488" s="70"/>
      <c r="Z1488" s="70"/>
      <c r="AA1488" s="71"/>
      <c r="AB1488" s="64"/>
      <c r="AC1488" s="69"/>
      <c r="AD1488" s="65"/>
      <c r="AE1488" s="65"/>
      <c r="AF1488" s="66"/>
    </row>
    <row r="1489" spans="1:32" x14ac:dyDescent="0.25">
      <c r="A1489" s="79"/>
      <c r="B1489" s="80"/>
      <c r="C1489" s="81"/>
      <c r="D1489" s="82"/>
      <c r="E1489" s="83"/>
      <c r="F1489" s="83"/>
      <c r="G1489" s="84"/>
      <c r="H1489" s="85"/>
      <c r="I1489" s="83"/>
      <c r="J1489" s="80"/>
      <c r="K1489" s="86"/>
      <c r="L1489" s="86"/>
      <c r="M1489" s="87"/>
      <c r="N1489" s="88"/>
      <c r="O1489" s="89"/>
      <c r="P1489" s="67"/>
      <c r="Q1489" s="67"/>
      <c r="R1489" s="67"/>
      <c r="U1489" s="65"/>
      <c r="V1489" s="69"/>
      <c r="W1489" s="69"/>
      <c r="X1489" s="70"/>
      <c r="Y1489" s="70"/>
      <c r="Z1489" s="70"/>
      <c r="AA1489" s="71"/>
      <c r="AB1489" s="64"/>
      <c r="AC1489" s="69"/>
      <c r="AD1489" s="65"/>
      <c r="AE1489" s="65"/>
      <c r="AF1489" s="66"/>
    </row>
    <row r="1490" spans="1:32" x14ac:dyDescent="0.25">
      <c r="A1490" s="79"/>
      <c r="B1490" s="80"/>
      <c r="C1490" s="81"/>
      <c r="D1490" s="82"/>
      <c r="E1490" s="83"/>
      <c r="F1490" s="83"/>
      <c r="G1490" s="84"/>
      <c r="H1490" s="85"/>
      <c r="I1490" s="83"/>
      <c r="J1490" s="80"/>
      <c r="K1490" s="86"/>
      <c r="L1490" s="86"/>
      <c r="M1490" s="87"/>
      <c r="N1490" s="88"/>
      <c r="O1490" s="89"/>
      <c r="P1490" s="67"/>
      <c r="Q1490" s="67"/>
      <c r="R1490" s="67"/>
      <c r="U1490" s="65"/>
      <c r="V1490" s="69"/>
      <c r="W1490" s="69"/>
      <c r="X1490" s="70"/>
      <c r="Y1490" s="70"/>
      <c r="Z1490" s="70"/>
      <c r="AA1490" s="71"/>
      <c r="AB1490" s="64"/>
      <c r="AC1490" s="69"/>
      <c r="AD1490" s="65"/>
      <c r="AE1490" s="65"/>
      <c r="AF1490" s="66"/>
    </row>
    <row r="1491" spans="1:32" x14ac:dyDescent="0.25">
      <c r="A1491" s="79"/>
      <c r="B1491" s="80"/>
      <c r="C1491" s="81"/>
      <c r="D1491" s="82"/>
      <c r="E1491" s="83"/>
      <c r="F1491" s="83"/>
      <c r="G1491" s="84"/>
      <c r="H1491" s="85"/>
      <c r="I1491" s="83"/>
      <c r="J1491" s="80"/>
      <c r="K1491" s="86"/>
      <c r="L1491" s="86"/>
      <c r="M1491" s="87"/>
      <c r="N1491" s="88"/>
      <c r="O1491" s="89"/>
      <c r="P1491" s="67"/>
      <c r="Q1491" s="67"/>
      <c r="R1491" s="67"/>
      <c r="U1491" s="65"/>
      <c r="V1491" s="69"/>
      <c r="W1491" s="69"/>
      <c r="X1491" s="70"/>
      <c r="Y1491" s="70"/>
      <c r="Z1491" s="70"/>
      <c r="AA1491" s="71"/>
      <c r="AB1491" s="64"/>
      <c r="AC1491" s="69"/>
      <c r="AD1491" s="65"/>
      <c r="AE1491" s="65"/>
      <c r="AF1491" s="66"/>
    </row>
    <row r="1492" spans="1:32" x14ac:dyDescent="0.25">
      <c r="A1492" s="79"/>
      <c r="B1492" s="80"/>
      <c r="C1492" s="81"/>
      <c r="D1492" s="82"/>
      <c r="E1492" s="83"/>
      <c r="F1492" s="83"/>
      <c r="G1492" s="84"/>
      <c r="H1492" s="85"/>
      <c r="I1492" s="83"/>
      <c r="J1492" s="80"/>
      <c r="K1492" s="86"/>
      <c r="L1492" s="86"/>
      <c r="M1492" s="87"/>
      <c r="N1492" s="88"/>
      <c r="O1492" s="89"/>
      <c r="P1492" s="67"/>
      <c r="Q1492" s="67"/>
      <c r="R1492" s="67"/>
      <c r="U1492" s="65"/>
      <c r="V1492" s="69"/>
      <c r="W1492" s="69"/>
      <c r="X1492" s="70"/>
      <c r="Y1492" s="70"/>
      <c r="Z1492" s="70"/>
      <c r="AA1492" s="71"/>
      <c r="AB1492" s="64"/>
      <c r="AC1492" s="69"/>
      <c r="AD1492" s="65"/>
      <c r="AE1492" s="65"/>
      <c r="AF1492" s="66"/>
    </row>
    <row r="1493" spans="1:32" x14ac:dyDescent="0.25">
      <c r="A1493" s="79"/>
      <c r="B1493" s="80"/>
      <c r="C1493" s="81"/>
      <c r="D1493" s="82"/>
      <c r="E1493" s="83"/>
      <c r="F1493" s="83"/>
      <c r="G1493" s="84"/>
      <c r="H1493" s="85"/>
      <c r="I1493" s="83"/>
      <c r="J1493" s="80"/>
      <c r="K1493" s="86"/>
      <c r="L1493" s="86"/>
      <c r="M1493" s="87"/>
      <c r="N1493" s="88"/>
      <c r="O1493" s="89"/>
      <c r="P1493" s="67"/>
      <c r="Q1493" s="67"/>
      <c r="R1493" s="67"/>
      <c r="U1493" s="65"/>
      <c r="V1493" s="69"/>
      <c r="W1493" s="69"/>
      <c r="X1493" s="70"/>
      <c r="Y1493" s="70"/>
      <c r="Z1493" s="70"/>
      <c r="AA1493" s="71"/>
      <c r="AB1493" s="64"/>
      <c r="AC1493" s="69"/>
      <c r="AD1493" s="65"/>
      <c r="AE1493" s="65"/>
      <c r="AF1493" s="66"/>
    </row>
    <row r="1494" spans="1:32" x14ac:dyDescent="0.25">
      <c r="A1494" s="79"/>
      <c r="B1494" s="80"/>
      <c r="C1494" s="81"/>
      <c r="D1494" s="82"/>
      <c r="E1494" s="83"/>
      <c r="F1494" s="83"/>
      <c r="G1494" s="84"/>
      <c r="H1494" s="85"/>
      <c r="I1494" s="83"/>
      <c r="J1494" s="80"/>
      <c r="K1494" s="86"/>
      <c r="L1494" s="86"/>
      <c r="M1494" s="87"/>
      <c r="N1494" s="88"/>
      <c r="O1494" s="89"/>
      <c r="P1494" s="67"/>
      <c r="Q1494" s="67"/>
      <c r="R1494" s="67"/>
      <c r="U1494" s="65"/>
      <c r="V1494" s="69"/>
      <c r="W1494" s="69"/>
      <c r="X1494" s="70"/>
      <c r="Y1494" s="70"/>
      <c r="Z1494" s="70"/>
      <c r="AA1494" s="71"/>
      <c r="AB1494" s="64"/>
      <c r="AC1494" s="69"/>
      <c r="AD1494" s="65"/>
      <c r="AE1494" s="65"/>
      <c r="AF1494" s="66"/>
    </row>
    <row r="1495" spans="1:32" x14ac:dyDescent="0.25">
      <c r="A1495" s="79"/>
      <c r="B1495" s="80"/>
      <c r="C1495" s="81"/>
      <c r="D1495" s="82"/>
      <c r="E1495" s="83"/>
      <c r="F1495" s="83"/>
      <c r="G1495" s="84"/>
      <c r="H1495" s="85"/>
      <c r="I1495" s="83"/>
      <c r="J1495" s="80"/>
      <c r="K1495" s="86"/>
      <c r="L1495" s="86"/>
      <c r="M1495" s="87"/>
      <c r="N1495" s="88"/>
      <c r="O1495" s="89"/>
      <c r="P1495" s="67"/>
      <c r="Q1495" s="67"/>
      <c r="R1495" s="67"/>
      <c r="U1495" s="65"/>
      <c r="V1495" s="69"/>
      <c r="W1495" s="69"/>
      <c r="X1495" s="70"/>
      <c r="Y1495" s="70"/>
      <c r="Z1495" s="70"/>
      <c r="AA1495" s="71"/>
      <c r="AB1495" s="64"/>
      <c r="AC1495" s="69"/>
      <c r="AD1495" s="65"/>
      <c r="AE1495" s="65"/>
      <c r="AF1495" s="66"/>
    </row>
    <row r="1496" spans="1:32" x14ac:dyDescent="0.25">
      <c r="A1496" s="79"/>
      <c r="B1496" s="80"/>
      <c r="C1496" s="81"/>
      <c r="D1496" s="82"/>
      <c r="E1496" s="83"/>
      <c r="F1496" s="83"/>
      <c r="G1496" s="84"/>
      <c r="H1496" s="85"/>
      <c r="I1496" s="83"/>
      <c r="J1496" s="80"/>
      <c r="K1496" s="86"/>
      <c r="L1496" s="86"/>
      <c r="M1496" s="87"/>
      <c r="N1496" s="88"/>
      <c r="O1496" s="89"/>
      <c r="P1496" s="67"/>
      <c r="Q1496" s="67"/>
      <c r="R1496" s="67"/>
      <c r="U1496" s="65"/>
      <c r="V1496" s="69"/>
      <c r="W1496" s="69"/>
      <c r="X1496" s="70"/>
      <c r="Y1496" s="70"/>
      <c r="Z1496" s="70"/>
      <c r="AA1496" s="71"/>
      <c r="AB1496" s="64"/>
      <c r="AC1496" s="69"/>
      <c r="AD1496" s="65"/>
      <c r="AE1496" s="65"/>
      <c r="AF1496" s="66"/>
    </row>
    <row r="1497" spans="1:32" x14ac:dyDescent="0.25">
      <c r="A1497" s="79"/>
      <c r="B1497" s="80"/>
      <c r="C1497" s="81"/>
      <c r="D1497" s="82"/>
      <c r="E1497" s="83"/>
      <c r="F1497" s="83"/>
      <c r="G1497" s="84"/>
      <c r="H1497" s="85"/>
      <c r="I1497" s="83"/>
      <c r="J1497" s="80"/>
      <c r="K1497" s="86"/>
      <c r="L1497" s="86"/>
      <c r="M1497" s="87"/>
      <c r="N1497" s="88"/>
      <c r="O1497" s="89"/>
      <c r="P1497" s="67"/>
      <c r="Q1497" s="67"/>
      <c r="R1497" s="67"/>
      <c r="U1497" s="65"/>
      <c r="V1497" s="69"/>
      <c r="W1497" s="69"/>
      <c r="X1497" s="70"/>
      <c r="Y1497" s="70"/>
      <c r="Z1497" s="70"/>
      <c r="AA1497" s="71"/>
      <c r="AB1497" s="64"/>
      <c r="AC1497" s="69"/>
      <c r="AD1497" s="65"/>
      <c r="AE1497" s="65"/>
      <c r="AF1497" s="66"/>
    </row>
    <row r="1498" spans="1:32" x14ac:dyDescent="0.25">
      <c r="A1498" s="79"/>
      <c r="B1498" s="80"/>
      <c r="C1498" s="81"/>
      <c r="D1498" s="82"/>
      <c r="E1498" s="83"/>
      <c r="F1498" s="83"/>
      <c r="G1498" s="84"/>
      <c r="H1498" s="85"/>
      <c r="I1498" s="83"/>
      <c r="J1498" s="80"/>
      <c r="K1498" s="86"/>
      <c r="L1498" s="86"/>
      <c r="M1498" s="87"/>
      <c r="N1498" s="88"/>
      <c r="O1498" s="89"/>
      <c r="P1498" s="67"/>
      <c r="Q1498" s="67"/>
      <c r="R1498" s="67"/>
      <c r="U1498" s="65"/>
      <c r="V1498" s="69"/>
      <c r="W1498" s="69"/>
      <c r="X1498" s="70"/>
      <c r="Y1498" s="70"/>
      <c r="Z1498" s="70"/>
      <c r="AA1498" s="71"/>
      <c r="AB1498" s="64"/>
      <c r="AC1498" s="69"/>
      <c r="AD1498" s="65"/>
      <c r="AE1498" s="65"/>
      <c r="AF1498" s="66"/>
    </row>
    <row r="1499" spans="1:32" x14ac:dyDescent="0.25">
      <c r="A1499" s="79"/>
      <c r="B1499" s="80"/>
      <c r="C1499" s="81"/>
      <c r="D1499" s="82"/>
      <c r="E1499" s="83"/>
      <c r="F1499" s="83"/>
      <c r="G1499" s="84"/>
      <c r="H1499" s="85"/>
      <c r="I1499" s="83"/>
      <c r="J1499" s="80"/>
      <c r="K1499" s="86"/>
      <c r="L1499" s="86"/>
      <c r="M1499" s="87"/>
      <c r="N1499" s="88"/>
      <c r="O1499" s="89"/>
      <c r="P1499" s="67"/>
      <c r="Q1499" s="67"/>
      <c r="R1499" s="67"/>
      <c r="U1499" s="65"/>
      <c r="V1499" s="69"/>
      <c r="W1499" s="69"/>
      <c r="X1499" s="70"/>
      <c r="Y1499" s="70"/>
      <c r="Z1499" s="70"/>
      <c r="AA1499" s="71"/>
      <c r="AB1499" s="64"/>
      <c r="AC1499" s="69"/>
      <c r="AD1499" s="65"/>
      <c r="AE1499" s="65"/>
      <c r="AF1499" s="66"/>
    </row>
    <row r="1500" spans="1:32" x14ac:dyDescent="0.25">
      <c r="A1500" s="79"/>
      <c r="B1500" s="80"/>
      <c r="C1500" s="81"/>
      <c r="D1500" s="82"/>
      <c r="E1500" s="83"/>
      <c r="F1500" s="83"/>
      <c r="G1500" s="84"/>
      <c r="H1500" s="85"/>
      <c r="I1500" s="83"/>
      <c r="J1500" s="80"/>
      <c r="K1500" s="86"/>
      <c r="L1500" s="86"/>
      <c r="M1500" s="87"/>
      <c r="N1500" s="88"/>
      <c r="O1500" s="89"/>
      <c r="P1500" s="67"/>
      <c r="Q1500" s="67"/>
      <c r="R1500" s="67"/>
      <c r="U1500" s="65"/>
      <c r="V1500" s="69"/>
      <c r="W1500" s="69"/>
      <c r="X1500" s="70"/>
      <c r="Y1500" s="70"/>
      <c r="Z1500" s="70"/>
      <c r="AA1500" s="71"/>
      <c r="AB1500" s="64"/>
      <c r="AC1500" s="69"/>
      <c r="AD1500" s="65"/>
      <c r="AE1500" s="65"/>
      <c r="AF1500" s="66"/>
    </row>
    <row r="1501" spans="1:32" x14ac:dyDescent="0.25">
      <c r="A1501" s="79"/>
      <c r="B1501" s="80"/>
      <c r="C1501" s="81"/>
      <c r="D1501" s="82"/>
      <c r="E1501" s="83"/>
      <c r="F1501" s="83"/>
      <c r="G1501" s="84"/>
      <c r="H1501" s="85"/>
      <c r="I1501" s="83"/>
      <c r="J1501" s="80"/>
      <c r="K1501" s="86"/>
      <c r="L1501" s="86"/>
      <c r="M1501" s="87"/>
      <c r="N1501" s="88"/>
      <c r="O1501" s="89"/>
      <c r="P1501" s="67"/>
      <c r="Q1501" s="67"/>
      <c r="R1501" s="67"/>
      <c r="U1501" s="65"/>
      <c r="V1501" s="69"/>
      <c r="W1501" s="69"/>
      <c r="X1501" s="70"/>
      <c r="Y1501" s="70"/>
      <c r="Z1501" s="70"/>
      <c r="AA1501" s="71"/>
      <c r="AB1501" s="64"/>
      <c r="AC1501" s="69"/>
      <c r="AD1501" s="65"/>
      <c r="AE1501" s="65"/>
      <c r="AF1501" s="66"/>
    </row>
    <row r="1502" spans="1:32" x14ac:dyDescent="0.25">
      <c r="A1502" s="79"/>
      <c r="B1502" s="80"/>
      <c r="C1502" s="81"/>
      <c r="D1502" s="82"/>
      <c r="E1502" s="83"/>
      <c r="F1502" s="83"/>
      <c r="G1502" s="84"/>
      <c r="H1502" s="85"/>
      <c r="I1502" s="83"/>
      <c r="J1502" s="80"/>
      <c r="K1502" s="86"/>
      <c r="L1502" s="86"/>
      <c r="M1502" s="87"/>
      <c r="N1502" s="88"/>
      <c r="O1502" s="89"/>
      <c r="P1502" s="67"/>
      <c r="Q1502" s="67"/>
      <c r="R1502" s="67"/>
      <c r="U1502" s="65"/>
      <c r="V1502" s="69"/>
      <c r="W1502" s="69"/>
      <c r="X1502" s="70"/>
      <c r="Y1502" s="70"/>
      <c r="Z1502" s="70"/>
      <c r="AA1502" s="71"/>
      <c r="AB1502" s="64"/>
      <c r="AC1502" s="69"/>
      <c r="AD1502" s="65"/>
      <c r="AE1502" s="65"/>
      <c r="AF1502" s="66"/>
    </row>
    <row r="1503" spans="1:32" x14ac:dyDescent="0.25">
      <c r="A1503" s="79"/>
      <c r="B1503" s="80"/>
      <c r="C1503" s="81"/>
      <c r="D1503" s="82"/>
      <c r="E1503" s="83"/>
      <c r="F1503" s="83"/>
      <c r="G1503" s="84"/>
      <c r="H1503" s="85"/>
      <c r="I1503" s="83"/>
      <c r="J1503" s="80"/>
      <c r="K1503" s="86"/>
      <c r="L1503" s="86"/>
      <c r="M1503" s="87"/>
      <c r="N1503" s="88"/>
      <c r="O1503" s="89"/>
      <c r="P1503" s="67"/>
      <c r="Q1503" s="67"/>
      <c r="R1503" s="67"/>
      <c r="U1503" s="65"/>
      <c r="V1503" s="69"/>
      <c r="W1503" s="69"/>
      <c r="X1503" s="70"/>
      <c r="Y1503" s="70"/>
      <c r="Z1503" s="70"/>
      <c r="AA1503" s="71"/>
      <c r="AB1503" s="64"/>
      <c r="AC1503" s="69"/>
      <c r="AD1503" s="65"/>
      <c r="AE1503" s="65"/>
      <c r="AF1503" s="66"/>
    </row>
    <row r="1504" spans="1:32" x14ac:dyDescent="0.25">
      <c r="A1504" s="79"/>
      <c r="B1504" s="80"/>
      <c r="C1504" s="81"/>
      <c r="D1504" s="82"/>
      <c r="E1504" s="83"/>
      <c r="F1504" s="83"/>
      <c r="G1504" s="84"/>
      <c r="H1504" s="85"/>
      <c r="I1504" s="83"/>
      <c r="J1504" s="80"/>
      <c r="K1504" s="86"/>
      <c r="L1504" s="86"/>
      <c r="M1504" s="87"/>
      <c r="N1504" s="88"/>
      <c r="O1504" s="89"/>
      <c r="P1504" s="67"/>
      <c r="Q1504" s="67"/>
      <c r="R1504" s="67"/>
      <c r="U1504" s="65"/>
      <c r="V1504" s="69"/>
      <c r="W1504" s="69"/>
      <c r="X1504" s="70"/>
      <c r="Y1504" s="70"/>
      <c r="Z1504" s="70"/>
      <c r="AA1504" s="71"/>
      <c r="AB1504" s="64"/>
      <c r="AC1504" s="69"/>
      <c r="AD1504" s="65"/>
      <c r="AE1504" s="65"/>
      <c r="AF1504" s="66"/>
    </row>
    <row r="1505" spans="1:32" x14ac:dyDescent="0.25">
      <c r="A1505" s="79"/>
      <c r="B1505" s="80"/>
      <c r="C1505" s="81"/>
      <c r="D1505" s="82"/>
      <c r="E1505" s="83"/>
      <c r="F1505" s="83"/>
      <c r="G1505" s="84"/>
      <c r="H1505" s="85"/>
      <c r="I1505" s="83"/>
      <c r="J1505" s="80"/>
      <c r="K1505" s="86"/>
      <c r="L1505" s="86"/>
      <c r="M1505" s="87"/>
      <c r="N1505" s="88"/>
      <c r="O1505" s="89"/>
      <c r="P1505" s="67"/>
      <c r="Q1505" s="67"/>
      <c r="R1505" s="67"/>
      <c r="U1505" s="65"/>
      <c r="V1505" s="69"/>
      <c r="W1505" s="69"/>
      <c r="X1505" s="70"/>
      <c r="Y1505" s="70"/>
      <c r="Z1505" s="70"/>
      <c r="AA1505" s="71"/>
      <c r="AB1505" s="64"/>
      <c r="AC1505" s="69"/>
      <c r="AD1505" s="65"/>
      <c r="AE1505" s="65"/>
      <c r="AF1505" s="66"/>
    </row>
    <row r="1506" spans="1:32" x14ac:dyDescent="0.25">
      <c r="A1506" s="79"/>
      <c r="B1506" s="80"/>
      <c r="C1506" s="81"/>
      <c r="D1506" s="82"/>
      <c r="E1506" s="83"/>
      <c r="F1506" s="83"/>
      <c r="G1506" s="84"/>
      <c r="H1506" s="85"/>
      <c r="I1506" s="83"/>
      <c r="J1506" s="80"/>
      <c r="K1506" s="86"/>
      <c r="L1506" s="86"/>
      <c r="M1506" s="87"/>
      <c r="N1506" s="88"/>
      <c r="O1506" s="89"/>
      <c r="P1506" s="67"/>
      <c r="Q1506" s="67"/>
      <c r="R1506" s="67"/>
      <c r="U1506" s="65"/>
      <c r="V1506" s="69"/>
      <c r="W1506" s="69"/>
      <c r="X1506" s="70"/>
      <c r="Y1506" s="70"/>
      <c r="Z1506" s="70"/>
      <c r="AA1506" s="71"/>
      <c r="AB1506" s="64"/>
      <c r="AC1506" s="69"/>
      <c r="AD1506" s="65"/>
      <c r="AE1506" s="65"/>
      <c r="AF1506" s="66"/>
    </row>
    <row r="1507" spans="1:32" x14ac:dyDescent="0.25">
      <c r="A1507" s="79"/>
      <c r="B1507" s="80"/>
      <c r="C1507" s="81"/>
      <c r="D1507" s="82"/>
      <c r="E1507" s="83"/>
      <c r="F1507" s="83"/>
      <c r="G1507" s="84"/>
      <c r="H1507" s="85"/>
      <c r="I1507" s="83"/>
      <c r="J1507" s="80"/>
      <c r="K1507" s="86"/>
      <c r="L1507" s="86"/>
      <c r="M1507" s="87"/>
      <c r="N1507" s="88"/>
      <c r="O1507" s="89"/>
      <c r="P1507" s="67"/>
      <c r="Q1507" s="67"/>
      <c r="R1507" s="67"/>
      <c r="U1507" s="65"/>
      <c r="V1507" s="69"/>
      <c r="W1507" s="69"/>
      <c r="X1507" s="70"/>
      <c r="Y1507" s="70"/>
      <c r="Z1507" s="70"/>
      <c r="AA1507" s="71"/>
      <c r="AB1507" s="64"/>
      <c r="AC1507" s="69"/>
      <c r="AD1507" s="65"/>
      <c r="AE1507" s="65"/>
      <c r="AF1507" s="66"/>
    </row>
    <row r="1508" spans="1:32" x14ac:dyDescent="0.25">
      <c r="A1508" s="79"/>
      <c r="B1508" s="80"/>
      <c r="C1508" s="81"/>
      <c r="D1508" s="82"/>
      <c r="E1508" s="83"/>
      <c r="F1508" s="83"/>
      <c r="G1508" s="84"/>
      <c r="H1508" s="85"/>
      <c r="I1508" s="83"/>
      <c r="J1508" s="80"/>
      <c r="K1508" s="86"/>
      <c r="L1508" s="86"/>
      <c r="M1508" s="87"/>
      <c r="N1508" s="88"/>
      <c r="O1508" s="89"/>
      <c r="P1508" s="67"/>
      <c r="Q1508" s="67"/>
      <c r="R1508" s="67"/>
      <c r="U1508" s="65"/>
      <c r="V1508" s="69"/>
      <c r="W1508" s="69"/>
      <c r="X1508" s="70"/>
      <c r="Y1508" s="70"/>
      <c r="Z1508" s="70"/>
      <c r="AA1508" s="71"/>
      <c r="AB1508" s="64"/>
      <c r="AC1508" s="69"/>
      <c r="AD1508" s="65"/>
      <c r="AE1508" s="65"/>
      <c r="AF1508" s="66"/>
    </row>
    <row r="1509" spans="1:32" x14ac:dyDescent="0.25">
      <c r="A1509" s="79"/>
      <c r="B1509" s="80"/>
      <c r="C1509" s="81"/>
      <c r="D1509" s="82"/>
      <c r="E1509" s="83"/>
      <c r="F1509" s="83"/>
      <c r="G1509" s="84"/>
      <c r="H1509" s="85"/>
      <c r="I1509" s="83"/>
      <c r="J1509" s="80"/>
      <c r="K1509" s="86"/>
      <c r="L1509" s="86"/>
      <c r="M1509" s="87"/>
      <c r="N1509" s="88"/>
      <c r="O1509" s="89"/>
      <c r="P1509" s="67"/>
      <c r="Q1509" s="67"/>
      <c r="R1509" s="67"/>
      <c r="U1509" s="65"/>
      <c r="V1509" s="69"/>
      <c r="W1509" s="69"/>
      <c r="X1509" s="70"/>
      <c r="Y1509" s="70"/>
      <c r="Z1509" s="70"/>
      <c r="AA1509" s="71"/>
      <c r="AB1509" s="64"/>
      <c r="AC1509" s="69"/>
      <c r="AD1509" s="65"/>
      <c r="AE1509" s="65"/>
      <c r="AF1509" s="66"/>
    </row>
    <row r="1510" spans="1:32" x14ac:dyDescent="0.25">
      <c r="A1510" s="79"/>
      <c r="B1510" s="80"/>
      <c r="C1510" s="81"/>
      <c r="D1510" s="82"/>
      <c r="E1510" s="83"/>
      <c r="F1510" s="83"/>
      <c r="G1510" s="84"/>
      <c r="H1510" s="85"/>
      <c r="I1510" s="83"/>
      <c r="J1510" s="80"/>
      <c r="K1510" s="86"/>
      <c r="L1510" s="86"/>
      <c r="M1510" s="87"/>
      <c r="N1510" s="88"/>
      <c r="O1510" s="89"/>
      <c r="P1510" s="67"/>
      <c r="Q1510" s="67"/>
      <c r="R1510" s="67"/>
      <c r="U1510" s="65"/>
      <c r="V1510" s="69"/>
      <c r="W1510" s="69"/>
      <c r="X1510" s="70"/>
      <c r="Y1510" s="70"/>
      <c r="Z1510" s="70"/>
      <c r="AA1510" s="71"/>
      <c r="AB1510" s="64"/>
      <c r="AC1510" s="69"/>
      <c r="AD1510" s="65"/>
      <c r="AE1510" s="65"/>
      <c r="AF1510" s="66"/>
    </row>
    <row r="1511" spans="1:32" x14ac:dyDescent="0.25">
      <c r="A1511" s="79"/>
      <c r="B1511" s="80"/>
      <c r="C1511" s="81"/>
      <c r="D1511" s="82"/>
      <c r="E1511" s="83"/>
      <c r="F1511" s="83"/>
      <c r="G1511" s="84"/>
      <c r="H1511" s="85"/>
      <c r="I1511" s="83"/>
      <c r="J1511" s="80"/>
      <c r="K1511" s="86"/>
      <c r="L1511" s="86"/>
      <c r="M1511" s="87"/>
      <c r="N1511" s="88"/>
      <c r="O1511" s="89"/>
      <c r="P1511" s="67"/>
      <c r="Q1511" s="67"/>
      <c r="R1511" s="67"/>
      <c r="U1511" s="65"/>
      <c r="V1511" s="69"/>
      <c r="W1511" s="69"/>
      <c r="X1511" s="70"/>
      <c r="Y1511" s="70"/>
      <c r="Z1511" s="70"/>
      <c r="AA1511" s="71"/>
      <c r="AB1511" s="64"/>
      <c r="AC1511" s="69"/>
      <c r="AD1511" s="65"/>
      <c r="AE1511" s="65"/>
      <c r="AF1511" s="66"/>
    </row>
    <row r="1512" spans="1:32" x14ac:dyDescent="0.25">
      <c r="A1512" s="79"/>
      <c r="B1512" s="80"/>
      <c r="C1512" s="81"/>
      <c r="D1512" s="82"/>
      <c r="E1512" s="83"/>
      <c r="F1512" s="83"/>
      <c r="G1512" s="84"/>
      <c r="H1512" s="85"/>
      <c r="I1512" s="83"/>
      <c r="J1512" s="80"/>
      <c r="K1512" s="86"/>
      <c r="L1512" s="86"/>
      <c r="M1512" s="87"/>
      <c r="N1512" s="88"/>
      <c r="O1512" s="89"/>
      <c r="P1512" s="67"/>
      <c r="Q1512" s="67"/>
      <c r="R1512" s="67"/>
      <c r="U1512" s="65"/>
      <c r="V1512" s="69"/>
      <c r="W1512" s="69"/>
      <c r="X1512" s="70"/>
      <c r="Y1512" s="70"/>
      <c r="Z1512" s="70"/>
      <c r="AA1512" s="71"/>
      <c r="AB1512" s="64"/>
      <c r="AC1512" s="69"/>
      <c r="AD1512" s="65"/>
      <c r="AE1512" s="65"/>
      <c r="AF1512" s="66"/>
    </row>
    <row r="1513" spans="1:32" x14ac:dyDescent="0.25">
      <c r="A1513" s="79"/>
      <c r="B1513" s="80"/>
      <c r="C1513" s="81"/>
      <c r="D1513" s="82"/>
      <c r="E1513" s="83"/>
      <c r="F1513" s="83"/>
      <c r="G1513" s="84"/>
      <c r="H1513" s="85"/>
      <c r="I1513" s="83"/>
      <c r="J1513" s="80"/>
      <c r="K1513" s="86"/>
      <c r="L1513" s="86"/>
      <c r="M1513" s="87"/>
      <c r="N1513" s="88"/>
      <c r="O1513" s="89"/>
      <c r="P1513" s="67"/>
      <c r="Q1513" s="67"/>
      <c r="R1513" s="67"/>
      <c r="U1513" s="65"/>
      <c r="V1513" s="69"/>
      <c r="W1513" s="69"/>
      <c r="X1513" s="70"/>
      <c r="Y1513" s="70"/>
      <c r="Z1513" s="70"/>
      <c r="AA1513" s="71"/>
      <c r="AB1513" s="64"/>
      <c r="AC1513" s="69"/>
      <c r="AD1513" s="65"/>
      <c r="AE1513" s="65"/>
      <c r="AF1513" s="66"/>
    </row>
    <row r="1514" spans="1:32" x14ac:dyDescent="0.25">
      <c r="A1514" s="79"/>
      <c r="B1514" s="80"/>
      <c r="C1514" s="81"/>
      <c r="D1514" s="82"/>
      <c r="E1514" s="83"/>
      <c r="F1514" s="83"/>
      <c r="G1514" s="84"/>
      <c r="H1514" s="85"/>
      <c r="I1514" s="83"/>
      <c r="J1514" s="80"/>
      <c r="K1514" s="86"/>
      <c r="L1514" s="86"/>
      <c r="M1514" s="87"/>
      <c r="N1514" s="88"/>
      <c r="O1514" s="89"/>
      <c r="P1514" s="67"/>
      <c r="Q1514" s="67"/>
      <c r="R1514" s="67"/>
      <c r="U1514" s="65"/>
      <c r="V1514" s="69"/>
      <c r="W1514" s="69"/>
      <c r="X1514" s="70"/>
      <c r="Y1514" s="70"/>
      <c r="Z1514" s="70"/>
      <c r="AA1514" s="71"/>
      <c r="AB1514" s="64"/>
      <c r="AC1514" s="69"/>
      <c r="AD1514" s="65"/>
      <c r="AE1514" s="65"/>
      <c r="AF1514" s="66"/>
    </row>
    <row r="1515" spans="1:32" x14ac:dyDescent="0.25">
      <c r="A1515" s="79"/>
      <c r="B1515" s="80"/>
      <c r="C1515" s="81"/>
      <c r="D1515" s="82"/>
      <c r="E1515" s="83"/>
      <c r="F1515" s="83"/>
      <c r="G1515" s="84"/>
      <c r="H1515" s="85"/>
      <c r="I1515" s="83"/>
      <c r="J1515" s="80"/>
      <c r="K1515" s="86"/>
      <c r="L1515" s="86"/>
      <c r="M1515" s="87"/>
      <c r="N1515" s="88"/>
      <c r="O1515" s="89"/>
      <c r="P1515" s="67"/>
      <c r="Q1515" s="67"/>
      <c r="R1515" s="67"/>
      <c r="U1515" s="65"/>
      <c r="V1515" s="69"/>
      <c r="W1515" s="69"/>
      <c r="X1515" s="70"/>
      <c r="Y1515" s="70"/>
      <c r="Z1515" s="70"/>
      <c r="AA1515" s="71"/>
      <c r="AB1515" s="64"/>
      <c r="AC1515" s="69"/>
      <c r="AD1515" s="65"/>
      <c r="AE1515" s="65"/>
      <c r="AF1515" s="66"/>
    </row>
    <row r="1516" spans="1:32" x14ac:dyDescent="0.25">
      <c r="A1516" s="79"/>
      <c r="B1516" s="80"/>
      <c r="C1516" s="81"/>
      <c r="D1516" s="82"/>
      <c r="E1516" s="83"/>
      <c r="F1516" s="83"/>
      <c r="G1516" s="84"/>
      <c r="H1516" s="85"/>
      <c r="I1516" s="83"/>
      <c r="J1516" s="80"/>
      <c r="K1516" s="86"/>
      <c r="L1516" s="86"/>
      <c r="M1516" s="87"/>
      <c r="N1516" s="88"/>
      <c r="O1516" s="89"/>
      <c r="P1516" s="67"/>
      <c r="Q1516" s="67"/>
      <c r="R1516" s="67"/>
      <c r="U1516" s="65"/>
      <c r="V1516" s="69"/>
      <c r="W1516" s="69"/>
      <c r="X1516" s="70"/>
      <c r="Y1516" s="70"/>
      <c r="Z1516" s="70"/>
      <c r="AA1516" s="71"/>
      <c r="AB1516" s="64"/>
      <c r="AC1516" s="69"/>
      <c r="AD1516" s="65"/>
      <c r="AE1516" s="65"/>
      <c r="AF1516" s="66"/>
    </row>
    <row r="1517" spans="1:32" x14ac:dyDescent="0.25">
      <c r="A1517" s="79"/>
      <c r="B1517" s="80"/>
      <c r="C1517" s="81"/>
      <c r="D1517" s="82"/>
      <c r="E1517" s="83"/>
      <c r="F1517" s="83"/>
      <c r="G1517" s="84"/>
      <c r="H1517" s="85"/>
      <c r="I1517" s="83"/>
      <c r="J1517" s="80"/>
      <c r="K1517" s="86"/>
      <c r="L1517" s="86"/>
      <c r="M1517" s="87"/>
      <c r="N1517" s="88"/>
      <c r="O1517" s="89"/>
      <c r="P1517" s="67"/>
      <c r="Q1517" s="67"/>
      <c r="R1517" s="67"/>
      <c r="U1517" s="65"/>
      <c r="V1517" s="69"/>
      <c r="W1517" s="69"/>
      <c r="X1517" s="70"/>
      <c r="Y1517" s="70"/>
      <c r="Z1517" s="70"/>
      <c r="AA1517" s="71"/>
      <c r="AB1517" s="64"/>
      <c r="AC1517" s="69"/>
      <c r="AD1517" s="65"/>
      <c r="AE1517" s="65"/>
      <c r="AF1517" s="66"/>
    </row>
    <row r="1518" spans="1:32" x14ac:dyDescent="0.25">
      <c r="A1518" s="79"/>
      <c r="B1518" s="80"/>
      <c r="C1518" s="81"/>
      <c r="D1518" s="82"/>
      <c r="E1518" s="83"/>
      <c r="F1518" s="83"/>
      <c r="G1518" s="84"/>
      <c r="H1518" s="85"/>
      <c r="I1518" s="83"/>
      <c r="J1518" s="80"/>
      <c r="K1518" s="86"/>
      <c r="L1518" s="86"/>
      <c r="M1518" s="87"/>
      <c r="N1518" s="88"/>
      <c r="O1518" s="89"/>
      <c r="P1518" s="67"/>
      <c r="Q1518" s="67"/>
      <c r="R1518" s="67"/>
      <c r="U1518" s="65"/>
      <c r="V1518" s="69"/>
      <c r="W1518" s="69"/>
      <c r="X1518" s="70"/>
      <c r="Y1518" s="70"/>
      <c r="Z1518" s="70"/>
      <c r="AA1518" s="71"/>
      <c r="AB1518" s="64"/>
      <c r="AC1518" s="69"/>
      <c r="AD1518" s="65"/>
      <c r="AE1518" s="65"/>
      <c r="AF1518" s="66"/>
    </row>
    <row r="1519" spans="1:32" x14ac:dyDescent="0.25">
      <c r="A1519" s="79"/>
      <c r="B1519" s="80"/>
      <c r="C1519" s="81"/>
      <c r="D1519" s="82"/>
      <c r="E1519" s="83"/>
      <c r="F1519" s="83"/>
      <c r="G1519" s="84"/>
      <c r="H1519" s="85"/>
      <c r="I1519" s="83"/>
      <c r="J1519" s="80"/>
      <c r="K1519" s="86"/>
      <c r="L1519" s="86"/>
      <c r="M1519" s="87"/>
      <c r="N1519" s="88"/>
      <c r="O1519" s="89"/>
      <c r="P1519" s="67"/>
      <c r="Q1519" s="67"/>
      <c r="R1519" s="67"/>
      <c r="U1519" s="65"/>
      <c r="V1519" s="69"/>
      <c r="W1519" s="69"/>
      <c r="X1519" s="70"/>
      <c r="Y1519" s="70"/>
      <c r="Z1519" s="70"/>
      <c r="AA1519" s="71"/>
      <c r="AB1519" s="64"/>
      <c r="AC1519" s="69"/>
      <c r="AD1519" s="65"/>
      <c r="AE1519" s="65"/>
      <c r="AF1519" s="66"/>
    </row>
    <row r="1520" spans="1:32" x14ac:dyDescent="0.25">
      <c r="A1520" s="79"/>
      <c r="B1520" s="80"/>
      <c r="C1520" s="81"/>
      <c r="D1520" s="82"/>
      <c r="E1520" s="83"/>
      <c r="F1520" s="83"/>
      <c r="G1520" s="84"/>
      <c r="H1520" s="85"/>
      <c r="I1520" s="83"/>
      <c r="J1520" s="80"/>
      <c r="K1520" s="86"/>
      <c r="L1520" s="86"/>
      <c r="M1520" s="87"/>
      <c r="N1520" s="88"/>
      <c r="O1520" s="89"/>
      <c r="P1520" s="67"/>
      <c r="Q1520" s="67"/>
      <c r="R1520" s="67"/>
      <c r="U1520" s="65"/>
      <c r="V1520" s="69"/>
      <c r="W1520" s="69"/>
      <c r="X1520" s="70"/>
      <c r="Y1520" s="70"/>
      <c r="Z1520" s="70"/>
      <c r="AA1520" s="71"/>
      <c r="AB1520" s="64"/>
      <c r="AC1520" s="69"/>
      <c r="AD1520" s="65"/>
      <c r="AE1520" s="65"/>
      <c r="AF1520" s="66"/>
    </row>
    <row r="1521" spans="1:32" x14ac:dyDescent="0.25">
      <c r="A1521" s="79"/>
      <c r="B1521" s="80"/>
      <c r="C1521" s="81"/>
      <c r="D1521" s="82"/>
      <c r="E1521" s="83"/>
      <c r="F1521" s="83"/>
      <c r="G1521" s="84"/>
      <c r="H1521" s="85"/>
      <c r="I1521" s="83"/>
      <c r="J1521" s="80"/>
      <c r="K1521" s="86"/>
      <c r="L1521" s="86"/>
      <c r="M1521" s="87"/>
      <c r="N1521" s="88"/>
      <c r="O1521" s="89"/>
      <c r="P1521" s="67"/>
      <c r="Q1521" s="67"/>
      <c r="R1521" s="67"/>
      <c r="U1521" s="65"/>
      <c r="V1521" s="69"/>
      <c r="W1521" s="69"/>
      <c r="X1521" s="70"/>
      <c r="Y1521" s="70"/>
      <c r="Z1521" s="70"/>
      <c r="AA1521" s="71"/>
      <c r="AB1521" s="64"/>
      <c r="AC1521" s="69"/>
      <c r="AD1521" s="65"/>
      <c r="AE1521" s="65"/>
      <c r="AF1521" s="66"/>
    </row>
    <row r="1522" spans="1:32" x14ac:dyDescent="0.25">
      <c r="A1522" s="79"/>
      <c r="B1522" s="80"/>
      <c r="C1522" s="81"/>
      <c r="D1522" s="82"/>
      <c r="E1522" s="83"/>
      <c r="F1522" s="83"/>
      <c r="G1522" s="84"/>
      <c r="H1522" s="85"/>
      <c r="I1522" s="83"/>
      <c r="J1522" s="80"/>
      <c r="K1522" s="86"/>
      <c r="L1522" s="86"/>
      <c r="M1522" s="87"/>
      <c r="N1522" s="88"/>
      <c r="O1522" s="89"/>
      <c r="P1522" s="67"/>
      <c r="Q1522" s="67"/>
      <c r="R1522" s="67"/>
      <c r="U1522" s="65"/>
      <c r="V1522" s="69"/>
      <c r="W1522" s="69"/>
      <c r="X1522" s="70"/>
      <c r="Y1522" s="70"/>
      <c r="Z1522" s="70"/>
      <c r="AA1522" s="71"/>
      <c r="AB1522" s="64"/>
      <c r="AC1522" s="69"/>
      <c r="AD1522" s="65"/>
      <c r="AE1522" s="65"/>
      <c r="AF1522" s="66"/>
    </row>
    <row r="1523" spans="1:32" x14ac:dyDescent="0.25">
      <c r="A1523" s="79"/>
      <c r="B1523" s="80"/>
      <c r="C1523" s="81"/>
      <c r="D1523" s="82"/>
      <c r="E1523" s="83"/>
      <c r="F1523" s="83"/>
      <c r="G1523" s="84"/>
      <c r="H1523" s="85"/>
      <c r="I1523" s="83"/>
      <c r="J1523" s="80"/>
      <c r="K1523" s="86"/>
      <c r="L1523" s="86"/>
      <c r="M1523" s="87"/>
      <c r="N1523" s="88"/>
      <c r="O1523" s="89"/>
      <c r="P1523" s="67"/>
      <c r="Q1523" s="67"/>
      <c r="R1523" s="67"/>
      <c r="U1523" s="65"/>
      <c r="V1523" s="69"/>
      <c r="W1523" s="69"/>
      <c r="X1523" s="70"/>
      <c r="Y1523" s="70"/>
      <c r="Z1523" s="70"/>
      <c r="AA1523" s="71"/>
      <c r="AB1523" s="64"/>
      <c r="AC1523" s="69"/>
      <c r="AD1523" s="65"/>
      <c r="AE1523" s="65"/>
      <c r="AF1523" s="66"/>
    </row>
    <row r="1524" spans="1:32" x14ac:dyDescent="0.25">
      <c r="A1524" s="79"/>
      <c r="B1524" s="80"/>
      <c r="C1524" s="81"/>
      <c r="D1524" s="82"/>
      <c r="E1524" s="83"/>
      <c r="F1524" s="83"/>
      <c r="G1524" s="84"/>
      <c r="H1524" s="85"/>
      <c r="I1524" s="83"/>
      <c r="J1524" s="80"/>
      <c r="K1524" s="86"/>
      <c r="L1524" s="86"/>
      <c r="M1524" s="87"/>
      <c r="N1524" s="88"/>
      <c r="O1524" s="89"/>
      <c r="P1524" s="67"/>
      <c r="Q1524" s="67"/>
      <c r="R1524" s="67"/>
      <c r="U1524" s="65"/>
      <c r="V1524" s="69"/>
      <c r="W1524" s="69"/>
      <c r="X1524" s="70"/>
      <c r="Y1524" s="70"/>
      <c r="Z1524" s="70"/>
      <c r="AA1524" s="71"/>
      <c r="AB1524" s="64"/>
      <c r="AC1524" s="69"/>
      <c r="AD1524" s="65"/>
      <c r="AE1524" s="65"/>
      <c r="AF1524" s="66"/>
    </row>
    <row r="1525" spans="1:32" x14ac:dyDescent="0.25">
      <c r="A1525" s="79"/>
      <c r="B1525" s="80"/>
      <c r="C1525" s="81"/>
      <c r="D1525" s="82"/>
      <c r="E1525" s="83"/>
      <c r="F1525" s="83"/>
      <c r="G1525" s="84"/>
      <c r="H1525" s="85"/>
      <c r="I1525" s="83"/>
      <c r="J1525" s="80"/>
      <c r="K1525" s="86"/>
      <c r="L1525" s="86"/>
      <c r="M1525" s="87"/>
      <c r="N1525" s="88"/>
      <c r="O1525" s="89"/>
      <c r="P1525" s="67"/>
      <c r="Q1525" s="67"/>
      <c r="R1525" s="67"/>
      <c r="U1525" s="65"/>
      <c r="V1525" s="69"/>
      <c r="W1525" s="69"/>
      <c r="X1525" s="70"/>
      <c r="Y1525" s="70"/>
      <c r="Z1525" s="70"/>
      <c r="AA1525" s="71"/>
      <c r="AB1525" s="64"/>
      <c r="AC1525" s="69"/>
      <c r="AD1525" s="65"/>
      <c r="AE1525" s="65"/>
      <c r="AF1525" s="66"/>
    </row>
    <row r="1526" spans="1:32" x14ac:dyDescent="0.25">
      <c r="A1526" s="79"/>
      <c r="B1526" s="80"/>
      <c r="C1526" s="81"/>
      <c r="D1526" s="82"/>
      <c r="E1526" s="83"/>
      <c r="F1526" s="83"/>
      <c r="G1526" s="84"/>
      <c r="H1526" s="85"/>
      <c r="I1526" s="83"/>
      <c r="J1526" s="80"/>
      <c r="K1526" s="86"/>
      <c r="L1526" s="86"/>
      <c r="M1526" s="87"/>
      <c r="N1526" s="88"/>
      <c r="O1526" s="89"/>
      <c r="P1526" s="67"/>
      <c r="Q1526" s="67"/>
      <c r="R1526" s="67"/>
      <c r="U1526" s="65"/>
      <c r="V1526" s="69"/>
      <c r="W1526" s="69"/>
      <c r="X1526" s="70"/>
      <c r="Y1526" s="70"/>
      <c r="Z1526" s="70"/>
      <c r="AA1526" s="71"/>
      <c r="AB1526" s="64"/>
      <c r="AC1526" s="69"/>
      <c r="AD1526" s="65"/>
      <c r="AE1526" s="65"/>
      <c r="AF1526" s="66"/>
    </row>
    <row r="1527" spans="1:32" x14ac:dyDescent="0.25">
      <c r="A1527" s="79"/>
      <c r="B1527" s="80"/>
      <c r="C1527" s="81"/>
      <c r="D1527" s="82"/>
      <c r="E1527" s="83"/>
      <c r="F1527" s="83"/>
      <c r="G1527" s="84"/>
      <c r="H1527" s="85"/>
      <c r="I1527" s="83"/>
      <c r="J1527" s="80"/>
      <c r="K1527" s="86"/>
      <c r="L1527" s="86"/>
      <c r="M1527" s="87"/>
      <c r="N1527" s="88"/>
      <c r="O1527" s="89"/>
      <c r="P1527" s="67"/>
      <c r="Q1527" s="67"/>
      <c r="R1527" s="67"/>
      <c r="U1527" s="65"/>
      <c r="V1527" s="69"/>
      <c r="W1527" s="69"/>
      <c r="X1527" s="70"/>
      <c r="Y1527" s="70"/>
      <c r="Z1527" s="70"/>
      <c r="AA1527" s="71"/>
      <c r="AB1527" s="64"/>
      <c r="AC1527" s="69"/>
      <c r="AD1527" s="65"/>
      <c r="AE1527" s="65"/>
      <c r="AF1527" s="66"/>
    </row>
    <row r="1528" spans="1:32" x14ac:dyDescent="0.25">
      <c r="A1528" s="79"/>
      <c r="B1528" s="80"/>
      <c r="C1528" s="81"/>
      <c r="D1528" s="82"/>
      <c r="E1528" s="83"/>
      <c r="F1528" s="83"/>
      <c r="G1528" s="84"/>
      <c r="H1528" s="85"/>
      <c r="I1528" s="83"/>
      <c r="J1528" s="80"/>
      <c r="K1528" s="86"/>
      <c r="L1528" s="86"/>
      <c r="M1528" s="87"/>
      <c r="N1528" s="88"/>
      <c r="O1528" s="89"/>
      <c r="P1528" s="67"/>
      <c r="Q1528" s="67"/>
      <c r="R1528" s="67"/>
      <c r="U1528" s="65"/>
      <c r="V1528" s="69"/>
      <c r="W1528" s="69"/>
      <c r="X1528" s="70"/>
      <c r="Y1528" s="70"/>
      <c r="Z1528" s="70"/>
      <c r="AA1528" s="71"/>
      <c r="AB1528" s="64"/>
      <c r="AC1528" s="69"/>
      <c r="AD1528" s="65"/>
      <c r="AE1528" s="65"/>
      <c r="AF1528" s="66"/>
    </row>
    <row r="1529" spans="1:32" x14ac:dyDescent="0.25">
      <c r="A1529" s="79"/>
      <c r="B1529" s="80"/>
      <c r="C1529" s="81"/>
      <c r="D1529" s="82"/>
      <c r="E1529" s="83"/>
      <c r="F1529" s="83"/>
      <c r="G1529" s="84"/>
      <c r="H1529" s="85"/>
      <c r="I1529" s="83"/>
      <c r="J1529" s="80"/>
      <c r="K1529" s="86"/>
      <c r="L1529" s="86"/>
      <c r="M1529" s="87"/>
      <c r="N1529" s="88"/>
      <c r="O1529" s="89"/>
      <c r="P1529" s="67"/>
      <c r="Q1529" s="67"/>
      <c r="R1529" s="67"/>
      <c r="U1529" s="65"/>
      <c r="V1529" s="69"/>
      <c r="W1529" s="69"/>
      <c r="X1529" s="70"/>
      <c r="Y1529" s="70"/>
      <c r="Z1529" s="70"/>
      <c r="AA1529" s="71"/>
      <c r="AB1529" s="64"/>
      <c r="AC1529" s="69"/>
      <c r="AD1529" s="65"/>
      <c r="AE1529" s="65"/>
      <c r="AF1529" s="66"/>
    </row>
    <row r="1530" spans="1:32" x14ac:dyDescent="0.25">
      <c r="A1530" s="79"/>
      <c r="B1530" s="80"/>
      <c r="C1530" s="81"/>
      <c r="D1530" s="82"/>
      <c r="E1530" s="83"/>
      <c r="F1530" s="83"/>
      <c r="G1530" s="84"/>
      <c r="H1530" s="85"/>
      <c r="I1530" s="83"/>
      <c r="J1530" s="80"/>
      <c r="K1530" s="86"/>
      <c r="L1530" s="86"/>
      <c r="M1530" s="87"/>
      <c r="N1530" s="88"/>
      <c r="O1530" s="89"/>
      <c r="P1530" s="67"/>
      <c r="Q1530" s="67"/>
      <c r="R1530" s="67"/>
      <c r="U1530" s="65"/>
      <c r="V1530" s="69"/>
      <c r="W1530" s="69"/>
      <c r="X1530" s="70"/>
      <c r="Y1530" s="70"/>
      <c r="Z1530" s="70"/>
      <c r="AA1530" s="71"/>
      <c r="AB1530" s="64"/>
      <c r="AC1530" s="69"/>
      <c r="AD1530" s="65"/>
      <c r="AE1530" s="65"/>
      <c r="AF1530" s="66"/>
    </row>
    <row r="1531" spans="1:32" x14ac:dyDescent="0.25">
      <c r="A1531" s="79"/>
      <c r="B1531" s="80"/>
      <c r="C1531" s="81"/>
      <c r="D1531" s="82"/>
      <c r="E1531" s="83"/>
      <c r="F1531" s="83"/>
      <c r="G1531" s="84"/>
      <c r="H1531" s="85"/>
      <c r="I1531" s="83"/>
      <c r="J1531" s="80"/>
      <c r="K1531" s="86"/>
      <c r="L1531" s="86"/>
      <c r="M1531" s="87"/>
      <c r="N1531" s="88"/>
      <c r="O1531" s="89"/>
      <c r="P1531" s="67"/>
      <c r="Q1531" s="67"/>
      <c r="R1531" s="67"/>
      <c r="U1531" s="65"/>
      <c r="V1531" s="69"/>
      <c r="W1531" s="69"/>
      <c r="X1531" s="70"/>
      <c r="Y1531" s="70"/>
      <c r="Z1531" s="70"/>
      <c r="AA1531" s="71"/>
      <c r="AB1531" s="64"/>
      <c r="AC1531" s="69"/>
      <c r="AD1531" s="65"/>
      <c r="AE1531" s="65"/>
      <c r="AF1531" s="66"/>
    </row>
    <row r="1532" spans="1:32" x14ac:dyDescent="0.25">
      <c r="A1532" s="79"/>
      <c r="B1532" s="80"/>
      <c r="C1532" s="81"/>
      <c r="D1532" s="82"/>
      <c r="E1532" s="83"/>
      <c r="F1532" s="83"/>
      <c r="G1532" s="84"/>
      <c r="H1532" s="85"/>
      <c r="I1532" s="83"/>
      <c r="J1532" s="80"/>
      <c r="K1532" s="86"/>
      <c r="L1532" s="86"/>
      <c r="M1532" s="87"/>
      <c r="N1532" s="88"/>
      <c r="O1532" s="89"/>
      <c r="P1532" s="67"/>
      <c r="Q1532" s="67"/>
      <c r="R1532" s="67"/>
      <c r="U1532" s="65"/>
      <c r="V1532" s="69"/>
      <c r="W1532" s="69"/>
      <c r="X1532" s="70"/>
      <c r="Y1532" s="70"/>
      <c r="Z1532" s="70"/>
      <c r="AA1532" s="71"/>
      <c r="AB1532" s="64"/>
      <c r="AC1532" s="69"/>
      <c r="AD1532" s="65"/>
      <c r="AE1532" s="65"/>
      <c r="AF1532" s="66"/>
    </row>
    <row r="1533" spans="1:32" x14ac:dyDescent="0.25">
      <c r="A1533" s="79"/>
      <c r="B1533" s="80"/>
      <c r="C1533" s="81"/>
      <c r="D1533" s="82"/>
      <c r="E1533" s="83"/>
      <c r="F1533" s="83"/>
      <c r="G1533" s="84"/>
      <c r="H1533" s="85"/>
      <c r="I1533" s="83"/>
      <c r="J1533" s="80"/>
      <c r="K1533" s="86"/>
      <c r="L1533" s="86"/>
      <c r="M1533" s="87"/>
      <c r="N1533" s="88"/>
      <c r="O1533" s="89"/>
      <c r="P1533" s="67"/>
      <c r="Q1533" s="67"/>
      <c r="R1533" s="67"/>
      <c r="U1533" s="65"/>
      <c r="V1533" s="69"/>
      <c r="W1533" s="69"/>
      <c r="X1533" s="70"/>
      <c r="Y1533" s="70"/>
      <c r="Z1533" s="70"/>
      <c r="AA1533" s="71"/>
      <c r="AB1533" s="64"/>
      <c r="AC1533" s="69"/>
      <c r="AD1533" s="65"/>
      <c r="AE1533" s="65"/>
      <c r="AF1533" s="66"/>
    </row>
    <row r="1534" spans="1:32" x14ac:dyDescent="0.25">
      <c r="A1534" s="79"/>
      <c r="B1534" s="80"/>
      <c r="C1534" s="81"/>
      <c r="D1534" s="82"/>
      <c r="E1534" s="83"/>
      <c r="F1534" s="83"/>
      <c r="G1534" s="84"/>
      <c r="H1534" s="85"/>
      <c r="I1534" s="83"/>
      <c r="J1534" s="80"/>
      <c r="K1534" s="86"/>
      <c r="L1534" s="86"/>
      <c r="M1534" s="87"/>
      <c r="N1534" s="88"/>
      <c r="O1534" s="89"/>
      <c r="P1534" s="67"/>
      <c r="Q1534" s="67"/>
      <c r="R1534" s="67"/>
      <c r="U1534" s="65"/>
      <c r="V1534" s="69"/>
      <c r="W1534" s="69"/>
      <c r="X1534" s="70"/>
      <c r="Y1534" s="70"/>
      <c r="Z1534" s="70"/>
      <c r="AA1534" s="71"/>
      <c r="AB1534" s="64"/>
      <c r="AC1534" s="69"/>
      <c r="AD1534" s="65"/>
      <c r="AE1534" s="65"/>
      <c r="AF1534" s="66"/>
    </row>
    <row r="1535" spans="1:32" x14ac:dyDescent="0.25">
      <c r="A1535" s="79"/>
      <c r="B1535" s="80"/>
      <c r="C1535" s="81"/>
      <c r="D1535" s="82"/>
      <c r="E1535" s="83"/>
      <c r="F1535" s="83"/>
      <c r="G1535" s="84"/>
      <c r="H1535" s="85"/>
      <c r="I1535" s="83"/>
      <c r="J1535" s="80"/>
      <c r="K1535" s="86"/>
      <c r="L1535" s="86"/>
      <c r="M1535" s="87"/>
      <c r="N1535" s="88"/>
      <c r="O1535" s="89"/>
      <c r="P1535" s="67"/>
      <c r="Q1535" s="67"/>
      <c r="R1535" s="67"/>
      <c r="U1535" s="65"/>
      <c r="V1535" s="69"/>
      <c r="W1535" s="69"/>
      <c r="X1535" s="70"/>
      <c r="Y1535" s="70"/>
      <c r="Z1535" s="70"/>
      <c r="AA1535" s="71"/>
      <c r="AB1535" s="64"/>
      <c r="AC1535" s="69"/>
      <c r="AD1535" s="65"/>
      <c r="AE1535" s="65"/>
      <c r="AF1535" s="66"/>
    </row>
    <row r="1536" spans="1:32" x14ac:dyDescent="0.25">
      <c r="A1536" s="79"/>
      <c r="B1536" s="80"/>
      <c r="C1536" s="81"/>
      <c r="D1536" s="82"/>
      <c r="E1536" s="83"/>
      <c r="F1536" s="83"/>
      <c r="G1536" s="84"/>
      <c r="H1536" s="85"/>
      <c r="I1536" s="83"/>
      <c r="J1536" s="80"/>
      <c r="K1536" s="86"/>
      <c r="L1536" s="86"/>
      <c r="M1536" s="87"/>
      <c r="N1536" s="88"/>
      <c r="O1536" s="89"/>
      <c r="P1536" s="67"/>
      <c r="Q1536" s="67"/>
      <c r="R1536" s="67"/>
      <c r="U1536" s="65"/>
      <c r="V1536" s="69"/>
      <c r="W1536" s="69"/>
      <c r="X1536" s="70"/>
      <c r="Y1536" s="70"/>
      <c r="Z1536" s="70"/>
      <c r="AA1536" s="71"/>
      <c r="AB1536" s="64"/>
      <c r="AC1536" s="69"/>
      <c r="AD1536" s="65"/>
      <c r="AE1536" s="65"/>
      <c r="AF1536" s="66"/>
    </row>
    <row r="1537" spans="1:32" x14ac:dyDescent="0.25">
      <c r="A1537" s="79"/>
      <c r="B1537" s="80"/>
      <c r="C1537" s="81"/>
      <c r="D1537" s="82"/>
      <c r="E1537" s="83"/>
      <c r="F1537" s="83"/>
      <c r="G1537" s="84"/>
      <c r="H1537" s="85"/>
      <c r="I1537" s="83"/>
      <c r="J1537" s="80"/>
      <c r="K1537" s="86"/>
      <c r="L1537" s="86"/>
      <c r="M1537" s="87"/>
      <c r="N1537" s="88"/>
      <c r="O1537" s="89"/>
      <c r="P1537" s="67"/>
      <c r="Q1537" s="67"/>
      <c r="R1537" s="67"/>
      <c r="U1537" s="65"/>
      <c r="V1537" s="69"/>
      <c r="W1537" s="69"/>
      <c r="X1537" s="70"/>
      <c r="Y1537" s="70"/>
      <c r="Z1537" s="70"/>
      <c r="AA1537" s="71"/>
      <c r="AB1537" s="64"/>
      <c r="AC1537" s="69"/>
      <c r="AD1537" s="65"/>
      <c r="AE1537" s="65"/>
      <c r="AF1537" s="66"/>
    </row>
    <row r="1538" spans="1:32" x14ac:dyDescent="0.25">
      <c r="A1538" s="79"/>
      <c r="B1538" s="80"/>
      <c r="C1538" s="81"/>
      <c r="D1538" s="82"/>
      <c r="E1538" s="83"/>
      <c r="F1538" s="83"/>
      <c r="G1538" s="84"/>
      <c r="H1538" s="85"/>
      <c r="I1538" s="83"/>
      <c r="J1538" s="80"/>
      <c r="K1538" s="86"/>
      <c r="L1538" s="86"/>
      <c r="M1538" s="87"/>
      <c r="N1538" s="88"/>
      <c r="O1538" s="89"/>
      <c r="P1538" s="67"/>
      <c r="Q1538" s="67"/>
      <c r="R1538" s="67"/>
      <c r="U1538" s="65"/>
      <c r="V1538" s="69"/>
      <c r="W1538" s="69"/>
      <c r="X1538" s="70"/>
      <c r="Y1538" s="70"/>
      <c r="Z1538" s="70"/>
      <c r="AA1538" s="71"/>
      <c r="AB1538" s="64"/>
      <c r="AC1538" s="69"/>
      <c r="AD1538" s="65"/>
      <c r="AE1538" s="65"/>
      <c r="AF1538" s="66"/>
    </row>
    <row r="1539" spans="1:32" x14ac:dyDescent="0.25">
      <c r="A1539" s="79"/>
      <c r="B1539" s="80"/>
      <c r="C1539" s="81"/>
      <c r="D1539" s="82"/>
      <c r="E1539" s="83"/>
      <c r="F1539" s="83"/>
      <c r="G1539" s="84"/>
      <c r="H1539" s="85"/>
      <c r="I1539" s="83"/>
      <c r="J1539" s="80"/>
      <c r="K1539" s="86"/>
      <c r="L1539" s="86"/>
      <c r="M1539" s="87"/>
      <c r="N1539" s="88"/>
      <c r="O1539" s="89"/>
      <c r="P1539" s="67"/>
      <c r="Q1539" s="67"/>
      <c r="R1539" s="67"/>
      <c r="U1539" s="65"/>
      <c r="V1539" s="69"/>
      <c r="W1539" s="69"/>
      <c r="X1539" s="70"/>
      <c r="Y1539" s="70"/>
      <c r="Z1539" s="70"/>
      <c r="AA1539" s="71"/>
      <c r="AB1539" s="64"/>
      <c r="AC1539" s="69"/>
      <c r="AD1539" s="65"/>
      <c r="AE1539" s="65"/>
      <c r="AF1539" s="66"/>
    </row>
    <row r="1540" spans="1:32" x14ac:dyDescent="0.25">
      <c r="A1540" s="79"/>
      <c r="B1540" s="80"/>
      <c r="C1540" s="81"/>
      <c r="D1540" s="82"/>
      <c r="E1540" s="83"/>
      <c r="F1540" s="83"/>
      <c r="G1540" s="84"/>
      <c r="H1540" s="85"/>
      <c r="I1540" s="83"/>
      <c r="J1540" s="80"/>
      <c r="K1540" s="86"/>
      <c r="L1540" s="86"/>
      <c r="M1540" s="87"/>
      <c r="N1540" s="88"/>
      <c r="O1540" s="89"/>
      <c r="P1540" s="67"/>
      <c r="Q1540" s="67"/>
      <c r="R1540" s="67"/>
      <c r="U1540" s="65"/>
      <c r="V1540" s="69"/>
      <c r="W1540" s="69"/>
      <c r="X1540" s="70"/>
      <c r="Y1540" s="70"/>
      <c r="Z1540" s="70"/>
      <c r="AA1540" s="71"/>
      <c r="AB1540" s="64"/>
      <c r="AC1540" s="69"/>
      <c r="AD1540" s="65"/>
      <c r="AE1540" s="65"/>
      <c r="AF1540" s="66"/>
    </row>
    <row r="1541" spans="1:32" x14ac:dyDescent="0.25">
      <c r="A1541" s="79"/>
      <c r="B1541" s="80"/>
      <c r="C1541" s="81"/>
      <c r="D1541" s="82"/>
      <c r="E1541" s="83"/>
      <c r="F1541" s="83"/>
      <c r="G1541" s="84"/>
      <c r="H1541" s="85"/>
      <c r="I1541" s="83"/>
      <c r="J1541" s="80"/>
      <c r="K1541" s="86"/>
      <c r="L1541" s="86"/>
      <c r="M1541" s="87"/>
      <c r="N1541" s="88"/>
      <c r="O1541" s="89"/>
      <c r="P1541" s="67"/>
      <c r="Q1541" s="67"/>
      <c r="R1541" s="67"/>
      <c r="U1541" s="65"/>
      <c r="V1541" s="69"/>
      <c r="W1541" s="69"/>
      <c r="X1541" s="70"/>
      <c r="Y1541" s="70"/>
      <c r="Z1541" s="70"/>
      <c r="AA1541" s="71"/>
      <c r="AB1541" s="64"/>
      <c r="AC1541" s="69"/>
      <c r="AD1541" s="65"/>
      <c r="AE1541" s="65"/>
      <c r="AF1541" s="66"/>
    </row>
    <row r="1542" spans="1:32" x14ac:dyDescent="0.25">
      <c r="A1542" s="79"/>
      <c r="B1542" s="80"/>
      <c r="C1542" s="81"/>
      <c r="D1542" s="82"/>
      <c r="E1542" s="83"/>
      <c r="F1542" s="83"/>
      <c r="G1542" s="84"/>
      <c r="H1542" s="85"/>
      <c r="I1542" s="83"/>
      <c r="J1542" s="80"/>
      <c r="K1542" s="86"/>
      <c r="L1542" s="86"/>
      <c r="M1542" s="87"/>
      <c r="N1542" s="88"/>
      <c r="O1542" s="89"/>
      <c r="P1542" s="67"/>
      <c r="Q1542" s="67"/>
      <c r="R1542" s="67"/>
      <c r="U1542" s="65"/>
      <c r="V1542" s="69"/>
      <c r="W1542" s="69"/>
      <c r="X1542" s="70"/>
      <c r="Y1542" s="70"/>
      <c r="Z1542" s="70"/>
      <c r="AA1542" s="71"/>
      <c r="AB1542" s="64"/>
      <c r="AC1542" s="69"/>
      <c r="AD1542" s="65"/>
      <c r="AE1542" s="65"/>
      <c r="AF1542" s="66"/>
    </row>
    <row r="1543" spans="1:32" x14ac:dyDescent="0.25">
      <c r="A1543" s="79"/>
      <c r="B1543" s="80"/>
      <c r="C1543" s="81"/>
      <c r="D1543" s="82"/>
      <c r="E1543" s="83"/>
      <c r="F1543" s="83"/>
      <c r="G1543" s="84"/>
      <c r="H1543" s="85"/>
      <c r="I1543" s="83"/>
      <c r="J1543" s="80"/>
      <c r="K1543" s="86"/>
      <c r="L1543" s="86"/>
      <c r="M1543" s="87"/>
      <c r="N1543" s="88"/>
      <c r="O1543" s="89"/>
      <c r="P1543" s="67"/>
      <c r="Q1543" s="67"/>
      <c r="R1543" s="67"/>
      <c r="U1543" s="65"/>
      <c r="V1543" s="69"/>
      <c r="W1543" s="69"/>
      <c r="X1543" s="70"/>
      <c r="Y1543" s="70"/>
      <c r="Z1543" s="70"/>
      <c r="AA1543" s="71"/>
      <c r="AB1543" s="64"/>
      <c r="AC1543" s="69"/>
      <c r="AD1543" s="65"/>
      <c r="AE1543" s="65"/>
      <c r="AF1543" s="66"/>
    </row>
    <row r="1544" spans="1:32" x14ac:dyDescent="0.25">
      <c r="A1544" s="79"/>
      <c r="B1544" s="80"/>
      <c r="C1544" s="81"/>
      <c r="D1544" s="82"/>
      <c r="E1544" s="83"/>
      <c r="F1544" s="83"/>
      <c r="G1544" s="84"/>
      <c r="H1544" s="85"/>
      <c r="I1544" s="83"/>
      <c r="J1544" s="80"/>
      <c r="K1544" s="86"/>
      <c r="L1544" s="86"/>
      <c r="M1544" s="87"/>
      <c r="N1544" s="88"/>
      <c r="O1544" s="89"/>
      <c r="P1544" s="67"/>
      <c r="Q1544" s="67"/>
      <c r="R1544" s="67"/>
      <c r="U1544" s="65"/>
      <c r="V1544" s="69"/>
      <c r="W1544" s="69"/>
      <c r="X1544" s="70"/>
      <c r="Y1544" s="70"/>
      <c r="Z1544" s="70"/>
      <c r="AA1544" s="71"/>
      <c r="AB1544" s="64"/>
      <c r="AC1544" s="69"/>
      <c r="AD1544" s="65"/>
      <c r="AE1544" s="65"/>
      <c r="AF1544" s="66"/>
    </row>
    <row r="1545" spans="1:32" x14ac:dyDescent="0.25">
      <c r="A1545" s="79"/>
      <c r="B1545" s="80"/>
      <c r="C1545" s="81"/>
      <c r="D1545" s="82"/>
      <c r="E1545" s="83"/>
      <c r="F1545" s="83"/>
      <c r="G1545" s="84"/>
      <c r="H1545" s="85"/>
      <c r="I1545" s="83"/>
      <c r="J1545" s="80"/>
      <c r="K1545" s="86"/>
      <c r="L1545" s="86"/>
      <c r="M1545" s="87"/>
      <c r="N1545" s="88"/>
      <c r="O1545" s="89"/>
      <c r="P1545" s="67"/>
      <c r="Q1545" s="67"/>
      <c r="R1545" s="67"/>
      <c r="U1545" s="65"/>
      <c r="V1545" s="69"/>
      <c r="W1545" s="69"/>
      <c r="X1545" s="70"/>
      <c r="Y1545" s="70"/>
      <c r="Z1545" s="70"/>
      <c r="AA1545" s="71"/>
      <c r="AB1545" s="64"/>
      <c r="AC1545" s="69"/>
      <c r="AD1545" s="65"/>
      <c r="AE1545" s="65"/>
      <c r="AF1545" s="66"/>
    </row>
    <row r="1546" spans="1:32" x14ac:dyDescent="0.25">
      <c r="A1546" s="79"/>
      <c r="B1546" s="80"/>
      <c r="C1546" s="81"/>
      <c r="D1546" s="82"/>
      <c r="E1546" s="83"/>
      <c r="F1546" s="83"/>
      <c r="G1546" s="84"/>
      <c r="H1546" s="85"/>
      <c r="I1546" s="83"/>
      <c r="J1546" s="80"/>
      <c r="K1546" s="86"/>
      <c r="L1546" s="86"/>
      <c r="M1546" s="87"/>
      <c r="N1546" s="88"/>
      <c r="O1546" s="89"/>
      <c r="P1546" s="67"/>
      <c r="Q1546" s="67"/>
      <c r="R1546" s="67"/>
      <c r="U1546" s="65"/>
      <c r="V1546" s="69"/>
      <c r="W1546" s="69"/>
      <c r="X1546" s="70"/>
      <c r="Y1546" s="70"/>
      <c r="Z1546" s="70"/>
      <c r="AA1546" s="71"/>
      <c r="AB1546" s="64"/>
      <c r="AC1546" s="69"/>
      <c r="AD1546" s="65"/>
      <c r="AE1546" s="65"/>
      <c r="AF1546" s="66"/>
    </row>
    <row r="1547" spans="1:32" x14ac:dyDescent="0.25">
      <c r="A1547" s="79"/>
      <c r="B1547" s="80"/>
      <c r="C1547" s="81"/>
      <c r="D1547" s="82"/>
      <c r="E1547" s="83"/>
      <c r="F1547" s="83"/>
      <c r="G1547" s="84"/>
      <c r="H1547" s="85"/>
      <c r="I1547" s="83"/>
      <c r="J1547" s="80"/>
      <c r="K1547" s="86"/>
      <c r="L1547" s="86"/>
      <c r="M1547" s="87"/>
      <c r="N1547" s="88"/>
      <c r="O1547" s="89"/>
      <c r="P1547" s="67"/>
      <c r="Q1547" s="67"/>
      <c r="R1547" s="67"/>
      <c r="U1547" s="65"/>
      <c r="V1547" s="69"/>
      <c r="W1547" s="69"/>
      <c r="X1547" s="70"/>
      <c r="Y1547" s="70"/>
      <c r="Z1547" s="70"/>
      <c r="AA1547" s="71"/>
      <c r="AB1547" s="64"/>
      <c r="AC1547" s="69"/>
      <c r="AD1547" s="65"/>
      <c r="AE1547" s="65"/>
      <c r="AF1547" s="66"/>
    </row>
    <row r="1548" spans="1:32" x14ac:dyDescent="0.25">
      <c r="A1548" s="79"/>
      <c r="B1548" s="80"/>
      <c r="C1548" s="81"/>
      <c r="D1548" s="82"/>
      <c r="E1548" s="83"/>
      <c r="F1548" s="83"/>
      <c r="G1548" s="84"/>
      <c r="H1548" s="85"/>
      <c r="I1548" s="83"/>
      <c r="J1548" s="80"/>
      <c r="K1548" s="86"/>
      <c r="L1548" s="86"/>
      <c r="M1548" s="87"/>
      <c r="N1548" s="88"/>
      <c r="O1548" s="89"/>
      <c r="P1548" s="67"/>
      <c r="Q1548" s="67"/>
      <c r="R1548" s="67"/>
      <c r="U1548" s="65"/>
      <c r="V1548" s="69"/>
      <c r="W1548" s="69"/>
      <c r="X1548" s="70"/>
      <c r="Y1548" s="70"/>
      <c r="Z1548" s="70"/>
      <c r="AA1548" s="71"/>
      <c r="AB1548" s="64"/>
      <c r="AC1548" s="69"/>
      <c r="AD1548" s="65"/>
      <c r="AE1548" s="65"/>
      <c r="AF1548" s="66"/>
    </row>
    <row r="1549" spans="1:32" x14ac:dyDescent="0.25">
      <c r="A1549" s="79"/>
      <c r="B1549" s="80"/>
      <c r="C1549" s="81"/>
      <c r="D1549" s="82"/>
      <c r="E1549" s="83"/>
      <c r="F1549" s="83"/>
      <c r="G1549" s="84"/>
      <c r="H1549" s="85"/>
      <c r="I1549" s="83"/>
      <c r="J1549" s="80"/>
      <c r="K1549" s="86"/>
      <c r="L1549" s="86"/>
      <c r="M1549" s="87"/>
      <c r="N1549" s="88"/>
      <c r="O1549" s="89"/>
      <c r="P1549" s="67"/>
      <c r="Q1549" s="67"/>
      <c r="R1549" s="67"/>
      <c r="U1549" s="65"/>
      <c r="V1549" s="69"/>
      <c r="W1549" s="69"/>
      <c r="X1549" s="70"/>
      <c r="Y1549" s="70"/>
      <c r="Z1549" s="70"/>
      <c r="AA1549" s="71"/>
      <c r="AB1549" s="64"/>
      <c r="AC1549" s="69"/>
      <c r="AD1549" s="65"/>
      <c r="AE1549" s="65"/>
      <c r="AF1549" s="66"/>
    </row>
    <row r="1550" spans="1:32" x14ac:dyDescent="0.25">
      <c r="A1550" s="79"/>
      <c r="B1550" s="80"/>
      <c r="C1550" s="81"/>
      <c r="D1550" s="82"/>
      <c r="E1550" s="83"/>
      <c r="F1550" s="83"/>
      <c r="G1550" s="84"/>
      <c r="H1550" s="85"/>
      <c r="I1550" s="83"/>
      <c r="J1550" s="80"/>
      <c r="K1550" s="86"/>
      <c r="L1550" s="86"/>
      <c r="M1550" s="87"/>
      <c r="N1550" s="88"/>
      <c r="O1550" s="89"/>
      <c r="P1550" s="67"/>
      <c r="Q1550" s="67"/>
      <c r="R1550" s="67"/>
      <c r="U1550" s="65"/>
      <c r="V1550" s="69"/>
      <c r="W1550" s="69"/>
      <c r="X1550" s="70"/>
      <c r="Y1550" s="70"/>
      <c r="Z1550" s="70"/>
      <c r="AA1550" s="71"/>
      <c r="AB1550" s="64"/>
      <c r="AC1550" s="69"/>
      <c r="AD1550" s="65"/>
      <c r="AE1550" s="65"/>
      <c r="AF1550" s="66"/>
    </row>
    <row r="1551" spans="1:32" x14ac:dyDescent="0.25">
      <c r="A1551" s="79"/>
      <c r="B1551" s="80"/>
      <c r="C1551" s="81"/>
      <c r="D1551" s="82"/>
      <c r="E1551" s="83"/>
      <c r="F1551" s="83"/>
      <c r="G1551" s="84"/>
      <c r="H1551" s="85"/>
      <c r="I1551" s="83"/>
      <c r="J1551" s="80"/>
      <c r="K1551" s="86"/>
      <c r="L1551" s="86"/>
      <c r="M1551" s="87"/>
      <c r="N1551" s="88"/>
      <c r="O1551" s="89"/>
      <c r="P1551" s="67"/>
      <c r="Q1551" s="67"/>
      <c r="R1551" s="67"/>
      <c r="U1551" s="65"/>
      <c r="V1551" s="69"/>
      <c r="W1551" s="69"/>
      <c r="X1551" s="70"/>
      <c r="Y1551" s="70"/>
      <c r="Z1551" s="70"/>
      <c r="AA1551" s="71"/>
      <c r="AB1551" s="64"/>
      <c r="AC1551" s="69"/>
      <c r="AD1551" s="65"/>
      <c r="AE1551" s="65"/>
      <c r="AF1551" s="66"/>
    </row>
    <row r="1552" spans="1:32" x14ac:dyDescent="0.25">
      <c r="A1552" s="79"/>
      <c r="B1552" s="80"/>
      <c r="C1552" s="81"/>
      <c r="D1552" s="82"/>
      <c r="E1552" s="83"/>
      <c r="F1552" s="83"/>
      <c r="G1552" s="84"/>
      <c r="H1552" s="85"/>
      <c r="I1552" s="83"/>
      <c r="J1552" s="80"/>
      <c r="K1552" s="86"/>
      <c r="L1552" s="86"/>
      <c r="M1552" s="87"/>
      <c r="N1552" s="88"/>
      <c r="O1552" s="89"/>
      <c r="P1552" s="67"/>
      <c r="Q1552" s="67"/>
      <c r="R1552" s="67"/>
      <c r="U1552" s="65"/>
      <c r="V1552" s="69"/>
      <c r="W1552" s="69"/>
      <c r="X1552" s="70"/>
      <c r="Y1552" s="70"/>
      <c r="Z1552" s="70"/>
      <c r="AA1552" s="71"/>
      <c r="AB1552" s="64"/>
      <c r="AC1552" s="69"/>
      <c r="AD1552" s="65"/>
      <c r="AE1552" s="65"/>
      <c r="AF1552" s="66"/>
    </row>
    <row r="1553" spans="1:32" x14ac:dyDescent="0.25">
      <c r="A1553" s="79"/>
      <c r="B1553" s="80"/>
      <c r="C1553" s="81"/>
      <c r="D1553" s="82"/>
      <c r="E1553" s="83"/>
      <c r="F1553" s="83"/>
      <c r="G1553" s="84"/>
      <c r="H1553" s="85"/>
      <c r="I1553" s="83"/>
      <c r="J1553" s="80"/>
      <c r="K1553" s="86"/>
      <c r="L1553" s="86"/>
      <c r="M1553" s="87"/>
      <c r="N1553" s="88"/>
      <c r="O1553" s="89"/>
      <c r="P1553" s="67"/>
      <c r="Q1553" s="67"/>
      <c r="R1553" s="67"/>
      <c r="U1553" s="65"/>
      <c r="V1553" s="69"/>
      <c r="W1553" s="69"/>
      <c r="X1553" s="70"/>
      <c r="Y1553" s="70"/>
      <c r="Z1553" s="70"/>
      <c r="AA1553" s="71"/>
      <c r="AB1553" s="64"/>
      <c r="AC1553" s="69"/>
      <c r="AD1553" s="65"/>
      <c r="AE1553" s="65"/>
      <c r="AF1553" s="66"/>
    </row>
    <row r="1554" spans="1:32" x14ac:dyDescent="0.25">
      <c r="A1554" s="79"/>
      <c r="B1554" s="80"/>
      <c r="C1554" s="81"/>
      <c r="D1554" s="82"/>
      <c r="E1554" s="83"/>
      <c r="F1554" s="83"/>
      <c r="G1554" s="84"/>
      <c r="H1554" s="85"/>
      <c r="I1554" s="83"/>
      <c r="J1554" s="80"/>
      <c r="K1554" s="86"/>
      <c r="L1554" s="86"/>
      <c r="M1554" s="87"/>
      <c r="N1554" s="88"/>
      <c r="O1554" s="89"/>
      <c r="P1554" s="67"/>
      <c r="Q1554" s="67"/>
      <c r="R1554" s="67"/>
      <c r="U1554" s="65"/>
      <c r="V1554" s="69"/>
      <c r="W1554" s="69"/>
      <c r="X1554" s="70"/>
      <c r="Y1554" s="70"/>
      <c r="Z1554" s="70"/>
      <c r="AA1554" s="71"/>
      <c r="AB1554" s="64"/>
      <c r="AC1554" s="69"/>
      <c r="AD1554" s="65"/>
      <c r="AE1554" s="65"/>
      <c r="AF1554" s="66"/>
    </row>
    <row r="1555" spans="1:32" x14ac:dyDescent="0.25">
      <c r="A1555" s="79"/>
      <c r="B1555" s="80"/>
      <c r="C1555" s="81"/>
      <c r="D1555" s="82"/>
      <c r="E1555" s="83"/>
      <c r="F1555" s="83"/>
      <c r="G1555" s="84"/>
      <c r="H1555" s="85"/>
      <c r="I1555" s="83"/>
      <c r="J1555" s="80"/>
      <c r="K1555" s="86"/>
      <c r="L1555" s="86"/>
      <c r="M1555" s="87"/>
      <c r="N1555" s="88"/>
      <c r="O1555" s="89"/>
      <c r="P1555" s="67"/>
      <c r="Q1555" s="67"/>
      <c r="R1555" s="67"/>
      <c r="U1555" s="65"/>
      <c r="V1555" s="69"/>
      <c r="W1555" s="69"/>
      <c r="X1555" s="70"/>
      <c r="Y1555" s="70"/>
      <c r="Z1555" s="70"/>
      <c r="AA1555" s="71"/>
      <c r="AB1555" s="64"/>
      <c r="AC1555" s="69"/>
      <c r="AD1555" s="65"/>
      <c r="AE1555" s="65"/>
      <c r="AF1555" s="66"/>
    </row>
    <row r="1556" spans="1:32" x14ac:dyDescent="0.25">
      <c r="A1556" s="79"/>
      <c r="B1556" s="80"/>
      <c r="C1556" s="81"/>
      <c r="D1556" s="82"/>
      <c r="E1556" s="83"/>
      <c r="F1556" s="83"/>
      <c r="G1556" s="84"/>
      <c r="H1556" s="85"/>
      <c r="I1556" s="83"/>
      <c r="J1556" s="80"/>
      <c r="K1556" s="86"/>
      <c r="L1556" s="86"/>
      <c r="M1556" s="87"/>
      <c r="N1556" s="88"/>
      <c r="O1556" s="89"/>
      <c r="P1556" s="67"/>
      <c r="Q1556" s="67"/>
      <c r="R1556" s="67"/>
      <c r="U1556" s="65"/>
      <c r="V1556" s="69"/>
      <c r="W1556" s="69"/>
      <c r="X1556" s="70"/>
      <c r="Y1556" s="70"/>
      <c r="Z1556" s="70"/>
      <c r="AA1556" s="71"/>
      <c r="AB1556" s="64"/>
      <c r="AC1556" s="69"/>
      <c r="AD1556" s="65"/>
      <c r="AE1556" s="65"/>
      <c r="AF1556" s="66"/>
    </row>
    <row r="1557" spans="1:32" x14ac:dyDescent="0.25">
      <c r="A1557" s="79"/>
      <c r="B1557" s="80"/>
      <c r="C1557" s="81"/>
      <c r="D1557" s="82"/>
      <c r="E1557" s="83"/>
      <c r="F1557" s="83"/>
      <c r="G1557" s="84"/>
      <c r="H1557" s="85"/>
      <c r="I1557" s="83"/>
      <c r="J1557" s="80"/>
      <c r="K1557" s="86"/>
      <c r="L1557" s="86"/>
      <c r="M1557" s="87"/>
      <c r="N1557" s="88"/>
      <c r="O1557" s="89"/>
      <c r="P1557" s="67"/>
      <c r="Q1557" s="67"/>
      <c r="R1557" s="67"/>
      <c r="U1557" s="65"/>
      <c r="V1557" s="69"/>
      <c r="W1557" s="69"/>
      <c r="X1557" s="70"/>
      <c r="Y1557" s="70"/>
      <c r="Z1557" s="70"/>
      <c r="AA1557" s="71"/>
      <c r="AB1557" s="64"/>
      <c r="AC1557" s="69"/>
      <c r="AD1557" s="65"/>
      <c r="AE1557" s="65"/>
      <c r="AF1557" s="66"/>
    </row>
    <row r="1558" spans="1:32" x14ac:dyDescent="0.25">
      <c r="A1558" s="79"/>
      <c r="B1558" s="80"/>
      <c r="C1558" s="81"/>
      <c r="D1558" s="82"/>
      <c r="E1558" s="83"/>
      <c r="F1558" s="83"/>
      <c r="G1558" s="84"/>
      <c r="H1558" s="85"/>
      <c r="I1558" s="83"/>
      <c r="J1558" s="80"/>
      <c r="K1558" s="86"/>
      <c r="L1558" s="86"/>
      <c r="M1558" s="87"/>
      <c r="N1558" s="88"/>
      <c r="O1558" s="89"/>
      <c r="P1558" s="67"/>
      <c r="Q1558" s="67"/>
      <c r="R1558" s="67"/>
      <c r="U1558" s="65"/>
      <c r="V1558" s="69"/>
      <c r="W1558" s="69"/>
      <c r="X1558" s="70"/>
      <c r="Y1558" s="70"/>
      <c r="Z1558" s="70"/>
      <c r="AA1558" s="71"/>
      <c r="AB1558" s="64"/>
      <c r="AC1558" s="69"/>
      <c r="AD1558" s="65"/>
      <c r="AE1558" s="65"/>
      <c r="AF1558" s="66"/>
    </row>
    <row r="1559" spans="1:32" x14ac:dyDescent="0.25">
      <c r="A1559" s="79"/>
      <c r="B1559" s="80"/>
      <c r="C1559" s="81"/>
      <c r="D1559" s="82"/>
      <c r="E1559" s="83"/>
      <c r="F1559" s="83"/>
      <c r="G1559" s="84"/>
      <c r="H1559" s="85"/>
      <c r="I1559" s="83"/>
      <c r="J1559" s="80"/>
      <c r="K1559" s="86"/>
      <c r="L1559" s="86"/>
      <c r="M1559" s="87"/>
      <c r="N1559" s="88"/>
      <c r="O1559" s="89"/>
      <c r="P1559" s="67"/>
      <c r="Q1559" s="67"/>
      <c r="R1559" s="67"/>
      <c r="U1559" s="65"/>
      <c r="V1559" s="69"/>
      <c r="W1559" s="69"/>
      <c r="X1559" s="70"/>
      <c r="Y1559" s="70"/>
      <c r="Z1559" s="70"/>
      <c r="AA1559" s="71"/>
      <c r="AB1559" s="64"/>
      <c r="AC1559" s="69"/>
      <c r="AD1559" s="65"/>
      <c r="AE1559" s="65"/>
      <c r="AF1559" s="66"/>
    </row>
    <row r="1560" spans="1:32" x14ac:dyDescent="0.25">
      <c r="A1560" s="79"/>
      <c r="B1560" s="80"/>
      <c r="C1560" s="81"/>
      <c r="D1560" s="82"/>
      <c r="E1560" s="83"/>
      <c r="F1560" s="83"/>
      <c r="G1560" s="84"/>
      <c r="H1560" s="85"/>
      <c r="I1560" s="83"/>
      <c r="J1560" s="80"/>
      <c r="K1560" s="86"/>
      <c r="L1560" s="86"/>
      <c r="M1560" s="87"/>
      <c r="N1560" s="88"/>
      <c r="O1560" s="89"/>
      <c r="P1560" s="67"/>
      <c r="Q1560" s="67"/>
      <c r="R1560" s="67"/>
      <c r="U1560" s="65"/>
      <c r="V1560" s="69"/>
      <c r="W1560" s="69"/>
      <c r="X1560" s="70"/>
      <c r="Y1560" s="70"/>
      <c r="Z1560" s="70"/>
      <c r="AA1560" s="71"/>
      <c r="AB1560" s="64"/>
      <c r="AC1560" s="69"/>
      <c r="AD1560" s="65"/>
      <c r="AE1560" s="65"/>
      <c r="AF1560" s="66"/>
    </row>
    <row r="1561" spans="1:32" x14ac:dyDescent="0.25">
      <c r="A1561" s="79"/>
      <c r="B1561" s="80"/>
      <c r="C1561" s="81"/>
      <c r="D1561" s="82"/>
      <c r="E1561" s="83"/>
      <c r="F1561" s="83"/>
      <c r="G1561" s="84"/>
      <c r="H1561" s="85"/>
      <c r="I1561" s="83"/>
      <c r="J1561" s="80"/>
      <c r="K1561" s="86"/>
      <c r="L1561" s="86"/>
      <c r="M1561" s="87"/>
      <c r="N1561" s="88"/>
      <c r="O1561" s="89"/>
      <c r="P1561" s="67"/>
      <c r="Q1561" s="67"/>
      <c r="R1561" s="67"/>
      <c r="U1561" s="65"/>
      <c r="V1561" s="69"/>
      <c r="W1561" s="69"/>
      <c r="X1561" s="70"/>
      <c r="Y1561" s="70"/>
      <c r="Z1561" s="70"/>
      <c r="AA1561" s="71"/>
      <c r="AB1561" s="64"/>
      <c r="AC1561" s="69"/>
      <c r="AD1561" s="65"/>
      <c r="AE1561" s="65"/>
      <c r="AF1561" s="66"/>
    </row>
    <row r="1562" spans="1:32" x14ac:dyDescent="0.25">
      <c r="A1562" s="79"/>
      <c r="B1562" s="80"/>
      <c r="C1562" s="81"/>
      <c r="D1562" s="82"/>
      <c r="E1562" s="83"/>
      <c r="F1562" s="83"/>
      <c r="G1562" s="84"/>
      <c r="H1562" s="85"/>
      <c r="I1562" s="83"/>
      <c r="J1562" s="80"/>
      <c r="K1562" s="86"/>
      <c r="L1562" s="86"/>
      <c r="M1562" s="87"/>
      <c r="N1562" s="88"/>
      <c r="O1562" s="89"/>
      <c r="P1562" s="67"/>
      <c r="Q1562" s="67"/>
      <c r="R1562" s="67"/>
      <c r="U1562" s="65"/>
      <c r="V1562" s="69"/>
      <c r="W1562" s="69"/>
      <c r="X1562" s="70"/>
      <c r="Y1562" s="70"/>
      <c r="Z1562" s="70"/>
      <c r="AA1562" s="71"/>
      <c r="AB1562" s="64"/>
      <c r="AC1562" s="69"/>
      <c r="AD1562" s="65"/>
      <c r="AE1562" s="65"/>
      <c r="AF1562" s="66"/>
    </row>
    <row r="1563" spans="1:32" x14ac:dyDescent="0.25">
      <c r="A1563" s="79"/>
      <c r="B1563" s="80"/>
      <c r="C1563" s="81"/>
      <c r="D1563" s="82"/>
      <c r="E1563" s="83"/>
      <c r="F1563" s="83"/>
      <c r="G1563" s="84"/>
      <c r="H1563" s="85"/>
      <c r="I1563" s="83"/>
      <c r="J1563" s="80"/>
      <c r="K1563" s="86"/>
      <c r="L1563" s="86"/>
      <c r="M1563" s="87"/>
      <c r="N1563" s="88"/>
      <c r="O1563" s="89"/>
      <c r="P1563" s="67"/>
      <c r="Q1563" s="67"/>
      <c r="R1563" s="67"/>
      <c r="U1563" s="65"/>
      <c r="V1563" s="69"/>
      <c r="W1563" s="69"/>
      <c r="X1563" s="70"/>
      <c r="Y1563" s="70"/>
      <c r="Z1563" s="70"/>
      <c r="AA1563" s="71"/>
      <c r="AB1563" s="64"/>
      <c r="AC1563" s="69"/>
      <c r="AD1563" s="65"/>
      <c r="AE1563" s="65"/>
      <c r="AF1563" s="66"/>
    </row>
    <row r="1564" spans="1:32" x14ac:dyDescent="0.25">
      <c r="A1564" s="79"/>
      <c r="B1564" s="80"/>
      <c r="C1564" s="81"/>
      <c r="D1564" s="82"/>
      <c r="E1564" s="83"/>
      <c r="F1564" s="83"/>
      <c r="G1564" s="84"/>
      <c r="H1564" s="85"/>
      <c r="I1564" s="83"/>
      <c r="J1564" s="80"/>
      <c r="K1564" s="86"/>
      <c r="L1564" s="86"/>
      <c r="M1564" s="87"/>
      <c r="N1564" s="88"/>
      <c r="O1564" s="89"/>
      <c r="P1564" s="67"/>
      <c r="Q1564" s="67"/>
      <c r="R1564" s="67"/>
      <c r="U1564" s="65"/>
      <c r="V1564" s="69"/>
      <c r="W1564" s="69"/>
      <c r="X1564" s="70"/>
      <c r="Y1564" s="70"/>
      <c r="Z1564" s="70"/>
      <c r="AA1564" s="71"/>
      <c r="AB1564" s="64"/>
      <c r="AC1564" s="69"/>
      <c r="AD1564" s="65"/>
      <c r="AE1564" s="65"/>
      <c r="AF1564" s="66"/>
    </row>
    <row r="1565" spans="1:32" x14ac:dyDescent="0.25">
      <c r="A1565" s="79"/>
      <c r="B1565" s="80"/>
      <c r="C1565" s="81"/>
      <c r="D1565" s="82"/>
      <c r="E1565" s="83"/>
      <c r="F1565" s="83"/>
      <c r="G1565" s="84"/>
      <c r="H1565" s="85"/>
      <c r="I1565" s="83"/>
      <c r="J1565" s="80"/>
      <c r="K1565" s="86"/>
      <c r="L1565" s="86"/>
      <c r="M1565" s="87"/>
      <c r="N1565" s="88"/>
      <c r="O1565" s="89"/>
      <c r="P1565" s="67"/>
      <c r="Q1565" s="67"/>
      <c r="R1565" s="67"/>
      <c r="U1565" s="65"/>
      <c r="V1565" s="69"/>
      <c r="W1565" s="69"/>
      <c r="X1565" s="70"/>
      <c r="Y1565" s="70"/>
      <c r="Z1565" s="70"/>
      <c r="AA1565" s="71"/>
      <c r="AB1565" s="64"/>
      <c r="AC1565" s="69"/>
      <c r="AD1565" s="65"/>
      <c r="AE1565" s="65"/>
      <c r="AF1565" s="66"/>
    </row>
    <row r="1566" spans="1:32" x14ac:dyDescent="0.25">
      <c r="A1566" s="79"/>
      <c r="B1566" s="80"/>
      <c r="C1566" s="81"/>
      <c r="D1566" s="82"/>
      <c r="E1566" s="83"/>
      <c r="F1566" s="83"/>
      <c r="G1566" s="84"/>
      <c r="H1566" s="85"/>
      <c r="I1566" s="83"/>
      <c r="J1566" s="80"/>
      <c r="K1566" s="86"/>
      <c r="L1566" s="86"/>
      <c r="M1566" s="87"/>
      <c r="N1566" s="88"/>
      <c r="O1566" s="89"/>
      <c r="P1566" s="67"/>
      <c r="Q1566" s="67"/>
      <c r="R1566" s="67"/>
      <c r="U1566" s="65"/>
      <c r="V1566" s="69"/>
      <c r="W1566" s="69"/>
      <c r="X1566" s="70"/>
      <c r="Y1566" s="70"/>
      <c r="Z1566" s="70"/>
      <c r="AA1566" s="71"/>
      <c r="AB1566" s="64"/>
      <c r="AC1566" s="69"/>
      <c r="AD1566" s="65"/>
      <c r="AE1566" s="65"/>
      <c r="AF1566" s="66"/>
    </row>
    <row r="1567" spans="1:32" x14ac:dyDescent="0.25">
      <c r="A1567" s="79"/>
      <c r="B1567" s="80"/>
      <c r="C1567" s="81"/>
      <c r="D1567" s="82"/>
      <c r="E1567" s="83"/>
      <c r="F1567" s="83"/>
      <c r="G1567" s="84"/>
      <c r="H1567" s="85"/>
      <c r="I1567" s="83"/>
      <c r="J1567" s="80"/>
      <c r="K1567" s="86"/>
      <c r="L1567" s="86"/>
      <c r="M1567" s="87"/>
      <c r="N1567" s="88"/>
      <c r="O1567" s="89"/>
      <c r="P1567" s="67"/>
      <c r="Q1567" s="67"/>
      <c r="R1567" s="67"/>
      <c r="U1567" s="65"/>
      <c r="V1567" s="69"/>
      <c r="W1567" s="69"/>
      <c r="X1567" s="70"/>
      <c r="Y1567" s="70"/>
      <c r="Z1567" s="70"/>
      <c r="AA1567" s="71"/>
      <c r="AB1567" s="64"/>
      <c r="AC1567" s="69"/>
      <c r="AD1567" s="65"/>
      <c r="AE1567" s="65"/>
      <c r="AF1567" s="66"/>
    </row>
    <row r="1568" spans="1:32" x14ac:dyDescent="0.25">
      <c r="A1568" s="79"/>
      <c r="B1568" s="80"/>
      <c r="C1568" s="81"/>
      <c r="D1568" s="82"/>
      <c r="E1568" s="83"/>
      <c r="F1568" s="83"/>
      <c r="G1568" s="84"/>
      <c r="H1568" s="85"/>
      <c r="I1568" s="83"/>
      <c r="J1568" s="80"/>
      <c r="K1568" s="86"/>
      <c r="L1568" s="86"/>
      <c r="M1568" s="87"/>
      <c r="N1568" s="88"/>
      <c r="O1568" s="89"/>
      <c r="P1568" s="67"/>
      <c r="Q1568" s="67"/>
      <c r="R1568" s="67"/>
      <c r="U1568" s="65"/>
      <c r="V1568" s="69"/>
      <c r="W1568" s="69"/>
      <c r="X1568" s="70"/>
      <c r="Y1568" s="70"/>
      <c r="Z1568" s="70"/>
      <c r="AA1568" s="71"/>
      <c r="AB1568" s="64"/>
      <c r="AC1568" s="69"/>
      <c r="AD1568" s="65"/>
      <c r="AE1568" s="65"/>
      <c r="AF1568" s="66"/>
    </row>
    <row r="1569" spans="1:32" x14ac:dyDescent="0.25">
      <c r="A1569" s="79"/>
      <c r="B1569" s="80"/>
      <c r="C1569" s="81"/>
      <c r="D1569" s="82"/>
      <c r="E1569" s="83"/>
      <c r="F1569" s="83"/>
      <c r="G1569" s="84"/>
      <c r="H1569" s="85"/>
      <c r="I1569" s="83"/>
      <c r="J1569" s="80"/>
      <c r="K1569" s="86"/>
      <c r="L1569" s="86"/>
      <c r="M1569" s="87"/>
      <c r="N1569" s="88"/>
      <c r="O1569" s="89"/>
      <c r="P1569" s="67"/>
      <c r="Q1569" s="67"/>
      <c r="R1569" s="67"/>
      <c r="U1569" s="65"/>
      <c r="V1569" s="69"/>
      <c r="W1569" s="69"/>
      <c r="X1569" s="70"/>
      <c r="Y1569" s="70"/>
      <c r="Z1569" s="70"/>
      <c r="AA1569" s="71"/>
      <c r="AB1569" s="64"/>
      <c r="AC1569" s="69"/>
      <c r="AD1569" s="65"/>
      <c r="AE1569" s="65"/>
      <c r="AF1569" s="66"/>
    </row>
    <row r="1570" spans="1:32" x14ac:dyDescent="0.25">
      <c r="A1570" s="79"/>
      <c r="B1570" s="80"/>
      <c r="C1570" s="81"/>
      <c r="D1570" s="82"/>
      <c r="E1570" s="83"/>
      <c r="F1570" s="83"/>
      <c r="G1570" s="84"/>
      <c r="H1570" s="85"/>
      <c r="I1570" s="83"/>
      <c r="J1570" s="80"/>
      <c r="K1570" s="86"/>
      <c r="L1570" s="86"/>
      <c r="M1570" s="87"/>
      <c r="N1570" s="88"/>
      <c r="O1570" s="89"/>
      <c r="P1570" s="67"/>
      <c r="Q1570" s="67"/>
      <c r="R1570" s="67"/>
      <c r="U1570" s="65"/>
      <c r="V1570" s="69"/>
      <c r="W1570" s="69"/>
      <c r="X1570" s="70"/>
      <c r="Y1570" s="70"/>
      <c r="Z1570" s="70"/>
      <c r="AA1570" s="71"/>
      <c r="AB1570" s="64"/>
      <c r="AC1570" s="69"/>
      <c r="AD1570" s="65"/>
      <c r="AE1570" s="65"/>
      <c r="AF1570" s="66"/>
    </row>
    <row r="1571" spans="1:32" x14ac:dyDescent="0.25">
      <c r="A1571" s="79"/>
      <c r="B1571" s="80"/>
      <c r="C1571" s="81"/>
      <c r="D1571" s="82"/>
      <c r="E1571" s="83"/>
      <c r="F1571" s="83"/>
      <c r="G1571" s="84"/>
      <c r="H1571" s="85"/>
      <c r="I1571" s="83"/>
      <c r="J1571" s="80"/>
      <c r="K1571" s="86"/>
      <c r="L1571" s="86"/>
      <c r="M1571" s="87"/>
      <c r="N1571" s="88"/>
      <c r="O1571" s="89"/>
      <c r="P1571" s="67"/>
      <c r="Q1571" s="67"/>
      <c r="R1571" s="67"/>
      <c r="U1571" s="65"/>
      <c r="V1571" s="69"/>
      <c r="W1571" s="69"/>
      <c r="X1571" s="70"/>
      <c r="Y1571" s="70"/>
      <c r="Z1571" s="70"/>
      <c r="AA1571" s="71"/>
      <c r="AB1571" s="64"/>
      <c r="AC1571" s="69"/>
      <c r="AD1571" s="65"/>
      <c r="AE1571" s="65"/>
      <c r="AF1571" s="66"/>
    </row>
    <row r="1572" spans="1:32" x14ac:dyDescent="0.25">
      <c r="A1572" s="79"/>
      <c r="B1572" s="80"/>
      <c r="C1572" s="81"/>
      <c r="D1572" s="82"/>
      <c r="E1572" s="83"/>
      <c r="F1572" s="83"/>
      <c r="G1572" s="84"/>
      <c r="H1572" s="85"/>
      <c r="I1572" s="83"/>
      <c r="J1572" s="80"/>
      <c r="K1572" s="86"/>
      <c r="L1572" s="86"/>
      <c r="M1572" s="87"/>
      <c r="N1572" s="88"/>
      <c r="O1572" s="89"/>
      <c r="P1572" s="67"/>
      <c r="Q1572" s="67"/>
      <c r="R1572" s="67"/>
      <c r="U1572" s="65"/>
      <c r="V1572" s="69"/>
      <c r="W1572" s="69"/>
      <c r="X1572" s="70"/>
      <c r="Y1572" s="70"/>
      <c r="Z1572" s="70"/>
      <c r="AA1572" s="71"/>
      <c r="AB1572" s="64"/>
      <c r="AC1572" s="69"/>
      <c r="AD1572" s="65"/>
      <c r="AE1572" s="65"/>
      <c r="AF1572" s="66"/>
    </row>
    <row r="1573" spans="1:32" x14ac:dyDescent="0.25">
      <c r="A1573" s="79"/>
      <c r="B1573" s="80"/>
      <c r="C1573" s="81"/>
      <c r="D1573" s="82"/>
      <c r="E1573" s="83"/>
      <c r="F1573" s="83"/>
      <c r="G1573" s="84"/>
      <c r="H1573" s="85"/>
      <c r="I1573" s="83"/>
      <c r="J1573" s="80"/>
      <c r="K1573" s="86"/>
      <c r="L1573" s="86"/>
      <c r="M1573" s="87"/>
      <c r="N1573" s="88"/>
      <c r="O1573" s="89"/>
      <c r="P1573" s="67"/>
      <c r="Q1573" s="67"/>
      <c r="R1573" s="67"/>
      <c r="U1573" s="65"/>
      <c r="V1573" s="69"/>
      <c r="W1573" s="69"/>
      <c r="X1573" s="70"/>
      <c r="Y1573" s="70"/>
      <c r="Z1573" s="70"/>
      <c r="AA1573" s="71"/>
      <c r="AB1573" s="64"/>
      <c r="AC1573" s="69"/>
      <c r="AD1573" s="65"/>
      <c r="AE1573" s="65"/>
      <c r="AF1573" s="66"/>
    </row>
    <row r="1574" spans="1:32" x14ac:dyDescent="0.25">
      <c r="A1574" s="79"/>
      <c r="B1574" s="80"/>
      <c r="C1574" s="81"/>
      <c r="D1574" s="82"/>
      <c r="E1574" s="83"/>
      <c r="F1574" s="83"/>
      <c r="G1574" s="84"/>
      <c r="H1574" s="85"/>
      <c r="I1574" s="83"/>
      <c r="J1574" s="80"/>
      <c r="K1574" s="86"/>
      <c r="L1574" s="86"/>
      <c r="M1574" s="87"/>
      <c r="N1574" s="88"/>
      <c r="O1574" s="89"/>
      <c r="P1574" s="67"/>
      <c r="Q1574" s="67"/>
      <c r="R1574" s="67"/>
      <c r="U1574" s="65"/>
      <c r="V1574" s="69"/>
      <c r="W1574" s="69"/>
      <c r="X1574" s="70"/>
      <c r="Y1574" s="70"/>
      <c r="Z1574" s="70"/>
      <c r="AA1574" s="71"/>
      <c r="AB1574" s="64"/>
      <c r="AC1574" s="69"/>
      <c r="AD1574" s="65"/>
      <c r="AE1574" s="65"/>
      <c r="AF1574" s="66"/>
    </row>
    <row r="1575" spans="1:32" x14ac:dyDescent="0.25">
      <c r="A1575" s="79"/>
      <c r="B1575" s="80"/>
      <c r="C1575" s="81"/>
      <c r="D1575" s="82"/>
      <c r="E1575" s="83"/>
      <c r="F1575" s="83"/>
      <c r="G1575" s="84"/>
      <c r="H1575" s="85"/>
      <c r="I1575" s="83"/>
      <c r="J1575" s="80"/>
      <c r="K1575" s="86"/>
      <c r="L1575" s="86"/>
      <c r="M1575" s="87"/>
      <c r="N1575" s="88"/>
      <c r="O1575" s="89"/>
      <c r="P1575" s="67"/>
      <c r="Q1575" s="67"/>
      <c r="R1575" s="67"/>
      <c r="U1575" s="65"/>
      <c r="V1575" s="69"/>
      <c r="W1575" s="69"/>
      <c r="X1575" s="70"/>
      <c r="Y1575" s="70"/>
      <c r="Z1575" s="70"/>
      <c r="AA1575" s="71"/>
      <c r="AB1575" s="64"/>
      <c r="AC1575" s="69"/>
      <c r="AD1575" s="65"/>
      <c r="AE1575" s="65"/>
      <c r="AF1575" s="66"/>
    </row>
    <row r="1576" spans="1:32" x14ac:dyDescent="0.25">
      <c r="A1576" s="79"/>
      <c r="B1576" s="80"/>
      <c r="C1576" s="81"/>
      <c r="D1576" s="82"/>
      <c r="E1576" s="83"/>
      <c r="F1576" s="83"/>
      <c r="G1576" s="84"/>
      <c r="H1576" s="85"/>
      <c r="I1576" s="83"/>
      <c r="J1576" s="80"/>
      <c r="K1576" s="86"/>
      <c r="L1576" s="86"/>
      <c r="M1576" s="87"/>
      <c r="N1576" s="88"/>
      <c r="O1576" s="89"/>
      <c r="P1576" s="67"/>
      <c r="Q1576" s="67"/>
      <c r="R1576" s="67"/>
      <c r="U1576" s="65"/>
      <c r="V1576" s="69"/>
      <c r="W1576" s="69"/>
      <c r="X1576" s="70"/>
      <c r="Y1576" s="70"/>
      <c r="Z1576" s="70"/>
      <c r="AA1576" s="71"/>
      <c r="AB1576" s="64"/>
      <c r="AC1576" s="69"/>
      <c r="AD1576" s="65"/>
      <c r="AE1576" s="65"/>
      <c r="AF1576" s="66"/>
    </row>
    <row r="1577" spans="1:32" x14ac:dyDescent="0.25">
      <c r="A1577" s="79"/>
      <c r="B1577" s="80"/>
      <c r="C1577" s="81"/>
      <c r="D1577" s="82"/>
      <c r="E1577" s="83"/>
      <c r="F1577" s="83"/>
      <c r="G1577" s="84"/>
      <c r="H1577" s="85"/>
      <c r="I1577" s="83"/>
      <c r="J1577" s="80"/>
      <c r="K1577" s="86"/>
      <c r="L1577" s="86"/>
      <c r="M1577" s="87"/>
      <c r="N1577" s="88"/>
      <c r="O1577" s="89"/>
      <c r="P1577" s="67"/>
      <c r="Q1577" s="67"/>
      <c r="R1577" s="67"/>
      <c r="U1577" s="65"/>
      <c r="V1577" s="69"/>
      <c r="W1577" s="69"/>
      <c r="X1577" s="70"/>
      <c r="Y1577" s="70"/>
      <c r="Z1577" s="70"/>
      <c r="AA1577" s="71"/>
      <c r="AB1577" s="64"/>
      <c r="AC1577" s="69"/>
      <c r="AD1577" s="65"/>
      <c r="AE1577" s="65"/>
      <c r="AF1577" s="66"/>
    </row>
    <row r="1578" spans="1:32" x14ac:dyDescent="0.25">
      <c r="A1578" s="79"/>
      <c r="B1578" s="80"/>
      <c r="C1578" s="81"/>
      <c r="D1578" s="82"/>
      <c r="E1578" s="83"/>
      <c r="F1578" s="83"/>
      <c r="G1578" s="84"/>
      <c r="H1578" s="85"/>
      <c r="I1578" s="83"/>
      <c r="J1578" s="80"/>
      <c r="K1578" s="86"/>
      <c r="L1578" s="86"/>
      <c r="M1578" s="87"/>
      <c r="N1578" s="88"/>
      <c r="O1578" s="89"/>
      <c r="P1578" s="67"/>
      <c r="Q1578" s="67"/>
      <c r="R1578" s="67"/>
      <c r="U1578" s="65"/>
      <c r="V1578" s="69"/>
      <c r="W1578" s="69"/>
      <c r="X1578" s="70"/>
      <c r="Y1578" s="70"/>
      <c r="Z1578" s="70"/>
      <c r="AA1578" s="71"/>
      <c r="AB1578" s="64"/>
      <c r="AC1578" s="69"/>
      <c r="AD1578" s="65"/>
      <c r="AE1578" s="65"/>
      <c r="AF1578" s="66"/>
    </row>
    <row r="1579" spans="1:32" x14ac:dyDescent="0.25">
      <c r="A1579" s="79"/>
      <c r="B1579" s="80"/>
      <c r="C1579" s="81"/>
      <c r="D1579" s="82"/>
      <c r="E1579" s="83"/>
      <c r="F1579" s="83"/>
      <c r="G1579" s="84"/>
      <c r="H1579" s="85"/>
      <c r="I1579" s="83"/>
      <c r="J1579" s="80"/>
      <c r="K1579" s="86"/>
      <c r="L1579" s="86"/>
      <c r="M1579" s="87"/>
      <c r="N1579" s="88"/>
      <c r="O1579" s="89"/>
      <c r="P1579" s="67"/>
      <c r="Q1579" s="67"/>
      <c r="R1579" s="67"/>
      <c r="U1579" s="65"/>
      <c r="V1579" s="69"/>
      <c r="W1579" s="69"/>
      <c r="X1579" s="70"/>
      <c r="Y1579" s="70"/>
      <c r="Z1579" s="70"/>
      <c r="AA1579" s="71"/>
      <c r="AB1579" s="64"/>
      <c r="AC1579" s="69"/>
      <c r="AD1579" s="65"/>
      <c r="AE1579" s="65"/>
      <c r="AF1579" s="66"/>
    </row>
    <row r="1580" spans="1:32" x14ac:dyDescent="0.25">
      <c r="A1580" s="79"/>
      <c r="B1580" s="80"/>
      <c r="C1580" s="81"/>
      <c r="D1580" s="82"/>
      <c r="E1580" s="83"/>
      <c r="F1580" s="83"/>
      <c r="G1580" s="84"/>
      <c r="H1580" s="85"/>
      <c r="I1580" s="83"/>
      <c r="J1580" s="80"/>
      <c r="K1580" s="86"/>
      <c r="L1580" s="86"/>
      <c r="M1580" s="87"/>
      <c r="N1580" s="88"/>
      <c r="O1580" s="89"/>
      <c r="P1580" s="67"/>
      <c r="Q1580" s="67"/>
      <c r="R1580" s="67"/>
      <c r="U1580" s="65"/>
      <c r="V1580" s="69"/>
      <c r="W1580" s="69"/>
      <c r="X1580" s="70"/>
      <c r="Y1580" s="70"/>
      <c r="Z1580" s="70"/>
      <c r="AA1580" s="71"/>
      <c r="AB1580" s="64"/>
      <c r="AC1580" s="69"/>
      <c r="AD1580" s="65"/>
      <c r="AE1580" s="65"/>
      <c r="AF1580" s="66"/>
    </row>
    <row r="1581" spans="1:32" x14ac:dyDescent="0.25">
      <c r="A1581" s="79"/>
      <c r="B1581" s="80"/>
      <c r="C1581" s="81"/>
      <c r="D1581" s="82"/>
      <c r="E1581" s="83"/>
      <c r="F1581" s="83"/>
      <c r="G1581" s="84"/>
      <c r="H1581" s="85"/>
      <c r="I1581" s="83"/>
      <c r="J1581" s="80"/>
      <c r="K1581" s="86"/>
      <c r="L1581" s="86"/>
      <c r="M1581" s="87"/>
      <c r="N1581" s="88"/>
      <c r="O1581" s="89"/>
      <c r="P1581" s="67"/>
      <c r="Q1581" s="67"/>
      <c r="R1581" s="67"/>
      <c r="U1581" s="65"/>
      <c r="V1581" s="69"/>
      <c r="W1581" s="69"/>
      <c r="X1581" s="70"/>
      <c r="Y1581" s="70"/>
      <c r="Z1581" s="70"/>
      <c r="AA1581" s="71"/>
      <c r="AB1581" s="64"/>
      <c r="AC1581" s="69"/>
      <c r="AD1581" s="65"/>
      <c r="AE1581" s="65"/>
      <c r="AF1581" s="66"/>
    </row>
    <row r="1582" spans="1:32" x14ac:dyDescent="0.25">
      <c r="A1582" s="79"/>
      <c r="B1582" s="80"/>
      <c r="C1582" s="81"/>
      <c r="D1582" s="82"/>
      <c r="E1582" s="83"/>
      <c r="F1582" s="83"/>
      <c r="G1582" s="84"/>
      <c r="H1582" s="85"/>
      <c r="I1582" s="83"/>
      <c r="J1582" s="80"/>
      <c r="K1582" s="86"/>
      <c r="L1582" s="86"/>
      <c r="M1582" s="87"/>
      <c r="N1582" s="88"/>
      <c r="O1582" s="89"/>
      <c r="P1582" s="67"/>
      <c r="Q1582" s="67"/>
      <c r="R1582" s="67"/>
      <c r="U1582" s="65"/>
      <c r="V1582" s="69"/>
      <c r="W1582" s="69"/>
      <c r="X1582" s="70"/>
      <c r="Y1582" s="70"/>
      <c r="Z1582" s="70"/>
      <c r="AA1582" s="71"/>
      <c r="AB1582" s="64"/>
      <c r="AC1582" s="69"/>
      <c r="AD1582" s="65"/>
      <c r="AE1582" s="65"/>
      <c r="AF1582" s="66"/>
    </row>
    <row r="1583" spans="1:32" x14ac:dyDescent="0.25">
      <c r="A1583" s="79"/>
      <c r="B1583" s="80"/>
      <c r="C1583" s="81"/>
      <c r="D1583" s="82"/>
      <c r="E1583" s="83"/>
      <c r="F1583" s="83"/>
      <c r="G1583" s="84"/>
      <c r="H1583" s="85"/>
      <c r="I1583" s="83"/>
      <c r="J1583" s="80"/>
      <c r="K1583" s="86"/>
      <c r="L1583" s="86"/>
      <c r="M1583" s="87"/>
      <c r="N1583" s="88"/>
      <c r="O1583" s="89"/>
      <c r="P1583" s="67"/>
      <c r="Q1583" s="67"/>
      <c r="R1583" s="67"/>
      <c r="U1583" s="65"/>
      <c r="V1583" s="69"/>
      <c r="W1583" s="69"/>
      <c r="X1583" s="70"/>
      <c r="Y1583" s="70"/>
      <c r="Z1583" s="70"/>
      <c r="AA1583" s="71"/>
      <c r="AB1583" s="64"/>
      <c r="AC1583" s="69"/>
      <c r="AD1583" s="65"/>
      <c r="AE1583" s="65"/>
      <c r="AF1583" s="66"/>
    </row>
    <row r="1584" spans="1:32" x14ac:dyDescent="0.25">
      <c r="A1584" s="79"/>
      <c r="B1584" s="80"/>
      <c r="C1584" s="81"/>
      <c r="D1584" s="82"/>
      <c r="E1584" s="83"/>
      <c r="F1584" s="83"/>
      <c r="G1584" s="84"/>
      <c r="H1584" s="85"/>
      <c r="I1584" s="83"/>
      <c r="J1584" s="80"/>
      <c r="K1584" s="86"/>
      <c r="L1584" s="86"/>
      <c r="M1584" s="87"/>
      <c r="N1584" s="88"/>
      <c r="O1584" s="89"/>
      <c r="P1584" s="67"/>
      <c r="Q1584" s="67"/>
      <c r="R1584" s="67"/>
      <c r="U1584" s="65"/>
      <c r="V1584" s="69"/>
      <c r="W1584" s="69"/>
      <c r="X1584" s="70"/>
      <c r="Y1584" s="70"/>
      <c r="Z1584" s="70"/>
      <c r="AA1584" s="71"/>
      <c r="AB1584" s="64"/>
      <c r="AC1584" s="69"/>
      <c r="AD1584" s="65"/>
      <c r="AE1584" s="65"/>
      <c r="AF1584" s="66"/>
    </row>
    <row r="1585" spans="1:32" x14ac:dyDescent="0.25">
      <c r="A1585" s="79"/>
      <c r="B1585" s="80"/>
      <c r="C1585" s="81"/>
      <c r="D1585" s="82"/>
      <c r="E1585" s="83"/>
      <c r="F1585" s="83"/>
      <c r="G1585" s="84"/>
      <c r="H1585" s="85"/>
      <c r="I1585" s="83"/>
      <c r="J1585" s="80"/>
      <c r="K1585" s="86"/>
      <c r="L1585" s="86"/>
      <c r="M1585" s="87"/>
      <c r="N1585" s="88"/>
      <c r="O1585" s="89"/>
      <c r="P1585" s="67"/>
      <c r="Q1585" s="67"/>
      <c r="R1585" s="67"/>
      <c r="U1585" s="65"/>
      <c r="V1585" s="69"/>
      <c r="W1585" s="69"/>
      <c r="X1585" s="70"/>
      <c r="Y1585" s="70"/>
      <c r="Z1585" s="70"/>
      <c r="AA1585" s="71"/>
      <c r="AB1585" s="64"/>
      <c r="AC1585" s="69"/>
      <c r="AD1585" s="65"/>
      <c r="AE1585" s="65"/>
      <c r="AF1585" s="66"/>
    </row>
    <row r="1586" spans="1:32" x14ac:dyDescent="0.25">
      <c r="A1586" s="79"/>
      <c r="B1586" s="80"/>
      <c r="C1586" s="81"/>
      <c r="D1586" s="82"/>
      <c r="E1586" s="83"/>
      <c r="F1586" s="83"/>
      <c r="G1586" s="84"/>
      <c r="H1586" s="85"/>
      <c r="I1586" s="83"/>
      <c r="J1586" s="80"/>
      <c r="K1586" s="86"/>
      <c r="L1586" s="86"/>
      <c r="M1586" s="87"/>
      <c r="N1586" s="88"/>
      <c r="O1586" s="89"/>
      <c r="P1586" s="67"/>
      <c r="Q1586" s="67"/>
      <c r="R1586" s="67"/>
      <c r="U1586" s="65"/>
      <c r="V1586" s="69"/>
      <c r="W1586" s="69"/>
      <c r="X1586" s="70"/>
      <c r="Y1586" s="70"/>
      <c r="Z1586" s="70"/>
      <c r="AA1586" s="71"/>
      <c r="AB1586" s="64"/>
      <c r="AC1586" s="69"/>
      <c r="AD1586" s="65"/>
      <c r="AE1586" s="65"/>
      <c r="AF1586" s="66"/>
    </row>
    <row r="1587" spans="1:32" x14ac:dyDescent="0.25">
      <c r="A1587" s="79"/>
      <c r="B1587" s="80"/>
      <c r="C1587" s="81"/>
      <c r="D1587" s="82"/>
      <c r="E1587" s="83"/>
      <c r="F1587" s="83"/>
      <c r="G1587" s="84"/>
      <c r="H1587" s="85"/>
      <c r="I1587" s="83"/>
      <c r="J1587" s="80"/>
      <c r="K1587" s="86"/>
      <c r="L1587" s="86"/>
      <c r="M1587" s="87"/>
      <c r="N1587" s="88"/>
      <c r="O1587" s="89"/>
      <c r="P1587" s="67"/>
      <c r="Q1587" s="67"/>
      <c r="R1587" s="67"/>
      <c r="U1587" s="65"/>
      <c r="V1587" s="69"/>
      <c r="W1587" s="69"/>
      <c r="X1587" s="70"/>
      <c r="Y1587" s="70"/>
      <c r="Z1587" s="70"/>
      <c r="AA1587" s="71"/>
      <c r="AB1587" s="64"/>
      <c r="AC1587" s="69"/>
      <c r="AD1587" s="65"/>
      <c r="AE1587" s="65"/>
      <c r="AF1587" s="66"/>
    </row>
    <row r="1588" spans="1:32" x14ac:dyDescent="0.25">
      <c r="A1588" s="79"/>
      <c r="B1588" s="80"/>
      <c r="C1588" s="81"/>
      <c r="D1588" s="82"/>
      <c r="E1588" s="83"/>
      <c r="F1588" s="83"/>
      <c r="G1588" s="84"/>
      <c r="H1588" s="85"/>
      <c r="I1588" s="83"/>
      <c r="J1588" s="80"/>
      <c r="K1588" s="86"/>
      <c r="L1588" s="86"/>
      <c r="M1588" s="87"/>
      <c r="N1588" s="88"/>
      <c r="O1588" s="89"/>
      <c r="P1588" s="67"/>
      <c r="Q1588" s="67"/>
      <c r="R1588" s="67"/>
      <c r="U1588" s="65"/>
      <c r="V1588" s="69"/>
      <c r="W1588" s="69"/>
      <c r="X1588" s="70"/>
      <c r="Y1588" s="70"/>
      <c r="Z1588" s="70"/>
      <c r="AA1588" s="71"/>
      <c r="AB1588" s="64"/>
      <c r="AC1588" s="69"/>
      <c r="AD1588" s="65"/>
      <c r="AE1588" s="65"/>
      <c r="AF1588" s="66"/>
    </row>
    <row r="1589" spans="1:32" x14ac:dyDescent="0.25">
      <c r="A1589" s="79"/>
      <c r="B1589" s="80"/>
      <c r="C1589" s="81"/>
      <c r="D1589" s="82"/>
      <c r="E1589" s="83"/>
      <c r="F1589" s="83"/>
      <c r="G1589" s="84"/>
      <c r="H1589" s="85"/>
      <c r="I1589" s="83"/>
      <c r="J1589" s="80"/>
      <c r="K1589" s="86"/>
      <c r="L1589" s="86"/>
      <c r="M1589" s="87"/>
      <c r="N1589" s="88"/>
      <c r="O1589" s="89"/>
      <c r="P1589" s="67"/>
      <c r="Q1589" s="67"/>
      <c r="R1589" s="67"/>
      <c r="U1589" s="65"/>
      <c r="V1589" s="69"/>
      <c r="W1589" s="69"/>
      <c r="X1589" s="70"/>
      <c r="Y1589" s="70"/>
      <c r="Z1589" s="70"/>
      <c r="AA1589" s="71"/>
      <c r="AB1589" s="64"/>
      <c r="AC1589" s="69"/>
      <c r="AD1589" s="65"/>
      <c r="AE1589" s="65"/>
      <c r="AF1589" s="66"/>
    </row>
    <row r="1590" spans="1:32" x14ac:dyDescent="0.25">
      <c r="A1590" s="79"/>
      <c r="B1590" s="80"/>
      <c r="C1590" s="81"/>
      <c r="D1590" s="82"/>
      <c r="E1590" s="83"/>
      <c r="F1590" s="83"/>
      <c r="G1590" s="84"/>
      <c r="H1590" s="85"/>
      <c r="I1590" s="83"/>
      <c r="J1590" s="80"/>
      <c r="K1590" s="86"/>
      <c r="L1590" s="86"/>
      <c r="M1590" s="87"/>
      <c r="N1590" s="88"/>
      <c r="O1590" s="89"/>
      <c r="P1590" s="67"/>
      <c r="Q1590" s="67"/>
      <c r="R1590" s="67"/>
      <c r="U1590" s="65"/>
      <c r="V1590" s="69"/>
      <c r="W1590" s="69"/>
      <c r="X1590" s="70"/>
      <c r="Y1590" s="70"/>
      <c r="Z1590" s="70"/>
      <c r="AA1590" s="71"/>
      <c r="AB1590" s="64"/>
      <c r="AC1590" s="69"/>
      <c r="AD1590" s="65"/>
      <c r="AE1590" s="65"/>
      <c r="AF1590" s="66"/>
    </row>
    <row r="1591" spans="1:32" x14ac:dyDescent="0.25">
      <c r="A1591" s="79"/>
      <c r="B1591" s="80"/>
      <c r="C1591" s="81"/>
      <c r="D1591" s="82"/>
      <c r="E1591" s="83"/>
      <c r="F1591" s="83"/>
      <c r="G1591" s="84"/>
      <c r="H1591" s="85"/>
      <c r="I1591" s="83"/>
      <c r="J1591" s="80"/>
      <c r="K1591" s="86"/>
      <c r="L1591" s="86"/>
      <c r="M1591" s="87"/>
      <c r="N1591" s="88"/>
      <c r="O1591" s="89"/>
      <c r="P1591" s="67"/>
      <c r="Q1591" s="67"/>
      <c r="R1591" s="67"/>
      <c r="U1591" s="65"/>
      <c r="V1591" s="69"/>
      <c r="W1591" s="69"/>
      <c r="X1591" s="70"/>
      <c r="Y1591" s="70"/>
      <c r="Z1591" s="70"/>
      <c r="AA1591" s="71"/>
      <c r="AB1591" s="64"/>
      <c r="AC1591" s="69"/>
      <c r="AD1591" s="65"/>
      <c r="AE1591" s="65"/>
      <c r="AF1591" s="66"/>
    </row>
    <row r="1592" spans="1:32" x14ac:dyDescent="0.25">
      <c r="A1592" s="79"/>
      <c r="B1592" s="80"/>
      <c r="C1592" s="81"/>
      <c r="D1592" s="82"/>
      <c r="E1592" s="83"/>
      <c r="F1592" s="83"/>
      <c r="G1592" s="84"/>
      <c r="H1592" s="85"/>
      <c r="I1592" s="83"/>
      <c r="J1592" s="80"/>
      <c r="K1592" s="86"/>
      <c r="L1592" s="86"/>
      <c r="M1592" s="87"/>
      <c r="N1592" s="88"/>
      <c r="O1592" s="89"/>
      <c r="P1592" s="67"/>
      <c r="Q1592" s="67"/>
      <c r="R1592" s="67"/>
      <c r="U1592" s="65"/>
      <c r="V1592" s="69"/>
      <c r="W1592" s="69"/>
      <c r="X1592" s="70"/>
      <c r="Y1592" s="70"/>
      <c r="Z1592" s="70"/>
      <c r="AA1592" s="71"/>
      <c r="AB1592" s="64"/>
      <c r="AC1592" s="69"/>
      <c r="AD1592" s="65"/>
      <c r="AE1592" s="65"/>
      <c r="AF1592" s="66"/>
    </row>
    <row r="1593" spans="1:32" x14ac:dyDescent="0.25">
      <c r="A1593" s="79"/>
      <c r="B1593" s="80"/>
      <c r="C1593" s="81"/>
      <c r="D1593" s="82"/>
      <c r="E1593" s="83"/>
      <c r="F1593" s="83"/>
      <c r="G1593" s="84"/>
      <c r="H1593" s="85"/>
      <c r="I1593" s="83"/>
      <c r="J1593" s="80"/>
      <c r="K1593" s="86"/>
      <c r="L1593" s="86"/>
      <c r="M1593" s="87"/>
      <c r="N1593" s="88"/>
      <c r="O1593" s="89"/>
      <c r="P1593" s="67"/>
      <c r="Q1593" s="67"/>
      <c r="R1593" s="67"/>
      <c r="U1593" s="65"/>
      <c r="V1593" s="69"/>
      <c r="W1593" s="69"/>
      <c r="X1593" s="70"/>
      <c r="Y1593" s="70"/>
      <c r="Z1593" s="70"/>
      <c r="AA1593" s="71"/>
      <c r="AB1593" s="64"/>
      <c r="AC1593" s="69"/>
      <c r="AD1593" s="65"/>
      <c r="AE1593" s="65"/>
      <c r="AF1593" s="66"/>
    </row>
    <row r="1594" spans="1:32" x14ac:dyDescent="0.25">
      <c r="A1594" s="79"/>
      <c r="B1594" s="80"/>
      <c r="C1594" s="81"/>
      <c r="D1594" s="82"/>
      <c r="E1594" s="83"/>
      <c r="F1594" s="83"/>
      <c r="G1594" s="84"/>
      <c r="H1594" s="85"/>
      <c r="I1594" s="83"/>
      <c r="J1594" s="80"/>
      <c r="K1594" s="86"/>
      <c r="L1594" s="86"/>
      <c r="M1594" s="87"/>
      <c r="N1594" s="88"/>
      <c r="O1594" s="89"/>
      <c r="P1594" s="67"/>
      <c r="Q1594" s="67"/>
      <c r="R1594" s="67"/>
      <c r="U1594" s="65"/>
      <c r="V1594" s="69"/>
      <c r="W1594" s="69"/>
      <c r="X1594" s="70"/>
      <c r="Y1594" s="70"/>
      <c r="Z1594" s="70"/>
      <c r="AA1594" s="71"/>
      <c r="AB1594" s="64"/>
      <c r="AC1594" s="69"/>
      <c r="AD1594" s="65"/>
      <c r="AE1594" s="65"/>
      <c r="AF1594" s="66"/>
    </row>
    <row r="1595" spans="1:32" x14ac:dyDescent="0.25">
      <c r="A1595" s="79"/>
      <c r="B1595" s="80"/>
      <c r="C1595" s="81"/>
      <c r="D1595" s="82"/>
      <c r="E1595" s="83"/>
      <c r="F1595" s="83"/>
      <c r="G1595" s="84"/>
      <c r="H1595" s="85"/>
      <c r="I1595" s="83"/>
      <c r="J1595" s="80"/>
      <c r="K1595" s="86"/>
      <c r="L1595" s="86"/>
      <c r="M1595" s="87"/>
      <c r="N1595" s="88"/>
      <c r="O1595" s="89"/>
      <c r="P1595" s="67"/>
      <c r="Q1595" s="67"/>
      <c r="R1595" s="67"/>
      <c r="U1595" s="65"/>
      <c r="V1595" s="69"/>
      <c r="W1595" s="69"/>
      <c r="X1595" s="70"/>
      <c r="Y1595" s="70"/>
      <c r="Z1595" s="70"/>
      <c r="AA1595" s="71"/>
      <c r="AB1595" s="64"/>
      <c r="AC1595" s="69"/>
      <c r="AD1595" s="65"/>
      <c r="AE1595" s="65"/>
      <c r="AF1595" s="66"/>
    </row>
    <row r="1596" spans="1:32" x14ac:dyDescent="0.25">
      <c r="A1596" s="79"/>
      <c r="B1596" s="80"/>
      <c r="C1596" s="81"/>
      <c r="D1596" s="82"/>
      <c r="E1596" s="83"/>
      <c r="F1596" s="83"/>
      <c r="G1596" s="84"/>
      <c r="H1596" s="85"/>
      <c r="I1596" s="83"/>
      <c r="J1596" s="80"/>
      <c r="K1596" s="86"/>
      <c r="L1596" s="86"/>
      <c r="M1596" s="87"/>
      <c r="N1596" s="88"/>
      <c r="O1596" s="89"/>
      <c r="P1596" s="67"/>
      <c r="Q1596" s="67"/>
      <c r="R1596" s="67"/>
      <c r="U1596" s="65"/>
      <c r="V1596" s="69"/>
      <c r="W1596" s="69"/>
      <c r="X1596" s="70"/>
      <c r="Y1596" s="70"/>
      <c r="Z1596" s="70"/>
      <c r="AA1596" s="71"/>
      <c r="AB1596" s="64"/>
      <c r="AC1596" s="69"/>
      <c r="AD1596" s="65"/>
      <c r="AE1596" s="65"/>
      <c r="AF1596" s="66"/>
    </row>
    <row r="1597" spans="1:32" x14ac:dyDescent="0.25">
      <c r="A1597" s="79"/>
      <c r="B1597" s="80"/>
      <c r="C1597" s="81"/>
      <c r="D1597" s="82"/>
      <c r="E1597" s="83"/>
      <c r="F1597" s="83"/>
      <c r="G1597" s="84"/>
      <c r="H1597" s="85"/>
      <c r="I1597" s="83"/>
      <c r="J1597" s="80"/>
      <c r="K1597" s="86"/>
      <c r="L1597" s="86"/>
      <c r="M1597" s="87"/>
      <c r="N1597" s="88"/>
      <c r="O1597" s="89"/>
      <c r="P1597" s="67"/>
      <c r="Q1597" s="67"/>
      <c r="R1597" s="67"/>
      <c r="U1597" s="65"/>
      <c r="V1597" s="69"/>
      <c r="W1597" s="69"/>
      <c r="X1597" s="70"/>
      <c r="Y1597" s="70"/>
      <c r="Z1597" s="70"/>
      <c r="AA1597" s="71"/>
      <c r="AB1597" s="64"/>
      <c r="AC1597" s="69"/>
      <c r="AD1597" s="65"/>
      <c r="AE1597" s="65"/>
      <c r="AF1597" s="66"/>
    </row>
    <row r="1598" spans="1:32" x14ac:dyDescent="0.25">
      <c r="A1598" s="79"/>
      <c r="B1598" s="80"/>
      <c r="C1598" s="81"/>
      <c r="D1598" s="82"/>
      <c r="E1598" s="83"/>
      <c r="F1598" s="83"/>
      <c r="G1598" s="84"/>
      <c r="H1598" s="85"/>
      <c r="I1598" s="83"/>
      <c r="J1598" s="80"/>
      <c r="K1598" s="86"/>
      <c r="L1598" s="86"/>
      <c r="M1598" s="87"/>
      <c r="N1598" s="88"/>
      <c r="O1598" s="89"/>
      <c r="P1598" s="67"/>
      <c r="Q1598" s="67"/>
      <c r="R1598" s="67"/>
      <c r="U1598" s="65"/>
      <c r="V1598" s="69"/>
      <c r="W1598" s="69"/>
      <c r="X1598" s="70"/>
      <c r="Y1598" s="70"/>
      <c r="Z1598" s="70"/>
      <c r="AA1598" s="71"/>
      <c r="AB1598" s="64"/>
      <c r="AC1598" s="69"/>
      <c r="AD1598" s="65"/>
      <c r="AE1598" s="65"/>
      <c r="AF1598" s="66"/>
    </row>
    <row r="1599" spans="1:32" x14ac:dyDescent="0.25">
      <c r="A1599" s="79"/>
      <c r="B1599" s="80"/>
      <c r="C1599" s="81"/>
      <c r="D1599" s="82"/>
      <c r="E1599" s="83"/>
      <c r="F1599" s="83"/>
      <c r="G1599" s="84"/>
      <c r="H1599" s="85"/>
      <c r="I1599" s="83"/>
      <c r="J1599" s="80"/>
      <c r="K1599" s="86"/>
      <c r="L1599" s="86"/>
      <c r="M1599" s="87"/>
      <c r="N1599" s="88"/>
      <c r="O1599" s="89"/>
      <c r="P1599" s="67"/>
      <c r="Q1599" s="67"/>
      <c r="R1599" s="67"/>
      <c r="U1599" s="65"/>
      <c r="V1599" s="69"/>
      <c r="W1599" s="69"/>
      <c r="X1599" s="70"/>
      <c r="Y1599" s="70"/>
      <c r="Z1599" s="70"/>
      <c r="AA1599" s="71"/>
      <c r="AB1599" s="64"/>
      <c r="AC1599" s="69"/>
      <c r="AD1599" s="65"/>
      <c r="AE1599" s="65"/>
      <c r="AF1599" s="66"/>
    </row>
    <row r="1600" spans="1:32" x14ac:dyDescent="0.25">
      <c r="A1600" s="79"/>
      <c r="B1600" s="80"/>
      <c r="C1600" s="81"/>
      <c r="D1600" s="82"/>
      <c r="E1600" s="83"/>
      <c r="F1600" s="83"/>
      <c r="G1600" s="84"/>
      <c r="H1600" s="85"/>
      <c r="I1600" s="83"/>
      <c r="J1600" s="80"/>
      <c r="K1600" s="86"/>
      <c r="L1600" s="86"/>
      <c r="M1600" s="87"/>
      <c r="N1600" s="88"/>
      <c r="O1600" s="89"/>
      <c r="P1600" s="67"/>
      <c r="Q1600" s="67"/>
      <c r="R1600" s="67"/>
      <c r="U1600" s="65"/>
      <c r="V1600" s="69"/>
      <c r="W1600" s="69"/>
      <c r="X1600" s="70"/>
      <c r="Y1600" s="70"/>
      <c r="Z1600" s="70"/>
      <c r="AA1600" s="71"/>
      <c r="AB1600" s="64"/>
      <c r="AC1600" s="69"/>
      <c r="AD1600" s="65"/>
      <c r="AE1600" s="65"/>
      <c r="AF1600" s="66"/>
    </row>
    <row r="1601" spans="1:32" x14ac:dyDescent="0.25">
      <c r="A1601" s="79"/>
      <c r="B1601" s="80"/>
      <c r="C1601" s="81"/>
      <c r="D1601" s="82"/>
      <c r="E1601" s="83"/>
      <c r="F1601" s="83"/>
      <c r="G1601" s="84"/>
      <c r="H1601" s="85"/>
      <c r="I1601" s="83"/>
      <c r="J1601" s="80"/>
      <c r="K1601" s="86"/>
      <c r="L1601" s="86"/>
      <c r="M1601" s="87"/>
      <c r="N1601" s="88"/>
      <c r="O1601" s="89"/>
      <c r="P1601" s="67"/>
      <c r="Q1601" s="67"/>
      <c r="R1601" s="67"/>
      <c r="U1601" s="65"/>
      <c r="V1601" s="69"/>
      <c r="W1601" s="69"/>
      <c r="X1601" s="70"/>
      <c r="Y1601" s="70"/>
      <c r="Z1601" s="70"/>
      <c r="AA1601" s="71"/>
      <c r="AB1601" s="64"/>
      <c r="AC1601" s="69"/>
      <c r="AD1601" s="65"/>
      <c r="AE1601" s="65"/>
      <c r="AF1601" s="66"/>
    </row>
    <row r="1602" spans="1:32" x14ac:dyDescent="0.25">
      <c r="A1602" s="79"/>
      <c r="B1602" s="80"/>
      <c r="C1602" s="81"/>
      <c r="D1602" s="82"/>
      <c r="E1602" s="83"/>
      <c r="F1602" s="83"/>
      <c r="G1602" s="84"/>
      <c r="H1602" s="85"/>
      <c r="I1602" s="83"/>
      <c r="J1602" s="80"/>
      <c r="K1602" s="86"/>
      <c r="L1602" s="86"/>
      <c r="M1602" s="87"/>
      <c r="N1602" s="88"/>
      <c r="O1602" s="89"/>
      <c r="P1602" s="67"/>
      <c r="Q1602" s="67"/>
      <c r="R1602" s="67"/>
      <c r="U1602" s="65"/>
      <c r="V1602" s="69"/>
      <c r="W1602" s="69"/>
      <c r="X1602" s="70"/>
      <c r="Y1602" s="70"/>
      <c r="Z1602" s="70"/>
      <c r="AA1602" s="71"/>
      <c r="AB1602" s="64"/>
      <c r="AC1602" s="69"/>
      <c r="AD1602" s="65"/>
      <c r="AE1602" s="65"/>
      <c r="AF1602" s="66"/>
    </row>
    <row r="1603" spans="1:32" x14ac:dyDescent="0.25">
      <c r="A1603" s="79"/>
      <c r="B1603" s="80"/>
      <c r="C1603" s="81"/>
      <c r="D1603" s="82"/>
      <c r="E1603" s="83"/>
      <c r="F1603" s="83"/>
      <c r="G1603" s="84"/>
      <c r="H1603" s="85"/>
      <c r="I1603" s="83"/>
      <c r="J1603" s="80"/>
      <c r="K1603" s="86"/>
      <c r="L1603" s="86"/>
      <c r="M1603" s="87"/>
      <c r="N1603" s="88"/>
      <c r="O1603" s="89"/>
      <c r="P1603" s="67"/>
      <c r="Q1603" s="67"/>
      <c r="R1603" s="67"/>
      <c r="U1603" s="65"/>
      <c r="V1603" s="69"/>
      <c r="W1603" s="69"/>
      <c r="X1603" s="70"/>
      <c r="Y1603" s="70"/>
      <c r="Z1603" s="70"/>
      <c r="AA1603" s="71"/>
      <c r="AB1603" s="64"/>
      <c r="AC1603" s="69"/>
      <c r="AD1603" s="65"/>
      <c r="AE1603" s="65"/>
      <c r="AF1603" s="66"/>
    </row>
    <row r="1604" spans="1:32" x14ac:dyDescent="0.25">
      <c r="A1604" s="79"/>
      <c r="B1604" s="80"/>
      <c r="C1604" s="81"/>
      <c r="D1604" s="82"/>
      <c r="E1604" s="83"/>
      <c r="F1604" s="83"/>
      <c r="G1604" s="84"/>
      <c r="H1604" s="85"/>
      <c r="I1604" s="83"/>
      <c r="J1604" s="80"/>
      <c r="K1604" s="86"/>
      <c r="L1604" s="86"/>
      <c r="M1604" s="87"/>
      <c r="N1604" s="88"/>
      <c r="O1604" s="89"/>
      <c r="P1604" s="67"/>
      <c r="Q1604" s="67"/>
      <c r="R1604" s="67"/>
      <c r="U1604" s="65"/>
      <c r="V1604" s="69"/>
      <c r="W1604" s="69"/>
      <c r="X1604" s="70"/>
      <c r="Y1604" s="70"/>
      <c r="Z1604" s="70"/>
      <c r="AA1604" s="71"/>
      <c r="AB1604" s="64"/>
      <c r="AC1604" s="69"/>
      <c r="AD1604" s="65"/>
      <c r="AE1604" s="65"/>
      <c r="AF1604" s="66"/>
    </row>
    <row r="1605" spans="1:32" x14ac:dyDescent="0.25">
      <c r="A1605" s="79"/>
      <c r="B1605" s="80"/>
      <c r="C1605" s="81"/>
      <c r="D1605" s="82"/>
      <c r="E1605" s="83"/>
      <c r="F1605" s="83"/>
      <c r="G1605" s="84"/>
      <c r="H1605" s="85"/>
      <c r="I1605" s="83"/>
      <c r="J1605" s="80"/>
      <c r="K1605" s="86"/>
      <c r="L1605" s="86"/>
      <c r="M1605" s="87"/>
      <c r="N1605" s="88"/>
      <c r="O1605" s="89"/>
      <c r="P1605" s="67"/>
      <c r="Q1605" s="67"/>
      <c r="R1605" s="67"/>
      <c r="U1605" s="65"/>
      <c r="V1605" s="69"/>
      <c r="W1605" s="69"/>
      <c r="X1605" s="70"/>
      <c r="Y1605" s="70"/>
      <c r="Z1605" s="70"/>
      <c r="AA1605" s="71"/>
      <c r="AB1605" s="64"/>
      <c r="AC1605" s="69"/>
      <c r="AD1605" s="65"/>
      <c r="AE1605" s="65"/>
      <c r="AF1605" s="66"/>
    </row>
    <row r="1606" spans="1:32" x14ac:dyDescent="0.25">
      <c r="A1606" s="79"/>
      <c r="B1606" s="80"/>
      <c r="C1606" s="81"/>
      <c r="D1606" s="82"/>
      <c r="E1606" s="83"/>
      <c r="F1606" s="83"/>
      <c r="G1606" s="84"/>
      <c r="H1606" s="85"/>
      <c r="I1606" s="83"/>
      <c r="J1606" s="80"/>
      <c r="K1606" s="86"/>
      <c r="L1606" s="86"/>
      <c r="M1606" s="87"/>
      <c r="N1606" s="88"/>
      <c r="O1606" s="89"/>
      <c r="P1606" s="67"/>
      <c r="Q1606" s="67"/>
      <c r="R1606" s="67"/>
      <c r="U1606" s="65"/>
      <c r="V1606" s="69"/>
      <c r="W1606" s="69"/>
      <c r="X1606" s="70"/>
      <c r="Y1606" s="70"/>
      <c r="Z1606" s="70"/>
      <c r="AA1606" s="71"/>
      <c r="AB1606" s="64"/>
      <c r="AC1606" s="69"/>
      <c r="AD1606" s="65"/>
      <c r="AE1606" s="65"/>
      <c r="AF1606" s="66"/>
    </row>
    <row r="1607" spans="1:32" x14ac:dyDescent="0.25">
      <c r="A1607" s="79"/>
      <c r="B1607" s="80"/>
      <c r="C1607" s="81"/>
      <c r="D1607" s="82"/>
      <c r="E1607" s="83"/>
      <c r="F1607" s="83"/>
      <c r="G1607" s="84"/>
      <c r="H1607" s="85"/>
      <c r="I1607" s="83"/>
      <c r="J1607" s="80"/>
      <c r="K1607" s="86"/>
      <c r="L1607" s="86"/>
      <c r="M1607" s="87"/>
      <c r="N1607" s="88"/>
      <c r="O1607" s="89"/>
      <c r="P1607" s="67"/>
      <c r="Q1607" s="67"/>
      <c r="R1607" s="67"/>
      <c r="U1607" s="65"/>
      <c r="V1607" s="69"/>
      <c r="W1607" s="69"/>
      <c r="X1607" s="70"/>
      <c r="Y1607" s="70"/>
      <c r="Z1607" s="70"/>
      <c r="AA1607" s="71"/>
      <c r="AB1607" s="64"/>
      <c r="AC1607" s="69"/>
      <c r="AD1607" s="65"/>
      <c r="AE1607" s="65"/>
      <c r="AF1607" s="66"/>
    </row>
    <row r="1608" spans="1:32" x14ac:dyDescent="0.25">
      <c r="A1608" s="79"/>
      <c r="B1608" s="80"/>
      <c r="C1608" s="81"/>
      <c r="D1608" s="82"/>
      <c r="E1608" s="83"/>
      <c r="F1608" s="83"/>
      <c r="G1608" s="84"/>
      <c r="H1608" s="85"/>
      <c r="I1608" s="83"/>
      <c r="J1608" s="80"/>
      <c r="K1608" s="86"/>
      <c r="L1608" s="86"/>
      <c r="M1608" s="87"/>
      <c r="N1608" s="88"/>
      <c r="O1608" s="89"/>
      <c r="P1608" s="67"/>
      <c r="Q1608" s="67"/>
      <c r="R1608" s="67"/>
      <c r="U1608" s="65"/>
      <c r="V1608" s="69"/>
      <c r="W1608" s="69"/>
      <c r="X1608" s="70"/>
      <c r="Y1608" s="70"/>
      <c r="Z1608" s="70"/>
      <c r="AA1608" s="71"/>
      <c r="AB1608" s="64"/>
      <c r="AC1608" s="69"/>
      <c r="AD1608" s="65"/>
      <c r="AE1608" s="65"/>
      <c r="AF1608" s="66"/>
    </row>
    <row r="1609" spans="1:32" x14ac:dyDescent="0.25">
      <c r="A1609" s="79"/>
      <c r="B1609" s="80"/>
      <c r="C1609" s="81"/>
      <c r="D1609" s="82"/>
      <c r="E1609" s="83"/>
      <c r="F1609" s="83"/>
      <c r="G1609" s="84"/>
      <c r="H1609" s="85"/>
      <c r="I1609" s="83"/>
      <c r="J1609" s="80"/>
      <c r="K1609" s="86"/>
      <c r="L1609" s="86"/>
      <c r="M1609" s="87"/>
      <c r="N1609" s="88"/>
      <c r="O1609" s="89"/>
      <c r="P1609" s="67"/>
      <c r="Q1609" s="67"/>
      <c r="R1609" s="67"/>
      <c r="U1609" s="65"/>
      <c r="V1609" s="69"/>
      <c r="W1609" s="69"/>
      <c r="X1609" s="70"/>
      <c r="Y1609" s="70"/>
      <c r="Z1609" s="70"/>
      <c r="AA1609" s="71"/>
      <c r="AB1609" s="64"/>
      <c r="AC1609" s="69"/>
      <c r="AD1609" s="65"/>
      <c r="AE1609" s="65"/>
      <c r="AF1609" s="66"/>
    </row>
    <row r="1610" spans="1:32" x14ac:dyDescent="0.25">
      <c r="A1610" s="79"/>
      <c r="B1610" s="80"/>
      <c r="C1610" s="81"/>
      <c r="D1610" s="82"/>
      <c r="E1610" s="83"/>
      <c r="F1610" s="83"/>
      <c r="G1610" s="84"/>
      <c r="H1610" s="85"/>
      <c r="I1610" s="83"/>
      <c r="J1610" s="80"/>
      <c r="K1610" s="86"/>
      <c r="L1610" s="86"/>
      <c r="M1610" s="87"/>
      <c r="N1610" s="88"/>
      <c r="O1610" s="89"/>
      <c r="P1610" s="67"/>
      <c r="Q1610" s="67"/>
      <c r="R1610" s="67"/>
      <c r="U1610" s="65"/>
      <c r="V1610" s="69"/>
      <c r="W1610" s="69"/>
      <c r="X1610" s="70"/>
      <c r="Y1610" s="70"/>
      <c r="Z1610" s="70"/>
      <c r="AA1610" s="71"/>
      <c r="AB1610" s="64"/>
      <c r="AC1610" s="69"/>
      <c r="AD1610" s="65"/>
      <c r="AE1610" s="65"/>
      <c r="AF1610" s="66"/>
    </row>
    <row r="1611" spans="1:32" x14ac:dyDescent="0.25">
      <c r="A1611" s="79"/>
      <c r="B1611" s="80"/>
      <c r="C1611" s="81"/>
      <c r="D1611" s="82"/>
      <c r="E1611" s="83"/>
      <c r="F1611" s="83"/>
      <c r="G1611" s="84"/>
      <c r="H1611" s="85"/>
      <c r="I1611" s="83"/>
      <c r="J1611" s="80"/>
      <c r="K1611" s="86"/>
      <c r="L1611" s="86"/>
      <c r="M1611" s="87"/>
      <c r="N1611" s="88"/>
      <c r="O1611" s="89"/>
      <c r="P1611" s="67"/>
      <c r="Q1611" s="67"/>
      <c r="R1611" s="67"/>
      <c r="U1611" s="65"/>
      <c r="V1611" s="69"/>
      <c r="W1611" s="69"/>
      <c r="X1611" s="70"/>
      <c r="Y1611" s="70"/>
      <c r="Z1611" s="70"/>
      <c r="AA1611" s="71"/>
      <c r="AB1611" s="64"/>
      <c r="AC1611" s="69"/>
      <c r="AD1611" s="65"/>
      <c r="AE1611" s="65"/>
      <c r="AF1611" s="66"/>
    </row>
    <row r="1612" spans="1:32" x14ac:dyDescent="0.25">
      <c r="A1612" s="79"/>
      <c r="B1612" s="80"/>
      <c r="C1612" s="81"/>
      <c r="D1612" s="82"/>
      <c r="E1612" s="83"/>
      <c r="F1612" s="83"/>
      <c r="G1612" s="84"/>
      <c r="H1612" s="85"/>
      <c r="I1612" s="83"/>
      <c r="J1612" s="80"/>
      <c r="K1612" s="86"/>
      <c r="L1612" s="86"/>
      <c r="M1612" s="87"/>
      <c r="N1612" s="88"/>
      <c r="O1612" s="89"/>
      <c r="P1612" s="67"/>
      <c r="Q1612" s="67"/>
      <c r="R1612" s="67"/>
      <c r="U1612" s="65"/>
      <c r="V1612" s="69"/>
      <c r="W1612" s="69"/>
      <c r="X1612" s="70"/>
      <c r="Y1612" s="70"/>
      <c r="Z1612" s="70"/>
      <c r="AA1612" s="71"/>
      <c r="AB1612" s="64"/>
      <c r="AC1612" s="69"/>
      <c r="AD1612" s="65"/>
      <c r="AE1612" s="65"/>
      <c r="AF1612" s="66"/>
    </row>
    <row r="1613" spans="1:32" x14ac:dyDescent="0.25">
      <c r="A1613" s="79"/>
      <c r="B1613" s="80"/>
      <c r="C1613" s="81"/>
      <c r="D1613" s="82"/>
      <c r="E1613" s="83"/>
      <c r="F1613" s="83"/>
      <c r="G1613" s="84"/>
      <c r="H1613" s="85"/>
      <c r="I1613" s="83"/>
      <c r="J1613" s="80"/>
      <c r="K1613" s="86"/>
      <c r="L1613" s="86"/>
      <c r="M1613" s="87"/>
      <c r="N1613" s="88"/>
      <c r="O1613" s="89"/>
      <c r="P1613" s="67"/>
      <c r="Q1613" s="67"/>
      <c r="R1613" s="67"/>
      <c r="U1613" s="65"/>
      <c r="V1613" s="69"/>
      <c r="W1613" s="69"/>
      <c r="X1613" s="70"/>
      <c r="Y1613" s="70"/>
      <c r="Z1613" s="70"/>
      <c r="AA1613" s="71"/>
      <c r="AB1613" s="64"/>
      <c r="AC1613" s="69"/>
      <c r="AD1613" s="65"/>
      <c r="AE1613" s="65"/>
      <c r="AF1613" s="66"/>
    </row>
    <row r="1614" spans="1:32" x14ac:dyDescent="0.25">
      <c r="A1614" s="79"/>
      <c r="B1614" s="80"/>
      <c r="C1614" s="81"/>
      <c r="D1614" s="82"/>
      <c r="E1614" s="83"/>
      <c r="F1614" s="83"/>
      <c r="G1614" s="84"/>
      <c r="H1614" s="85"/>
      <c r="I1614" s="83"/>
      <c r="J1614" s="80"/>
      <c r="K1614" s="86"/>
      <c r="L1614" s="86"/>
      <c r="M1614" s="87"/>
      <c r="N1614" s="88"/>
      <c r="O1614" s="89"/>
      <c r="P1614" s="67"/>
      <c r="Q1614" s="67"/>
      <c r="R1614" s="67"/>
      <c r="U1614" s="65"/>
      <c r="V1614" s="69"/>
      <c r="W1614" s="69"/>
      <c r="X1614" s="70"/>
      <c r="Y1614" s="70"/>
      <c r="Z1614" s="70"/>
      <c r="AA1614" s="71"/>
      <c r="AB1614" s="64"/>
      <c r="AC1614" s="69"/>
      <c r="AD1614" s="65"/>
      <c r="AE1614" s="65"/>
      <c r="AF1614" s="66"/>
    </row>
    <row r="1615" spans="1:32" x14ac:dyDescent="0.25">
      <c r="A1615" s="79"/>
      <c r="B1615" s="80"/>
      <c r="C1615" s="81"/>
      <c r="D1615" s="82"/>
      <c r="E1615" s="83"/>
      <c r="F1615" s="83"/>
      <c r="G1615" s="84"/>
      <c r="H1615" s="85"/>
      <c r="I1615" s="83"/>
      <c r="J1615" s="80"/>
      <c r="K1615" s="86"/>
      <c r="L1615" s="86"/>
      <c r="M1615" s="87"/>
      <c r="N1615" s="88"/>
      <c r="O1615" s="89"/>
      <c r="P1615" s="67"/>
      <c r="Q1615" s="67"/>
      <c r="R1615" s="67"/>
      <c r="U1615" s="65"/>
      <c r="V1615" s="69"/>
      <c r="W1615" s="69"/>
      <c r="X1615" s="70"/>
      <c r="Y1615" s="70"/>
      <c r="Z1615" s="70"/>
      <c r="AA1615" s="71"/>
      <c r="AB1615" s="64"/>
      <c r="AC1615" s="69"/>
      <c r="AD1615" s="65"/>
      <c r="AE1615" s="65"/>
      <c r="AF1615" s="66"/>
    </row>
    <row r="1616" spans="1:32" x14ac:dyDescent="0.25">
      <c r="A1616" s="79"/>
      <c r="B1616" s="80"/>
      <c r="C1616" s="81"/>
      <c r="D1616" s="82"/>
      <c r="E1616" s="83"/>
      <c r="F1616" s="83"/>
      <c r="G1616" s="84"/>
      <c r="H1616" s="85"/>
      <c r="I1616" s="83"/>
      <c r="J1616" s="80"/>
      <c r="K1616" s="86"/>
      <c r="L1616" s="86"/>
      <c r="M1616" s="87"/>
      <c r="N1616" s="88"/>
      <c r="O1616" s="89"/>
      <c r="P1616" s="67"/>
      <c r="Q1616" s="67"/>
      <c r="R1616" s="67"/>
      <c r="U1616" s="65"/>
      <c r="V1616" s="69"/>
      <c r="W1616" s="69"/>
      <c r="X1616" s="70"/>
      <c r="Y1616" s="70"/>
      <c r="Z1616" s="70"/>
      <c r="AA1616" s="71"/>
      <c r="AB1616" s="64"/>
      <c r="AC1616" s="69"/>
      <c r="AD1616" s="65"/>
      <c r="AE1616" s="65"/>
      <c r="AF1616" s="66"/>
    </row>
    <row r="1617" spans="1:32" x14ac:dyDescent="0.25">
      <c r="A1617" s="79"/>
      <c r="B1617" s="80"/>
      <c r="C1617" s="81"/>
      <c r="D1617" s="82"/>
      <c r="E1617" s="83"/>
      <c r="F1617" s="83"/>
      <c r="G1617" s="84"/>
      <c r="H1617" s="85"/>
      <c r="I1617" s="83"/>
      <c r="J1617" s="80"/>
      <c r="K1617" s="86"/>
      <c r="L1617" s="86"/>
      <c r="M1617" s="87"/>
      <c r="N1617" s="88"/>
      <c r="O1617" s="89"/>
      <c r="P1617" s="67"/>
      <c r="Q1617" s="67"/>
      <c r="R1617" s="67"/>
      <c r="U1617" s="65"/>
      <c r="V1617" s="69"/>
      <c r="W1617" s="69"/>
      <c r="X1617" s="70"/>
      <c r="Y1617" s="70"/>
      <c r="Z1617" s="70"/>
      <c r="AA1617" s="71"/>
      <c r="AB1617" s="64"/>
      <c r="AC1617" s="69"/>
      <c r="AD1617" s="65"/>
      <c r="AE1617" s="65"/>
      <c r="AF1617" s="66"/>
    </row>
    <row r="1618" spans="1:32" x14ac:dyDescent="0.25">
      <c r="A1618" s="79"/>
      <c r="B1618" s="80"/>
      <c r="C1618" s="81"/>
      <c r="D1618" s="82"/>
      <c r="E1618" s="83"/>
      <c r="F1618" s="83"/>
      <c r="G1618" s="84"/>
      <c r="H1618" s="85"/>
      <c r="I1618" s="83"/>
      <c r="J1618" s="80"/>
      <c r="K1618" s="86"/>
      <c r="L1618" s="86"/>
      <c r="M1618" s="87"/>
      <c r="N1618" s="88"/>
      <c r="O1618" s="89"/>
      <c r="P1618" s="67"/>
      <c r="Q1618" s="67"/>
      <c r="R1618" s="67"/>
      <c r="U1618" s="65"/>
      <c r="V1618" s="69"/>
      <c r="W1618" s="69"/>
      <c r="X1618" s="70"/>
      <c r="Y1618" s="70"/>
      <c r="Z1618" s="70"/>
      <c r="AA1618" s="71"/>
      <c r="AB1618" s="64"/>
      <c r="AC1618" s="69"/>
      <c r="AD1618" s="65"/>
      <c r="AE1618" s="65"/>
      <c r="AF1618" s="66"/>
    </row>
    <row r="1619" spans="1:32" x14ac:dyDescent="0.25">
      <c r="A1619" s="79"/>
      <c r="B1619" s="80"/>
      <c r="C1619" s="81"/>
      <c r="D1619" s="82"/>
      <c r="E1619" s="83"/>
      <c r="F1619" s="83"/>
      <c r="G1619" s="84"/>
      <c r="H1619" s="85"/>
      <c r="I1619" s="83"/>
      <c r="J1619" s="80"/>
      <c r="K1619" s="86"/>
      <c r="L1619" s="86"/>
      <c r="M1619" s="87"/>
      <c r="N1619" s="88"/>
      <c r="O1619" s="89"/>
      <c r="P1619" s="67"/>
      <c r="Q1619" s="67"/>
      <c r="R1619" s="67"/>
      <c r="U1619" s="65"/>
      <c r="V1619" s="69"/>
      <c r="W1619" s="69"/>
      <c r="X1619" s="70"/>
      <c r="Y1619" s="70"/>
      <c r="Z1619" s="70"/>
      <c r="AA1619" s="71"/>
      <c r="AB1619" s="64"/>
      <c r="AC1619" s="69"/>
      <c r="AD1619" s="65"/>
      <c r="AE1619" s="65"/>
      <c r="AF1619" s="66"/>
    </row>
    <row r="1620" spans="1:32" x14ac:dyDescent="0.25">
      <c r="A1620" s="79"/>
      <c r="B1620" s="80"/>
      <c r="C1620" s="81"/>
      <c r="D1620" s="82"/>
      <c r="E1620" s="83"/>
      <c r="F1620" s="83"/>
      <c r="G1620" s="84"/>
      <c r="H1620" s="85"/>
      <c r="I1620" s="83"/>
      <c r="J1620" s="80"/>
      <c r="K1620" s="86"/>
      <c r="L1620" s="86"/>
      <c r="M1620" s="87"/>
      <c r="N1620" s="88"/>
      <c r="O1620" s="89"/>
      <c r="P1620" s="67"/>
      <c r="Q1620" s="67"/>
      <c r="R1620" s="67"/>
      <c r="U1620" s="65"/>
      <c r="V1620" s="69"/>
      <c r="W1620" s="69"/>
      <c r="X1620" s="70"/>
      <c r="Y1620" s="70"/>
      <c r="Z1620" s="70"/>
      <c r="AA1620" s="71"/>
      <c r="AB1620" s="64"/>
      <c r="AC1620" s="69"/>
      <c r="AD1620" s="65"/>
      <c r="AE1620" s="65"/>
      <c r="AF1620" s="66"/>
    </row>
    <row r="1621" spans="1:32" x14ac:dyDescent="0.25">
      <c r="A1621" s="79"/>
      <c r="B1621" s="80"/>
      <c r="C1621" s="81"/>
      <c r="D1621" s="82"/>
      <c r="E1621" s="83"/>
      <c r="F1621" s="83"/>
      <c r="G1621" s="84"/>
      <c r="H1621" s="85"/>
      <c r="I1621" s="83"/>
      <c r="J1621" s="80"/>
      <c r="K1621" s="86"/>
      <c r="L1621" s="86"/>
      <c r="M1621" s="87"/>
      <c r="N1621" s="88"/>
      <c r="O1621" s="89"/>
      <c r="P1621" s="67"/>
      <c r="Q1621" s="67"/>
      <c r="R1621" s="67"/>
      <c r="U1621" s="65"/>
      <c r="V1621" s="69"/>
      <c r="W1621" s="69"/>
      <c r="X1621" s="70"/>
      <c r="Y1621" s="70"/>
      <c r="Z1621" s="70"/>
      <c r="AA1621" s="71"/>
      <c r="AB1621" s="64"/>
      <c r="AC1621" s="69"/>
      <c r="AD1621" s="65"/>
      <c r="AE1621" s="65"/>
      <c r="AF1621" s="66"/>
    </row>
    <row r="1622" spans="1:32" x14ac:dyDescent="0.25">
      <c r="A1622" s="79"/>
      <c r="B1622" s="80"/>
      <c r="C1622" s="81"/>
      <c r="D1622" s="82"/>
      <c r="E1622" s="83"/>
      <c r="F1622" s="83"/>
      <c r="G1622" s="84"/>
      <c r="H1622" s="85"/>
      <c r="I1622" s="83"/>
      <c r="J1622" s="80"/>
      <c r="K1622" s="86"/>
      <c r="L1622" s="86"/>
      <c r="M1622" s="87"/>
      <c r="N1622" s="88"/>
      <c r="O1622" s="89"/>
      <c r="P1622" s="67"/>
      <c r="Q1622" s="67"/>
      <c r="R1622" s="67"/>
      <c r="U1622" s="65"/>
      <c r="V1622" s="69"/>
      <c r="W1622" s="69"/>
      <c r="X1622" s="70"/>
      <c r="Y1622" s="70"/>
      <c r="Z1622" s="70"/>
      <c r="AA1622" s="71"/>
      <c r="AB1622" s="64"/>
      <c r="AC1622" s="69"/>
      <c r="AD1622" s="65"/>
      <c r="AE1622" s="65"/>
      <c r="AF1622" s="66"/>
    </row>
    <row r="1623" spans="1:32" x14ac:dyDescent="0.25">
      <c r="A1623" s="79"/>
      <c r="B1623" s="80"/>
      <c r="C1623" s="81"/>
      <c r="D1623" s="82"/>
      <c r="E1623" s="83"/>
      <c r="F1623" s="83"/>
      <c r="G1623" s="84"/>
      <c r="H1623" s="85"/>
      <c r="I1623" s="83"/>
      <c r="J1623" s="80"/>
      <c r="K1623" s="86"/>
      <c r="L1623" s="86"/>
      <c r="M1623" s="87"/>
      <c r="N1623" s="88"/>
      <c r="O1623" s="89"/>
      <c r="P1623" s="67"/>
      <c r="Q1623" s="67"/>
      <c r="R1623" s="67"/>
      <c r="U1623" s="65"/>
      <c r="V1623" s="69"/>
      <c r="W1623" s="69"/>
      <c r="X1623" s="70"/>
      <c r="Y1623" s="70"/>
      <c r="Z1623" s="70"/>
      <c r="AA1623" s="71"/>
      <c r="AB1623" s="64"/>
      <c r="AC1623" s="69"/>
      <c r="AD1623" s="65"/>
      <c r="AE1623" s="65"/>
      <c r="AF1623" s="66"/>
    </row>
    <row r="1624" spans="1:32" x14ac:dyDescent="0.25">
      <c r="A1624" s="79"/>
      <c r="B1624" s="80"/>
      <c r="C1624" s="81"/>
      <c r="D1624" s="82"/>
      <c r="E1624" s="83"/>
      <c r="F1624" s="83"/>
      <c r="G1624" s="84"/>
      <c r="H1624" s="85"/>
      <c r="I1624" s="83"/>
      <c r="J1624" s="80"/>
      <c r="K1624" s="86"/>
      <c r="L1624" s="86"/>
      <c r="M1624" s="87"/>
      <c r="N1624" s="88"/>
      <c r="O1624" s="89"/>
      <c r="P1624" s="67"/>
      <c r="Q1624" s="67"/>
      <c r="R1624" s="67"/>
      <c r="U1624" s="65"/>
      <c r="V1624" s="69"/>
      <c r="W1624" s="69"/>
      <c r="X1624" s="70"/>
      <c r="Y1624" s="70"/>
      <c r="Z1624" s="70"/>
      <c r="AA1624" s="71"/>
      <c r="AB1624" s="64"/>
      <c r="AC1624" s="69"/>
      <c r="AD1624" s="65"/>
      <c r="AE1624" s="65"/>
      <c r="AF1624" s="66"/>
    </row>
    <row r="1625" spans="1:32" x14ac:dyDescent="0.25">
      <c r="A1625" s="79"/>
      <c r="B1625" s="80"/>
      <c r="C1625" s="81"/>
      <c r="D1625" s="82"/>
      <c r="E1625" s="83"/>
      <c r="F1625" s="83"/>
      <c r="G1625" s="84"/>
      <c r="H1625" s="85"/>
      <c r="I1625" s="83"/>
      <c r="J1625" s="80"/>
      <c r="K1625" s="86"/>
      <c r="L1625" s="86"/>
      <c r="M1625" s="87"/>
      <c r="N1625" s="88"/>
      <c r="O1625" s="89"/>
      <c r="P1625" s="67"/>
      <c r="Q1625" s="67"/>
      <c r="R1625" s="67"/>
      <c r="U1625" s="65"/>
      <c r="V1625" s="69"/>
      <c r="W1625" s="69"/>
      <c r="X1625" s="70"/>
      <c r="Y1625" s="70"/>
      <c r="Z1625" s="70"/>
      <c r="AA1625" s="71"/>
      <c r="AB1625" s="64"/>
      <c r="AC1625" s="69"/>
      <c r="AD1625" s="65"/>
      <c r="AE1625" s="65"/>
      <c r="AF1625" s="66"/>
    </row>
    <row r="1626" spans="1:32" x14ac:dyDescent="0.25">
      <c r="A1626" s="79"/>
      <c r="B1626" s="80"/>
      <c r="C1626" s="81"/>
      <c r="D1626" s="82"/>
      <c r="E1626" s="83"/>
      <c r="F1626" s="83"/>
      <c r="G1626" s="84"/>
      <c r="H1626" s="85"/>
      <c r="I1626" s="83"/>
      <c r="J1626" s="80"/>
      <c r="K1626" s="86"/>
      <c r="L1626" s="86"/>
      <c r="M1626" s="87"/>
      <c r="N1626" s="88"/>
      <c r="O1626" s="89"/>
      <c r="P1626" s="67"/>
      <c r="Q1626" s="67"/>
      <c r="R1626" s="67"/>
      <c r="U1626" s="65"/>
      <c r="V1626" s="69"/>
      <c r="W1626" s="69"/>
      <c r="X1626" s="70"/>
      <c r="Y1626" s="70"/>
      <c r="Z1626" s="70"/>
      <c r="AA1626" s="71"/>
      <c r="AB1626" s="64"/>
      <c r="AC1626" s="69"/>
      <c r="AD1626" s="65"/>
      <c r="AE1626" s="65"/>
      <c r="AF1626" s="66"/>
    </row>
    <row r="1627" spans="1:32" x14ac:dyDescent="0.25">
      <c r="A1627" s="79"/>
      <c r="B1627" s="80"/>
      <c r="C1627" s="81"/>
      <c r="D1627" s="82"/>
      <c r="E1627" s="83"/>
      <c r="F1627" s="83"/>
      <c r="G1627" s="84"/>
      <c r="H1627" s="85"/>
      <c r="I1627" s="83"/>
      <c r="J1627" s="80"/>
      <c r="K1627" s="86"/>
      <c r="L1627" s="86"/>
      <c r="M1627" s="87"/>
      <c r="N1627" s="88"/>
      <c r="O1627" s="89"/>
      <c r="P1627" s="67"/>
      <c r="Q1627" s="67"/>
      <c r="R1627" s="67"/>
      <c r="U1627" s="65"/>
      <c r="V1627" s="69"/>
      <c r="W1627" s="69"/>
      <c r="X1627" s="70"/>
      <c r="Y1627" s="70"/>
      <c r="Z1627" s="70"/>
      <c r="AA1627" s="71"/>
      <c r="AB1627" s="64"/>
      <c r="AC1627" s="69"/>
      <c r="AD1627" s="65"/>
      <c r="AE1627" s="65"/>
      <c r="AF1627" s="66"/>
    </row>
    <row r="1628" spans="1:32" x14ac:dyDescent="0.25">
      <c r="A1628" s="79"/>
      <c r="B1628" s="80"/>
      <c r="C1628" s="81"/>
      <c r="D1628" s="82"/>
      <c r="E1628" s="83"/>
      <c r="F1628" s="83"/>
      <c r="G1628" s="84"/>
      <c r="H1628" s="85"/>
      <c r="I1628" s="83"/>
      <c r="J1628" s="80"/>
      <c r="K1628" s="86"/>
      <c r="L1628" s="86"/>
      <c r="M1628" s="87"/>
      <c r="N1628" s="88"/>
      <c r="O1628" s="89"/>
      <c r="P1628" s="67"/>
      <c r="Q1628" s="67"/>
      <c r="R1628" s="67"/>
      <c r="U1628" s="65"/>
      <c r="V1628" s="69"/>
      <c r="W1628" s="69"/>
      <c r="X1628" s="70"/>
      <c r="Y1628" s="70"/>
      <c r="Z1628" s="70"/>
      <c r="AA1628" s="71"/>
      <c r="AB1628" s="64"/>
      <c r="AC1628" s="69"/>
      <c r="AD1628" s="65"/>
      <c r="AE1628" s="65"/>
      <c r="AF1628" s="66"/>
    </row>
    <row r="1629" spans="1:32" x14ac:dyDescent="0.25">
      <c r="A1629" s="79"/>
      <c r="B1629" s="80"/>
      <c r="C1629" s="81"/>
      <c r="D1629" s="82"/>
      <c r="E1629" s="83"/>
      <c r="F1629" s="83"/>
      <c r="G1629" s="84"/>
      <c r="H1629" s="85"/>
      <c r="I1629" s="83"/>
      <c r="J1629" s="80"/>
      <c r="K1629" s="86"/>
      <c r="L1629" s="86"/>
      <c r="M1629" s="87"/>
      <c r="N1629" s="88"/>
      <c r="O1629" s="89"/>
      <c r="P1629" s="67"/>
      <c r="Q1629" s="67"/>
      <c r="R1629" s="67"/>
      <c r="U1629" s="65"/>
      <c r="V1629" s="69"/>
      <c r="W1629" s="69"/>
      <c r="X1629" s="70"/>
      <c r="Y1629" s="70"/>
      <c r="Z1629" s="70"/>
      <c r="AA1629" s="71"/>
      <c r="AB1629" s="64"/>
      <c r="AC1629" s="69"/>
      <c r="AD1629" s="65"/>
      <c r="AE1629" s="65"/>
      <c r="AF1629" s="66"/>
    </row>
    <row r="1630" spans="1:32" x14ac:dyDescent="0.25">
      <c r="A1630" s="79"/>
      <c r="B1630" s="80"/>
      <c r="C1630" s="81"/>
      <c r="D1630" s="82"/>
      <c r="E1630" s="83"/>
      <c r="F1630" s="83"/>
      <c r="G1630" s="84"/>
      <c r="H1630" s="85"/>
      <c r="I1630" s="83"/>
      <c r="J1630" s="80"/>
      <c r="K1630" s="86"/>
      <c r="L1630" s="86"/>
      <c r="M1630" s="87"/>
      <c r="N1630" s="88"/>
      <c r="O1630" s="89"/>
      <c r="P1630" s="67"/>
      <c r="Q1630" s="67"/>
      <c r="R1630" s="67"/>
      <c r="U1630" s="65"/>
      <c r="V1630" s="69"/>
      <c r="W1630" s="69"/>
      <c r="X1630" s="70"/>
      <c r="Y1630" s="70"/>
      <c r="Z1630" s="70"/>
      <c r="AA1630" s="71"/>
      <c r="AB1630" s="64"/>
      <c r="AC1630" s="69"/>
      <c r="AD1630" s="65"/>
      <c r="AE1630" s="65"/>
      <c r="AF1630" s="66"/>
    </row>
    <row r="1631" spans="1:32" x14ac:dyDescent="0.25">
      <c r="A1631" s="79"/>
      <c r="B1631" s="80"/>
      <c r="C1631" s="81"/>
      <c r="D1631" s="82"/>
      <c r="E1631" s="83"/>
      <c r="F1631" s="83"/>
      <c r="G1631" s="84"/>
      <c r="H1631" s="85"/>
      <c r="I1631" s="83"/>
      <c r="J1631" s="80"/>
      <c r="K1631" s="86"/>
      <c r="L1631" s="86"/>
      <c r="M1631" s="87"/>
      <c r="N1631" s="88"/>
      <c r="O1631" s="89"/>
      <c r="P1631" s="67"/>
      <c r="Q1631" s="67"/>
      <c r="R1631" s="67"/>
      <c r="U1631" s="65"/>
      <c r="V1631" s="69"/>
      <c r="W1631" s="69"/>
      <c r="X1631" s="70"/>
      <c r="Y1631" s="70"/>
      <c r="Z1631" s="70"/>
      <c r="AA1631" s="71"/>
      <c r="AB1631" s="64"/>
      <c r="AC1631" s="69"/>
      <c r="AD1631" s="65"/>
      <c r="AE1631" s="65"/>
      <c r="AF1631" s="66"/>
    </row>
    <row r="1632" spans="1:32" x14ac:dyDescent="0.25">
      <c r="A1632" s="79"/>
      <c r="B1632" s="80"/>
      <c r="C1632" s="81"/>
      <c r="D1632" s="82"/>
      <c r="E1632" s="83"/>
      <c r="F1632" s="83"/>
      <c r="G1632" s="84"/>
      <c r="H1632" s="85"/>
      <c r="I1632" s="83"/>
      <c r="J1632" s="80"/>
      <c r="K1632" s="86"/>
      <c r="L1632" s="86"/>
      <c r="M1632" s="87"/>
      <c r="N1632" s="88"/>
      <c r="O1632" s="89"/>
      <c r="P1632" s="67"/>
      <c r="Q1632" s="67"/>
      <c r="R1632" s="67"/>
      <c r="U1632" s="65"/>
      <c r="V1632" s="69"/>
      <c r="W1632" s="69"/>
      <c r="X1632" s="70"/>
      <c r="Y1632" s="70"/>
      <c r="Z1632" s="70"/>
      <c r="AA1632" s="71"/>
      <c r="AB1632" s="64"/>
      <c r="AC1632" s="69"/>
      <c r="AD1632" s="65"/>
      <c r="AE1632" s="65"/>
      <c r="AF1632" s="66"/>
    </row>
    <row r="1633" spans="1:32" x14ac:dyDescent="0.25">
      <c r="A1633" s="79"/>
      <c r="B1633" s="80"/>
      <c r="C1633" s="81"/>
      <c r="D1633" s="82"/>
      <c r="E1633" s="83"/>
      <c r="F1633" s="83"/>
      <c r="G1633" s="84"/>
      <c r="H1633" s="85"/>
      <c r="I1633" s="83"/>
      <c r="J1633" s="80"/>
      <c r="K1633" s="86"/>
      <c r="L1633" s="86"/>
      <c r="M1633" s="87"/>
      <c r="N1633" s="88"/>
      <c r="O1633" s="89"/>
      <c r="P1633" s="67"/>
      <c r="Q1633" s="67"/>
      <c r="R1633" s="67"/>
      <c r="U1633" s="65"/>
      <c r="V1633" s="69"/>
      <c r="W1633" s="69"/>
      <c r="X1633" s="70"/>
      <c r="Y1633" s="70"/>
      <c r="Z1633" s="70"/>
      <c r="AA1633" s="71"/>
      <c r="AB1633" s="64"/>
      <c r="AC1633" s="69"/>
      <c r="AD1633" s="65"/>
      <c r="AE1633" s="65"/>
      <c r="AF1633" s="66"/>
    </row>
    <row r="1634" spans="1:32" x14ac:dyDescent="0.25">
      <c r="A1634" s="79"/>
      <c r="B1634" s="80"/>
      <c r="C1634" s="81"/>
      <c r="D1634" s="82"/>
      <c r="E1634" s="83"/>
      <c r="F1634" s="83"/>
      <c r="G1634" s="84"/>
      <c r="H1634" s="85"/>
      <c r="I1634" s="83"/>
      <c r="J1634" s="80"/>
      <c r="K1634" s="86"/>
      <c r="L1634" s="86"/>
      <c r="M1634" s="87"/>
      <c r="N1634" s="88"/>
      <c r="O1634" s="89"/>
      <c r="P1634" s="67"/>
      <c r="Q1634" s="67"/>
      <c r="R1634" s="67"/>
      <c r="U1634" s="65"/>
      <c r="V1634" s="69"/>
      <c r="W1634" s="69"/>
      <c r="X1634" s="70"/>
      <c r="Y1634" s="70"/>
      <c r="Z1634" s="70"/>
      <c r="AA1634" s="71"/>
      <c r="AB1634" s="64"/>
      <c r="AC1634" s="69"/>
      <c r="AD1634" s="65"/>
      <c r="AE1634" s="65"/>
      <c r="AF1634" s="66"/>
    </row>
    <row r="1635" spans="1:32" x14ac:dyDescent="0.25">
      <c r="A1635" s="79"/>
      <c r="B1635" s="80"/>
      <c r="C1635" s="81"/>
      <c r="D1635" s="82"/>
      <c r="E1635" s="83"/>
      <c r="F1635" s="83"/>
      <c r="G1635" s="84"/>
      <c r="H1635" s="85"/>
      <c r="I1635" s="83"/>
      <c r="J1635" s="80"/>
      <c r="K1635" s="86"/>
      <c r="L1635" s="86"/>
      <c r="M1635" s="87"/>
      <c r="N1635" s="88"/>
      <c r="O1635" s="89"/>
      <c r="P1635" s="67"/>
      <c r="Q1635" s="67"/>
      <c r="R1635" s="67"/>
      <c r="U1635" s="65"/>
      <c r="V1635" s="69"/>
      <c r="W1635" s="69"/>
      <c r="X1635" s="70"/>
      <c r="Y1635" s="70"/>
      <c r="Z1635" s="70"/>
      <c r="AA1635" s="71"/>
      <c r="AB1635" s="64"/>
      <c r="AC1635" s="69"/>
      <c r="AD1635" s="65"/>
      <c r="AE1635" s="65"/>
      <c r="AF1635" s="66"/>
    </row>
    <row r="1636" spans="1:32" x14ac:dyDescent="0.25">
      <c r="A1636" s="79"/>
      <c r="B1636" s="80"/>
      <c r="C1636" s="81"/>
      <c r="D1636" s="82"/>
      <c r="E1636" s="83"/>
      <c r="F1636" s="83"/>
      <c r="G1636" s="84"/>
      <c r="H1636" s="85"/>
      <c r="I1636" s="83"/>
      <c r="J1636" s="80"/>
      <c r="K1636" s="86"/>
      <c r="L1636" s="86"/>
      <c r="M1636" s="87"/>
      <c r="N1636" s="88"/>
      <c r="O1636" s="89"/>
      <c r="P1636" s="67"/>
      <c r="Q1636" s="67"/>
      <c r="R1636" s="67"/>
      <c r="U1636" s="65"/>
      <c r="V1636" s="69"/>
      <c r="W1636" s="69"/>
      <c r="X1636" s="70"/>
      <c r="Y1636" s="70"/>
      <c r="Z1636" s="70"/>
      <c r="AA1636" s="71"/>
      <c r="AB1636" s="64"/>
      <c r="AC1636" s="69"/>
      <c r="AD1636" s="65"/>
      <c r="AE1636" s="65"/>
      <c r="AF1636" s="66"/>
    </row>
    <row r="1637" spans="1:32" x14ac:dyDescent="0.25">
      <c r="A1637" s="79"/>
      <c r="B1637" s="80"/>
      <c r="C1637" s="81"/>
      <c r="D1637" s="82"/>
      <c r="E1637" s="83"/>
      <c r="F1637" s="83"/>
      <c r="G1637" s="84"/>
      <c r="H1637" s="85"/>
      <c r="I1637" s="83"/>
      <c r="J1637" s="80"/>
      <c r="K1637" s="86"/>
      <c r="L1637" s="86"/>
      <c r="M1637" s="87"/>
      <c r="N1637" s="88"/>
      <c r="O1637" s="89"/>
      <c r="P1637" s="67"/>
      <c r="Q1637" s="67"/>
      <c r="R1637" s="67"/>
      <c r="U1637" s="65"/>
      <c r="V1637" s="69"/>
      <c r="W1637" s="69"/>
      <c r="X1637" s="70"/>
      <c r="Y1637" s="70"/>
      <c r="Z1637" s="70"/>
      <c r="AA1637" s="71"/>
      <c r="AB1637" s="64"/>
      <c r="AC1637" s="69"/>
      <c r="AD1637" s="65"/>
      <c r="AE1637" s="65"/>
      <c r="AF1637" s="66"/>
    </row>
    <row r="1638" spans="1:32" x14ac:dyDescent="0.25">
      <c r="A1638" s="79"/>
      <c r="B1638" s="80"/>
      <c r="C1638" s="81"/>
      <c r="D1638" s="82"/>
      <c r="E1638" s="83"/>
      <c r="F1638" s="83"/>
      <c r="G1638" s="84"/>
      <c r="H1638" s="85"/>
      <c r="I1638" s="83"/>
      <c r="J1638" s="80"/>
      <c r="K1638" s="86"/>
      <c r="L1638" s="86"/>
      <c r="M1638" s="87"/>
      <c r="N1638" s="88"/>
      <c r="O1638" s="89"/>
      <c r="P1638" s="67"/>
      <c r="Q1638" s="67"/>
      <c r="R1638" s="67"/>
      <c r="U1638" s="65"/>
      <c r="V1638" s="69"/>
      <c r="W1638" s="69"/>
      <c r="X1638" s="70"/>
      <c r="Y1638" s="70"/>
      <c r="Z1638" s="70"/>
      <c r="AA1638" s="71"/>
      <c r="AB1638" s="64"/>
      <c r="AC1638" s="69"/>
      <c r="AD1638" s="65"/>
      <c r="AE1638" s="65"/>
      <c r="AF1638" s="66"/>
    </row>
    <row r="1639" spans="1:32" x14ac:dyDescent="0.25">
      <c r="A1639" s="79"/>
      <c r="B1639" s="80"/>
      <c r="C1639" s="81"/>
      <c r="D1639" s="82"/>
      <c r="E1639" s="83"/>
      <c r="F1639" s="83"/>
      <c r="G1639" s="84"/>
      <c r="H1639" s="85"/>
      <c r="I1639" s="83"/>
      <c r="J1639" s="80"/>
      <c r="K1639" s="86"/>
      <c r="L1639" s="86"/>
      <c r="M1639" s="87"/>
      <c r="N1639" s="88"/>
      <c r="O1639" s="89"/>
      <c r="P1639" s="67"/>
      <c r="Q1639" s="67"/>
      <c r="R1639" s="67"/>
      <c r="U1639" s="65"/>
      <c r="V1639" s="69"/>
      <c r="W1639" s="69"/>
      <c r="X1639" s="70"/>
      <c r="Y1639" s="70"/>
      <c r="Z1639" s="70"/>
      <c r="AA1639" s="71"/>
      <c r="AB1639" s="64"/>
      <c r="AC1639" s="69"/>
      <c r="AD1639" s="65"/>
      <c r="AE1639" s="65"/>
      <c r="AF1639" s="66"/>
    </row>
    <row r="1640" spans="1:32" x14ac:dyDescent="0.25">
      <c r="A1640" s="79"/>
      <c r="B1640" s="80"/>
      <c r="C1640" s="81"/>
      <c r="D1640" s="82"/>
      <c r="E1640" s="83"/>
      <c r="F1640" s="83"/>
      <c r="G1640" s="84"/>
      <c r="H1640" s="85"/>
      <c r="I1640" s="83"/>
      <c r="J1640" s="80"/>
      <c r="K1640" s="86"/>
      <c r="L1640" s="86"/>
      <c r="M1640" s="87"/>
      <c r="N1640" s="88"/>
      <c r="O1640" s="89"/>
      <c r="P1640" s="67"/>
      <c r="Q1640" s="67"/>
      <c r="R1640" s="67"/>
      <c r="U1640" s="65"/>
      <c r="V1640" s="69"/>
      <c r="W1640" s="69"/>
      <c r="X1640" s="70"/>
      <c r="Y1640" s="70"/>
      <c r="Z1640" s="70"/>
      <c r="AA1640" s="71"/>
      <c r="AB1640" s="64"/>
      <c r="AC1640" s="69"/>
      <c r="AD1640" s="65"/>
      <c r="AE1640" s="65"/>
      <c r="AF1640" s="66"/>
    </row>
    <row r="1641" spans="1:32" x14ac:dyDescent="0.25">
      <c r="A1641" s="79"/>
      <c r="B1641" s="80"/>
      <c r="C1641" s="81"/>
      <c r="D1641" s="82"/>
      <c r="E1641" s="83"/>
      <c r="F1641" s="83"/>
      <c r="G1641" s="84"/>
      <c r="H1641" s="85"/>
      <c r="I1641" s="83"/>
      <c r="J1641" s="80"/>
      <c r="K1641" s="86"/>
      <c r="L1641" s="86"/>
      <c r="M1641" s="87"/>
      <c r="N1641" s="88"/>
      <c r="O1641" s="89"/>
      <c r="P1641" s="67"/>
      <c r="Q1641" s="67"/>
      <c r="R1641" s="67"/>
      <c r="U1641" s="65"/>
      <c r="V1641" s="69"/>
      <c r="W1641" s="69"/>
      <c r="X1641" s="70"/>
      <c r="Y1641" s="70"/>
      <c r="Z1641" s="70"/>
      <c r="AA1641" s="71"/>
      <c r="AB1641" s="64"/>
      <c r="AC1641" s="69"/>
      <c r="AD1641" s="65"/>
      <c r="AE1641" s="65"/>
      <c r="AF1641" s="66"/>
    </row>
    <row r="1642" spans="1:32" x14ac:dyDescent="0.25">
      <c r="A1642" s="79"/>
      <c r="B1642" s="80"/>
      <c r="C1642" s="81"/>
      <c r="D1642" s="82"/>
      <c r="E1642" s="83"/>
      <c r="F1642" s="83"/>
      <c r="G1642" s="84"/>
      <c r="H1642" s="85"/>
      <c r="I1642" s="83"/>
      <c r="J1642" s="80"/>
      <c r="K1642" s="86"/>
      <c r="L1642" s="86"/>
      <c r="M1642" s="87"/>
      <c r="N1642" s="88"/>
      <c r="O1642" s="89"/>
      <c r="P1642" s="67"/>
      <c r="Q1642" s="67"/>
      <c r="R1642" s="67"/>
      <c r="U1642" s="65"/>
      <c r="V1642" s="69"/>
      <c r="W1642" s="69"/>
      <c r="X1642" s="70"/>
      <c r="Y1642" s="70"/>
      <c r="Z1642" s="70"/>
      <c r="AA1642" s="71"/>
      <c r="AB1642" s="64"/>
      <c r="AC1642" s="69"/>
      <c r="AD1642" s="65"/>
      <c r="AE1642" s="65"/>
      <c r="AF1642" s="66"/>
    </row>
    <row r="1643" spans="1:32" x14ac:dyDescent="0.25">
      <c r="A1643" s="79"/>
      <c r="B1643" s="80"/>
      <c r="C1643" s="81"/>
      <c r="D1643" s="82"/>
      <c r="E1643" s="83"/>
      <c r="F1643" s="83"/>
      <c r="G1643" s="84"/>
      <c r="H1643" s="85"/>
      <c r="I1643" s="83"/>
      <c r="J1643" s="80"/>
      <c r="K1643" s="86"/>
      <c r="L1643" s="86"/>
      <c r="M1643" s="87"/>
      <c r="N1643" s="88"/>
      <c r="O1643" s="89"/>
      <c r="P1643" s="67"/>
      <c r="Q1643" s="67"/>
      <c r="R1643" s="67"/>
      <c r="U1643" s="65"/>
      <c r="V1643" s="69"/>
      <c r="W1643" s="69"/>
      <c r="X1643" s="70"/>
      <c r="Y1643" s="70"/>
      <c r="Z1643" s="70"/>
      <c r="AA1643" s="71"/>
      <c r="AB1643" s="64"/>
      <c r="AC1643" s="69"/>
      <c r="AD1643" s="65"/>
      <c r="AE1643" s="65"/>
      <c r="AF1643" s="66"/>
    </row>
    <row r="1644" spans="1:32" x14ac:dyDescent="0.25">
      <c r="A1644" s="79"/>
      <c r="B1644" s="80"/>
      <c r="C1644" s="81"/>
      <c r="D1644" s="82"/>
      <c r="E1644" s="83"/>
      <c r="F1644" s="83"/>
      <c r="G1644" s="84"/>
      <c r="H1644" s="85"/>
      <c r="I1644" s="83"/>
      <c r="J1644" s="80"/>
      <c r="K1644" s="86"/>
      <c r="L1644" s="86"/>
      <c r="M1644" s="87"/>
      <c r="N1644" s="88"/>
      <c r="O1644" s="89"/>
      <c r="P1644" s="67"/>
      <c r="Q1644" s="67"/>
      <c r="R1644" s="67"/>
      <c r="U1644" s="65"/>
      <c r="V1644" s="69"/>
      <c r="W1644" s="69"/>
      <c r="X1644" s="70"/>
      <c r="Y1644" s="70"/>
      <c r="Z1644" s="70"/>
      <c r="AA1644" s="71"/>
      <c r="AB1644" s="64"/>
      <c r="AC1644" s="69"/>
      <c r="AD1644" s="65"/>
      <c r="AE1644" s="65"/>
      <c r="AF1644" s="66"/>
    </row>
    <row r="1645" spans="1:32" x14ac:dyDescent="0.25">
      <c r="A1645" s="79"/>
      <c r="B1645" s="80"/>
      <c r="C1645" s="81"/>
      <c r="D1645" s="82"/>
      <c r="E1645" s="83"/>
      <c r="F1645" s="83"/>
      <c r="G1645" s="84"/>
      <c r="H1645" s="85"/>
      <c r="I1645" s="83"/>
      <c r="J1645" s="80"/>
      <c r="K1645" s="86"/>
      <c r="L1645" s="86"/>
      <c r="M1645" s="87"/>
      <c r="N1645" s="88"/>
      <c r="O1645" s="89"/>
      <c r="P1645" s="67"/>
      <c r="Q1645" s="67"/>
      <c r="R1645" s="67"/>
      <c r="U1645" s="65"/>
      <c r="V1645" s="69"/>
      <c r="W1645" s="69"/>
      <c r="X1645" s="70"/>
      <c r="Y1645" s="70"/>
      <c r="Z1645" s="70"/>
      <c r="AA1645" s="71"/>
      <c r="AB1645" s="64"/>
      <c r="AC1645" s="69"/>
      <c r="AD1645" s="65"/>
      <c r="AE1645" s="65"/>
      <c r="AF1645" s="66"/>
    </row>
    <row r="1646" spans="1:32" x14ac:dyDescent="0.25">
      <c r="A1646" s="79"/>
      <c r="B1646" s="80"/>
      <c r="C1646" s="81"/>
      <c r="D1646" s="82"/>
      <c r="E1646" s="83"/>
      <c r="F1646" s="83"/>
      <c r="G1646" s="84"/>
      <c r="H1646" s="85"/>
      <c r="I1646" s="83"/>
      <c r="J1646" s="80"/>
      <c r="K1646" s="86"/>
      <c r="L1646" s="86"/>
      <c r="M1646" s="87"/>
      <c r="N1646" s="88"/>
      <c r="O1646" s="89"/>
      <c r="P1646" s="67"/>
      <c r="Q1646" s="67"/>
      <c r="R1646" s="67"/>
      <c r="U1646" s="65"/>
      <c r="V1646" s="69"/>
      <c r="W1646" s="69"/>
      <c r="X1646" s="70"/>
      <c r="Y1646" s="70"/>
      <c r="Z1646" s="70"/>
      <c r="AA1646" s="71"/>
      <c r="AB1646" s="64"/>
      <c r="AC1646" s="69"/>
      <c r="AD1646" s="65"/>
      <c r="AE1646" s="65"/>
      <c r="AF1646" s="66"/>
    </row>
    <row r="1647" spans="1:32" x14ac:dyDescent="0.25">
      <c r="A1647" s="79"/>
      <c r="B1647" s="80"/>
      <c r="C1647" s="81"/>
      <c r="D1647" s="82"/>
      <c r="E1647" s="83"/>
      <c r="F1647" s="83"/>
      <c r="G1647" s="84"/>
      <c r="H1647" s="85"/>
      <c r="I1647" s="83"/>
      <c r="J1647" s="80"/>
      <c r="K1647" s="86"/>
      <c r="L1647" s="86"/>
      <c r="M1647" s="87"/>
      <c r="N1647" s="88"/>
      <c r="O1647" s="89"/>
      <c r="P1647" s="67"/>
      <c r="Q1647" s="67"/>
      <c r="R1647" s="67"/>
      <c r="U1647" s="65"/>
      <c r="V1647" s="69"/>
      <c r="W1647" s="69"/>
      <c r="X1647" s="70"/>
      <c r="Y1647" s="70"/>
      <c r="Z1647" s="70"/>
      <c r="AA1647" s="71"/>
      <c r="AB1647" s="64"/>
      <c r="AC1647" s="69"/>
      <c r="AD1647" s="65"/>
      <c r="AE1647" s="65"/>
      <c r="AF1647" s="66"/>
    </row>
    <row r="1648" spans="1:32" x14ac:dyDescent="0.25">
      <c r="A1648" s="79"/>
      <c r="B1648" s="80"/>
      <c r="C1648" s="81"/>
      <c r="D1648" s="82"/>
      <c r="E1648" s="83"/>
      <c r="F1648" s="83"/>
      <c r="G1648" s="84"/>
      <c r="H1648" s="85"/>
      <c r="I1648" s="83"/>
      <c r="J1648" s="80"/>
      <c r="K1648" s="86"/>
      <c r="L1648" s="86"/>
      <c r="M1648" s="87"/>
      <c r="N1648" s="88"/>
      <c r="O1648" s="89"/>
      <c r="P1648" s="67"/>
      <c r="Q1648" s="67"/>
      <c r="R1648" s="67"/>
      <c r="U1648" s="65"/>
      <c r="V1648" s="69"/>
      <c r="W1648" s="69"/>
      <c r="X1648" s="70"/>
      <c r="Y1648" s="70"/>
      <c r="Z1648" s="70"/>
      <c r="AA1648" s="71"/>
      <c r="AB1648" s="64"/>
      <c r="AC1648" s="69"/>
      <c r="AD1648" s="65"/>
      <c r="AE1648" s="65"/>
      <c r="AF1648" s="66"/>
    </row>
    <row r="1649" spans="1:32" x14ac:dyDescent="0.25">
      <c r="A1649" s="79"/>
      <c r="B1649" s="80"/>
      <c r="C1649" s="81"/>
      <c r="D1649" s="82"/>
      <c r="E1649" s="83"/>
      <c r="F1649" s="83"/>
      <c r="G1649" s="84"/>
      <c r="H1649" s="85"/>
      <c r="I1649" s="83"/>
      <c r="J1649" s="80"/>
      <c r="K1649" s="86"/>
      <c r="L1649" s="86"/>
      <c r="M1649" s="87"/>
      <c r="N1649" s="88"/>
      <c r="O1649" s="89"/>
      <c r="P1649" s="67"/>
      <c r="Q1649" s="67"/>
      <c r="R1649" s="67"/>
      <c r="U1649" s="65"/>
      <c r="V1649" s="69"/>
      <c r="W1649" s="69"/>
      <c r="X1649" s="70"/>
      <c r="Y1649" s="70"/>
      <c r="Z1649" s="70"/>
      <c r="AA1649" s="71"/>
      <c r="AB1649" s="64"/>
      <c r="AC1649" s="69"/>
      <c r="AD1649" s="65"/>
      <c r="AE1649" s="65"/>
      <c r="AF1649" s="66"/>
    </row>
    <row r="1650" spans="1:32" x14ac:dyDescent="0.25">
      <c r="A1650" s="79"/>
      <c r="B1650" s="80"/>
      <c r="C1650" s="81"/>
      <c r="D1650" s="82"/>
      <c r="E1650" s="83"/>
      <c r="F1650" s="83"/>
      <c r="G1650" s="84"/>
      <c r="H1650" s="85"/>
      <c r="I1650" s="83"/>
      <c r="J1650" s="80"/>
      <c r="K1650" s="86"/>
      <c r="L1650" s="86"/>
      <c r="M1650" s="87"/>
      <c r="N1650" s="88"/>
      <c r="O1650" s="89"/>
      <c r="P1650" s="67"/>
      <c r="Q1650" s="67"/>
      <c r="R1650" s="67"/>
      <c r="U1650" s="65"/>
      <c r="V1650" s="69"/>
      <c r="W1650" s="69"/>
      <c r="X1650" s="70"/>
      <c r="Y1650" s="70"/>
      <c r="Z1650" s="70"/>
      <c r="AA1650" s="71"/>
      <c r="AB1650" s="64"/>
      <c r="AC1650" s="69"/>
      <c r="AD1650" s="65"/>
      <c r="AE1650" s="65"/>
      <c r="AF1650" s="66"/>
    </row>
    <row r="1651" spans="1:32" x14ac:dyDescent="0.25">
      <c r="A1651" s="79"/>
      <c r="B1651" s="80"/>
      <c r="C1651" s="81"/>
      <c r="D1651" s="82"/>
      <c r="E1651" s="83"/>
      <c r="F1651" s="83"/>
      <c r="G1651" s="84"/>
      <c r="H1651" s="85"/>
      <c r="I1651" s="83"/>
      <c r="J1651" s="80"/>
      <c r="K1651" s="86"/>
      <c r="L1651" s="86"/>
      <c r="M1651" s="87"/>
      <c r="N1651" s="88"/>
      <c r="O1651" s="89"/>
      <c r="P1651" s="67"/>
      <c r="Q1651" s="67"/>
      <c r="R1651" s="67"/>
      <c r="U1651" s="65"/>
      <c r="V1651" s="69"/>
      <c r="W1651" s="69"/>
      <c r="X1651" s="70"/>
      <c r="Y1651" s="70"/>
      <c r="Z1651" s="70"/>
      <c r="AA1651" s="71"/>
      <c r="AB1651" s="64"/>
      <c r="AC1651" s="69"/>
      <c r="AD1651" s="65"/>
      <c r="AE1651" s="65"/>
      <c r="AF1651" s="66"/>
    </row>
    <row r="1652" spans="1:32" x14ac:dyDescent="0.25">
      <c r="A1652" s="79"/>
      <c r="B1652" s="80"/>
      <c r="C1652" s="81"/>
      <c r="D1652" s="82"/>
      <c r="E1652" s="83"/>
      <c r="F1652" s="83"/>
      <c r="G1652" s="84"/>
      <c r="H1652" s="85"/>
      <c r="I1652" s="83"/>
      <c r="J1652" s="80"/>
      <c r="K1652" s="86"/>
      <c r="L1652" s="86"/>
      <c r="M1652" s="87"/>
      <c r="N1652" s="88"/>
      <c r="O1652" s="89"/>
      <c r="P1652" s="67"/>
      <c r="Q1652" s="67"/>
      <c r="R1652" s="67"/>
      <c r="U1652" s="65"/>
      <c r="V1652" s="69"/>
      <c r="W1652" s="69"/>
      <c r="X1652" s="70"/>
      <c r="Y1652" s="70"/>
      <c r="Z1652" s="70"/>
      <c r="AA1652" s="71"/>
      <c r="AB1652" s="64"/>
      <c r="AC1652" s="69"/>
      <c r="AD1652" s="65"/>
      <c r="AE1652" s="65"/>
      <c r="AF1652" s="66"/>
    </row>
    <row r="1653" spans="1:32" x14ac:dyDescent="0.25">
      <c r="A1653" s="79"/>
      <c r="B1653" s="80"/>
      <c r="C1653" s="81"/>
      <c r="D1653" s="82"/>
      <c r="E1653" s="83"/>
      <c r="F1653" s="83"/>
      <c r="G1653" s="84"/>
      <c r="H1653" s="85"/>
      <c r="I1653" s="83"/>
      <c r="J1653" s="80"/>
      <c r="K1653" s="86"/>
      <c r="L1653" s="86"/>
      <c r="M1653" s="87"/>
      <c r="N1653" s="88"/>
      <c r="O1653" s="89"/>
      <c r="P1653" s="67"/>
      <c r="Q1653" s="67"/>
      <c r="R1653" s="67"/>
      <c r="U1653" s="65"/>
      <c r="V1653" s="69"/>
      <c r="W1653" s="69"/>
      <c r="X1653" s="70"/>
      <c r="Y1653" s="70"/>
      <c r="Z1653" s="70"/>
      <c r="AA1653" s="71"/>
      <c r="AB1653" s="64"/>
      <c r="AC1653" s="69"/>
      <c r="AD1653" s="65"/>
      <c r="AE1653" s="65"/>
      <c r="AF1653" s="66"/>
    </row>
    <row r="1654" spans="1:32" x14ac:dyDescent="0.25">
      <c r="A1654" s="79"/>
      <c r="B1654" s="80"/>
      <c r="C1654" s="81"/>
      <c r="D1654" s="82"/>
      <c r="E1654" s="83"/>
      <c r="F1654" s="83"/>
      <c r="G1654" s="84"/>
      <c r="H1654" s="85"/>
      <c r="I1654" s="83"/>
      <c r="J1654" s="80"/>
      <c r="K1654" s="86"/>
      <c r="L1654" s="86"/>
      <c r="M1654" s="87"/>
      <c r="N1654" s="88"/>
      <c r="O1654" s="89"/>
      <c r="P1654" s="67"/>
      <c r="Q1654" s="67"/>
      <c r="R1654" s="67"/>
      <c r="U1654" s="65"/>
      <c r="V1654" s="69"/>
      <c r="W1654" s="69"/>
      <c r="X1654" s="70"/>
      <c r="Y1654" s="70"/>
      <c r="Z1654" s="70"/>
      <c r="AA1654" s="71"/>
      <c r="AB1654" s="64"/>
      <c r="AC1654" s="69"/>
      <c r="AD1654" s="65"/>
      <c r="AE1654" s="65"/>
      <c r="AF1654" s="66"/>
    </row>
    <row r="1655" spans="1:32" x14ac:dyDescent="0.25">
      <c r="A1655" s="79"/>
      <c r="B1655" s="80"/>
      <c r="C1655" s="81"/>
      <c r="D1655" s="82"/>
      <c r="E1655" s="83"/>
      <c r="F1655" s="83"/>
      <c r="G1655" s="84"/>
      <c r="H1655" s="85"/>
      <c r="I1655" s="83"/>
      <c r="J1655" s="80"/>
      <c r="K1655" s="86"/>
      <c r="L1655" s="86"/>
      <c r="M1655" s="87"/>
      <c r="N1655" s="88"/>
      <c r="O1655" s="89"/>
      <c r="P1655" s="67"/>
      <c r="Q1655" s="67"/>
      <c r="R1655" s="67"/>
      <c r="U1655" s="65"/>
      <c r="V1655" s="69"/>
      <c r="W1655" s="69"/>
      <c r="X1655" s="70"/>
      <c r="Y1655" s="70"/>
      <c r="Z1655" s="70"/>
      <c r="AA1655" s="71"/>
      <c r="AB1655" s="64"/>
      <c r="AC1655" s="69"/>
      <c r="AD1655" s="65"/>
      <c r="AE1655" s="65"/>
      <c r="AF1655" s="66"/>
    </row>
    <row r="1656" spans="1:32" x14ac:dyDescent="0.25">
      <c r="A1656" s="79"/>
      <c r="B1656" s="80"/>
      <c r="C1656" s="81"/>
      <c r="D1656" s="82"/>
      <c r="E1656" s="83"/>
      <c r="F1656" s="83"/>
      <c r="G1656" s="84"/>
      <c r="H1656" s="85"/>
      <c r="I1656" s="83"/>
      <c r="J1656" s="80"/>
      <c r="K1656" s="86"/>
      <c r="L1656" s="86"/>
      <c r="M1656" s="87"/>
      <c r="N1656" s="88"/>
      <c r="O1656" s="89"/>
      <c r="P1656" s="67"/>
      <c r="Q1656" s="67"/>
      <c r="R1656" s="67"/>
      <c r="U1656" s="65"/>
      <c r="V1656" s="69"/>
      <c r="W1656" s="69"/>
      <c r="X1656" s="70"/>
      <c r="Y1656" s="70"/>
      <c r="Z1656" s="70"/>
      <c r="AA1656" s="71"/>
      <c r="AB1656" s="64"/>
      <c r="AC1656" s="69"/>
      <c r="AD1656" s="65"/>
      <c r="AE1656" s="65"/>
      <c r="AF1656" s="66"/>
    </row>
    <row r="1657" spans="1:32" x14ac:dyDescent="0.25">
      <c r="A1657" s="79"/>
      <c r="B1657" s="80"/>
      <c r="C1657" s="81"/>
      <c r="D1657" s="82"/>
      <c r="E1657" s="83"/>
      <c r="F1657" s="83"/>
      <c r="G1657" s="84"/>
      <c r="H1657" s="85"/>
      <c r="I1657" s="83"/>
      <c r="J1657" s="80"/>
      <c r="K1657" s="86"/>
      <c r="L1657" s="86"/>
      <c r="M1657" s="87"/>
      <c r="N1657" s="88"/>
      <c r="O1657" s="89"/>
      <c r="P1657" s="67"/>
      <c r="Q1657" s="67"/>
      <c r="R1657" s="67"/>
      <c r="U1657" s="65"/>
      <c r="V1657" s="69"/>
      <c r="W1657" s="69"/>
      <c r="X1657" s="70"/>
      <c r="Y1657" s="70"/>
      <c r="Z1657" s="70"/>
      <c r="AA1657" s="71"/>
      <c r="AB1657" s="64"/>
      <c r="AC1657" s="69"/>
      <c r="AD1657" s="65"/>
      <c r="AE1657" s="65"/>
      <c r="AF1657" s="66"/>
    </row>
    <row r="1658" spans="1:32" x14ac:dyDescent="0.25">
      <c r="A1658" s="79"/>
      <c r="B1658" s="80"/>
      <c r="C1658" s="81"/>
      <c r="D1658" s="82"/>
      <c r="E1658" s="83"/>
      <c r="F1658" s="83"/>
      <c r="G1658" s="84"/>
      <c r="H1658" s="85"/>
      <c r="I1658" s="83"/>
      <c r="J1658" s="80"/>
      <c r="K1658" s="86"/>
      <c r="L1658" s="86"/>
      <c r="M1658" s="87"/>
      <c r="N1658" s="88"/>
      <c r="O1658" s="89"/>
      <c r="P1658" s="67"/>
      <c r="Q1658" s="67"/>
      <c r="R1658" s="67"/>
      <c r="U1658" s="65"/>
      <c r="V1658" s="69"/>
      <c r="W1658" s="69"/>
      <c r="X1658" s="70"/>
      <c r="Y1658" s="70"/>
      <c r="Z1658" s="70"/>
      <c r="AA1658" s="71"/>
      <c r="AB1658" s="64"/>
      <c r="AC1658" s="69"/>
      <c r="AD1658" s="65"/>
      <c r="AE1658" s="65"/>
      <c r="AF1658" s="66"/>
    </row>
    <row r="1659" spans="1:32" x14ac:dyDescent="0.25">
      <c r="A1659" s="79"/>
      <c r="B1659" s="80"/>
      <c r="C1659" s="81"/>
      <c r="D1659" s="82"/>
      <c r="E1659" s="83"/>
      <c r="F1659" s="83"/>
      <c r="G1659" s="84"/>
      <c r="H1659" s="85"/>
      <c r="I1659" s="83"/>
      <c r="J1659" s="80"/>
      <c r="K1659" s="86"/>
      <c r="L1659" s="86"/>
      <c r="M1659" s="87"/>
      <c r="N1659" s="88"/>
      <c r="O1659" s="89"/>
      <c r="P1659" s="67"/>
      <c r="Q1659" s="67"/>
      <c r="R1659" s="67"/>
      <c r="U1659" s="65"/>
      <c r="V1659" s="69"/>
      <c r="W1659" s="69"/>
      <c r="X1659" s="70"/>
      <c r="Y1659" s="70"/>
      <c r="Z1659" s="70"/>
      <c r="AA1659" s="71"/>
      <c r="AB1659" s="64"/>
      <c r="AC1659" s="69"/>
      <c r="AD1659" s="65"/>
      <c r="AE1659" s="65"/>
      <c r="AF1659" s="66"/>
    </row>
    <row r="1660" spans="1:32" x14ac:dyDescent="0.25">
      <c r="A1660" s="79"/>
      <c r="B1660" s="80"/>
      <c r="C1660" s="81"/>
      <c r="D1660" s="82"/>
      <c r="E1660" s="83"/>
      <c r="F1660" s="83"/>
      <c r="G1660" s="84"/>
      <c r="H1660" s="85"/>
      <c r="I1660" s="83"/>
      <c r="J1660" s="80"/>
      <c r="K1660" s="86"/>
      <c r="L1660" s="86"/>
      <c r="M1660" s="87"/>
      <c r="N1660" s="88"/>
      <c r="O1660" s="89"/>
      <c r="P1660" s="67"/>
      <c r="Q1660" s="67"/>
      <c r="R1660" s="67"/>
      <c r="U1660" s="65"/>
      <c r="V1660" s="69"/>
      <c r="W1660" s="69"/>
      <c r="X1660" s="70"/>
      <c r="Y1660" s="70"/>
      <c r="Z1660" s="70"/>
      <c r="AA1660" s="71"/>
      <c r="AB1660" s="64"/>
      <c r="AC1660" s="69"/>
      <c r="AD1660" s="65"/>
      <c r="AE1660" s="65"/>
      <c r="AF1660" s="66"/>
    </row>
    <row r="1661" spans="1:32" x14ac:dyDescent="0.25">
      <c r="A1661" s="79"/>
      <c r="B1661" s="80"/>
      <c r="C1661" s="81"/>
      <c r="D1661" s="82"/>
      <c r="E1661" s="83"/>
      <c r="F1661" s="83"/>
      <c r="G1661" s="84"/>
      <c r="H1661" s="85"/>
      <c r="I1661" s="83"/>
      <c r="J1661" s="80"/>
      <c r="K1661" s="86"/>
      <c r="L1661" s="86"/>
      <c r="M1661" s="87"/>
      <c r="N1661" s="88"/>
      <c r="O1661" s="89"/>
      <c r="P1661" s="67"/>
      <c r="Q1661" s="67"/>
      <c r="R1661" s="67"/>
      <c r="U1661" s="65"/>
      <c r="V1661" s="69"/>
      <c r="W1661" s="69"/>
      <c r="X1661" s="70"/>
      <c r="Y1661" s="70"/>
      <c r="Z1661" s="70"/>
      <c r="AA1661" s="71"/>
      <c r="AB1661" s="64"/>
      <c r="AC1661" s="69"/>
      <c r="AD1661" s="65"/>
      <c r="AE1661" s="65"/>
      <c r="AF1661" s="66"/>
    </row>
    <row r="1662" spans="1:32" x14ac:dyDescent="0.25">
      <c r="A1662" s="79"/>
      <c r="B1662" s="80"/>
      <c r="C1662" s="81"/>
      <c r="D1662" s="82"/>
      <c r="E1662" s="83"/>
      <c r="F1662" s="83"/>
      <c r="G1662" s="84"/>
      <c r="H1662" s="85"/>
      <c r="I1662" s="83"/>
      <c r="J1662" s="80"/>
      <c r="K1662" s="86"/>
      <c r="L1662" s="86"/>
      <c r="M1662" s="87"/>
      <c r="N1662" s="88"/>
      <c r="O1662" s="89"/>
      <c r="P1662" s="67"/>
      <c r="Q1662" s="67"/>
      <c r="R1662" s="67"/>
      <c r="U1662" s="65"/>
      <c r="V1662" s="69"/>
      <c r="W1662" s="69"/>
      <c r="X1662" s="70"/>
      <c r="Y1662" s="70"/>
      <c r="Z1662" s="70"/>
      <c r="AA1662" s="71"/>
      <c r="AB1662" s="64"/>
      <c r="AC1662" s="69"/>
      <c r="AD1662" s="65"/>
      <c r="AE1662" s="65"/>
      <c r="AF1662" s="66"/>
    </row>
    <row r="1663" spans="1:32" x14ac:dyDescent="0.25">
      <c r="A1663" s="79"/>
      <c r="B1663" s="80"/>
      <c r="C1663" s="81"/>
      <c r="D1663" s="82"/>
      <c r="E1663" s="83"/>
      <c r="F1663" s="83"/>
      <c r="G1663" s="84"/>
      <c r="H1663" s="85"/>
      <c r="I1663" s="83"/>
      <c r="J1663" s="80"/>
      <c r="K1663" s="86"/>
      <c r="L1663" s="86"/>
      <c r="M1663" s="87"/>
      <c r="N1663" s="88"/>
      <c r="O1663" s="89"/>
      <c r="P1663" s="67"/>
      <c r="Q1663" s="67"/>
      <c r="R1663" s="67"/>
      <c r="U1663" s="65"/>
      <c r="V1663" s="69"/>
      <c r="W1663" s="69"/>
      <c r="X1663" s="70"/>
      <c r="Y1663" s="70"/>
      <c r="Z1663" s="70"/>
      <c r="AA1663" s="71"/>
      <c r="AB1663" s="64"/>
      <c r="AC1663" s="69"/>
      <c r="AD1663" s="65"/>
      <c r="AE1663" s="65"/>
      <c r="AF1663" s="66"/>
    </row>
    <row r="1664" spans="1:32" x14ac:dyDescent="0.25">
      <c r="A1664" s="79"/>
      <c r="B1664" s="80"/>
      <c r="C1664" s="81"/>
      <c r="D1664" s="82"/>
      <c r="E1664" s="83"/>
      <c r="F1664" s="83"/>
      <c r="G1664" s="84"/>
      <c r="H1664" s="85"/>
      <c r="I1664" s="83"/>
      <c r="J1664" s="80"/>
      <c r="K1664" s="86"/>
      <c r="L1664" s="86"/>
      <c r="M1664" s="87"/>
      <c r="N1664" s="88"/>
      <c r="O1664" s="89"/>
      <c r="P1664" s="67"/>
      <c r="Q1664" s="67"/>
      <c r="R1664" s="67"/>
      <c r="U1664" s="65"/>
      <c r="V1664" s="69"/>
      <c r="W1664" s="69"/>
      <c r="X1664" s="70"/>
      <c r="Y1664" s="70"/>
      <c r="Z1664" s="70"/>
      <c r="AA1664" s="71"/>
      <c r="AB1664" s="64"/>
      <c r="AC1664" s="69"/>
      <c r="AD1664" s="65"/>
      <c r="AE1664" s="65"/>
      <c r="AF1664" s="66"/>
    </row>
    <row r="1665" spans="1:32" x14ac:dyDescent="0.25">
      <c r="A1665" s="79"/>
      <c r="B1665" s="80"/>
      <c r="C1665" s="81"/>
      <c r="D1665" s="82"/>
      <c r="E1665" s="83"/>
      <c r="F1665" s="83"/>
      <c r="G1665" s="84"/>
      <c r="H1665" s="85"/>
      <c r="I1665" s="83"/>
      <c r="J1665" s="80"/>
      <c r="K1665" s="86"/>
      <c r="L1665" s="86"/>
      <c r="M1665" s="87"/>
      <c r="N1665" s="88"/>
      <c r="O1665" s="89"/>
      <c r="P1665" s="67"/>
      <c r="Q1665" s="67"/>
      <c r="R1665" s="67"/>
      <c r="U1665" s="65"/>
      <c r="V1665" s="69"/>
      <c r="W1665" s="69"/>
      <c r="X1665" s="70"/>
      <c r="Y1665" s="70"/>
      <c r="Z1665" s="70"/>
      <c r="AA1665" s="71"/>
      <c r="AB1665" s="64"/>
      <c r="AC1665" s="69"/>
      <c r="AD1665" s="65"/>
      <c r="AE1665" s="65"/>
      <c r="AF1665" s="66"/>
    </row>
    <row r="1666" spans="1:32" x14ac:dyDescent="0.25">
      <c r="A1666" s="79"/>
      <c r="B1666" s="80"/>
      <c r="C1666" s="81"/>
      <c r="D1666" s="82"/>
      <c r="E1666" s="83"/>
      <c r="F1666" s="83"/>
      <c r="G1666" s="84"/>
      <c r="H1666" s="85"/>
      <c r="I1666" s="83"/>
      <c r="J1666" s="80"/>
      <c r="K1666" s="86"/>
      <c r="L1666" s="86"/>
      <c r="M1666" s="87"/>
      <c r="N1666" s="88"/>
      <c r="O1666" s="89"/>
      <c r="P1666" s="67"/>
      <c r="Q1666" s="67"/>
      <c r="R1666" s="67"/>
      <c r="U1666" s="65"/>
      <c r="V1666" s="69"/>
      <c r="W1666" s="69"/>
      <c r="X1666" s="70"/>
      <c r="Y1666" s="70"/>
      <c r="Z1666" s="70"/>
      <c r="AA1666" s="71"/>
      <c r="AB1666" s="64"/>
      <c r="AC1666" s="69"/>
      <c r="AD1666" s="65"/>
      <c r="AE1666" s="65"/>
      <c r="AF1666" s="66"/>
    </row>
    <row r="1667" spans="1:32" x14ac:dyDescent="0.25">
      <c r="A1667" s="79"/>
      <c r="B1667" s="80"/>
      <c r="C1667" s="81"/>
      <c r="D1667" s="82"/>
      <c r="E1667" s="83"/>
      <c r="F1667" s="83"/>
      <c r="G1667" s="84"/>
      <c r="H1667" s="85"/>
      <c r="I1667" s="83"/>
      <c r="J1667" s="80"/>
      <c r="K1667" s="86"/>
      <c r="L1667" s="86"/>
      <c r="M1667" s="87"/>
      <c r="N1667" s="88"/>
      <c r="O1667" s="89"/>
      <c r="P1667" s="67"/>
      <c r="Q1667" s="67"/>
      <c r="R1667" s="67"/>
      <c r="U1667" s="65"/>
      <c r="V1667" s="69"/>
      <c r="W1667" s="69"/>
      <c r="X1667" s="70"/>
      <c r="Y1667" s="70"/>
      <c r="Z1667" s="70"/>
      <c r="AA1667" s="71"/>
      <c r="AB1667" s="64"/>
      <c r="AC1667" s="69"/>
      <c r="AD1667" s="65"/>
      <c r="AE1667" s="65"/>
      <c r="AF1667" s="66"/>
    </row>
    <row r="1668" spans="1:32" x14ac:dyDescent="0.25">
      <c r="A1668" s="79"/>
      <c r="B1668" s="80"/>
      <c r="C1668" s="81"/>
      <c r="D1668" s="82"/>
      <c r="E1668" s="83"/>
      <c r="F1668" s="83"/>
      <c r="G1668" s="84"/>
      <c r="H1668" s="85"/>
      <c r="I1668" s="83"/>
      <c r="J1668" s="80"/>
      <c r="K1668" s="86"/>
      <c r="L1668" s="86"/>
      <c r="M1668" s="87"/>
      <c r="N1668" s="88"/>
      <c r="O1668" s="89"/>
      <c r="P1668" s="67"/>
      <c r="Q1668" s="67"/>
      <c r="R1668" s="67"/>
      <c r="U1668" s="65"/>
      <c r="V1668" s="69"/>
      <c r="W1668" s="69"/>
      <c r="X1668" s="70"/>
      <c r="Y1668" s="70"/>
      <c r="Z1668" s="70"/>
      <c r="AA1668" s="71"/>
      <c r="AB1668" s="64"/>
      <c r="AC1668" s="69"/>
      <c r="AD1668" s="65"/>
      <c r="AE1668" s="65"/>
      <c r="AF1668" s="66"/>
    </row>
    <row r="1669" spans="1:32" x14ac:dyDescent="0.25">
      <c r="A1669" s="79"/>
      <c r="B1669" s="80"/>
      <c r="C1669" s="81"/>
      <c r="D1669" s="82"/>
      <c r="E1669" s="83"/>
      <c r="F1669" s="83"/>
      <c r="G1669" s="84"/>
      <c r="H1669" s="85"/>
      <c r="I1669" s="83"/>
      <c r="J1669" s="80"/>
      <c r="K1669" s="86"/>
      <c r="L1669" s="86"/>
      <c r="M1669" s="87"/>
      <c r="N1669" s="88"/>
      <c r="O1669" s="89"/>
      <c r="P1669" s="67"/>
      <c r="Q1669" s="67"/>
      <c r="R1669" s="67"/>
      <c r="U1669" s="65"/>
      <c r="V1669" s="69"/>
      <c r="W1669" s="69"/>
      <c r="X1669" s="70"/>
      <c r="Y1669" s="70"/>
      <c r="Z1669" s="70"/>
      <c r="AA1669" s="71"/>
      <c r="AB1669" s="64"/>
      <c r="AC1669" s="69"/>
      <c r="AD1669" s="65"/>
      <c r="AE1669" s="65"/>
      <c r="AF1669" s="66"/>
    </row>
    <row r="1670" spans="1:32" x14ac:dyDescent="0.25">
      <c r="A1670" s="79"/>
      <c r="B1670" s="80"/>
      <c r="C1670" s="81"/>
      <c r="D1670" s="82"/>
      <c r="E1670" s="83"/>
      <c r="F1670" s="83"/>
      <c r="G1670" s="84"/>
      <c r="H1670" s="85"/>
      <c r="I1670" s="83"/>
      <c r="J1670" s="80"/>
      <c r="K1670" s="86"/>
      <c r="L1670" s="86"/>
      <c r="M1670" s="87"/>
      <c r="N1670" s="88"/>
      <c r="O1670" s="89"/>
      <c r="P1670" s="67"/>
      <c r="Q1670" s="67"/>
      <c r="R1670" s="67"/>
      <c r="U1670" s="65"/>
      <c r="V1670" s="69"/>
      <c r="W1670" s="69"/>
      <c r="X1670" s="70"/>
      <c r="Y1670" s="70"/>
      <c r="Z1670" s="70"/>
      <c r="AA1670" s="71"/>
      <c r="AB1670" s="64"/>
      <c r="AC1670" s="69"/>
      <c r="AD1670" s="65"/>
      <c r="AE1670" s="65"/>
      <c r="AF1670" s="66"/>
    </row>
    <row r="1671" spans="1:32" x14ac:dyDescent="0.25">
      <c r="A1671" s="79"/>
      <c r="B1671" s="80"/>
      <c r="C1671" s="81"/>
      <c r="D1671" s="82"/>
      <c r="E1671" s="83"/>
      <c r="F1671" s="83"/>
      <c r="G1671" s="84"/>
      <c r="H1671" s="85"/>
      <c r="I1671" s="83"/>
      <c r="J1671" s="80"/>
      <c r="K1671" s="86"/>
      <c r="L1671" s="86"/>
      <c r="M1671" s="87"/>
      <c r="N1671" s="88"/>
      <c r="O1671" s="89"/>
      <c r="P1671" s="67"/>
      <c r="Q1671" s="67"/>
      <c r="R1671" s="67"/>
      <c r="U1671" s="65"/>
      <c r="V1671" s="69"/>
      <c r="W1671" s="69"/>
      <c r="X1671" s="70"/>
      <c r="Y1671" s="70"/>
      <c r="Z1671" s="70"/>
      <c r="AA1671" s="71"/>
      <c r="AB1671" s="64"/>
      <c r="AC1671" s="69"/>
      <c r="AD1671" s="65"/>
      <c r="AE1671" s="65"/>
      <c r="AF1671" s="66"/>
    </row>
    <row r="1672" spans="1:32" x14ac:dyDescent="0.25">
      <c r="A1672" s="79"/>
      <c r="B1672" s="80"/>
      <c r="C1672" s="81"/>
      <c r="D1672" s="82"/>
      <c r="E1672" s="83"/>
      <c r="F1672" s="83"/>
      <c r="G1672" s="84"/>
      <c r="H1672" s="85"/>
      <c r="I1672" s="83"/>
      <c r="J1672" s="80"/>
      <c r="K1672" s="86"/>
      <c r="L1672" s="86"/>
      <c r="M1672" s="87"/>
      <c r="N1672" s="88"/>
      <c r="O1672" s="89"/>
      <c r="P1672" s="67"/>
      <c r="Q1672" s="67"/>
      <c r="R1672" s="67"/>
      <c r="U1672" s="65"/>
      <c r="V1672" s="69"/>
      <c r="W1672" s="69"/>
      <c r="X1672" s="70"/>
      <c r="Y1672" s="70"/>
      <c r="Z1672" s="70"/>
      <c r="AA1672" s="71"/>
      <c r="AB1672" s="64"/>
      <c r="AC1672" s="69"/>
      <c r="AD1672" s="65"/>
      <c r="AE1672" s="65"/>
      <c r="AF1672" s="66"/>
    </row>
    <row r="1673" spans="1:32" x14ac:dyDescent="0.25">
      <c r="A1673" s="79"/>
      <c r="B1673" s="80"/>
      <c r="C1673" s="81"/>
      <c r="D1673" s="82"/>
      <c r="E1673" s="83"/>
      <c r="F1673" s="83"/>
      <c r="G1673" s="84"/>
      <c r="H1673" s="85"/>
      <c r="I1673" s="83"/>
      <c r="J1673" s="80"/>
      <c r="K1673" s="86"/>
      <c r="L1673" s="86"/>
      <c r="M1673" s="87"/>
      <c r="N1673" s="88"/>
      <c r="O1673" s="89"/>
      <c r="P1673" s="67"/>
      <c r="Q1673" s="67"/>
      <c r="R1673" s="67"/>
      <c r="U1673" s="65"/>
      <c r="V1673" s="69"/>
      <c r="W1673" s="69"/>
      <c r="X1673" s="70"/>
      <c r="Y1673" s="70"/>
      <c r="Z1673" s="70"/>
      <c r="AA1673" s="71"/>
      <c r="AB1673" s="64"/>
      <c r="AC1673" s="69"/>
      <c r="AD1673" s="65"/>
      <c r="AE1673" s="65"/>
      <c r="AF1673" s="66"/>
    </row>
    <row r="1674" spans="1:32" x14ac:dyDescent="0.25">
      <c r="A1674" s="79"/>
      <c r="B1674" s="80"/>
      <c r="C1674" s="81"/>
      <c r="D1674" s="82"/>
      <c r="E1674" s="83"/>
      <c r="F1674" s="83"/>
      <c r="G1674" s="84"/>
      <c r="H1674" s="85"/>
      <c r="I1674" s="83"/>
      <c r="J1674" s="80"/>
      <c r="K1674" s="86"/>
      <c r="L1674" s="86"/>
      <c r="M1674" s="87"/>
      <c r="N1674" s="88"/>
      <c r="O1674" s="89"/>
      <c r="P1674" s="67"/>
      <c r="Q1674" s="67"/>
      <c r="R1674" s="67"/>
      <c r="U1674" s="65"/>
      <c r="V1674" s="69"/>
      <c r="W1674" s="69"/>
      <c r="X1674" s="70"/>
      <c r="Y1674" s="70"/>
      <c r="Z1674" s="70"/>
      <c r="AA1674" s="71"/>
      <c r="AB1674" s="64"/>
      <c r="AC1674" s="69"/>
      <c r="AD1674" s="65"/>
      <c r="AE1674" s="65"/>
      <c r="AF1674" s="66"/>
    </row>
    <row r="1675" spans="1:32" x14ac:dyDescent="0.25">
      <c r="A1675" s="79"/>
      <c r="B1675" s="80"/>
      <c r="C1675" s="81"/>
      <c r="D1675" s="82"/>
      <c r="E1675" s="83"/>
      <c r="F1675" s="83"/>
      <c r="G1675" s="84"/>
      <c r="H1675" s="85"/>
      <c r="I1675" s="83"/>
      <c r="J1675" s="80"/>
      <c r="K1675" s="86"/>
      <c r="L1675" s="86"/>
      <c r="M1675" s="87"/>
      <c r="N1675" s="88"/>
      <c r="O1675" s="89"/>
      <c r="P1675" s="67"/>
      <c r="Q1675" s="67"/>
      <c r="R1675" s="67"/>
      <c r="U1675" s="65"/>
      <c r="V1675" s="69"/>
      <c r="W1675" s="69"/>
      <c r="X1675" s="70"/>
      <c r="Y1675" s="70"/>
      <c r="Z1675" s="70"/>
      <c r="AA1675" s="71"/>
      <c r="AB1675" s="64"/>
      <c r="AC1675" s="69"/>
      <c r="AD1675" s="65"/>
      <c r="AE1675" s="65"/>
      <c r="AF1675" s="66"/>
    </row>
    <row r="1676" spans="1:32" x14ac:dyDescent="0.25">
      <c r="A1676" s="79"/>
      <c r="B1676" s="80"/>
      <c r="C1676" s="81"/>
      <c r="D1676" s="82"/>
      <c r="E1676" s="83"/>
      <c r="F1676" s="83"/>
      <c r="G1676" s="84"/>
      <c r="H1676" s="85"/>
      <c r="I1676" s="83"/>
      <c r="J1676" s="80"/>
      <c r="K1676" s="86"/>
      <c r="L1676" s="86"/>
      <c r="M1676" s="87"/>
      <c r="N1676" s="88"/>
      <c r="O1676" s="89"/>
      <c r="P1676" s="67"/>
      <c r="Q1676" s="67"/>
      <c r="R1676" s="67"/>
      <c r="U1676" s="65"/>
      <c r="V1676" s="69"/>
      <c r="W1676" s="69"/>
      <c r="X1676" s="70"/>
      <c r="Y1676" s="70"/>
      <c r="Z1676" s="70"/>
      <c r="AA1676" s="71"/>
      <c r="AB1676" s="64"/>
      <c r="AC1676" s="69"/>
      <c r="AD1676" s="65"/>
      <c r="AE1676" s="65"/>
      <c r="AF1676" s="66"/>
    </row>
    <row r="1677" spans="1:32" x14ac:dyDescent="0.25">
      <c r="A1677" s="79"/>
      <c r="B1677" s="80"/>
      <c r="C1677" s="81"/>
      <c r="D1677" s="82"/>
      <c r="E1677" s="83"/>
      <c r="F1677" s="83"/>
      <c r="G1677" s="84"/>
      <c r="H1677" s="85"/>
      <c r="I1677" s="83"/>
      <c r="J1677" s="80"/>
      <c r="K1677" s="86"/>
      <c r="L1677" s="86"/>
      <c r="M1677" s="87"/>
      <c r="N1677" s="88"/>
      <c r="O1677" s="89"/>
      <c r="P1677" s="67"/>
      <c r="Q1677" s="67"/>
      <c r="R1677" s="67"/>
      <c r="U1677" s="65"/>
      <c r="V1677" s="69"/>
      <c r="W1677" s="69"/>
      <c r="X1677" s="70"/>
      <c r="Y1677" s="70"/>
      <c r="Z1677" s="70"/>
      <c r="AA1677" s="71"/>
      <c r="AB1677" s="64"/>
      <c r="AC1677" s="69"/>
      <c r="AD1677" s="65"/>
      <c r="AE1677" s="65"/>
      <c r="AF1677" s="66"/>
    </row>
    <row r="1678" spans="1:32" x14ac:dyDescent="0.25">
      <c r="A1678" s="79"/>
      <c r="B1678" s="80"/>
      <c r="C1678" s="81"/>
      <c r="D1678" s="82"/>
      <c r="E1678" s="83"/>
      <c r="F1678" s="83"/>
      <c r="G1678" s="84"/>
      <c r="H1678" s="85"/>
      <c r="I1678" s="83"/>
      <c r="J1678" s="80"/>
      <c r="K1678" s="86"/>
      <c r="L1678" s="86"/>
      <c r="M1678" s="87"/>
      <c r="N1678" s="88"/>
      <c r="O1678" s="89"/>
      <c r="P1678" s="67"/>
      <c r="Q1678" s="67"/>
      <c r="R1678" s="67"/>
      <c r="U1678" s="65"/>
      <c r="V1678" s="69"/>
      <c r="W1678" s="69"/>
      <c r="X1678" s="70"/>
      <c r="Y1678" s="70"/>
      <c r="Z1678" s="70"/>
      <c r="AA1678" s="71"/>
      <c r="AB1678" s="64"/>
      <c r="AC1678" s="69"/>
      <c r="AD1678" s="65"/>
      <c r="AE1678" s="65"/>
      <c r="AF1678" s="66"/>
    </row>
    <row r="1679" spans="1:32" x14ac:dyDescent="0.25">
      <c r="A1679" s="79"/>
      <c r="B1679" s="80"/>
      <c r="C1679" s="81"/>
      <c r="D1679" s="82"/>
      <c r="E1679" s="83"/>
      <c r="F1679" s="83"/>
      <c r="G1679" s="84"/>
      <c r="H1679" s="85"/>
      <c r="I1679" s="83"/>
      <c r="J1679" s="80"/>
      <c r="K1679" s="86"/>
      <c r="L1679" s="86"/>
      <c r="M1679" s="87"/>
      <c r="N1679" s="88"/>
      <c r="O1679" s="89"/>
      <c r="P1679" s="67"/>
      <c r="Q1679" s="67"/>
      <c r="R1679" s="67"/>
      <c r="U1679" s="65"/>
      <c r="V1679" s="69"/>
      <c r="W1679" s="69"/>
      <c r="X1679" s="70"/>
      <c r="Y1679" s="70"/>
      <c r="Z1679" s="70"/>
      <c r="AA1679" s="71"/>
      <c r="AB1679" s="64"/>
      <c r="AC1679" s="69"/>
      <c r="AD1679" s="65"/>
      <c r="AE1679" s="65"/>
      <c r="AF1679" s="66"/>
    </row>
    <row r="1680" spans="1:32" x14ac:dyDescent="0.25">
      <c r="A1680" s="79"/>
      <c r="B1680" s="80"/>
      <c r="C1680" s="81"/>
      <c r="D1680" s="82"/>
      <c r="E1680" s="83"/>
      <c r="F1680" s="83"/>
      <c r="G1680" s="84"/>
      <c r="H1680" s="85"/>
      <c r="I1680" s="83"/>
      <c r="J1680" s="80"/>
      <c r="K1680" s="86"/>
      <c r="L1680" s="86"/>
      <c r="M1680" s="87"/>
      <c r="N1680" s="88"/>
      <c r="O1680" s="89"/>
      <c r="P1680" s="67"/>
      <c r="Q1680" s="67"/>
      <c r="R1680" s="67"/>
      <c r="U1680" s="65"/>
      <c r="V1680" s="69"/>
      <c r="W1680" s="69"/>
      <c r="X1680" s="70"/>
      <c r="Y1680" s="70"/>
      <c r="Z1680" s="70"/>
      <c r="AA1680" s="71"/>
      <c r="AB1680" s="64"/>
      <c r="AC1680" s="69"/>
      <c r="AD1680" s="65"/>
      <c r="AE1680" s="65"/>
      <c r="AF1680" s="66"/>
    </row>
    <row r="1681" spans="1:32" x14ac:dyDescent="0.25">
      <c r="A1681" s="79"/>
      <c r="B1681" s="80"/>
      <c r="C1681" s="81"/>
      <c r="D1681" s="82"/>
      <c r="E1681" s="83"/>
      <c r="F1681" s="83"/>
      <c r="G1681" s="84"/>
      <c r="H1681" s="85"/>
      <c r="I1681" s="83"/>
      <c r="J1681" s="80"/>
      <c r="K1681" s="86"/>
      <c r="L1681" s="86"/>
      <c r="M1681" s="87"/>
      <c r="N1681" s="88"/>
      <c r="O1681" s="89"/>
      <c r="P1681" s="67"/>
      <c r="Q1681" s="67"/>
      <c r="R1681" s="67"/>
      <c r="U1681" s="65"/>
      <c r="V1681" s="69"/>
      <c r="W1681" s="69"/>
      <c r="X1681" s="70"/>
      <c r="Y1681" s="70"/>
      <c r="Z1681" s="70"/>
      <c r="AA1681" s="71"/>
      <c r="AB1681" s="64"/>
      <c r="AC1681" s="69"/>
      <c r="AD1681" s="65"/>
      <c r="AE1681" s="65"/>
      <c r="AF1681" s="66"/>
    </row>
    <row r="1682" spans="1:32" x14ac:dyDescent="0.25">
      <c r="A1682" s="79"/>
      <c r="B1682" s="80"/>
      <c r="C1682" s="81"/>
      <c r="D1682" s="82"/>
      <c r="E1682" s="83"/>
      <c r="F1682" s="83"/>
      <c r="G1682" s="84"/>
      <c r="H1682" s="85"/>
      <c r="I1682" s="83"/>
      <c r="J1682" s="80"/>
      <c r="K1682" s="86"/>
      <c r="L1682" s="86"/>
      <c r="M1682" s="87"/>
      <c r="N1682" s="88"/>
      <c r="O1682" s="89"/>
      <c r="P1682" s="67"/>
      <c r="Q1682" s="67"/>
      <c r="R1682" s="67"/>
      <c r="U1682" s="65"/>
      <c r="V1682" s="69"/>
      <c r="W1682" s="69"/>
      <c r="X1682" s="70"/>
      <c r="Y1682" s="70"/>
      <c r="Z1682" s="70"/>
      <c r="AA1682" s="71"/>
      <c r="AB1682" s="64"/>
      <c r="AC1682" s="69"/>
      <c r="AD1682" s="65"/>
      <c r="AE1682" s="65"/>
      <c r="AF1682" s="66"/>
    </row>
    <row r="1683" spans="1:32" x14ac:dyDescent="0.25">
      <c r="A1683" s="79"/>
      <c r="B1683" s="80"/>
      <c r="C1683" s="81"/>
      <c r="D1683" s="82"/>
      <c r="E1683" s="83"/>
      <c r="F1683" s="83"/>
      <c r="G1683" s="84"/>
      <c r="H1683" s="85"/>
      <c r="I1683" s="83"/>
      <c r="J1683" s="80"/>
      <c r="K1683" s="86"/>
      <c r="L1683" s="86"/>
      <c r="M1683" s="87"/>
      <c r="N1683" s="88"/>
      <c r="O1683" s="89"/>
      <c r="P1683" s="67"/>
      <c r="Q1683" s="67"/>
      <c r="R1683" s="67"/>
      <c r="U1683" s="65"/>
      <c r="V1683" s="69"/>
      <c r="W1683" s="69"/>
      <c r="X1683" s="70"/>
      <c r="Y1683" s="70"/>
      <c r="Z1683" s="70"/>
      <c r="AA1683" s="71"/>
      <c r="AB1683" s="64"/>
      <c r="AC1683" s="69"/>
      <c r="AD1683" s="65"/>
      <c r="AE1683" s="65"/>
      <c r="AF1683" s="66"/>
    </row>
    <row r="1684" spans="1:32" x14ac:dyDescent="0.25">
      <c r="A1684" s="79"/>
      <c r="B1684" s="80"/>
      <c r="C1684" s="81"/>
      <c r="D1684" s="82"/>
      <c r="E1684" s="83"/>
      <c r="F1684" s="83"/>
      <c r="G1684" s="84"/>
      <c r="H1684" s="85"/>
      <c r="I1684" s="83"/>
      <c r="J1684" s="80"/>
      <c r="K1684" s="86"/>
      <c r="L1684" s="86"/>
      <c r="M1684" s="87"/>
      <c r="N1684" s="88"/>
      <c r="O1684" s="89"/>
      <c r="P1684" s="67"/>
      <c r="Q1684" s="67"/>
      <c r="R1684" s="67"/>
      <c r="U1684" s="65"/>
      <c r="V1684" s="69"/>
      <c r="W1684" s="69"/>
      <c r="X1684" s="70"/>
      <c r="Y1684" s="70"/>
      <c r="Z1684" s="70"/>
      <c r="AA1684" s="71"/>
      <c r="AB1684" s="64"/>
      <c r="AC1684" s="69"/>
      <c r="AD1684" s="65"/>
      <c r="AE1684" s="65"/>
      <c r="AF1684" s="66"/>
    </row>
    <row r="1685" spans="1:32" x14ac:dyDescent="0.25">
      <c r="A1685" s="79"/>
      <c r="B1685" s="80"/>
      <c r="C1685" s="81"/>
      <c r="D1685" s="82"/>
      <c r="E1685" s="83"/>
      <c r="F1685" s="83"/>
      <c r="G1685" s="84"/>
      <c r="H1685" s="85"/>
      <c r="I1685" s="83"/>
      <c r="J1685" s="80"/>
      <c r="K1685" s="86"/>
      <c r="L1685" s="86"/>
      <c r="M1685" s="87"/>
      <c r="N1685" s="88"/>
      <c r="O1685" s="89"/>
      <c r="P1685" s="67"/>
      <c r="Q1685" s="67"/>
      <c r="R1685" s="67"/>
      <c r="U1685" s="65"/>
      <c r="V1685" s="69"/>
      <c r="W1685" s="69"/>
      <c r="X1685" s="70"/>
      <c r="Y1685" s="70"/>
      <c r="Z1685" s="70"/>
      <c r="AA1685" s="71"/>
      <c r="AB1685" s="64"/>
      <c r="AC1685" s="69"/>
      <c r="AD1685" s="65"/>
      <c r="AE1685" s="65"/>
      <c r="AF1685" s="66"/>
    </row>
    <row r="1686" spans="1:32" x14ac:dyDescent="0.25">
      <c r="A1686" s="79"/>
      <c r="B1686" s="80"/>
      <c r="C1686" s="81"/>
      <c r="D1686" s="82"/>
      <c r="E1686" s="83"/>
      <c r="F1686" s="83"/>
      <c r="G1686" s="84"/>
      <c r="H1686" s="85"/>
      <c r="I1686" s="83"/>
      <c r="J1686" s="80"/>
      <c r="K1686" s="86"/>
      <c r="L1686" s="86"/>
      <c r="M1686" s="87"/>
      <c r="N1686" s="88"/>
      <c r="O1686" s="89"/>
      <c r="P1686" s="67"/>
      <c r="Q1686" s="67"/>
      <c r="R1686" s="67"/>
      <c r="U1686" s="65"/>
      <c r="V1686" s="69"/>
      <c r="W1686" s="69"/>
      <c r="X1686" s="70"/>
      <c r="Y1686" s="70"/>
      <c r="Z1686" s="70"/>
      <c r="AA1686" s="71"/>
      <c r="AB1686" s="64"/>
      <c r="AC1686" s="69"/>
      <c r="AD1686" s="65"/>
      <c r="AE1686" s="65"/>
      <c r="AF1686" s="66"/>
    </row>
    <row r="1687" spans="1:32" x14ac:dyDescent="0.25">
      <c r="A1687" s="79"/>
      <c r="B1687" s="80"/>
      <c r="C1687" s="81"/>
      <c r="D1687" s="82"/>
      <c r="E1687" s="83"/>
      <c r="F1687" s="83"/>
      <c r="G1687" s="84"/>
      <c r="H1687" s="85"/>
      <c r="I1687" s="83"/>
      <c r="J1687" s="80"/>
      <c r="K1687" s="86"/>
      <c r="L1687" s="86"/>
      <c r="M1687" s="87"/>
      <c r="N1687" s="88"/>
      <c r="O1687" s="89"/>
      <c r="P1687" s="67"/>
      <c r="Q1687" s="67"/>
      <c r="R1687" s="67"/>
      <c r="U1687" s="65"/>
      <c r="V1687" s="69"/>
      <c r="W1687" s="69"/>
      <c r="X1687" s="70"/>
      <c r="Y1687" s="70"/>
      <c r="Z1687" s="70"/>
      <c r="AA1687" s="71"/>
      <c r="AB1687" s="64"/>
      <c r="AC1687" s="69"/>
      <c r="AD1687" s="65"/>
      <c r="AE1687" s="65"/>
      <c r="AF1687" s="66"/>
    </row>
    <row r="1688" spans="1:32" x14ac:dyDescent="0.25">
      <c r="A1688" s="79"/>
      <c r="B1688" s="80"/>
      <c r="C1688" s="81"/>
      <c r="D1688" s="82"/>
      <c r="E1688" s="83"/>
      <c r="F1688" s="83"/>
      <c r="G1688" s="84"/>
      <c r="H1688" s="85"/>
      <c r="I1688" s="83"/>
      <c r="J1688" s="80"/>
      <c r="K1688" s="86"/>
      <c r="L1688" s="86"/>
      <c r="M1688" s="87"/>
      <c r="N1688" s="88"/>
      <c r="O1688" s="89"/>
      <c r="P1688" s="67"/>
      <c r="Q1688" s="67"/>
      <c r="R1688" s="67"/>
      <c r="U1688" s="65"/>
      <c r="V1688" s="69"/>
      <c r="W1688" s="69"/>
      <c r="X1688" s="70"/>
      <c r="Y1688" s="70"/>
      <c r="Z1688" s="70"/>
      <c r="AA1688" s="71"/>
      <c r="AB1688" s="64"/>
      <c r="AC1688" s="69"/>
      <c r="AD1688" s="65"/>
      <c r="AE1688" s="65"/>
      <c r="AF1688" s="66"/>
    </row>
    <row r="1689" spans="1:32" x14ac:dyDescent="0.25">
      <c r="A1689" s="79"/>
      <c r="B1689" s="80"/>
      <c r="C1689" s="81"/>
      <c r="D1689" s="82"/>
      <c r="E1689" s="83"/>
      <c r="F1689" s="83"/>
      <c r="G1689" s="84"/>
      <c r="H1689" s="85"/>
      <c r="I1689" s="83"/>
      <c r="J1689" s="80"/>
      <c r="K1689" s="86"/>
      <c r="L1689" s="86"/>
      <c r="M1689" s="87"/>
      <c r="N1689" s="88"/>
      <c r="O1689" s="89"/>
      <c r="P1689" s="67"/>
      <c r="Q1689" s="67"/>
      <c r="R1689" s="67"/>
      <c r="U1689" s="65"/>
      <c r="V1689" s="69"/>
      <c r="W1689" s="69"/>
      <c r="X1689" s="70"/>
      <c r="Y1689" s="70"/>
      <c r="Z1689" s="70"/>
      <c r="AA1689" s="71"/>
      <c r="AB1689" s="64"/>
      <c r="AC1689" s="69"/>
      <c r="AD1689" s="65"/>
      <c r="AE1689" s="65"/>
      <c r="AF1689" s="66"/>
    </row>
    <row r="1690" spans="1:32" x14ac:dyDescent="0.25">
      <c r="A1690" s="79"/>
      <c r="B1690" s="80"/>
      <c r="C1690" s="81"/>
      <c r="D1690" s="82"/>
      <c r="E1690" s="83"/>
      <c r="F1690" s="83"/>
      <c r="G1690" s="84"/>
      <c r="H1690" s="85"/>
      <c r="I1690" s="83"/>
      <c r="J1690" s="80"/>
      <c r="K1690" s="86"/>
      <c r="L1690" s="86"/>
      <c r="M1690" s="87"/>
      <c r="N1690" s="88"/>
      <c r="O1690" s="89"/>
      <c r="P1690" s="67"/>
      <c r="Q1690" s="67"/>
      <c r="R1690" s="67"/>
      <c r="U1690" s="65"/>
      <c r="V1690" s="69"/>
      <c r="W1690" s="69"/>
      <c r="X1690" s="70"/>
      <c r="Y1690" s="70"/>
      <c r="Z1690" s="70"/>
      <c r="AA1690" s="71"/>
      <c r="AB1690" s="64"/>
      <c r="AC1690" s="69"/>
      <c r="AD1690" s="65"/>
      <c r="AE1690" s="65"/>
      <c r="AF1690" s="66"/>
    </row>
    <row r="1691" spans="1:32" x14ac:dyDescent="0.25">
      <c r="A1691" s="79"/>
      <c r="B1691" s="80"/>
      <c r="C1691" s="81"/>
      <c r="D1691" s="82"/>
      <c r="E1691" s="83"/>
      <c r="F1691" s="83"/>
      <c r="G1691" s="84"/>
      <c r="H1691" s="85"/>
      <c r="I1691" s="83"/>
      <c r="J1691" s="80"/>
      <c r="K1691" s="86"/>
      <c r="L1691" s="86"/>
      <c r="M1691" s="87"/>
      <c r="N1691" s="88"/>
      <c r="O1691" s="89"/>
      <c r="P1691" s="67"/>
      <c r="Q1691" s="67"/>
      <c r="R1691" s="67"/>
      <c r="U1691" s="65"/>
      <c r="V1691" s="69"/>
      <c r="W1691" s="69"/>
      <c r="X1691" s="70"/>
      <c r="Y1691" s="70"/>
      <c r="Z1691" s="70"/>
      <c r="AA1691" s="71"/>
      <c r="AB1691" s="64"/>
      <c r="AC1691" s="69"/>
      <c r="AD1691" s="65"/>
      <c r="AE1691" s="65"/>
      <c r="AF1691" s="66"/>
    </row>
    <row r="1692" spans="1:32" x14ac:dyDescent="0.25">
      <c r="A1692" s="79"/>
      <c r="B1692" s="80"/>
      <c r="C1692" s="81"/>
      <c r="D1692" s="82"/>
      <c r="E1692" s="83"/>
      <c r="F1692" s="83"/>
      <c r="G1692" s="84"/>
      <c r="H1692" s="85"/>
      <c r="I1692" s="83"/>
      <c r="J1692" s="80"/>
      <c r="K1692" s="86"/>
      <c r="L1692" s="86"/>
      <c r="M1692" s="87"/>
      <c r="N1692" s="88"/>
      <c r="O1692" s="89"/>
      <c r="P1692" s="67"/>
      <c r="Q1692" s="67"/>
      <c r="R1692" s="67"/>
      <c r="U1692" s="65"/>
      <c r="V1692" s="69"/>
      <c r="W1692" s="69"/>
      <c r="X1692" s="70"/>
      <c r="Y1692" s="70"/>
      <c r="Z1692" s="70"/>
      <c r="AA1692" s="71"/>
      <c r="AB1692" s="64"/>
      <c r="AC1692" s="69"/>
      <c r="AD1692" s="65"/>
      <c r="AE1692" s="65"/>
      <c r="AF1692" s="66"/>
    </row>
    <row r="1693" spans="1:32" x14ac:dyDescent="0.25">
      <c r="A1693" s="79"/>
      <c r="B1693" s="80"/>
      <c r="C1693" s="81"/>
      <c r="D1693" s="82"/>
      <c r="E1693" s="83"/>
      <c r="F1693" s="83"/>
      <c r="G1693" s="84"/>
      <c r="H1693" s="85"/>
      <c r="I1693" s="83"/>
      <c r="J1693" s="80"/>
      <c r="K1693" s="86"/>
      <c r="L1693" s="86"/>
      <c r="M1693" s="87"/>
      <c r="N1693" s="88"/>
      <c r="O1693" s="89"/>
      <c r="P1693" s="67"/>
      <c r="Q1693" s="67"/>
      <c r="R1693" s="67"/>
      <c r="U1693" s="65"/>
      <c r="V1693" s="69"/>
      <c r="W1693" s="69"/>
      <c r="X1693" s="70"/>
      <c r="Y1693" s="70"/>
      <c r="Z1693" s="70"/>
      <c r="AA1693" s="71"/>
      <c r="AB1693" s="64"/>
      <c r="AC1693" s="69"/>
      <c r="AD1693" s="65"/>
      <c r="AE1693" s="65"/>
      <c r="AF1693" s="66"/>
    </row>
    <row r="1694" spans="1:32" x14ac:dyDescent="0.25">
      <c r="A1694" s="79"/>
      <c r="B1694" s="80"/>
      <c r="C1694" s="81"/>
      <c r="D1694" s="82"/>
      <c r="E1694" s="83"/>
      <c r="F1694" s="83"/>
      <c r="G1694" s="84"/>
      <c r="H1694" s="85"/>
      <c r="I1694" s="83"/>
      <c r="J1694" s="80"/>
      <c r="K1694" s="86"/>
      <c r="L1694" s="86"/>
      <c r="M1694" s="87"/>
      <c r="N1694" s="88"/>
      <c r="O1694" s="89"/>
      <c r="P1694" s="67"/>
      <c r="Q1694" s="67"/>
      <c r="R1694" s="67"/>
      <c r="U1694" s="65"/>
      <c r="V1694" s="69"/>
      <c r="W1694" s="69"/>
      <c r="X1694" s="70"/>
      <c r="Y1694" s="70"/>
      <c r="Z1694" s="70"/>
      <c r="AA1694" s="71"/>
      <c r="AB1694" s="64"/>
      <c r="AC1694" s="69"/>
      <c r="AD1694" s="65"/>
      <c r="AE1694" s="65"/>
      <c r="AF1694" s="66"/>
    </row>
    <row r="1695" spans="1:32" x14ac:dyDescent="0.25">
      <c r="A1695" s="79"/>
      <c r="B1695" s="80"/>
      <c r="C1695" s="81"/>
      <c r="D1695" s="82"/>
      <c r="E1695" s="83"/>
      <c r="F1695" s="83"/>
      <c r="G1695" s="84"/>
      <c r="H1695" s="85"/>
      <c r="I1695" s="83"/>
      <c r="J1695" s="80"/>
      <c r="K1695" s="86"/>
      <c r="L1695" s="86"/>
      <c r="M1695" s="87"/>
      <c r="N1695" s="88"/>
      <c r="O1695" s="89"/>
      <c r="P1695" s="67"/>
      <c r="Q1695" s="67"/>
      <c r="R1695" s="67"/>
      <c r="U1695" s="65"/>
      <c r="V1695" s="69"/>
      <c r="W1695" s="69"/>
      <c r="X1695" s="70"/>
      <c r="Y1695" s="70"/>
      <c r="Z1695" s="70"/>
      <c r="AA1695" s="71"/>
      <c r="AB1695" s="64"/>
      <c r="AC1695" s="69"/>
      <c r="AD1695" s="65"/>
      <c r="AE1695" s="65"/>
      <c r="AF1695" s="66"/>
    </row>
    <row r="1696" spans="1:32" x14ac:dyDescent="0.25">
      <c r="A1696" s="79"/>
      <c r="B1696" s="80"/>
      <c r="C1696" s="81"/>
      <c r="D1696" s="82"/>
      <c r="E1696" s="83"/>
      <c r="F1696" s="83"/>
      <c r="G1696" s="84"/>
      <c r="H1696" s="85"/>
      <c r="I1696" s="83"/>
      <c r="J1696" s="80"/>
      <c r="K1696" s="86"/>
      <c r="L1696" s="86"/>
      <c r="M1696" s="87"/>
      <c r="N1696" s="88"/>
      <c r="O1696" s="89"/>
      <c r="P1696" s="67"/>
      <c r="Q1696" s="67"/>
      <c r="R1696" s="67"/>
      <c r="U1696" s="65"/>
      <c r="V1696" s="69"/>
      <c r="W1696" s="69"/>
      <c r="X1696" s="70"/>
      <c r="Y1696" s="70"/>
      <c r="Z1696" s="70"/>
      <c r="AA1696" s="71"/>
      <c r="AB1696" s="64"/>
      <c r="AC1696" s="69"/>
      <c r="AD1696" s="65"/>
      <c r="AE1696" s="65"/>
      <c r="AF1696" s="66"/>
    </row>
    <row r="1697" spans="1:32" x14ac:dyDescent="0.25">
      <c r="A1697" s="79"/>
      <c r="B1697" s="80"/>
      <c r="C1697" s="81"/>
      <c r="D1697" s="82"/>
      <c r="E1697" s="83"/>
      <c r="F1697" s="83"/>
      <c r="G1697" s="84"/>
      <c r="H1697" s="85"/>
      <c r="I1697" s="83"/>
      <c r="J1697" s="80"/>
      <c r="K1697" s="86"/>
      <c r="L1697" s="86"/>
      <c r="M1697" s="87"/>
      <c r="N1697" s="88"/>
      <c r="O1697" s="89"/>
      <c r="P1697" s="67"/>
      <c r="Q1697" s="67"/>
      <c r="R1697" s="67"/>
      <c r="U1697" s="65"/>
      <c r="V1697" s="69"/>
      <c r="W1697" s="69"/>
      <c r="X1697" s="70"/>
      <c r="Y1697" s="70"/>
      <c r="Z1697" s="70"/>
      <c r="AA1697" s="71"/>
      <c r="AB1697" s="64"/>
      <c r="AC1697" s="69"/>
      <c r="AD1697" s="65"/>
      <c r="AE1697" s="65"/>
      <c r="AF1697" s="66"/>
    </row>
    <row r="1698" spans="1:32" x14ac:dyDescent="0.25">
      <c r="A1698" s="79"/>
      <c r="B1698" s="80"/>
      <c r="C1698" s="81"/>
      <c r="D1698" s="82"/>
      <c r="E1698" s="83"/>
      <c r="F1698" s="83"/>
      <c r="G1698" s="84"/>
      <c r="H1698" s="85"/>
      <c r="I1698" s="83"/>
      <c r="J1698" s="80"/>
      <c r="K1698" s="86"/>
      <c r="L1698" s="86"/>
      <c r="M1698" s="87"/>
      <c r="N1698" s="88"/>
      <c r="O1698" s="89"/>
      <c r="P1698" s="67"/>
      <c r="Q1698" s="67"/>
      <c r="R1698" s="67"/>
      <c r="U1698" s="65"/>
      <c r="V1698" s="69"/>
      <c r="W1698" s="69"/>
      <c r="X1698" s="70"/>
      <c r="Y1698" s="70"/>
      <c r="Z1698" s="70"/>
      <c r="AA1698" s="71"/>
      <c r="AB1698" s="64"/>
      <c r="AC1698" s="69"/>
      <c r="AD1698" s="65"/>
      <c r="AE1698" s="65"/>
      <c r="AF1698" s="66"/>
    </row>
    <row r="1699" spans="1:32" x14ac:dyDescent="0.25">
      <c r="A1699" s="79"/>
      <c r="B1699" s="80"/>
      <c r="C1699" s="81"/>
      <c r="D1699" s="82"/>
      <c r="E1699" s="83"/>
      <c r="F1699" s="83"/>
      <c r="G1699" s="84"/>
      <c r="H1699" s="85"/>
      <c r="I1699" s="83"/>
      <c r="J1699" s="80"/>
      <c r="K1699" s="86"/>
      <c r="L1699" s="86"/>
      <c r="M1699" s="87"/>
      <c r="N1699" s="88"/>
      <c r="O1699" s="89"/>
      <c r="P1699" s="67"/>
      <c r="Q1699" s="67"/>
      <c r="R1699" s="67"/>
      <c r="U1699" s="65"/>
      <c r="V1699" s="69"/>
      <c r="W1699" s="69"/>
      <c r="X1699" s="70"/>
      <c r="Y1699" s="70"/>
      <c r="Z1699" s="70"/>
      <c r="AA1699" s="71"/>
      <c r="AB1699" s="64"/>
      <c r="AC1699" s="69"/>
      <c r="AD1699" s="65"/>
      <c r="AE1699" s="65"/>
      <c r="AF1699" s="66"/>
    </row>
    <row r="1700" spans="1:32" x14ac:dyDescent="0.25">
      <c r="A1700" s="79"/>
      <c r="B1700" s="80"/>
      <c r="C1700" s="81"/>
      <c r="D1700" s="82"/>
      <c r="E1700" s="83"/>
      <c r="F1700" s="83"/>
      <c r="G1700" s="84"/>
      <c r="H1700" s="85"/>
      <c r="I1700" s="83"/>
      <c r="J1700" s="80"/>
      <c r="K1700" s="86"/>
      <c r="L1700" s="86"/>
      <c r="M1700" s="87"/>
      <c r="N1700" s="88"/>
      <c r="O1700" s="89"/>
      <c r="P1700" s="67"/>
      <c r="Q1700" s="67"/>
      <c r="R1700" s="67"/>
      <c r="U1700" s="65"/>
      <c r="V1700" s="69"/>
      <c r="W1700" s="69"/>
      <c r="X1700" s="70"/>
      <c r="Y1700" s="70"/>
      <c r="Z1700" s="70"/>
      <c r="AA1700" s="71"/>
      <c r="AB1700" s="64"/>
      <c r="AC1700" s="69"/>
      <c r="AD1700" s="65"/>
      <c r="AE1700" s="65"/>
      <c r="AF1700" s="66"/>
    </row>
    <row r="1701" spans="1:32" x14ac:dyDescent="0.25">
      <c r="A1701" s="79"/>
      <c r="B1701" s="80"/>
      <c r="C1701" s="81"/>
      <c r="D1701" s="82"/>
      <c r="E1701" s="83"/>
      <c r="F1701" s="83"/>
      <c r="G1701" s="84"/>
      <c r="H1701" s="85"/>
      <c r="I1701" s="83"/>
      <c r="J1701" s="80"/>
      <c r="K1701" s="86"/>
      <c r="L1701" s="86"/>
      <c r="M1701" s="87"/>
      <c r="N1701" s="88"/>
      <c r="O1701" s="89"/>
      <c r="P1701" s="67"/>
      <c r="Q1701" s="67"/>
      <c r="R1701" s="67"/>
      <c r="U1701" s="65"/>
      <c r="V1701" s="69"/>
      <c r="W1701" s="69"/>
      <c r="X1701" s="70"/>
      <c r="Y1701" s="70"/>
      <c r="Z1701" s="70"/>
      <c r="AA1701" s="71"/>
      <c r="AB1701" s="64"/>
      <c r="AC1701" s="69"/>
      <c r="AD1701" s="65"/>
      <c r="AE1701" s="65"/>
      <c r="AF1701" s="66"/>
    </row>
    <row r="1702" spans="1:32" x14ac:dyDescent="0.25">
      <c r="A1702" s="79"/>
      <c r="B1702" s="80"/>
      <c r="C1702" s="81"/>
      <c r="D1702" s="82"/>
      <c r="E1702" s="83"/>
      <c r="F1702" s="83"/>
      <c r="G1702" s="84"/>
      <c r="H1702" s="85"/>
      <c r="I1702" s="83"/>
      <c r="J1702" s="80"/>
      <c r="K1702" s="86"/>
      <c r="L1702" s="86"/>
      <c r="M1702" s="87"/>
      <c r="N1702" s="88"/>
      <c r="O1702" s="89"/>
      <c r="P1702" s="67"/>
      <c r="Q1702" s="67"/>
      <c r="R1702" s="67"/>
      <c r="U1702" s="65"/>
      <c r="V1702" s="69"/>
      <c r="W1702" s="69"/>
      <c r="X1702" s="70"/>
      <c r="Y1702" s="70"/>
      <c r="Z1702" s="70"/>
      <c r="AA1702" s="71"/>
      <c r="AB1702" s="64"/>
      <c r="AC1702" s="69"/>
      <c r="AD1702" s="65"/>
      <c r="AE1702" s="65"/>
      <c r="AF1702" s="66"/>
    </row>
    <row r="1703" spans="1:32" x14ac:dyDescent="0.25">
      <c r="A1703" s="79"/>
      <c r="B1703" s="80"/>
      <c r="C1703" s="81"/>
      <c r="D1703" s="82"/>
      <c r="E1703" s="83"/>
      <c r="F1703" s="83"/>
      <c r="G1703" s="84"/>
      <c r="H1703" s="85"/>
      <c r="I1703" s="83"/>
      <c r="J1703" s="80"/>
      <c r="K1703" s="86"/>
      <c r="L1703" s="86"/>
      <c r="M1703" s="87"/>
      <c r="N1703" s="88"/>
      <c r="O1703" s="89"/>
      <c r="P1703" s="67"/>
      <c r="Q1703" s="67"/>
      <c r="R1703" s="67"/>
      <c r="U1703" s="65"/>
      <c r="V1703" s="69"/>
      <c r="W1703" s="69"/>
      <c r="X1703" s="70"/>
      <c r="Y1703" s="70"/>
      <c r="Z1703" s="70"/>
      <c r="AA1703" s="71"/>
      <c r="AB1703" s="64"/>
      <c r="AC1703" s="69"/>
      <c r="AD1703" s="65"/>
      <c r="AE1703" s="65"/>
      <c r="AF1703" s="66"/>
    </row>
    <row r="1704" spans="1:32" x14ac:dyDescent="0.25">
      <c r="A1704" s="79"/>
      <c r="B1704" s="80"/>
      <c r="C1704" s="81"/>
      <c r="D1704" s="82"/>
      <c r="E1704" s="83"/>
      <c r="F1704" s="83"/>
      <c r="G1704" s="84"/>
      <c r="H1704" s="85"/>
      <c r="I1704" s="83"/>
      <c r="J1704" s="80"/>
      <c r="K1704" s="86"/>
      <c r="L1704" s="86"/>
      <c r="M1704" s="87"/>
      <c r="N1704" s="88"/>
      <c r="O1704" s="89"/>
      <c r="P1704" s="67"/>
      <c r="Q1704" s="67"/>
      <c r="R1704" s="67"/>
      <c r="U1704" s="65"/>
      <c r="V1704" s="69"/>
      <c r="W1704" s="69"/>
      <c r="X1704" s="70"/>
      <c r="Y1704" s="70"/>
      <c r="Z1704" s="70"/>
      <c r="AA1704" s="71"/>
      <c r="AB1704" s="64"/>
      <c r="AC1704" s="69"/>
      <c r="AD1704" s="65"/>
      <c r="AE1704" s="65"/>
      <c r="AF1704" s="66"/>
    </row>
    <row r="1705" spans="1:32" x14ac:dyDescent="0.25">
      <c r="A1705" s="79"/>
      <c r="B1705" s="80"/>
      <c r="C1705" s="81"/>
      <c r="D1705" s="82"/>
      <c r="E1705" s="83"/>
      <c r="F1705" s="83"/>
      <c r="G1705" s="84"/>
      <c r="H1705" s="85"/>
      <c r="I1705" s="83"/>
      <c r="J1705" s="80"/>
      <c r="K1705" s="86"/>
      <c r="L1705" s="86"/>
      <c r="M1705" s="87"/>
      <c r="N1705" s="88"/>
      <c r="O1705" s="89"/>
      <c r="P1705" s="67"/>
      <c r="Q1705" s="67"/>
      <c r="R1705" s="67"/>
      <c r="U1705" s="65"/>
      <c r="V1705" s="69"/>
      <c r="W1705" s="69"/>
      <c r="X1705" s="70"/>
      <c r="Y1705" s="70"/>
      <c r="Z1705" s="70"/>
      <c r="AA1705" s="71"/>
      <c r="AB1705" s="64"/>
      <c r="AC1705" s="69"/>
      <c r="AD1705" s="65"/>
      <c r="AE1705" s="65"/>
      <c r="AF1705" s="66"/>
    </row>
    <row r="1706" spans="1:32" x14ac:dyDescent="0.25">
      <c r="A1706" s="79"/>
      <c r="B1706" s="80"/>
      <c r="C1706" s="81"/>
      <c r="D1706" s="82"/>
      <c r="E1706" s="83"/>
      <c r="F1706" s="83"/>
      <c r="G1706" s="84"/>
      <c r="H1706" s="85"/>
      <c r="I1706" s="83"/>
      <c r="J1706" s="80"/>
      <c r="K1706" s="86"/>
      <c r="L1706" s="86"/>
      <c r="M1706" s="87"/>
      <c r="N1706" s="88"/>
      <c r="O1706" s="89"/>
      <c r="P1706" s="67"/>
      <c r="Q1706" s="67"/>
      <c r="R1706" s="67"/>
      <c r="U1706" s="65"/>
      <c r="V1706" s="69"/>
      <c r="W1706" s="69"/>
      <c r="X1706" s="70"/>
      <c r="Y1706" s="70"/>
      <c r="Z1706" s="70"/>
      <c r="AA1706" s="71"/>
      <c r="AB1706" s="64"/>
      <c r="AC1706" s="69"/>
      <c r="AD1706" s="65"/>
      <c r="AE1706" s="65"/>
      <c r="AF1706" s="66"/>
    </row>
    <row r="1707" spans="1:32" x14ac:dyDescent="0.25">
      <c r="A1707" s="79"/>
      <c r="B1707" s="80"/>
      <c r="C1707" s="81"/>
      <c r="D1707" s="82"/>
      <c r="E1707" s="83"/>
      <c r="F1707" s="83"/>
      <c r="G1707" s="84"/>
      <c r="H1707" s="85"/>
      <c r="I1707" s="83"/>
      <c r="J1707" s="80"/>
      <c r="K1707" s="86"/>
      <c r="L1707" s="86"/>
      <c r="M1707" s="87"/>
      <c r="N1707" s="88"/>
      <c r="O1707" s="89"/>
      <c r="P1707" s="67"/>
      <c r="Q1707" s="67"/>
      <c r="R1707" s="67"/>
      <c r="U1707" s="65"/>
      <c r="V1707" s="69"/>
      <c r="W1707" s="69"/>
      <c r="X1707" s="70"/>
      <c r="Y1707" s="70"/>
      <c r="Z1707" s="70"/>
      <c r="AA1707" s="71"/>
      <c r="AB1707" s="64"/>
      <c r="AC1707" s="69"/>
      <c r="AD1707" s="65"/>
      <c r="AE1707" s="65"/>
      <c r="AF1707" s="66"/>
    </row>
    <row r="1708" spans="1:32" x14ac:dyDescent="0.25">
      <c r="A1708" s="79"/>
      <c r="B1708" s="80"/>
      <c r="C1708" s="81"/>
      <c r="D1708" s="82"/>
      <c r="E1708" s="83"/>
      <c r="F1708" s="83"/>
      <c r="G1708" s="84"/>
      <c r="H1708" s="85"/>
      <c r="I1708" s="83"/>
      <c r="J1708" s="80"/>
      <c r="K1708" s="86"/>
      <c r="L1708" s="86"/>
      <c r="M1708" s="87"/>
      <c r="N1708" s="88"/>
      <c r="O1708" s="89"/>
      <c r="P1708" s="67"/>
      <c r="Q1708" s="67"/>
      <c r="R1708" s="67"/>
      <c r="U1708" s="65"/>
      <c r="V1708" s="69"/>
      <c r="W1708" s="69"/>
      <c r="X1708" s="70"/>
      <c r="Y1708" s="70"/>
      <c r="Z1708" s="70"/>
      <c r="AA1708" s="71"/>
      <c r="AB1708" s="64"/>
      <c r="AC1708" s="69"/>
      <c r="AD1708" s="65"/>
      <c r="AE1708" s="65"/>
      <c r="AF1708" s="66"/>
    </row>
    <row r="1709" spans="1:32" x14ac:dyDescent="0.25">
      <c r="A1709" s="79"/>
      <c r="B1709" s="80"/>
      <c r="C1709" s="81"/>
      <c r="D1709" s="82"/>
      <c r="E1709" s="83"/>
      <c r="F1709" s="83"/>
      <c r="G1709" s="84"/>
      <c r="H1709" s="85"/>
      <c r="I1709" s="83"/>
      <c r="J1709" s="80"/>
      <c r="K1709" s="86"/>
      <c r="L1709" s="86"/>
      <c r="M1709" s="87"/>
      <c r="N1709" s="88"/>
      <c r="O1709" s="89"/>
      <c r="P1709" s="67"/>
      <c r="Q1709" s="67"/>
      <c r="R1709" s="67"/>
      <c r="U1709" s="65"/>
      <c r="V1709" s="69"/>
      <c r="W1709" s="69"/>
      <c r="X1709" s="70"/>
      <c r="Y1709" s="70"/>
      <c r="Z1709" s="70"/>
      <c r="AA1709" s="71"/>
      <c r="AB1709" s="64"/>
      <c r="AC1709" s="69"/>
      <c r="AD1709" s="65"/>
      <c r="AE1709" s="65"/>
      <c r="AF1709" s="66"/>
    </row>
    <row r="1710" spans="1:32" x14ac:dyDescent="0.25">
      <c r="A1710" s="79"/>
      <c r="B1710" s="80"/>
      <c r="C1710" s="81"/>
      <c r="D1710" s="82"/>
      <c r="E1710" s="83"/>
      <c r="F1710" s="83"/>
      <c r="G1710" s="84"/>
      <c r="H1710" s="85"/>
      <c r="I1710" s="83"/>
      <c r="J1710" s="80"/>
      <c r="K1710" s="86"/>
      <c r="L1710" s="86"/>
      <c r="M1710" s="87"/>
      <c r="N1710" s="88"/>
      <c r="O1710" s="89"/>
      <c r="P1710" s="67"/>
      <c r="Q1710" s="67"/>
      <c r="R1710" s="67"/>
      <c r="U1710" s="65"/>
      <c r="V1710" s="69"/>
      <c r="W1710" s="69"/>
      <c r="X1710" s="70"/>
      <c r="Y1710" s="70"/>
      <c r="Z1710" s="70"/>
      <c r="AA1710" s="71"/>
      <c r="AB1710" s="64"/>
      <c r="AC1710" s="69"/>
      <c r="AD1710" s="65"/>
      <c r="AE1710" s="65"/>
      <c r="AF1710" s="66"/>
    </row>
    <row r="1711" spans="1:32" x14ac:dyDescent="0.25">
      <c r="A1711" s="79"/>
      <c r="B1711" s="80"/>
      <c r="C1711" s="81"/>
      <c r="D1711" s="82"/>
      <c r="E1711" s="83"/>
      <c r="F1711" s="83"/>
      <c r="G1711" s="84"/>
      <c r="H1711" s="85"/>
      <c r="I1711" s="83"/>
      <c r="J1711" s="80"/>
      <c r="K1711" s="86"/>
      <c r="L1711" s="86"/>
      <c r="M1711" s="87"/>
      <c r="N1711" s="88"/>
      <c r="O1711" s="89"/>
      <c r="P1711" s="67"/>
      <c r="Q1711" s="67"/>
      <c r="R1711" s="67"/>
      <c r="U1711" s="65"/>
      <c r="V1711" s="69"/>
      <c r="W1711" s="69"/>
      <c r="X1711" s="70"/>
      <c r="Y1711" s="70"/>
      <c r="Z1711" s="70"/>
      <c r="AA1711" s="71"/>
      <c r="AB1711" s="64"/>
      <c r="AC1711" s="69"/>
      <c r="AD1711" s="65"/>
      <c r="AE1711" s="65"/>
      <c r="AF1711" s="66"/>
    </row>
    <row r="1712" spans="1:32" x14ac:dyDescent="0.25">
      <c r="A1712" s="79"/>
      <c r="B1712" s="80"/>
      <c r="C1712" s="81"/>
      <c r="D1712" s="82"/>
      <c r="E1712" s="83"/>
      <c r="F1712" s="83"/>
      <c r="G1712" s="84"/>
      <c r="H1712" s="85"/>
      <c r="I1712" s="83"/>
      <c r="J1712" s="80"/>
      <c r="K1712" s="86"/>
      <c r="L1712" s="86"/>
      <c r="M1712" s="87"/>
      <c r="N1712" s="88"/>
      <c r="O1712" s="89"/>
      <c r="P1712" s="67"/>
      <c r="Q1712" s="67"/>
      <c r="R1712" s="67"/>
      <c r="U1712" s="65"/>
      <c r="V1712" s="69"/>
      <c r="W1712" s="69"/>
      <c r="X1712" s="70"/>
      <c r="Y1712" s="70"/>
      <c r="Z1712" s="70"/>
      <c r="AA1712" s="71"/>
      <c r="AB1712" s="64"/>
      <c r="AC1712" s="69"/>
      <c r="AD1712" s="65"/>
      <c r="AE1712" s="65"/>
      <c r="AF1712" s="66"/>
    </row>
    <row r="1713" spans="1:32" x14ac:dyDescent="0.25">
      <c r="A1713" s="79"/>
      <c r="B1713" s="80"/>
      <c r="C1713" s="81"/>
      <c r="D1713" s="82"/>
      <c r="E1713" s="83"/>
      <c r="F1713" s="83"/>
      <c r="G1713" s="84"/>
      <c r="H1713" s="85"/>
      <c r="I1713" s="83"/>
      <c r="J1713" s="80"/>
      <c r="K1713" s="86"/>
      <c r="L1713" s="86"/>
      <c r="M1713" s="87"/>
      <c r="N1713" s="88"/>
      <c r="O1713" s="89"/>
      <c r="P1713" s="67"/>
      <c r="Q1713" s="67"/>
      <c r="R1713" s="67"/>
      <c r="U1713" s="65"/>
      <c r="V1713" s="69"/>
      <c r="W1713" s="69"/>
      <c r="X1713" s="70"/>
      <c r="Y1713" s="70"/>
      <c r="Z1713" s="70"/>
      <c r="AA1713" s="71"/>
      <c r="AB1713" s="64"/>
      <c r="AC1713" s="69"/>
      <c r="AD1713" s="65"/>
      <c r="AE1713" s="65"/>
      <c r="AF1713" s="66"/>
    </row>
    <row r="1714" spans="1:32" x14ac:dyDescent="0.25">
      <c r="A1714" s="79"/>
      <c r="B1714" s="80"/>
      <c r="C1714" s="81"/>
      <c r="D1714" s="82"/>
      <c r="E1714" s="83"/>
      <c r="F1714" s="83"/>
      <c r="G1714" s="84"/>
      <c r="H1714" s="85"/>
      <c r="I1714" s="83"/>
      <c r="J1714" s="80"/>
      <c r="K1714" s="86"/>
      <c r="L1714" s="86"/>
      <c r="M1714" s="87"/>
      <c r="N1714" s="88"/>
      <c r="O1714" s="89"/>
      <c r="P1714" s="67"/>
      <c r="Q1714" s="67"/>
      <c r="R1714" s="67"/>
      <c r="U1714" s="65"/>
      <c r="V1714" s="69"/>
      <c r="W1714" s="69"/>
      <c r="X1714" s="70"/>
      <c r="Y1714" s="70"/>
      <c r="Z1714" s="70"/>
      <c r="AA1714" s="71"/>
      <c r="AB1714" s="64"/>
      <c r="AC1714" s="69"/>
      <c r="AD1714" s="65"/>
      <c r="AE1714" s="65"/>
      <c r="AF1714" s="66"/>
    </row>
    <row r="1715" spans="1:32" x14ac:dyDescent="0.25">
      <c r="A1715" s="79"/>
      <c r="B1715" s="80"/>
      <c r="C1715" s="81"/>
      <c r="D1715" s="82"/>
      <c r="E1715" s="83"/>
      <c r="F1715" s="83"/>
      <c r="G1715" s="84"/>
      <c r="H1715" s="85"/>
      <c r="I1715" s="83"/>
      <c r="J1715" s="80"/>
      <c r="K1715" s="86"/>
      <c r="L1715" s="86"/>
      <c r="M1715" s="87"/>
      <c r="N1715" s="88"/>
      <c r="O1715" s="89"/>
      <c r="P1715" s="67"/>
      <c r="Q1715" s="67"/>
      <c r="R1715" s="67"/>
      <c r="U1715" s="65"/>
      <c r="V1715" s="69"/>
      <c r="W1715" s="69"/>
      <c r="X1715" s="70"/>
      <c r="Y1715" s="70"/>
      <c r="Z1715" s="70"/>
      <c r="AA1715" s="71"/>
      <c r="AB1715" s="64"/>
      <c r="AC1715" s="69"/>
      <c r="AD1715" s="65"/>
      <c r="AE1715" s="65"/>
      <c r="AF1715" s="66"/>
    </row>
    <row r="1716" spans="1:32" x14ac:dyDescent="0.25">
      <c r="A1716" s="79"/>
      <c r="B1716" s="80"/>
      <c r="C1716" s="81"/>
      <c r="D1716" s="82"/>
      <c r="E1716" s="83"/>
      <c r="F1716" s="83"/>
      <c r="G1716" s="84"/>
      <c r="H1716" s="85"/>
      <c r="I1716" s="83"/>
      <c r="J1716" s="80"/>
      <c r="K1716" s="86"/>
      <c r="L1716" s="86"/>
      <c r="M1716" s="87"/>
      <c r="N1716" s="88"/>
      <c r="O1716" s="89"/>
      <c r="P1716" s="67"/>
      <c r="Q1716" s="67"/>
      <c r="R1716" s="67"/>
      <c r="U1716" s="65"/>
      <c r="V1716" s="69"/>
      <c r="W1716" s="69"/>
      <c r="X1716" s="70"/>
      <c r="Y1716" s="70"/>
      <c r="Z1716" s="70"/>
      <c r="AA1716" s="71"/>
      <c r="AB1716" s="64"/>
      <c r="AC1716" s="69"/>
      <c r="AD1716" s="65"/>
      <c r="AE1716" s="65"/>
      <c r="AF1716" s="66"/>
    </row>
    <row r="1717" spans="1:32" x14ac:dyDescent="0.25">
      <c r="A1717" s="79"/>
      <c r="B1717" s="80"/>
      <c r="C1717" s="81"/>
      <c r="D1717" s="82"/>
      <c r="E1717" s="83"/>
      <c r="F1717" s="83"/>
      <c r="G1717" s="84"/>
      <c r="H1717" s="85"/>
      <c r="I1717" s="83"/>
      <c r="J1717" s="80"/>
      <c r="K1717" s="86"/>
      <c r="L1717" s="86"/>
      <c r="M1717" s="87"/>
      <c r="N1717" s="88"/>
      <c r="O1717" s="89"/>
      <c r="P1717" s="67"/>
      <c r="Q1717" s="67"/>
      <c r="R1717" s="67"/>
      <c r="U1717" s="65"/>
      <c r="V1717" s="69"/>
      <c r="W1717" s="69"/>
      <c r="X1717" s="70"/>
      <c r="Y1717" s="70"/>
      <c r="Z1717" s="70"/>
      <c r="AA1717" s="71"/>
      <c r="AB1717" s="64"/>
      <c r="AC1717" s="69"/>
      <c r="AD1717" s="65"/>
      <c r="AE1717" s="65"/>
      <c r="AF1717" s="66"/>
    </row>
    <row r="1718" spans="1:32" x14ac:dyDescent="0.25">
      <c r="A1718" s="79"/>
      <c r="B1718" s="80"/>
      <c r="C1718" s="81"/>
      <c r="D1718" s="82"/>
      <c r="E1718" s="83"/>
      <c r="F1718" s="83"/>
      <c r="G1718" s="84"/>
      <c r="H1718" s="85"/>
      <c r="I1718" s="83"/>
      <c r="J1718" s="80"/>
      <c r="K1718" s="86"/>
      <c r="L1718" s="86"/>
      <c r="M1718" s="87"/>
      <c r="N1718" s="88"/>
      <c r="O1718" s="89"/>
      <c r="P1718" s="67"/>
      <c r="Q1718" s="67"/>
      <c r="R1718" s="67"/>
      <c r="U1718" s="65"/>
      <c r="V1718" s="69"/>
      <c r="W1718" s="69"/>
      <c r="X1718" s="70"/>
      <c r="Y1718" s="70"/>
      <c r="Z1718" s="70"/>
      <c r="AA1718" s="71"/>
      <c r="AB1718" s="64"/>
      <c r="AC1718" s="69"/>
      <c r="AD1718" s="65"/>
      <c r="AE1718" s="65"/>
      <c r="AF1718" s="66"/>
    </row>
    <row r="1719" spans="1:32" x14ac:dyDescent="0.25">
      <c r="A1719" s="79"/>
      <c r="B1719" s="80"/>
      <c r="C1719" s="81"/>
      <c r="D1719" s="82"/>
      <c r="E1719" s="83"/>
      <c r="F1719" s="83"/>
      <c r="G1719" s="84"/>
      <c r="H1719" s="85"/>
      <c r="I1719" s="83"/>
      <c r="J1719" s="80"/>
      <c r="K1719" s="86"/>
      <c r="L1719" s="86"/>
      <c r="M1719" s="87"/>
      <c r="N1719" s="88"/>
      <c r="O1719" s="89"/>
      <c r="P1719" s="67"/>
      <c r="Q1719" s="67"/>
      <c r="R1719" s="67"/>
      <c r="U1719" s="65"/>
      <c r="V1719" s="69"/>
      <c r="W1719" s="69"/>
      <c r="X1719" s="70"/>
      <c r="Y1719" s="70"/>
      <c r="Z1719" s="70"/>
      <c r="AA1719" s="71"/>
      <c r="AB1719" s="64"/>
      <c r="AC1719" s="69"/>
      <c r="AD1719" s="65"/>
      <c r="AE1719" s="65"/>
      <c r="AF1719" s="66"/>
    </row>
    <row r="1720" spans="1:32" x14ac:dyDescent="0.25">
      <c r="A1720" s="79"/>
      <c r="B1720" s="80"/>
      <c r="C1720" s="81"/>
      <c r="D1720" s="82"/>
      <c r="E1720" s="83"/>
      <c r="F1720" s="83"/>
      <c r="G1720" s="84"/>
      <c r="H1720" s="85"/>
      <c r="I1720" s="83"/>
      <c r="J1720" s="80"/>
      <c r="K1720" s="86"/>
      <c r="L1720" s="86"/>
      <c r="M1720" s="87"/>
      <c r="N1720" s="88"/>
      <c r="O1720" s="89"/>
      <c r="P1720" s="67"/>
      <c r="Q1720" s="67"/>
      <c r="R1720" s="67"/>
      <c r="U1720" s="65"/>
      <c r="V1720" s="69"/>
      <c r="W1720" s="69"/>
      <c r="X1720" s="70"/>
      <c r="Y1720" s="70"/>
      <c r="Z1720" s="70"/>
      <c r="AA1720" s="71"/>
      <c r="AB1720" s="64"/>
      <c r="AC1720" s="69"/>
      <c r="AD1720" s="65"/>
      <c r="AE1720" s="65"/>
      <c r="AF1720" s="66"/>
    </row>
    <row r="1721" spans="1:32" x14ac:dyDescent="0.25">
      <c r="A1721" s="79"/>
      <c r="B1721" s="80"/>
      <c r="C1721" s="81"/>
      <c r="D1721" s="82"/>
      <c r="E1721" s="83"/>
      <c r="F1721" s="83"/>
      <c r="G1721" s="84"/>
      <c r="H1721" s="85"/>
      <c r="I1721" s="83"/>
      <c r="J1721" s="80"/>
      <c r="K1721" s="86"/>
      <c r="L1721" s="86"/>
      <c r="M1721" s="87"/>
      <c r="N1721" s="88"/>
      <c r="O1721" s="89"/>
      <c r="P1721" s="67"/>
      <c r="Q1721" s="67"/>
      <c r="R1721" s="67"/>
      <c r="U1721" s="65"/>
      <c r="V1721" s="69"/>
      <c r="W1721" s="69"/>
      <c r="X1721" s="70"/>
      <c r="Y1721" s="70"/>
      <c r="Z1721" s="70"/>
      <c r="AA1721" s="71"/>
      <c r="AB1721" s="64"/>
      <c r="AC1721" s="69"/>
      <c r="AD1721" s="65"/>
      <c r="AE1721" s="65"/>
      <c r="AF1721" s="66"/>
    </row>
    <row r="1722" spans="1:32" x14ac:dyDescent="0.25">
      <c r="A1722" s="79"/>
      <c r="B1722" s="80"/>
      <c r="C1722" s="81"/>
      <c r="D1722" s="82"/>
      <c r="E1722" s="83"/>
      <c r="F1722" s="83"/>
      <c r="G1722" s="84"/>
      <c r="H1722" s="85"/>
      <c r="I1722" s="83"/>
      <c r="J1722" s="80"/>
      <c r="K1722" s="86"/>
      <c r="L1722" s="86"/>
      <c r="M1722" s="87"/>
      <c r="N1722" s="88"/>
      <c r="O1722" s="89"/>
      <c r="P1722" s="67"/>
      <c r="Q1722" s="67"/>
      <c r="R1722" s="67"/>
      <c r="U1722" s="65"/>
      <c r="V1722" s="69"/>
      <c r="W1722" s="69"/>
      <c r="X1722" s="70"/>
      <c r="Y1722" s="70"/>
      <c r="Z1722" s="70"/>
      <c r="AA1722" s="71"/>
      <c r="AB1722" s="64"/>
      <c r="AC1722" s="69"/>
      <c r="AD1722" s="65"/>
      <c r="AE1722" s="65"/>
      <c r="AF1722" s="66"/>
    </row>
    <row r="1723" spans="1:32" x14ac:dyDescent="0.25">
      <c r="A1723" s="79"/>
      <c r="B1723" s="80"/>
      <c r="C1723" s="81"/>
      <c r="D1723" s="82"/>
      <c r="E1723" s="83"/>
      <c r="F1723" s="83"/>
      <c r="G1723" s="84"/>
      <c r="H1723" s="85"/>
      <c r="I1723" s="83"/>
      <c r="J1723" s="80"/>
      <c r="K1723" s="86"/>
      <c r="L1723" s="86"/>
      <c r="M1723" s="87"/>
      <c r="N1723" s="88"/>
      <c r="O1723" s="89"/>
      <c r="P1723" s="67"/>
      <c r="Q1723" s="67"/>
      <c r="R1723" s="67"/>
      <c r="U1723" s="65"/>
      <c r="V1723" s="69"/>
      <c r="W1723" s="69"/>
      <c r="X1723" s="70"/>
      <c r="Y1723" s="70"/>
      <c r="Z1723" s="70"/>
      <c r="AA1723" s="71"/>
      <c r="AB1723" s="64"/>
      <c r="AC1723" s="69"/>
      <c r="AD1723" s="65"/>
      <c r="AE1723" s="65"/>
      <c r="AF1723" s="66"/>
    </row>
    <row r="1724" spans="1:32" x14ac:dyDescent="0.25">
      <c r="A1724" s="79"/>
      <c r="B1724" s="80"/>
      <c r="C1724" s="81"/>
      <c r="D1724" s="82"/>
      <c r="E1724" s="83"/>
      <c r="F1724" s="83"/>
      <c r="G1724" s="84"/>
      <c r="H1724" s="85"/>
      <c r="I1724" s="83"/>
      <c r="J1724" s="80"/>
      <c r="K1724" s="86"/>
      <c r="L1724" s="86"/>
      <c r="M1724" s="87"/>
      <c r="N1724" s="88"/>
      <c r="O1724" s="89"/>
      <c r="P1724" s="67"/>
      <c r="Q1724" s="67"/>
      <c r="R1724" s="67"/>
      <c r="U1724" s="65"/>
      <c r="V1724" s="69"/>
      <c r="W1724" s="69"/>
      <c r="X1724" s="70"/>
      <c r="Y1724" s="70"/>
      <c r="Z1724" s="70"/>
      <c r="AA1724" s="71"/>
      <c r="AB1724" s="64"/>
      <c r="AC1724" s="69"/>
      <c r="AD1724" s="65"/>
      <c r="AE1724" s="65"/>
      <c r="AF1724" s="66"/>
    </row>
    <row r="1725" spans="1:32" x14ac:dyDescent="0.25">
      <c r="A1725" s="79"/>
      <c r="B1725" s="80"/>
      <c r="C1725" s="81"/>
      <c r="D1725" s="82"/>
      <c r="E1725" s="83"/>
      <c r="F1725" s="83"/>
      <c r="G1725" s="84"/>
      <c r="H1725" s="85"/>
      <c r="I1725" s="83"/>
      <c r="J1725" s="80"/>
      <c r="K1725" s="86"/>
      <c r="L1725" s="86"/>
      <c r="M1725" s="87"/>
      <c r="N1725" s="88"/>
      <c r="O1725" s="89"/>
      <c r="P1725" s="67"/>
      <c r="Q1725" s="67"/>
      <c r="R1725" s="67"/>
      <c r="U1725" s="65"/>
      <c r="V1725" s="69"/>
      <c r="W1725" s="69"/>
      <c r="X1725" s="70"/>
      <c r="Y1725" s="70"/>
      <c r="Z1725" s="70"/>
      <c r="AA1725" s="71"/>
      <c r="AB1725" s="64"/>
      <c r="AC1725" s="69"/>
      <c r="AD1725" s="65"/>
      <c r="AE1725" s="65"/>
      <c r="AF1725" s="66"/>
    </row>
    <row r="1726" spans="1:32" x14ac:dyDescent="0.25">
      <c r="A1726" s="79"/>
      <c r="B1726" s="80"/>
      <c r="C1726" s="81"/>
      <c r="D1726" s="82"/>
      <c r="E1726" s="83"/>
      <c r="F1726" s="83"/>
      <c r="G1726" s="84"/>
      <c r="H1726" s="85"/>
      <c r="I1726" s="83"/>
      <c r="J1726" s="80"/>
      <c r="K1726" s="86"/>
      <c r="L1726" s="86"/>
      <c r="M1726" s="87"/>
      <c r="N1726" s="88"/>
      <c r="O1726" s="89"/>
      <c r="P1726" s="67"/>
      <c r="Q1726" s="67"/>
      <c r="R1726" s="67"/>
      <c r="U1726" s="65"/>
      <c r="V1726" s="69"/>
      <c r="W1726" s="69"/>
      <c r="X1726" s="70"/>
      <c r="Y1726" s="70"/>
      <c r="Z1726" s="70"/>
      <c r="AA1726" s="71"/>
      <c r="AB1726" s="64"/>
      <c r="AC1726" s="69"/>
      <c r="AD1726" s="65"/>
      <c r="AE1726" s="65"/>
      <c r="AF1726" s="66"/>
    </row>
    <row r="1727" spans="1:32" x14ac:dyDescent="0.25">
      <c r="A1727" s="79"/>
      <c r="B1727" s="80"/>
      <c r="C1727" s="81"/>
      <c r="D1727" s="82"/>
      <c r="E1727" s="83"/>
      <c r="F1727" s="83"/>
      <c r="G1727" s="84"/>
      <c r="H1727" s="85"/>
      <c r="I1727" s="83"/>
      <c r="J1727" s="80"/>
      <c r="K1727" s="86"/>
      <c r="L1727" s="86"/>
      <c r="M1727" s="87"/>
      <c r="N1727" s="88"/>
      <c r="O1727" s="89"/>
      <c r="P1727" s="67"/>
      <c r="Q1727" s="67"/>
      <c r="R1727" s="67"/>
      <c r="U1727" s="65"/>
      <c r="V1727" s="69"/>
      <c r="W1727" s="69"/>
      <c r="X1727" s="70"/>
      <c r="Y1727" s="70"/>
      <c r="Z1727" s="70"/>
      <c r="AA1727" s="71"/>
      <c r="AB1727" s="64"/>
      <c r="AC1727" s="69"/>
      <c r="AD1727" s="65"/>
      <c r="AE1727" s="65"/>
      <c r="AF1727" s="66"/>
    </row>
    <row r="1728" spans="1:32" x14ac:dyDescent="0.25">
      <c r="A1728" s="79"/>
      <c r="B1728" s="80"/>
      <c r="C1728" s="81"/>
      <c r="D1728" s="82"/>
      <c r="E1728" s="83"/>
      <c r="F1728" s="83"/>
      <c r="G1728" s="84"/>
      <c r="H1728" s="85"/>
      <c r="I1728" s="83"/>
      <c r="J1728" s="80"/>
      <c r="K1728" s="86"/>
      <c r="L1728" s="86"/>
      <c r="M1728" s="87"/>
      <c r="N1728" s="88"/>
      <c r="O1728" s="89"/>
      <c r="P1728" s="67"/>
      <c r="Q1728" s="67"/>
      <c r="R1728" s="67"/>
      <c r="U1728" s="65"/>
      <c r="V1728" s="69"/>
      <c r="W1728" s="69"/>
      <c r="X1728" s="70"/>
      <c r="Y1728" s="70"/>
      <c r="Z1728" s="70"/>
      <c r="AA1728" s="71"/>
      <c r="AB1728" s="64"/>
      <c r="AC1728" s="69"/>
      <c r="AD1728" s="65"/>
      <c r="AE1728" s="65"/>
      <c r="AF1728" s="66"/>
    </row>
    <row r="1729" spans="1:32" x14ac:dyDescent="0.25">
      <c r="A1729" s="79"/>
      <c r="B1729" s="80"/>
      <c r="C1729" s="81"/>
      <c r="D1729" s="82"/>
      <c r="E1729" s="83"/>
      <c r="F1729" s="83"/>
      <c r="G1729" s="84"/>
      <c r="H1729" s="85"/>
      <c r="I1729" s="83"/>
      <c r="J1729" s="80"/>
      <c r="K1729" s="86"/>
      <c r="L1729" s="86"/>
      <c r="M1729" s="87"/>
      <c r="N1729" s="88"/>
      <c r="O1729" s="89"/>
      <c r="P1729" s="67"/>
      <c r="Q1729" s="67"/>
      <c r="R1729" s="67"/>
      <c r="U1729" s="65"/>
      <c r="V1729" s="69"/>
      <c r="W1729" s="69"/>
      <c r="X1729" s="70"/>
      <c r="Y1729" s="70"/>
      <c r="Z1729" s="70"/>
      <c r="AA1729" s="71"/>
      <c r="AB1729" s="64"/>
      <c r="AC1729" s="69"/>
      <c r="AD1729" s="65"/>
      <c r="AE1729" s="65"/>
      <c r="AF1729" s="66"/>
    </row>
    <row r="1730" spans="1:32" x14ac:dyDescent="0.25">
      <c r="A1730" s="79"/>
      <c r="B1730" s="80"/>
      <c r="C1730" s="81"/>
      <c r="D1730" s="82"/>
      <c r="E1730" s="83"/>
      <c r="F1730" s="83"/>
      <c r="G1730" s="84"/>
      <c r="H1730" s="85"/>
      <c r="I1730" s="83"/>
      <c r="J1730" s="80"/>
      <c r="K1730" s="86"/>
      <c r="L1730" s="86"/>
      <c r="M1730" s="87"/>
      <c r="N1730" s="88"/>
      <c r="O1730" s="89"/>
      <c r="P1730" s="67"/>
      <c r="Q1730" s="67"/>
      <c r="R1730" s="67"/>
      <c r="U1730" s="65"/>
      <c r="V1730" s="69"/>
      <c r="W1730" s="69"/>
      <c r="X1730" s="70"/>
      <c r="Y1730" s="70"/>
      <c r="Z1730" s="70"/>
      <c r="AA1730" s="71"/>
      <c r="AB1730" s="64"/>
      <c r="AC1730" s="69"/>
      <c r="AD1730" s="65"/>
      <c r="AE1730" s="65"/>
      <c r="AF1730" s="66"/>
    </row>
    <row r="1731" spans="1:32" x14ac:dyDescent="0.25">
      <c r="A1731" s="79"/>
      <c r="B1731" s="80"/>
      <c r="C1731" s="81"/>
      <c r="D1731" s="82"/>
      <c r="E1731" s="83"/>
      <c r="F1731" s="83"/>
      <c r="G1731" s="84"/>
      <c r="H1731" s="85"/>
      <c r="I1731" s="83"/>
      <c r="J1731" s="80"/>
      <c r="K1731" s="86"/>
      <c r="L1731" s="86"/>
      <c r="M1731" s="87"/>
      <c r="N1731" s="88"/>
      <c r="O1731" s="89"/>
      <c r="P1731" s="67"/>
      <c r="Q1731" s="67"/>
      <c r="R1731" s="67"/>
      <c r="U1731" s="65"/>
      <c r="V1731" s="69"/>
      <c r="W1731" s="69"/>
      <c r="X1731" s="70"/>
      <c r="Y1731" s="70"/>
      <c r="Z1731" s="70"/>
      <c r="AA1731" s="71"/>
      <c r="AB1731" s="64"/>
      <c r="AC1731" s="69"/>
      <c r="AD1731" s="65"/>
      <c r="AE1731" s="65"/>
      <c r="AF1731" s="66"/>
    </row>
    <row r="1732" spans="1:32" x14ac:dyDescent="0.25">
      <c r="A1732" s="79"/>
      <c r="B1732" s="80"/>
      <c r="C1732" s="81"/>
      <c r="D1732" s="82"/>
      <c r="E1732" s="83"/>
      <c r="F1732" s="83"/>
      <c r="G1732" s="84"/>
      <c r="H1732" s="85"/>
      <c r="I1732" s="83"/>
      <c r="J1732" s="80"/>
      <c r="K1732" s="86"/>
      <c r="L1732" s="86"/>
      <c r="M1732" s="87"/>
      <c r="N1732" s="88"/>
      <c r="O1732" s="89"/>
      <c r="P1732" s="67"/>
      <c r="Q1732" s="67"/>
      <c r="R1732" s="67"/>
      <c r="U1732" s="65"/>
      <c r="V1732" s="69"/>
      <c r="W1732" s="69"/>
      <c r="X1732" s="70"/>
      <c r="Y1732" s="70"/>
      <c r="Z1732" s="70"/>
      <c r="AA1732" s="71"/>
      <c r="AB1732" s="64"/>
      <c r="AC1732" s="69"/>
      <c r="AD1732" s="65"/>
      <c r="AE1732" s="65"/>
      <c r="AF1732" s="66"/>
    </row>
    <row r="1733" spans="1:32" x14ac:dyDescent="0.25">
      <c r="A1733" s="79"/>
      <c r="B1733" s="80"/>
      <c r="C1733" s="81"/>
      <c r="D1733" s="82"/>
      <c r="E1733" s="83"/>
      <c r="F1733" s="83"/>
      <c r="G1733" s="84"/>
      <c r="H1733" s="85"/>
      <c r="I1733" s="83"/>
      <c r="J1733" s="80"/>
      <c r="K1733" s="86"/>
      <c r="L1733" s="86"/>
      <c r="M1733" s="87"/>
      <c r="N1733" s="88"/>
      <c r="O1733" s="89"/>
      <c r="P1733" s="67"/>
      <c r="Q1733" s="67"/>
      <c r="R1733" s="67"/>
      <c r="U1733" s="65"/>
      <c r="V1733" s="69"/>
      <c r="W1733" s="69"/>
      <c r="X1733" s="70"/>
      <c r="Y1733" s="70"/>
      <c r="Z1733" s="70"/>
      <c r="AA1733" s="71"/>
      <c r="AB1733" s="64"/>
      <c r="AC1733" s="69"/>
      <c r="AD1733" s="65"/>
      <c r="AE1733" s="65"/>
      <c r="AF1733" s="66"/>
    </row>
    <row r="1734" spans="1:32" x14ac:dyDescent="0.25">
      <c r="A1734" s="79"/>
      <c r="B1734" s="80"/>
      <c r="C1734" s="81"/>
      <c r="D1734" s="82"/>
      <c r="E1734" s="83"/>
      <c r="F1734" s="83"/>
      <c r="G1734" s="84"/>
      <c r="H1734" s="85"/>
      <c r="I1734" s="83"/>
      <c r="J1734" s="80"/>
      <c r="K1734" s="86"/>
      <c r="L1734" s="86"/>
      <c r="M1734" s="87"/>
      <c r="N1734" s="88"/>
      <c r="O1734" s="89"/>
      <c r="P1734" s="67"/>
      <c r="Q1734" s="67"/>
      <c r="R1734" s="67"/>
      <c r="U1734" s="65"/>
      <c r="V1734" s="69"/>
      <c r="W1734" s="69"/>
      <c r="X1734" s="70"/>
      <c r="Y1734" s="70"/>
      <c r="Z1734" s="70"/>
      <c r="AA1734" s="71"/>
      <c r="AB1734" s="64"/>
      <c r="AC1734" s="69"/>
      <c r="AD1734" s="65"/>
      <c r="AE1734" s="65"/>
      <c r="AF1734" s="66"/>
    </row>
    <row r="1735" spans="1:32" x14ac:dyDescent="0.25">
      <c r="A1735" s="79"/>
      <c r="B1735" s="80"/>
      <c r="C1735" s="81"/>
      <c r="D1735" s="82"/>
      <c r="E1735" s="83"/>
      <c r="F1735" s="83"/>
      <c r="G1735" s="84"/>
      <c r="H1735" s="85"/>
      <c r="I1735" s="83"/>
      <c r="J1735" s="80"/>
      <c r="K1735" s="86"/>
      <c r="L1735" s="86"/>
      <c r="M1735" s="87"/>
      <c r="N1735" s="88"/>
      <c r="O1735" s="89"/>
      <c r="P1735" s="67"/>
      <c r="Q1735" s="67"/>
      <c r="R1735" s="67"/>
      <c r="U1735" s="65"/>
      <c r="V1735" s="69"/>
      <c r="W1735" s="69"/>
      <c r="X1735" s="70"/>
      <c r="Y1735" s="70"/>
      <c r="Z1735" s="70"/>
      <c r="AA1735" s="71"/>
      <c r="AB1735" s="64"/>
      <c r="AC1735" s="69"/>
      <c r="AD1735" s="65"/>
      <c r="AE1735" s="65"/>
      <c r="AF1735" s="66"/>
    </row>
    <row r="1736" spans="1:32" x14ac:dyDescent="0.25">
      <c r="A1736" s="79"/>
      <c r="B1736" s="80"/>
      <c r="C1736" s="81"/>
      <c r="D1736" s="82"/>
      <c r="E1736" s="83"/>
      <c r="F1736" s="83"/>
      <c r="G1736" s="84"/>
      <c r="H1736" s="85"/>
      <c r="I1736" s="83"/>
      <c r="J1736" s="80"/>
      <c r="K1736" s="86"/>
      <c r="L1736" s="86"/>
      <c r="M1736" s="87"/>
      <c r="N1736" s="88"/>
      <c r="O1736" s="89"/>
      <c r="P1736" s="67"/>
      <c r="Q1736" s="67"/>
      <c r="R1736" s="67"/>
      <c r="U1736" s="65"/>
      <c r="V1736" s="69"/>
      <c r="W1736" s="69"/>
      <c r="X1736" s="70"/>
      <c r="Y1736" s="70"/>
      <c r="Z1736" s="70"/>
      <c r="AA1736" s="71"/>
      <c r="AB1736" s="64"/>
      <c r="AC1736" s="69"/>
      <c r="AD1736" s="65"/>
      <c r="AE1736" s="65"/>
      <c r="AF1736" s="66"/>
    </row>
    <row r="1737" spans="1:32" x14ac:dyDescent="0.25">
      <c r="A1737" s="79"/>
      <c r="B1737" s="80"/>
      <c r="C1737" s="81"/>
      <c r="D1737" s="82"/>
      <c r="E1737" s="83"/>
      <c r="F1737" s="83"/>
      <c r="G1737" s="84"/>
      <c r="H1737" s="85"/>
      <c r="I1737" s="83"/>
      <c r="J1737" s="80"/>
      <c r="K1737" s="86"/>
      <c r="L1737" s="86"/>
      <c r="M1737" s="87"/>
      <c r="N1737" s="88"/>
      <c r="O1737" s="89"/>
      <c r="P1737" s="67"/>
      <c r="Q1737" s="67"/>
      <c r="R1737" s="67"/>
      <c r="U1737" s="65"/>
      <c r="V1737" s="69"/>
      <c r="W1737" s="69"/>
      <c r="X1737" s="70"/>
      <c r="Y1737" s="70"/>
      <c r="Z1737" s="70"/>
      <c r="AA1737" s="71"/>
      <c r="AB1737" s="64"/>
      <c r="AC1737" s="69"/>
      <c r="AD1737" s="65"/>
      <c r="AE1737" s="65"/>
      <c r="AF1737" s="66"/>
    </row>
    <row r="1738" spans="1:32" x14ac:dyDescent="0.25">
      <c r="A1738" s="79"/>
      <c r="B1738" s="80"/>
      <c r="C1738" s="81"/>
      <c r="D1738" s="82"/>
      <c r="E1738" s="83"/>
      <c r="F1738" s="83"/>
      <c r="G1738" s="84"/>
      <c r="H1738" s="85"/>
      <c r="I1738" s="83"/>
      <c r="J1738" s="80"/>
      <c r="K1738" s="86"/>
      <c r="L1738" s="86"/>
      <c r="M1738" s="87"/>
      <c r="N1738" s="88"/>
      <c r="O1738" s="89"/>
      <c r="P1738" s="67"/>
      <c r="Q1738" s="67"/>
      <c r="R1738" s="67"/>
      <c r="U1738" s="65"/>
      <c r="V1738" s="69"/>
      <c r="W1738" s="69"/>
      <c r="X1738" s="70"/>
      <c r="Y1738" s="70"/>
      <c r="Z1738" s="70"/>
      <c r="AA1738" s="71"/>
      <c r="AB1738" s="64"/>
      <c r="AC1738" s="69"/>
      <c r="AD1738" s="65"/>
      <c r="AE1738" s="65"/>
      <c r="AF1738" s="66"/>
    </row>
    <row r="1739" spans="1:32" x14ac:dyDescent="0.25">
      <c r="A1739" s="79"/>
      <c r="B1739" s="80"/>
      <c r="C1739" s="81"/>
      <c r="D1739" s="82"/>
      <c r="E1739" s="83"/>
      <c r="F1739" s="83"/>
      <c r="G1739" s="84"/>
      <c r="H1739" s="85"/>
      <c r="I1739" s="83"/>
      <c r="J1739" s="80"/>
      <c r="K1739" s="86"/>
      <c r="L1739" s="86"/>
      <c r="M1739" s="87"/>
      <c r="N1739" s="88"/>
      <c r="O1739" s="89"/>
      <c r="P1739" s="67"/>
      <c r="Q1739" s="67"/>
      <c r="R1739" s="67"/>
      <c r="U1739" s="65"/>
      <c r="V1739" s="69"/>
      <c r="W1739" s="69"/>
      <c r="X1739" s="70"/>
      <c r="Y1739" s="70"/>
      <c r="Z1739" s="70"/>
      <c r="AA1739" s="71"/>
      <c r="AB1739" s="64"/>
      <c r="AC1739" s="69"/>
      <c r="AD1739" s="65"/>
      <c r="AE1739" s="65"/>
      <c r="AF1739" s="66"/>
    </row>
    <row r="1740" spans="1:32" x14ac:dyDescent="0.25">
      <c r="A1740" s="79"/>
      <c r="B1740" s="80"/>
      <c r="C1740" s="81"/>
      <c r="D1740" s="82"/>
      <c r="E1740" s="83"/>
      <c r="F1740" s="83"/>
      <c r="G1740" s="84"/>
      <c r="H1740" s="85"/>
      <c r="I1740" s="83"/>
      <c r="J1740" s="80"/>
      <c r="K1740" s="86"/>
      <c r="L1740" s="86"/>
      <c r="M1740" s="87"/>
      <c r="N1740" s="88"/>
      <c r="O1740" s="89"/>
      <c r="P1740" s="67"/>
      <c r="Q1740" s="67"/>
      <c r="R1740" s="67"/>
      <c r="U1740" s="65"/>
      <c r="V1740" s="69"/>
      <c r="W1740" s="69"/>
      <c r="X1740" s="70"/>
      <c r="Y1740" s="70"/>
      <c r="Z1740" s="70"/>
      <c r="AA1740" s="71"/>
      <c r="AB1740" s="64"/>
      <c r="AC1740" s="69"/>
      <c r="AD1740" s="65"/>
      <c r="AE1740" s="65"/>
      <c r="AF1740" s="66"/>
    </row>
    <row r="1741" spans="1:32" x14ac:dyDescent="0.25">
      <c r="A1741" s="79"/>
      <c r="B1741" s="80"/>
      <c r="C1741" s="81"/>
      <c r="D1741" s="82"/>
      <c r="E1741" s="83"/>
      <c r="F1741" s="83"/>
      <c r="G1741" s="84"/>
      <c r="H1741" s="85"/>
      <c r="I1741" s="83"/>
      <c r="J1741" s="80"/>
      <c r="K1741" s="86"/>
      <c r="L1741" s="86"/>
      <c r="M1741" s="87"/>
      <c r="N1741" s="88"/>
      <c r="O1741" s="89"/>
      <c r="P1741" s="67"/>
      <c r="Q1741" s="67"/>
      <c r="R1741" s="67"/>
      <c r="U1741" s="65"/>
      <c r="V1741" s="69"/>
      <c r="W1741" s="69"/>
      <c r="X1741" s="70"/>
      <c r="Y1741" s="70"/>
      <c r="Z1741" s="70"/>
      <c r="AA1741" s="71"/>
      <c r="AB1741" s="64"/>
      <c r="AC1741" s="69"/>
      <c r="AD1741" s="65"/>
      <c r="AE1741" s="65"/>
      <c r="AF1741" s="66"/>
    </row>
    <row r="1742" spans="1:32" x14ac:dyDescent="0.25">
      <c r="A1742" s="79"/>
      <c r="B1742" s="80"/>
      <c r="C1742" s="81"/>
      <c r="D1742" s="82"/>
      <c r="E1742" s="83"/>
      <c r="F1742" s="83"/>
      <c r="G1742" s="84"/>
      <c r="H1742" s="85"/>
      <c r="I1742" s="83"/>
      <c r="J1742" s="80"/>
      <c r="K1742" s="86"/>
      <c r="L1742" s="86"/>
      <c r="M1742" s="87"/>
      <c r="N1742" s="88"/>
      <c r="O1742" s="89"/>
      <c r="P1742" s="67"/>
      <c r="Q1742" s="67"/>
      <c r="R1742" s="67"/>
      <c r="U1742" s="65"/>
      <c r="V1742" s="69"/>
      <c r="W1742" s="69"/>
      <c r="X1742" s="70"/>
      <c r="Y1742" s="70"/>
      <c r="Z1742" s="70"/>
      <c r="AA1742" s="71"/>
      <c r="AB1742" s="64"/>
      <c r="AC1742" s="69"/>
      <c r="AD1742" s="65"/>
      <c r="AE1742" s="65"/>
      <c r="AF1742" s="66"/>
    </row>
    <row r="1743" spans="1:32" x14ac:dyDescent="0.25">
      <c r="A1743" s="79"/>
      <c r="B1743" s="80"/>
      <c r="C1743" s="81"/>
      <c r="D1743" s="82"/>
      <c r="E1743" s="83"/>
      <c r="F1743" s="83"/>
      <c r="G1743" s="84"/>
      <c r="H1743" s="85"/>
      <c r="I1743" s="83"/>
      <c r="J1743" s="80"/>
      <c r="K1743" s="86"/>
      <c r="L1743" s="86"/>
      <c r="M1743" s="87"/>
      <c r="N1743" s="88"/>
      <c r="O1743" s="89"/>
      <c r="P1743" s="67"/>
      <c r="Q1743" s="67"/>
      <c r="R1743" s="67"/>
      <c r="U1743" s="65"/>
      <c r="V1743" s="69"/>
      <c r="W1743" s="69"/>
      <c r="X1743" s="70"/>
      <c r="Y1743" s="70"/>
      <c r="Z1743" s="70"/>
      <c r="AA1743" s="71"/>
      <c r="AB1743" s="64"/>
      <c r="AC1743" s="69"/>
      <c r="AD1743" s="65"/>
      <c r="AE1743" s="65"/>
      <c r="AF1743" s="66"/>
    </row>
    <row r="1744" spans="1:32" x14ac:dyDescent="0.25">
      <c r="A1744" s="79"/>
      <c r="B1744" s="80"/>
      <c r="C1744" s="81"/>
      <c r="D1744" s="82"/>
      <c r="E1744" s="83"/>
      <c r="F1744" s="83"/>
      <c r="G1744" s="84"/>
      <c r="H1744" s="85"/>
      <c r="I1744" s="83"/>
      <c r="J1744" s="80"/>
      <c r="K1744" s="86"/>
      <c r="L1744" s="86"/>
      <c r="M1744" s="87"/>
      <c r="N1744" s="88"/>
      <c r="O1744" s="89"/>
      <c r="P1744" s="67"/>
      <c r="Q1744" s="67"/>
      <c r="R1744" s="67"/>
      <c r="U1744" s="65"/>
      <c r="V1744" s="69"/>
      <c r="W1744" s="69"/>
      <c r="X1744" s="70"/>
      <c r="Y1744" s="70"/>
      <c r="Z1744" s="70"/>
      <c r="AA1744" s="71"/>
      <c r="AB1744" s="64"/>
      <c r="AC1744" s="69"/>
      <c r="AD1744" s="65"/>
      <c r="AE1744" s="65"/>
      <c r="AF1744" s="66"/>
    </row>
    <row r="1745" spans="1:32" x14ac:dyDescent="0.25">
      <c r="A1745" s="79"/>
      <c r="B1745" s="80"/>
      <c r="C1745" s="81"/>
      <c r="D1745" s="82"/>
      <c r="E1745" s="83"/>
      <c r="F1745" s="83"/>
      <c r="G1745" s="84"/>
      <c r="H1745" s="85"/>
      <c r="I1745" s="83"/>
      <c r="J1745" s="80"/>
      <c r="K1745" s="86"/>
      <c r="L1745" s="86"/>
      <c r="M1745" s="87"/>
      <c r="N1745" s="88"/>
      <c r="O1745" s="89"/>
      <c r="P1745" s="67"/>
      <c r="Q1745" s="67"/>
      <c r="R1745" s="67"/>
      <c r="U1745" s="65"/>
      <c r="V1745" s="69"/>
      <c r="W1745" s="69"/>
      <c r="X1745" s="70"/>
      <c r="Y1745" s="70"/>
      <c r="Z1745" s="70"/>
      <c r="AA1745" s="71"/>
      <c r="AB1745" s="64"/>
      <c r="AC1745" s="69"/>
      <c r="AD1745" s="65"/>
      <c r="AE1745" s="65"/>
      <c r="AF1745" s="66"/>
    </row>
    <row r="1746" spans="1:32" x14ac:dyDescent="0.25">
      <c r="A1746" s="79"/>
      <c r="B1746" s="80"/>
      <c r="C1746" s="81"/>
      <c r="D1746" s="82"/>
      <c r="E1746" s="83"/>
      <c r="F1746" s="83"/>
      <c r="G1746" s="84"/>
      <c r="H1746" s="85"/>
      <c r="I1746" s="83"/>
      <c r="J1746" s="80"/>
      <c r="K1746" s="86"/>
      <c r="L1746" s="86"/>
      <c r="M1746" s="87"/>
      <c r="N1746" s="88"/>
      <c r="O1746" s="89"/>
      <c r="P1746" s="67"/>
      <c r="Q1746" s="67"/>
      <c r="R1746" s="67"/>
      <c r="U1746" s="65"/>
      <c r="V1746" s="69"/>
      <c r="W1746" s="69"/>
      <c r="X1746" s="70"/>
      <c r="Y1746" s="70"/>
      <c r="Z1746" s="70"/>
      <c r="AA1746" s="71"/>
      <c r="AB1746" s="64"/>
      <c r="AC1746" s="69"/>
      <c r="AD1746" s="65"/>
      <c r="AE1746" s="65"/>
      <c r="AF1746" s="66"/>
    </row>
    <row r="1747" spans="1:32" x14ac:dyDescent="0.25">
      <c r="A1747" s="79"/>
      <c r="B1747" s="80"/>
      <c r="C1747" s="81"/>
      <c r="D1747" s="82"/>
      <c r="E1747" s="83"/>
      <c r="F1747" s="83"/>
      <c r="G1747" s="84"/>
      <c r="H1747" s="85"/>
      <c r="I1747" s="83"/>
      <c r="J1747" s="80"/>
      <c r="K1747" s="86"/>
      <c r="L1747" s="86"/>
      <c r="M1747" s="87"/>
      <c r="N1747" s="88"/>
      <c r="O1747" s="89"/>
      <c r="P1747" s="67"/>
      <c r="Q1747" s="67"/>
      <c r="R1747" s="67"/>
      <c r="U1747" s="65"/>
      <c r="V1747" s="69"/>
      <c r="W1747" s="69"/>
      <c r="X1747" s="70"/>
      <c r="Y1747" s="70"/>
      <c r="Z1747" s="70"/>
      <c r="AA1747" s="71"/>
      <c r="AB1747" s="64"/>
      <c r="AC1747" s="69"/>
      <c r="AD1747" s="65"/>
      <c r="AE1747" s="65"/>
      <c r="AF1747" s="66"/>
    </row>
    <row r="1748" spans="1:32" x14ac:dyDescent="0.25">
      <c r="A1748" s="79"/>
      <c r="B1748" s="80"/>
      <c r="C1748" s="81"/>
      <c r="D1748" s="82"/>
      <c r="E1748" s="83"/>
      <c r="F1748" s="83"/>
      <c r="G1748" s="84"/>
      <c r="H1748" s="85"/>
      <c r="I1748" s="83"/>
      <c r="J1748" s="80"/>
      <c r="K1748" s="86"/>
      <c r="L1748" s="86"/>
      <c r="M1748" s="87"/>
      <c r="N1748" s="88"/>
      <c r="O1748" s="89"/>
      <c r="P1748" s="67"/>
      <c r="Q1748" s="67"/>
      <c r="R1748" s="67"/>
      <c r="U1748" s="65"/>
      <c r="V1748" s="69"/>
      <c r="W1748" s="69"/>
      <c r="X1748" s="70"/>
      <c r="Y1748" s="70"/>
      <c r="Z1748" s="70"/>
      <c r="AA1748" s="71"/>
      <c r="AB1748" s="64"/>
      <c r="AC1748" s="69"/>
      <c r="AD1748" s="65"/>
      <c r="AE1748" s="65"/>
      <c r="AF1748" s="66"/>
    </row>
    <row r="1749" spans="1:32" x14ac:dyDescent="0.25">
      <c r="A1749" s="79"/>
      <c r="B1749" s="80"/>
      <c r="C1749" s="81"/>
      <c r="D1749" s="82"/>
      <c r="E1749" s="83"/>
      <c r="F1749" s="83"/>
      <c r="G1749" s="84"/>
      <c r="H1749" s="85"/>
      <c r="I1749" s="83"/>
      <c r="J1749" s="80"/>
      <c r="K1749" s="86"/>
      <c r="L1749" s="86"/>
      <c r="M1749" s="87"/>
      <c r="N1749" s="88"/>
      <c r="O1749" s="89"/>
      <c r="P1749" s="67"/>
      <c r="Q1749" s="67"/>
      <c r="R1749" s="67"/>
      <c r="U1749" s="65"/>
      <c r="V1749" s="69"/>
      <c r="W1749" s="69"/>
      <c r="X1749" s="70"/>
      <c r="Y1749" s="70"/>
      <c r="Z1749" s="70"/>
      <c r="AA1749" s="71"/>
      <c r="AB1749" s="64"/>
      <c r="AC1749" s="69"/>
      <c r="AD1749" s="65"/>
      <c r="AE1749" s="65"/>
      <c r="AF1749" s="66"/>
    </row>
    <row r="1750" spans="1:32" x14ac:dyDescent="0.25">
      <c r="A1750" s="79"/>
      <c r="B1750" s="80"/>
      <c r="C1750" s="81"/>
      <c r="D1750" s="82"/>
      <c r="E1750" s="83"/>
      <c r="F1750" s="83"/>
      <c r="G1750" s="84"/>
      <c r="H1750" s="85"/>
      <c r="I1750" s="83"/>
      <c r="J1750" s="80"/>
      <c r="K1750" s="86"/>
      <c r="L1750" s="86"/>
      <c r="M1750" s="87"/>
      <c r="N1750" s="88"/>
      <c r="O1750" s="89"/>
      <c r="P1750" s="67"/>
      <c r="Q1750" s="67"/>
      <c r="R1750" s="67"/>
      <c r="U1750" s="65"/>
      <c r="V1750" s="69"/>
      <c r="W1750" s="69"/>
      <c r="X1750" s="70"/>
      <c r="Y1750" s="70"/>
      <c r="Z1750" s="70"/>
      <c r="AA1750" s="71"/>
      <c r="AB1750" s="64"/>
      <c r="AC1750" s="69"/>
      <c r="AD1750" s="65"/>
      <c r="AE1750" s="65"/>
      <c r="AF1750" s="66"/>
    </row>
    <row r="1751" spans="1:32" x14ac:dyDescent="0.25">
      <c r="A1751" s="79"/>
      <c r="B1751" s="80"/>
      <c r="C1751" s="81"/>
      <c r="D1751" s="82"/>
      <c r="E1751" s="83"/>
      <c r="F1751" s="83"/>
      <c r="G1751" s="84"/>
      <c r="H1751" s="85"/>
      <c r="I1751" s="83"/>
      <c r="J1751" s="80"/>
      <c r="K1751" s="86"/>
      <c r="L1751" s="86"/>
      <c r="M1751" s="87"/>
      <c r="N1751" s="88"/>
      <c r="O1751" s="89"/>
      <c r="P1751" s="67"/>
      <c r="Q1751" s="67"/>
      <c r="R1751" s="67"/>
      <c r="U1751" s="65"/>
      <c r="V1751" s="69"/>
      <c r="W1751" s="69"/>
      <c r="X1751" s="70"/>
      <c r="Y1751" s="70"/>
      <c r="Z1751" s="70"/>
      <c r="AA1751" s="71"/>
      <c r="AB1751" s="64"/>
      <c r="AC1751" s="69"/>
      <c r="AD1751" s="65"/>
      <c r="AE1751" s="65"/>
      <c r="AF1751" s="66"/>
    </row>
    <row r="1752" spans="1:32" x14ac:dyDescent="0.25">
      <c r="A1752" s="79"/>
      <c r="B1752" s="80"/>
      <c r="C1752" s="81"/>
      <c r="D1752" s="82"/>
      <c r="E1752" s="83"/>
      <c r="F1752" s="83"/>
      <c r="G1752" s="84"/>
      <c r="H1752" s="85"/>
      <c r="I1752" s="83"/>
      <c r="J1752" s="80"/>
      <c r="K1752" s="86"/>
      <c r="L1752" s="86"/>
      <c r="M1752" s="87"/>
      <c r="N1752" s="88"/>
      <c r="O1752" s="89"/>
      <c r="P1752" s="67"/>
      <c r="Q1752" s="67"/>
      <c r="R1752" s="67"/>
      <c r="U1752" s="65"/>
      <c r="V1752" s="69"/>
      <c r="W1752" s="69"/>
      <c r="X1752" s="70"/>
      <c r="Y1752" s="70"/>
      <c r="Z1752" s="70"/>
      <c r="AA1752" s="71"/>
      <c r="AB1752" s="64"/>
      <c r="AC1752" s="69"/>
      <c r="AD1752" s="65"/>
      <c r="AE1752" s="65"/>
      <c r="AF1752" s="66"/>
    </row>
    <row r="1753" spans="1:32" x14ac:dyDescent="0.25">
      <c r="A1753" s="79"/>
      <c r="B1753" s="80"/>
      <c r="C1753" s="81"/>
      <c r="D1753" s="82"/>
      <c r="E1753" s="83"/>
      <c r="F1753" s="83"/>
      <c r="G1753" s="84"/>
      <c r="H1753" s="85"/>
      <c r="I1753" s="83"/>
      <c r="J1753" s="80"/>
      <c r="K1753" s="86"/>
      <c r="L1753" s="86"/>
      <c r="M1753" s="87"/>
      <c r="N1753" s="88"/>
      <c r="O1753" s="89"/>
      <c r="P1753" s="67"/>
      <c r="Q1753" s="67"/>
      <c r="R1753" s="67"/>
      <c r="U1753" s="65"/>
      <c r="V1753" s="69"/>
      <c r="W1753" s="69"/>
      <c r="X1753" s="70"/>
      <c r="Y1753" s="70"/>
      <c r="Z1753" s="70"/>
      <c r="AA1753" s="71"/>
      <c r="AB1753" s="64"/>
      <c r="AC1753" s="69"/>
      <c r="AD1753" s="65"/>
      <c r="AE1753" s="65"/>
      <c r="AF1753" s="66"/>
    </row>
    <row r="1754" spans="1:32" x14ac:dyDescent="0.25">
      <c r="A1754" s="79"/>
      <c r="B1754" s="80"/>
      <c r="C1754" s="81"/>
      <c r="D1754" s="82"/>
      <c r="E1754" s="83"/>
      <c r="F1754" s="83"/>
      <c r="G1754" s="84"/>
      <c r="H1754" s="85"/>
      <c r="I1754" s="83"/>
      <c r="J1754" s="80"/>
      <c r="K1754" s="86"/>
      <c r="L1754" s="86"/>
      <c r="M1754" s="87"/>
      <c r="N1754" s="88"/>
      <c r="O1754" s="89"/>
      <c r="P1754" s="67"/>
      <c r="Q1754" s="67"/>
      <c r="R1754" s="67"/>
      <c r="U1754" s="65"/>
      <c r="V1754" s="69"/>
      <c r="W1754" s="69"/>
      <c r="X1754" s="70"/>
      <c r="Y1754" s="70"/>
      <c r="Z1754" s="70"/>
      <c r="AA1754" s="71"/>
      <c r="AB1754" s="64"/>
      <c r="AC1754" s="69"/>
      <c r="AD1754" s="65"/>
      <c r="AE1754" s="65"/>
      <c r="AF1754" s="66"/>
    </row>
    <row r="1755" spans="1:32" x14ac:dyDescent="0.25">
      <c r="A1755" s="79"/>
      <c r="B1755" s="80"/>
      <c r="C1755" s="81"/>
      <c r="D1755" s="82"/>
      <c r="E1755" s="83"/>
      <c r="F1755" s="83"/>
      <c r="G1755" s="84"/>
      <c r="H1755" s="85"/>
      <c r="I1755" s="83"/>
      <c r="J1755" s="80"/>
      <c r="K1755" s="86"/>
      <c r="L1755" s="86"/>
      <c r="M1755" s="87"/>
      <c r="N1755" s="88"/>
      <c r="O1755" s="89"/>
      <c r="P1755" s="67"/>
      <c r="Q1755" s="67"/>
      <c r="R1755" s="67"/>
      <c r="U1755" s="65"/>
      <c r="V1755" s="69"/>
      <c r="W1755" s="69"/>
      <c r="X1755" s="70"/>
      <c r="Y1755" s="70"/>
      <c r="Z1755" s="70"/>
      <c r="AA1755" s="71"/>
      <c r="AB1755" s="64"/>
      <c r="AC1755" s="69"/>
      <c r="AD1755" s="65"/>
      <c r="AE1755" s="65"/>
      <c r="AF1755" s="66"/>
    </row>
    <row r="1756" spans="1:32" x14ac:dyDescent="0.25">
      <c r="A1756" s="79"/>
      <c r="B1756" s="80"/>
      <c r="C1756" s="81"/>
      <c r="D1756" s="82"/>
      <c r="E1756" s="83"/>
      <c r="F1756" s="83"/>
      <c r="G1756" s="84"/>
      <c r="H1756" s="85"/>
      <c r="I1756" s="83"/>
      <c r="J1756" s="80"/>
      <c r="K1756" s="86"/>
      <c r="L1756" s="86"/>
      <c r="M1756" s="87"/>
      <c r="N1756" s="88"/>
      <c r="O1756" s="89"/>
      <c r="P1756" s="67"/>
      <c r="Q1756" s="67"/>
      <c r="R1756" s="67"/>
      <c r="U1756" s="65"/>
      <c r="V1756" s="69"/>
      <c r="W1756" s="69"/>
      <c r="X1756" s="70"/>
      <c r="Y1756" s="70"/>
      <c r="Z1756" s="70"/>
      <c r="AA1756" s="71"/>
      <c r="AB1756" s="64"/>
      <c r="AC1756" s="69"/>
      <c r="AD1756" s="65"/>
      <c r="AE1756" s="65"/>
      <c r="AF1756" s="66"/>
    </row>
    <row r="1757" spans="1:32" x14ac:dyDescent="0.25">
      <c r="A1757" s="79"/>
      <c r="B1757" s="80"/>
      <c r="C1757" s="81"/>
      <c r="D1757" s="82"/>
      <c r="E1757" s="83"/>
      <c r="F1757" s="83"/>
      <c r="G1757" s="84"/>
      <c r="H1757" s="85"/>
      <c r="I1757" s="83"/>
      <c r="J1757" s="80"/>
      <c r="K1757" s="86"/>
      <c r="L1757" s="86"/>
      <c r="M1757" s="87"/>
      <c r="N1757" s="88"/>
      <c r="O1757" s="89"/>
      <c r="P1757" s="67"/>
      <c r="Q1757" s="67"/>
      <c r="R1757" s="67"/>
      <c r="U1757" s="65"/>
      <c r="V1757" s="69"/>
      <c r="W1757" s="69"/>
      <c r="X1757" s="70"/>
      <c r="Y1757" s="70"/>
      <c r="Z1757" s="70"/>
      <c r="AA1757" s="71"/>
      <c r="AB1757" s="64"/>
      <c r="AC1757" s="69"/>
      <c r="AD1757" s="65"/>
      <c r="AE1757" s="65"/>
      <c r="AF1757" s="66"/>
    </row>
    <row r="1758" spans="1:32" x14ac:dyDescent="0.25">
      <c r="A1758" s="79"/>
      <c r="B1758" s="80"/>
      <c r="C1758" s="81"/>
      <c r="D1758" s="82"/>
      <c r="E1758" s="83"/>
      <c r="F1758" s="83"/>
      <c r="G1758" s="84"/>
      <c r="H1758" s="85"/>
      <c r="I1758" s="83"/>
      <c r="J1758" s="80"/>
      <c r="K1758" s="86"/>
      <c r="L1758" s="86"/>
      <c r="M1758" s="87"/>
      <c r="N1758" s="88"/>
      <c r="O1758" s="89"/>
      <c r="P1758" s="67"/>
      <c r="Q1758" s="67"/>
      <c r="R1758" s="67"/>
      <c r="U1758" s="65"/>
      <c r="V1758" s="69"/>
      <c r="W1758" s="69"/>
      <c r="X1758" s="70"/>
      <c r="Y1758" s="70"/>
      <c r="Z1758" s="70"/>
      <c r="AA1758" s="71"/>
      <c r="AB1758" s="64"/>
      <c r="AC1758" s="69"/>
      <c r="AD1758" s="65"/>
      <c r="AE1758" s="65"/>
      <c r="AF1758" s="66"/>
    </row>
    <row r="1759" spans="1:32" x14ac:dyDescent="0.25">
      <c r="A1759" s="79"/>
      <c r="B1759" s="80"/>
      <c r="C1759" s="81"/>
      <c r="D1759" s="82"/>
      <c r="E1759" s="83"/>
      <c r="F1759" s="83"/>
      <c r="G1759" s="84"/>
      <c r="H1759" s="85"/>
      <c r="I1759" s="83"/>
      <c r="J1759" s="80"/>
      <c r="K1759" s="86"/>
      <c r="L1759" s="86"/>
      <c r="M1759" s="87"/>
      <c r="N1759" s="88"/>
      <c r="O1759" s="89"/>
      <c r="P1759" s="67"/>
      <c r="Q1759" s="67"/>
      <c r="R1759" s="67"/>
      <c r="U1759" s="65"/>
      <c r="V1759" s="69"/>
      <c r="W1759" s="69"/>
      <c r="X1759" s="70"/>
      <c r="Y1759" s="70"/>
      <c r="Z1759" s="70"/>
      <c r="AA1759" s="71"/>
      <c r="AB1759" s="64"/>
      <c r="AC1759" s="69"/>
      <c r="AD1759" s="65"/>
      <c r="AE1759" s="65"/>
      <c r="AF1759" s="66"/>
    </row>
    <row r="1760" spans="1:32" x14ac:dyDescent="0.25">
      <c r="A1760" s="79"/>
      <c r="B1760" s="80"/>
      <c r="C1760" s="81"/>
      <c r="D1760" s="82"/>
      <c r="E1760" s="83"/>
      <c r="F1760" s="83"/>
      <c r="G1760" s="84"/>
      <c r="H1760" s="85"/>
      <c r="I1760" s="83"/>
      <c r="J1760" s="80"/>
      <c r="K1760" s="86"/>
      <c r="L1760" s="86"/>
      <c r="M1760" s="87"/>
      <c r="N1760" s="88"/>
      <c r="O1760" s="89"/>
      <c r="P1760" s="67"/>
      <c r="Q1760" s="67"/>
      <c r="R1760" s="67"/>
      <c r="U1760" s="65"/>
      <c r="V1760" s="69"/>
      <c r="W1760" s="69"/>
      <c r="X1760" s="70"/>
      <c r="Y1760" s="70"/>
      <c r="Z1760" s="70"/>
      <c r="AA1760" s="71"/>
      <c r="AB1760" s="64"/>
      <c r="AC1760" s="69"/>
      <c r="AD1760" s="65"/>
      <c r="AE1760" s="65"/>
      <c r="AF1760" s="66"/>
    </row>
    <row r="1761" spans="1:32" x14ac:dyDescent="0.25">
      <c r="A1761" s="79"/>
      <c r="B1761" s="80"/>
      <c r="C1761" s="81"/>
      <c r="D1761" s="82"/>
      <c r="E1761" s="83"/>
      <c r="F1761" s="83"/>
      <c r="G1761" s="84"/>
      <c r="H1761" s="85"/>
      <c r="I1761" s="83"/>
      <c r="J1761" s="80"/>
      <c r="K1761" s="86"/>
      <c r="L1761" s="86"/>
      <c r="M1761" s="87"/>
      <c r="N1761" s="88"/>
      <c r="O1761" s="89"/>
      <c r="P1761" s="67"/>
      <c r="Q1761" s="67"/>
      <c r="R1761" s="67"/>
      <c r="U1761" s="65"/>
      <c r="V1761" s="69"/>
      <c r="W1761" s="69"/>
      <c r="X1761" s="70"/>
      <c r="Y1761" s="70"/>
      <c r="Z1761" s="70"/>
      <c r="AA1761" s="71"/>
      <c r="AB1761" s="64"/>
      <c r="AC1761" s="69"/>
      <c r="AD1761" s="65"/>
      <c r="AE1761" s="65"/>
      <c r="AF1761" s="66"/>
    </row>
    <row r="1762" spans="1:32" x14ac:dyDescent="0.25">
      <c r="A1762" s="79"/>
      <c r="B1762" s="80"/>
      <c r="C1762" s="81"/>
      <c r="D1762" s="82"/>
      <c r="E1762" s="83"/>
      <c r="F1762" s="83"/>
      <c r="G1762" s="84"/>
      <c r="H1762" s="85"/>
      <c r="I1762" s="83"/>
      <c r="J1762" s="80"/>
      <c r="K1762" s="86"/>
      <c r="L1762" s="86"/>
      <c r="M1762" s="87"/>
      <c r="N1762" s="88"/>
      <c r="O1762" s="89"/>
      <c r="P1762" s="67"/>
      <c r="Q1762" s="67"/>
      <c r="R1762" s="67"/>
      <c r="U1762" s="65"/>
      <c r="V1762" s="69"/>
      <c r="W1762" s="69"/>
      <c r="X1762" s="70"/>
      <c r="Y1762" s="70"/>
      <c r="Z1762" s="70"/>
      <c r="AA1762" s="71"/>
      <c r="AB1762" s="64"/>
      <c r="AC1762" s="69"/>
      <c r="AD1762" s="65"/>
      <c r="AE1762" s="65"/>
      <c r="AF1762" s="66"/>
    </row>
    <row r="1763" spans="1:32" x14ac:dyDescent="0.25">
      <c r="A1763" s="79"/>
      <c r="B1763" s="80"/>
      <c r="C1763" s="81"/>
      <c r="D1763" s="82"/>
      <c r="E1763" s="83"/>
      <c r="F1763" s="83"/>
      <c r="G1763" s="84"/>
      <c r="H1763" s="85"/>
      <c r="I1763" s="83"/>
      <c r="J1763" s="80"/>
      <c r="K1763" s="86"/>
      <c r="L1763" s="86"/>
      <c r="M1763" s="87"/>
      <c r="N1763" s="88"/>
      <c r="O1763" s="89"/>
      <c r="P1763" s="67"/>
      <c r="Q1763" s="67"/>
      <c r="R1763" s="67"/>
      <c r="U1763" s="65"/>
      <c r="V1763" s="69"/>
      <c r="W1763" s="69"/>
      <c r="X1763" s="70"/>
      <c r="Y1763" s="70"/>
      <c r="Z1763" s="70"/>
      <c r="AA1763" s="71"/>
      <c r="AB1763" s="64"/>
      <c r="AC1763" s="69"/>
      <c r="AD1763" s="65"/>
      <c r="AE1763" s="65"/>
      <c r="AF1763" s="66"/>
    </row>
    <row r="1764" spans="1:32" x14ac:dyDescent="0.25">
      <c r="A1764" s="79"/>
      <c r="B1764" s="80"/>
      <c r="C1764" s="81"/>
      <c r="D1764" s="82"/>
      <c r="E1764" s="83"/>
      <c r="F1764" s="83"/>
      <c r="G1764" s="84"/>
      <c r="H1764" s="85"/>
      <c r="I1764" s="83"/>
      <c r="J1764" s="80"/>
      <c r="K1764" s="86"/>
      <c r="L1764" s="86"/>
      <c r="M1764" s="87"/>
      <c r="N1764" s="88"/>
      <c r="O1764" s="89"/>
      <c r="P1764" s="67"/>
      <c r="Q1764" s="67"/>
      <c r="R1764" s="67"/>
      <c r="U1764" s="65"/>
      <c r="V1764" s="69"/>
      <c r="W1764" s="69"/>
      <c r="X1764" s="70"/>
      <c r="Y1764" s="70"/>
      <c r="Z1764" s="70"/>
      <c r="AA1764" s="71"/>
      <c r="AB1764" s="64"/>
      <c r="AC1764" s="69"/>
      <c r="AD1764" s="65"/>
      <c r="AE1764" s="65"/>
      <c r="AF1764" s="66"/>
    </row>
    <row r="1765" spans="1:32" x14ac:dyDescent="0.25">
      <c r="A1765" s="79"/>
      <c r="B1765" s="80"/>
      <c r="C1765" s="81"/>
      <c r="D1765" s="82"/>
      <c r="E1765" s="83"/>
      <c r="F1765" s="83"/>
      <c r="G1765" s="84"/>
      <c r="H1765" s="85"/>
      <c r="I1765" s="83"/>
      <c r="J1765" s="80"/>
      <c r="K1765" s="86"/>
      <c r="L1765" s="86"/>
      <c r="M1765" s="87"/>
      <c r="N1765" s="88"/>
      <c r="O1765" s="89"/>
      <c r="P1765" s="67"/>
      <c r="Q1765" s="67"/>
      <c r="R1765" s="67"/>
      <c r="U1765" s="65"/>
      <c r="V1765" s="69"/>
      <c r="W1765" s="69"/>
      <c r="X1765" s="70"/>
      <c r="Y1765" s="70"/>
      <c r="Z1765" s="70"/>
      <c r="AA1765" s="71"/>
      <c r="AB1765" s="64"/>
      <c r="AC1765" s="69"/>
      <c r="AD1765" s="65"/>
      <c r="AE1765" s="65"/>
      <c r="AF1765" s="66"/>
    </row>
    <row r="1766" spans="1:32" x14ac:dyDescent="0.25">
      <c r="A1766" s="79"/>
      <c r="B1766" s="80"/>
      <c r="C1766" s="81"/>
      <c r="D1766" s="82"/>
      <c r="E1766" s="83"/>
      <c r="F1766" s="83"/>
      <c r="G1766" s="84"/>
      <c r="H1766" s="85"/>
      <c r="I1766" s="83"/>
      <c r="J1766" s="80"/>
      <c r="K1766" s="86"/>
      <c r="L1766" s="86"/>
      <c r="M1766" s="87"/>
      <c r="N1766" s="88"/>
      <c r="O1766" s="89"/>
      <c r="P1766" s="67"/>
      <c r="Q1766" s="67"/>
      <c r="R1766" s="67"/>
      <c r="U1766" s="65"/>
      <c r="V1766" s="69"/>
      <c r="W1766" s="69"/>
      <c r="X1766" s="70"/>
      <c r="Y1766" s="70"/>
      <c r="Z1766" s="70"/>
      <c r="AA1766" s="71"/>
      <c r="AB1766" s="64"/>
      <c r="AC1766" s="69"/>
      <c r="AD1766" s="65"/>
      <c r="AE1766" s="65"/>
      <c r="AF1766" s="66"/>
    </row>
    <row r="1767" spans="1:32" x14ac:dyDescent="0.25">
      <c r="A1767" s="79"/>
      <c r="B1767" s="80"/>
      <c r="C1767" s="81"/>
      <c r="D1767" s="82"/>
      <c r="E1767" s="83"/>
      <c r="F1767" s="83"/>
      <c r="G1767" s="84"/>
      <c r="H1767" s="85"/>
      <c r="I1767" s="83"/>
      <c r="J1767" s="80"/>
      <c r="K1767" s="86"/>
      <c r="L1767" s="86"/>
      <c r="M1767" s="87"/>
      <c r="N1767" s="88"/>
      <c r="O1767" s="89"/>
      <c r="P1767" s="67"/>
      <c r="Q1767" s="67"/>
      <c r="R1767" s="67"/>
      <c r="U1767" s="65"/>
      <c r="V1767" s="69"/>
      <c r="W1767" s="69"/>
      <c r="X1767" s="70"/>
      <c r="Y1767" s="70"/>
      <c r="Z1767" s="70"/>
      <c r="AA1767" s="71"/>
      <c r="AB1767" s="64"/>
      <c r="AC1767" s="69"/>
      <c r="AD1767" s="65"/>
      <c r="AE1767" s="65"/>
      <c r="AF1767" s="66"/>
    </row>
    <row r="1768" spans="1:32" x14ac:dyDescent="0.25">
      <c r="A1768" s="79"/>
      <c r="B1768" s="80"/>
      <c r="C1768" s="81"/>
      <c r="D1768" s="82"/>
      <c r="E1768" s="83"/>
      <c r="F1768" s="83"/>
      <c r="G1768" s="84"/>
      <c r="H1768" s="85"/>
      <c r="I1768" s="83"/>
      <c r="J1768" s="80"/>
      <c r="K1768" s="86"/>
      <c r="L1768" s="86"/>
      <c r="M1768" s="87"/>
      <c r="N1768" s="88"/>
      <c r="O1768" s="89"/>
      <c r="P1768" s="67"/>
      <c r="Q1768" s="67"/>
      <c r="R1768" s="67"/>
      <c r="U1768" s="65"/>
      <c r="V1768" s="69"/>
      <c r="W1768" s="69"/>
      <c r="X1768" s="70"/>
      <c r="Y1768" s="70"/>
      <c r="Z1768" s="70"/>
      <c r="AA1768" s="71"/>
      <c r="AB1768" s="64"/>
      <c r="AC1768" s="69"/>
      <c r="AD1768" s="65"/>
      <c r="AE1768" s="65"/>
      <c r="AF1768" s="66"/>
    </row>
    <row r="1769" spans="1:32" x14ac:dyDescent="0.25">
      <c r="A1769" s="79"/>
      <c r="B1769" s="80"/>
      <c r="C1769" s="81"/>
      <c r="D1769" s="82"/>
      <c r="E1769" s="83"/>
      <c r="F1769" s="83"/>
      <c r="G1769" s="84"/>
      <c r="H1769" s="85"/>
      <c r="I1769" s="83"/>
      <c r="J1769" s="80"/>
      <c r="K1769" s="86"/>
      <c r="L1769" s="86"/>
      <c r="M1769" s="87"/>
      <c r="N1769" s="88"/>
      <c r="O1769" s="89"/>
      <c r="P1769" s="67"/>
      <c r="Q1769" s="67"/>
      <c r="R1769" s="67"/>
      <c r="U1769" s="65"/>
      <c r="V1769" s="69"/>
      <c r="W1769" s="69"/>
      <c r="X1769" s="70"/>
      <c r="Y1769" s="70"/>
      <c r="Z1769" s="70"/>
      <c r="AA1769" s="71"/>
      <c r="AB1769" s="64"/>
      <c r="AC1769" s="69"/>
      <c r="AD1769" s="65"/>
      <c r="AE1769" s="65"/>
      <c r="AF1769" s="66"/>
    </row>
    <row r="1770" spans="1:32" x14ac:dyDescent="0.25">
      <c r="A1770" s="79"/>
      <c r="B1770" s="80"/>
      <c r="C1770" s="81"/>
      <c r="D1770" s="82"/>
      <c r="E1770" s="83"/>
      <c r="F1770" s="83"/>
      <c r="G1770" s="84"/>
      <c r="H1770" s="85"/>
      <c r="I1770" s="83"/>
      <c r="J1770" s="80"/>
      <c r="K1770" s="86"/>
      <c r="L1770" s="86"/>
      <c r="M1770" s="87"/>
      <c r="N1770" s="88"/>
      <c r="O1770" s="89"/>
      <c r="P1770" s="67"/>
      <c r="Q1770" s="67"/>
      <c r="R1770" s="67"/>
      <c r="U1770" s="65"/>
      <c r="V1770" s="69"/>
      <c r="W1770" s="69"/>
      <c r="X1770" s="70"/>
      <c r="Y1770" s="70"/>
      <c r="Z1770" s="70"/>
      <c r="AA1770" s="71"/>
      <c r="AB1770" s="64"/>
      <c r="AC1770" s="69"/>
      <c r="AD1770" s="65"/>
      <c r="AE1770" s="65"/>
      <c r="AF1770" s="66"/>
    </row>
    <row r="1771" spans="1:32" x14ac:dyDescent="0.25">
      <c r="A1771" s="79"/>
      <c r="B1771" s="80"/>
      <c r="C1771" s="81"/>
      <c r="D1771" s="82"/>
      <c r="E1771" s="83"/>
      <c r="F1771" s="83"/>
      <c r="G1771" s="84"/>
      <c r="H1771" s="85"/>
      <c r="I1771" s="83"/>
      <c r="J1771" s="80"/>
      <c r="K1771" s="86"/>
      <c r="L1771" s="86"/>
      <c r="M1771" s="87"/>
      <c r="N1771" s="88"/>
      <c r="O1771" s="89"/>
      <c r="P1771" s="67"/>
      <c r="Q1771" s="67"/>
      <c r="R1771" s="67"/>
      <c r="U1771" s="65"/>
      <c r="V1771" s="69"/>
      <c r="W1771" s="69"/>
      <c r="X1771" s="70"/>
      <c r="Y1771" s="70"/>
      <c r="Z1771" s="70"/>
      <c r="AA1771" s="71"/>
      <c r="AB1771" s="64"/>
      <c r="AC1771" s="69"/>
      <c r="AD1771" s="65"/>
      <c r="AE1771" s="65"/>
      <c r="AF1771" s="66"/>
    </row>
    <row r="1772" spans="1:32" x14ac:dyDescent="0.25">
      <c r="A1772" s="79"/>
      <c r="B1772" s="80"/>
      <c r="C1772" s="81"/>
      <c r="D1772" s="82"/>
      <c r="E1772" s="83"/>
      <c r="F1772" s="83"/>
      <c r="G1772" s="84"/>
      <c r="H1772" s="85"/>
      <c r="I1772" s="83"/>
      <c r="J1772" s="80"/>
      <c r="K1772" s="86"/>
      <c r="L1772" s="86"/>
      <c r="M1772" s="87"/>
      <c r="N1772" s="88"/>
      <c r="O1772" s="89"/>
      <c r="P1772" s="67"/>
      <c r="Q1772" s="67"/>
      <c r="R1772" s="67"/>
      <c r="U1772" s="65"/>
      <c r="V1772" s="69"/>
      <c r="W1772" s="69"/>
      <c r="X1772" s="70"/>
      <c r="Y1772" s="70"/>
      <c r="Z1772" s="70"/>
      <c r="AA1772" s="71"/>
      <c r="AB1772" s="64"/>
      <c r="AC1772" s="69"/>
      <c r="AD1772" s="65"/>
      <c r="AE1772" s="65"/>
      <c r="AF1772" s="66"/>
    </row>
    <row r="1773" spans="1:32" x14ac:dyDescent="0.25">
      <c r="A1773" s="79"/>
      <c r="B1773" s="80"/>
      <c r="C1773" s="81"/>
      <c r="D1773" s="82"/>
      <c r="E1773" s="83"/>
      <c r="F1773" s="83"/>
      <c r="G1773" s="84"/>
      <c r="H1773" s="85"/>
      <c r="I1773" s="83"/>
      <c r="J1773" s="80"/>
      <c r="K1773" s="86"/>
      <c r="L1773" s="86"/>
      <c r="M1773" s="87"/>
      <c r="N1773" s="88"/>
      <c r="O1773" s="89"/>
      <c r="P1773" s="67"/>
      <c r="Q1773" s="67"/>
      <c r="R1773" s="67"/>
      <c r="U1773" s="65"/>
      <c r="V1773" s="69"/>
      <c r="W1773" s="69"/>
      <c r="X1773" s="70"/>
      <c r="Y1773" s="70"/>
      <c r="Z1773" s="70"/>
      <c r="AA1773" s="71"/>
      <c r="AB1773" s="64"/>
      <c r="AC1773" s="69"/>
      <c r="AD1773" s="65"/>
      <c r="AE1773" s="65"/>
      <c r="AF1773" s="66"/>
    </row>
    <row r="1774" spans="1:32" x14ac:dyDescent="0.25">
      <c r="A1774" s="79"/>
      <c r="B1774" s="80"/>
      <c r="C1774" s="81"/>
      <c r="D1774" s="82"/>
      <c r="E1774" s="83"/>
      <c r="F1774" s="83"/>
      <c r="G1774" s="84"/>
      <c r="H1774" s="85"/>
      <c r="I1774" s="83"/>
      <c r="J1774" s="80"/>
      <c r="K1774" s="86"/>
      <c r="L1774" s="86"/>
      <c r="M1774" s="87"/>
      <c r="N1774" s="88"/>
      <c r="O1774" s="89"/>
      <c r="P1774" s="67"/>
      <c r="Q1774" s="67"/>
      <c r="R1774" s="67"/>
      <c r="U1774" s="65"/>
      <c r="V1774" s="69"/>
      <c r="W1774" s="69"/>
      <c r="X1774" s="70"/>
      <c r="Y1774" s="70"/>
      <c r="Z1774" s="70"/>
      <c r="AA1774" s="71"/>
      <c r="AB1774" s="64"/>
      <c r="AC1774" s="69"/>
      <c r="AD1774" s="65"/>
      <c r="AE1774" s="65"/>
      <c r="AF1774" s="66"/>
    </row>
    <row r="1775" spans="1:32" x14ac:dyDescent="0.25">
      <c r="A1775" s="79"/>
      <c r="B1775" s="80"/>
      <c r="C1775" s="81"/>
      <c r="D1775" s="82"/>
      <c r="E1775" s="83"/>
      <c r="F1775" s="83"/>
      <c r="G1775" s="84"/>
      <c r="H1775" s="85"/>
      <c r="I1775" s="83"/>
      <c r="J1775" s="80"/>
      <c r="K1775" s="86"/>
      <c r="L1775" s="86"/>
      <c r="M1775" s="87"/>
      <c r="N1775" s="88"/>
      <c r="O1775" s="89"/>
      <c r="P1775" s="67"/>
      <c r="Q1775" s="67"/>
      <c r="R1775" s="67"/>
      <c r="U1775" s="65"/>
      <c r="V1775" s="69"/>
      <c r="W1775" s="69"/>
      <c r="X1775" s="70"/>
      <c r="Y1775" s="70"/>
      <c r="Z1775" s="70"/>
      <c r="AA1775" s="71"/>
      <c r="AB1775" s="64"/>
      <c r="AC1775" s="69"/>
      <c r="AD1775" s="65"/>
      <c r="AE1775" s="65"/>
      <c r="AF1775" s="66"/>
    </row>
    <row r="1776" spans="1:32" x14ac:dyDescent="0.25">
      <c r="A1776" s="79"/>
      <c r="B1776" s="80"/>
      <c r="C1776" s="81"/>
      <c r="D1776" s="82"/>
      <c r="E1776" s="83"/>
      <c r="F1776" s="83"/>
      <c r="G1776" s="84"/>
      <c r="H1776" s="85"/>
      <c r="I1776" s="83"/>
      <c r="J1776" s="80"/>
      <c r="K1776" s="86"/>
      <c r="L1776" s="86"/>
      <c r="M1776" s="87"/>
      <c r="N1776" s="88"/>
      <c r="O1776" s="89"/>
      <c r="P1776" s="67"/>
      <c r="Q1776" s="67"/>
      <c r="R1776" s="67"/>
      <c r="U1776" s="65"/>
      <c r="V1776" s="69"/>
      <c r="W1776" s="69"/>
      <c r="X1776" s="70"/>
      <c r="Y1776" s="70"/>
      <c r="Z1776" s="70"/>
      <c r="AA1776" s="71"/>
      <c r="AB1776" s="64"/>
      <c r="AC1776" s="69"/>
      <c r="AD1776" s="65"/>
      <c r="AE1776" s="65"/>
      <c r="AF1776" s="66"/>
    </row>
    <row r="1777" spans="1:32" x14ac:dyDescent="0.25">
      <c r="A1777" s="79"/>
      <c r="B1777" s="80"/>
      <c r="C1777" s="81"/>
      <c r="D1777" s="82"/>
      <c r="E1777" s="83"/>
      <c r="F1777" s="83"/>
      <c r="G1777" s="84"/>
      <c r="H1777" s="85"/>
      <c r="I1777" s="83"/>
      <c r="J1777" s="80"/>
      <c r="K1777" s="86"/>
      <c r="L1777" s="86"/>
      <c r="M1777" s="87"/>
      <c r="N1777" s="88"/>
      <c r="O1777" s="89"/>
      <c r="P1777" s="67"/>
      <c r="Q1777" s="67"/>
      <c r="R1777" s="67"/>
      <c r="U1777" s="65"/>
      <c r="V1777" s="69"/>
      <c r="W1777" s="69"/>
      <c r="X1777" s="70"/>
      <c r="Y1777" s="70"/>
      <c r="Z1777" s="70"/>
      <c r="AA1777" s="71"/>
      <c r="AB1777" s="64"/>
      <c r="AC1777" s="69"/>
      <c r="AD1777" s="65"/>
      <c r="AE1777" s="65"/>
      <c r="AF1777" s="66"/>
    </row>
    <row r="1778" spans="1:32" x14ac:dyDescent="0.25">
      <c r="A1778" s="79"/>
      <c r="B1778" s="80"/>
      <c r="C1778" s="81"/>
      <c r="D1778" s="82"/>
      <c r="E1778" s="83"/>
      <c r="F1778" s="83"/>
      <c r="G1778" s="84"/>
      <c r="H1778" s="85"/>
      <c r="I1778" s="83"/>
      <c r="J1778" s="80"/>
      <c r="K1778" s="86"/>
      <c r="L1778" s="86"/>
      <c r="M1778" s="87"/>
      <c r="N1778" s="88"/>
      <c r="O1778" s="89"/>
      <c r="P1778" s="67"/>
      <c r="Q1778" s="67"/>
      <c r="R1778" s="67"/>
      <c r="U1778" s="65"/>
      <c r="V1778" s="69"/>
      <c r="W1778" s="69"/>
      <c r="X1778" s="70"/>
      <c r="Y1778" s="70"/>
      <c r="Z1778" s="70"/>
      <c r="AA1778" s="71"/>
      <c r="AB1778" s="64"/>
      <c r="AC1778" s="69"/>
      <c r="AD1778" s="65"/>
      <c r="AE1778" s="65"/>
      <c r="AF1778" s="66"/>
    </row>
    <row r="1779" spans="1:32" x14ac:dyDescent="0.25">
      <c r="A1779" s="79"/>
      <c r="B1779" s="80"/>
      <c r="C1779" s="81"/>
      <c r="D1779" s="82"/>
      <c r="E1779" s="83"/>
      <c r="F1779" s="83"/>
      <c r="G1779" s="84"/>
      <c r="H1779" s="85"/>
      <c r="I1779" s="83"/>
      <c r="J1779" s="80"/>
      <c r="K1779" s="86"/>
      <c r="L1779" s="86"/>
      <c r="M1779" s="87"/>
      <c r="N1779" s="88"/>
      <c r="O1779" s="89"/>
      <c r="P1779" s="67"/>
      <c r="Q1779" s="67"/>
      <c r="R1779" s="67"/>
      <c r="U1779" s="65"/>
      <c r="V1779" s="69"/>
      <c r="W1779" s="69"/>
      <c r="X1779" s="70"/>
      <c r="Y1779" s="70"/>
      <c r="Z1779" s="70"/>
      <c r="AA1779" s="71"/>
      <c r="AB1779" s="64"/>
      <c r="AC1779" s="69"/>
      <c r="AD1779" s="65"/>
      <c r="AE1779" s="65"/>
      <c r="AF1779" s="66"/>
    </row>
    <row r="1780" spans="1:32" x14ac:dyDescent="0.25">
      <c r="A1780" s="79"/>
      <c r="B1780" s="80"/>
      <c r="C1780" s="81"/>
      <c r="D1780" s="82"/>
      <c r="E1780" s="83"/>
      <c r="F1780" s="83"/>
      <c r="G1780" s="84"/>
      <c r="H1780" s="85"/>
      <c r="I1780" s="83"/>
      <c r="J1780" s="80"/>
      <c r="K1780" s="86"/>
      <c r="L1780" s="86"/>
      <c r="M1780" s="87"/>
      <c r="N1780" s="88"/>
      <c r="O1780" s="89"/>
      <c r="P1780" s="67"/>
      <c r="Q1780" s="67"/>
      <c r="R1780" s="67"/>
      <c r="U1780" s="65"/>
      <c r="V1780" s="69"/>
      <c r="W1780" s="69"/>
      <c r="X1780" s="70"/>
      <c r="Y1780" s="70"/>
      <c r="Z1780" s="70"/>
      <c r="AA1780" s="71"/>
      <c r="AB1780" s="64"/>
      <c r="AC1780" s="69"/>
      <c r="AD1780" s="65"/>
      <c r="AE1780" s="65"/>
      <c r="AF1780" s="66"/>
    </row>
    <row r="1781" spans="1:32" x14ac:dyDescent="0.25">
      <c r="A1781" s="79"/>
      <c r="B1781" s="80"/>
      <c r="C1781" s="81"/>
      <c r="D1781" s="82"/>
      <c r="E1781" s="83"/>
      <c r="F1781" s="83"/>
      <c r="G1781" s="84"/>
      <c r="H1781" s="85"/>
      <c r="I1781" s="83"/>
      <c r="J1781" s="80"/>
      <c r="K1781" s="86"/>
      <c r="L1781" s="86"/>
      <c r="M1781" s="87"/>
      <c r="N1781" s="88"/>
      <c r="O1781" s="89"/>
      <c r="P1781" s="67"/>
      <c r="Q1781" s="67"/>
      <c r="R1781" s="67"/>
      <c r="U1781" s="65"/>
      <c r="V1781" s="69"/>
      <c r="W1781" s="69"/>
      <c r="X1781" s="70"/>
      <c r="Y1781" s="70"/>
      <c r="Z1781" s="70"/>
      <c r="AA1781" s="71"/>
      <c r="AB1781" s="64"/>
      <c r="AC1781" s="69"/>
      <c r="AD1781" s="65"/>
      <c r="AE1781" s="65"/>
      <c r="AF1781" s="66"/>
    </row>
    <row r="1782" spans="1:32" x14ac:dyDescent="0.25">
      <c r="A1782" s="79"/>
      <c r="B1782" s="80"/>
      <c r="C1782" s="81"/>
      <c r="D1782" s="82"/>
      <c r="E1782" s="83"/>
      <c r="F1782" s="83"/>
      <c r="G1782" s="84"/>
      <c r="H1782" s="85"/>
      <c r="I1782" s="83"/>
      <c r="J1782" s="80"/>
      <c r="K1782" s="86"/>
      <c r="L1782" s="86"/>
      <c r="M1782" s="87"/>
      <c r="N1782" s="88"/>
      <c r="O1782" s="89"/>
      <c r="P1782" s="67"/>
      <c r="Q1782" s="67"/>
      <c r="R1782" s="67"/>
      <c r="U1782" s="65"/>
      <c r="V1782" s="69"/>
      <c r="W1782" s="69"/>
      <c r="X1782" s="70"/>
      <c r="Y1782" s="70"/>
      <c r="Z1782" s="70"/>
      <c r="AA1782" s="71"/>
      <c r="AB1782" s="64"/>
      <c r="AC1782" s="69"/>
      <c r="AD1782" s="65"/>
      <c r="AE1782" s="65"/>
      <c r="AF1782" s="66"/>
    </row>
    <row r="1783" spans="1:32" x14ac:dyDescent="0.25">
      <c r="A1783" s="79"/>
      <c r="B1783" s="80"/>
      <c r="C1783" s="81"/>
      <c r="D1783" s="82"/>
      <c r="E1783" s="83"/>
      <c r="F1783" s="83"/>
      <c r="G1783" s="84"/>
      <c r="H1783" s="85"/>
      <c r="I1783" s="83"/>
      <c r="J1783" s="80"/>
      <c r="K1783" s="86"/>
      <c r="L1783" s="86"/>
      <c r="M1783" s="87"/>
      <c r="N1783" s="88"/>
      <c r="O1783" s="89"/>
      <c r="P1783" s="67"/>
      <c r="Q1783" s="67"/>
      <c r="R1783" s="67"/>
      <c r="U1783" s="65"/>
      <c r="V1783" s="69"/>
      <c r="W1783" s="69"/>
      <c r="X1783" s="70"/>
      <c r="Y1783" s="70"/>
      <c r="Z1783" s="70"/>
      <c r="AA1783" s="71"/>
      <c r="AB1783" s="64"/>
      <c r="AC1783" s="69"/>
      <c r="AD1783" s="65"/>
      <c r="AE1783" s="65"/>
      <c r="AF1783" s="66"/>
    </row>
    <row r="1784" spans="1:32" x14ac:dyDescent="0.25">
      <c r="A1784" s="79"/>
      <c r="B1784" s="80"/>
      <c r="C1784" s="81"/>
      <c r="D1784" s="82"/>
      <c r="E1784" s="83"/>
      <c r="F1784" s="83"/>
      <c r="G1784" s="84"/>
      <c r="H1784" s="85"/>
      <c r="I1784" s="83"/>
      <c r="J1784" s="80"/>
      <c r="K1784" s="86"/>
      <c r="L1784" s="86"/>
      <c r="M1784" s="87"/>
      <c r="N1784" s="88"/>
      <c r="O1784" s="89"/>
      <c r="P1784" s="67"/>
      <c r="Q1784" s="67"/>
      <c r="R1784" s="67"/>
      <c r="U1784" s="65"/>
      <c r="V1784" s="69"/>
      <c r="W1784" s="69"/>
      <c r="X1784" s="70"/>
      <c r="Y1784" s="70"/>
      <c r="Z1784" s="70"/>
      <c r="AA1784" s="71"/>
      <c r="AB1784" s="64"/>
      <c r="AC1784" s="69"/>
      <c r="AD1784" s="65"/>
      <c r="AE1784" s="65"/>
      <c r="AF1784" s="66"/>
    </row>
    <row r="1785" spans="1:32" x14ac:dyDescent="0.25">
      <c r="A1785" s="79"/>
      <c r="B1785" s="80"/>
      <c r="C1785" s="81"/>
      <c r="D1785" s="82"/>
      <c r="E1785" s="83"/>
      <c r="F1785" s="83"/>
      <c r="G1785" s="84"/>
      <c r="H1785" s="85"/>
      <c r="I1785" s="83"/>
      <c r="J1785" s="80"/>
      <c r="K1785" s="86"/>
      <c r="L1785" s="86"/>
      <c r="M1785" s="87"/>
      <c r="N1785" s="88"/>
      <c r="O1785" s="89"/>
      <c r="P1785" s="67"/>
      <c r="Q1785" s="67"/>
      <c r="R1785" s="67"/>
      <c r="U1785" s="65"/>
      <c r="V1785" s="69"/>
      <c r="W1785" s="69"/>
      <c r="X1785" s="70"/>
      <c r="Y1785" s="70"/>
      <c r="Z1785" s="70"/>
      <c r="AA1785" s="71"/>
      <c r="AB1785" s="64"/>
      <c r="AC1785" s="69"/>
      <c r="AD1785" s="65"/>
      <c r="AE1785" s="65"/>
      <c r="AF1785" s="66"/>
    </row>
    <row r="1786" spans="1:32" x14ac:dyDescent="0.25">
      <c r="A1786" s="79"/>
      <c r="B1786" s="80"/>
      <c r="C1786" s="81"/>
      <c r="D1786" s="82"/>
      <c r="E1786" s="83"/>
      <c r="F1786" s="83"/>
      <c r="G1786" s="84"/>
      <c r="H1786" s="85"/>
      <c r="I1786" s="83"/>
      <c r="J1786" s="80"/>
      <c r="K1786" s="86"/>
      <c r="L1786" s="86"/>
      <c r="M1786" s="87"/>
      <c r="N1786" s="88"/>
      <c r="O1786" s="89"/>
      <c r="P1786" s="67"/>
      <c r="Q1786" s="67"/>
      <c r="R1786" s="67"/>
      <c r="U1786" s="65"/>
      <c r="V1786" s="69"/>
      <c r="W1786" s="69"/>
      <c r="X1786" s="70"/>
      <c r="Y1786" s="70"/>
      <c r="Z1786" s="70"/>
      <c r="AA1786" s="71"/>
      <c r="AB1786" s="64"/>
      <c r="AC1786" s="69"/>
      <c r="AD1786" s="65"/>
      <c r="AE1786" s="65"/>
      <c r="AF1786" s="66"/>
    </row>
    <row r="1787" spans="1:32" x14ac:dyDescent="0.25">
      <c r="A1787" s="79"/>
      <c r="B1787" s="80"/>
      <c r="C1787" s="81"/>
      <c r="D1787" s="82"/>
      <c r="E1787" s="83"/>
      <c r="F1787" s="83"/>
      <c r="G1787" s="84"/>
      <c r="H1787" s="85"/>
      <c r="I1787" s="83"/>
      <c r="J1787" s="80"/>
      <c r="K1787" s="86"/>
      <c r="L1787" s="86"/>
      <c r="M1787" s="87"/>
      <c r="N1787" s="88"/>
      <c r="O1787" s="89"/>
      <c r="P1787" s="67"/>
      <c r="Q1787" s="67"/>
      <c r="R1787" s="67"/>
      <c r="U1787" s="65"/>
      <c r="V1787" s="69"/>
      <c r="W1787" s="69"/>
      <c r="X1787" s="70"/>
      <c r="Y1787" s="70"/>
      <c r="Z1787" s="70"/>
      <c r="AA1787" s="71"/>
      <c r="AB1787" s="64"/>
      <c r="AC1787" s="69"/>
      <c r="AD1787" s="65"/>
      <c r="AE1787" s="65"/>
      <c r="AF1787" s="66"/>
    </row>
    <row r="1788" spans="1:32" x14ac:dyDescent="0.25">
      <c r="A1788" s="79"/>
      <c r="B1788" s="80"/>
      <c r="C1788" s="81"/>
      <c r="D1788" s="82"/>
      <c r="E1788" s="83"/>
      <c r="F1788" s="83"/>
      <c r="G1788" s="84"/>
      <c r="H1788" s="85"/>
      <c r="I1788" s="83"/>
      <c r="J1788" s="80"/>
      <c r="K1788" s="86"/>
      <c r="L1788" s="86"/>
      <c r="M1788" s="87"/>
      <c r="N1788" s="88"/>
      <c r="O1788" s="89"/>
      <c r="P1788" s="67"/>
      <c r="Q1788" s="67"/>
      <c r="R1788" s="67"/>
      <c r="U1788" s="65"/>
      <c r="V1788" s="69"/>
      <c r="W1788" s="69"/>
      <c r="X1788" s="70"/>
      <c r="Y1788" s="70"/>
      <c r="Z1788" s="70"/>
      <c r="AA1788" s="71"/>
      <c r="AB1788" s="64"/>
      <c r="AC1788" s="69"/>
      <c r="AD1788" s="65"/>
      <c r="AE1788" s="65"/>
      <c r="AF1788" s="66"/>
    </row>
    <row r="1789" spans="1:32" x14ac:dyDescent="0.25">
      <c r="A1789" s="79"/>
      <c r="B1789" s="80"/>
      <c r="C1789" s="81"/>
      <c r="D1789" s="82"/>
      <c r="E1789" s="83"/>
      <c r="F1789" s="83"/>
      <c r="G1789" s="84"/>
      <c r="H1789" s="85"/>
      <c r="I1789" s="83"/>
      <c r="J1789" s="80"/>
      <c r="K1789" s="86"/>
      <c r="L1789" s="86"/>
      <c r="M1789" s="87"/>
      <c r="N1789" s="88"/>
      <c r="O1789" s="89"/>
      <c r="P1789" s="67"/>
      <c r="Q1789" s="67"/>
      <c r="R1789" s="67"/>
      <c r="U1789" s="65"/>
      <c r="V1789" s="69"/>
      <c r="W1789" s="69"/>
      <c r="X1789" s="70"/>
      <c r="Y1789" s="70"/>
      <c r="Z1789" s="70"/>
      <c r="AA1789" s="71"/>
      <c r="AB1789" s="64"/>
      <c r="AC1789" s="69"/>
      <c r="AD1789" s="65"/>
      <c r="AE1789" s="65"/>
      <c r="AF1789" s="66"/>
    </row>
    <row r="1790" spans="1:32" x14ac:dyDescent="0.25">
      <c r="A1790" s="79"/>
      <c r="B1790" s="80"/>
      <c r="C1790" s="81"/>
      <c r="D1790" s="82"/>
      <c r="E1790" s="83"/>
      <c r="F1790" s="83"/>
      <c r="G1790" s="84"/>
      <c r="H1790" s="85"/>
      <c r="I1790" s="83"/>
      <c r="J1790" s="80"/>
      <c r="K1790" s="86"/>
      <c r="L1790" s="86"/>
      <c r="M1790" s="87"/>
      <c r="N1790" s="88"/>
      <c r="O1790" s="89"/>
      <c r="P1790" s="67"/>
      <c r="Q1790" s="67"/>
      <c r="R1790" s="67"/>
      <c r="U1790" s="65"/>
      <c r="V1790" s="69"/>
      <c r="W1790" s="69"/>
      <c r="X1790" s="70"/>
      <c r="Y1790" s="70"/>
      <c r="Z1790" s="70"/>
      <c r="AA1790" s="71"/>
      <c r="AB1790" s="64"/>
      <c r="AC1790" s="69"/>
      <c r="AD1790" s="65"/>
      <c r="AE1790" s="65"/>
      <c r="AF1790" s="66"/>
    </row>
    <row r="1791" spans="1:32" x14ac:dyDescent="0.25">
      <c r="A1791" s="79"/>
      <c r="B1791" s="80"/>
      <c r="C1791" s="81"/>
      <c r="D1791" s="82"/>
      <c r="E1791" s="83"/>
      <c r="F1791" s="83"/>
      <c r="G1791" s="84"/>
      <c r="H1791" s="85"/>
      <c r="I1791" s="83"/>
      <c r="J1791" s="80"/>
      <c r="K1791" s="86"/>
      <c r="L1791" s="86"/>
      <c r="M1791" s="87"/>
      <c r="N1791" s="88"/>
      <c r="O1791" s="89"/>
      <c r="P1791" s="67"/>
      <c r="Q1791" s="67"/>
      <c r="R1791" s="67"/>
      <c r="U1791" s="65"/>
      <c r="V1791" s="69"/>
      <c r="W1791" s="69"/>
      <c r="X1791" s="70"/>
      <c r="Y1791" s="70"/>
      <c r="Z1791" s="70"/>
      <c r="AA1791" s="71"/>
      <c r="AB1791" s="64"/>
      <c r="AC1791" s="69"/>
      <c r="AD1791" s="65"/>
      <c r="AE1791" s="65"/>
      <c r="AF1791" s="66"/>
    </row>
    <row r="1792" spans="1:32" x14ac:dyDescent="0.25">
      <c r="A1792" s="79"/>
      <c r="B1792" s="80"/>
      <c r="C1792" s="81"/>
      <c r="D1792" s="82"/>
      <c r="E1792" s="83"/>
      <c r="F1792" s="83"/>
      <c r="G1792" s="84"/>
      <c r="H1792" s="85"/>
      <c r="I1792" s="83"/>
      <c r="J1792" s="80"/>
      <c r="K1792" s="86"/>
      <c r="L1792" s="86"/>
      <c r="M1792" s="87"/>
      <c r="N1792" s="88"/>
      <c r="O1792" s="89"/>
      <c r="P1792" s="67"/>
      <c r="Q1792" s="67"/>
      <c r="R1792" s="67"/>
      <c r="U1792" s="65"/>
      <c r="V1792" s="69"/>
      <c r="W1792" s="69"/>
      <c r="X1792" s="70"/>
      <c r="Y1792" s="70"/>
      <c r="Z1792" s="70"/>
      <c r="AA1792" s="71"/>
      <c r="AB1792" s="64"/>
      <c r="AC1792" s="69"/>
      <c r="AD1792" s="65"/>
      <c r="AE1792" s="65"/>
      <c r="AF1792" s="66"/>
    </row>
    <row r="1793" spans="1:32" x14ac:dyDescent="0.25">
      <c r="A1793" s="79"/>
      <c r="B1793" s="80"/>
      <c r="C1793" s="81"/>
      <c r="D1793" s="82"/>
      <c r="E1793" s="83"/>
      <c r="F1793" s="83"/>
      <c r="G1793" s="84"/>
      <c r="H1793" s="85"/>
      <c r="I1793" s="83"/>
      <c r="J1793" s="80"/>
      <c r="K1793" s="86"/>
      <c r="L1793" s="86"/>
      <c r="M1793" s="87"/>
      <c r="N1793" s="88"/>
      <c r="O1793" s="89"/>
      <c r="P1793" s="67"/>
      <c r="Q1793" s="67"/>
      <c r="R1793" s="67"/>
      <c r="U1793" s="65"/>
      <c r="V1793" s="69"/>
      <c r="W1793" s="69"/>
      <c r="X1793" s="70"/>
      <c r="Y1793" s="70"/>
      <c r="Z1793" s="70"/>
      <c r="AA1793" s="71"/>
      <c r="AB1793" s="64"/>
      <c r="AC1793" s="69"/>
      <c r="AD1793" s="65"/>
      <c r="AE1793" s="65"/>
      <c r="AF1793" s="66"/>
    </row>
    <row r="1794" spans="1:32" x14ac:dyDescent="0.25">
      <c r="A1794" s="79"/>
      <c r="B1794" s="80"/>
      <c r="C1794" s="81"/>
      <c r="D1794" s="82"/>
      <c r="E1794" s="83"/>
      <c r="F1794" s="83"/>
      <c r="G1794" s="84"/>
      <c r="H1794" s="85"/>
      <c r="I1794" s="83"/>
      <c r="J1794" s="80"/>
      <c r="K1794" s="86"/>
      <c r="L1794" s="86"/>
      <c r="M1794" s="87"/>
      <c r="N1794" s="88"/>
      <c r="O1794" s="89"/>
      <c r="P1794" s="67"/>
      <c r="Q1794" s="67"/>
      <c r="R1794" s="67"/>
      <c r="U1794" s="65"/>
      <c r="V1794" s="69"/>
      <c r="W1794" s="69"/>
      <c r="X1794" s="70"/>
      <c r="Y1794" s="70"/>
      <c r="Z1794" s="70"/>
      <c r="AA1794" s="71"/>
      <c r="AB1794" s="64"/>
      <c r="AC1794" s="69"/>
      <c r="AD1794" s="65"/>
      <c r="AE1794" s="65"/>
      <c r="AF1794" s="66"/>
    </row>
    <row r="1795" spans="1:32" x14ac:dyDescent="0.25">
      <c r="A1795" s="79"/>
      <c r="B1795" s="80"/>
      <c r="C1795" s="81"/>
      <c r="D1795" s="82"/>
      <c r="E1795" s="83"/>
      <c r="F1795" s="83"/>
      <c r="G1795" s="84"/>
      <c r="H1795" s="85"/>
      <c r="I1795" s="83"/>
      <c r="J1795" s="80"/>
      <c r="K1795" s="86"/>
      <c r="L1795" s="86"/>
      <c r="M1795" s="87"/>
      <c r="N1795" s="88"/>
      <c r="O1795" s="89"/>
      <c r="P1795" s="67"/>
      <c r="Q1795" s="67"/>
      <c r="R1795" s="67"/>
      <c r="U1795" s="65"/>
      <c r="V1795" s="69"/>
      <c r="W1795" s="69"/>
      <c r="X1795" s="70"/>
      <c r="Y1795" s="70"/>
      <c r="Z1795" s="70"/>
      <c r="AA1795" s="71"/>
      <c r="AB1795" s="64"/>
      <c r="AC1795" s="69"/>
      <c r="AD1795" s="65"/>
      <c r="AE1795" s="65"/>
      <c r="AF1795" s="66"/>
    </row>
    <row r="1796" spans="1:32" x14ac:dyDescent="0.25">
      <c r="A1796" s="79"/>
      <c r="B1796" s="80"/>
      <c r="C1796" s="81"/>
      <c r="D1796" s="82"/>
      <c r="E1796" s="83"/>
      <c r="F1796" s="83"/>
      <c r="G1796" s="84"/>
      <c r="H1796" s="85"/>
      <c r="I1796" s="83"/>
      <c r="J1796" s="80"/>
      <c r="K1796" s="86"/>
      <c r="L1796" s="86"/>
      <c r="M1796" s="87"/>
      <c r="N1796" s="88"/>
      <c r="O1796" s="89"/>
      <c r="P1796" s="67"/>
      <c r="Q1796" s="67"/>
      <c r="R1796" s="67"/>
      <c r="U1796" s="65"/>
      <c r="V1796" s="69"/>
      <c r="W1796" s="69"/>
      <c r="X1796" s="70"/>
      <c r="Y1796" s="70"/>
      <c r="Z1796" s="70"/>
      <c r="AA1796" s="71"/>
      <c r="AB1796" s="64"/>
      <c r="AC1796" s="69"/>
      <c r="AD1796" s="65"/>
      <c r="AE1796" s="65"/>
      <c r="AF1796" s="66"/>
    </row>
    <row r="1797" spans="1:32" x14ac:dyDescent="0.25">
      <c r="A1797" s="79"/>
      <c r="B1797" s="80"/>
      <c r="C1797" s="81"/>
      <c r="D1797" s="82"/>
      <c r="E1797" s="83"/>
      <c r="F1797" s="83"/>
      <c r="G1797" s="84"/>
      <c r="H1797" s="85"/>
      <c r="I1797" s="83"/>
      <c r="J1797" s="80"/>
      <c r="K1797" s="86"/>
      <c r="L1797" s="86"/>
      <c r="M1797" s="87"/>
      <c r="N1797" s="88"/>
      <c r="O1797" s="89"/>
      <c r="P1797" s="67"/>
      <c r="Q1797" s="67"/>
      <c r="R1797" s="67"/>
      <c r="U1797" s="65"/>
      <c r="V1797" s="69"/>
      <c r="W1797" s="69"/>
      <c r="X1797" s="70"/>
      <c r="Y1797" s="70"/>
      <c r="Z1797" s="70"/>
      <c r="AA1797" s="71"/>
      <c r="AB1797" s="64"/>
      <c r="AC1797" s="69"/>
      <c r="AD1797" s="65"/>
      <c r="AE1797" s="65"/>
      <c r="AF1797" s="66"/>
    </row>
    <row r="1798" spans="1:32" x14ac:dyDescent="0.25">
      <c r="A1798" s="79"/>
      <c r="B1798" s="80"/>
      <c r="C1798" s="81"/>
      <c r="D1798" s="82"/>
      <c r="E1798" s="83"/>
      <c r="F1798" s="83"/>
      <c r="G1798" s="84"/>
      <c r="H1798" s="85"/>
      <c r="I1798" s="83"/>
      <c r="J1798" s="80"/>
      <c r="K1798" s="86"/>
      <c r="L1798" s="86"/>
      <c r="M1798" s="87"/>
      <c r="N1798" s="88"/>
      <c r="O1798" s="89"/>
      <c r="P1798" s="67"/>
      <c r="Q1798" s="67"/>
      <c r="R1798" s="67"/>
      <c r="U1798" s="65"/>
      <c r="V1798" s="69"/>
      <c r="W1798" s="69"/>
      <c r="X1798" s="70"/>
      <c r="Y1798" s="70"/>
      <c r="Z1798" s="70"/>
      <c r="AA1798" s="71"/>
      <c r="AB1798" s="64"/>
      <c r="AC1798" s="69"/>
      <c r="AD1798" s="65"/>
      <c r="AE1798" s="65"/>
      <c r="AF1798" s="66"/>
    </row>
    <row r="1799" spans="1:32" x14ac:dyDescent="0.25">
      <c r="A1799" s="79"/>
      <c r="B1799" s="80"/>
      <c r="C1799" s="81"/>
      <c r="D1799" s="82"/>
      <c r="E1799" s="83"/>
      <c r="F1799" s="83"/>
      <c r="G1799" s="84"/>
      <c r="H1799" s="85"/>
      <c r="I1799" s="83"/>
      <c r="J1799" s="80"/>
      <c r="K1799" s="86"/>
      <c r="L1799" s="86"/>
      <c r="M1799" s="87"/>
      <c r="N1799" s="88"/>
      <c r="O1799" s="89"/>
      <c r="P1799" s="67"/>
      <c r="Q1799" s="67"/>
      <c r="R1799" s="67"/>
      <c r="U1799" s="65"/>
      <c r="V1799" s="69"/>
      <c r="W1799" s="69"/>
      <c r="X1799" s="70"/>
      <c r="Y1799" s="70"/>
      <c r="Z1799" s="70"/>
      <c r="AA1799" s="71"/>
      <c r="AB1799" s="64"/>
      <c r="AC1799" s="69"/>
      <c r="AD1799" s="65"/>
      <c r="AE1799" s="65"/>
      <c r="AF1799" s="66"/>
    </row>
    <row r="1800" spans="1:32" x14ac:dyDescent="0.25">
      <c r="A1800" s="79"/>
      <c r="B1800" s="80"/>
      <c r="C1800" s="81"/>
      <c r="D1800" s="82"/>
      <c r="E1800" s="83"/>
      <c r="F1800" s="83"/>
      <c r="G1800" s="84"/>
      <c r="H1800" s="85"/>
      <c r="I1800" s="83"/>
      <c r="J1800" s="80"/>
      <c r="K1800" s="86"/>
      <c r="L1800" s="86"/>
      <c r="M1800" s="87"/>
      <c r="N1800" s="88"/>
      <c r="O1800" s="89"/>
      <c r="P1800" s="67"/>
      <c r="Q1800" s="67"/>
      <c r="R1800" s="67"/>
      <c r="U1800" s="65"/>
      <c r="V1800" s="69"/>
      <c r="W1800" s="69"/>
      <c r="X1800" s="70"/>
      <c r="Y1800" s="70"/>
      <c r="Z1800" s="70"/>
      <c r="AA1800" s="71"/>
      <c r="AB1800" s="64"/>
      <c r="AC1800" s="69"/>
      <c r="AD1800" s="65"/>
      <c r="AE1800" s="65"/>
      <c r="AF1800" s="66"/>
    </row>
    <row r="1801" spans="1:32" x14ac:dyDescent="0.25">
      <c r="A1801" s="79"/>
      <c r="B1801" s="80"/>
      <c r="C1801" s="81"/>
      <c r="D1801" s="82"/>
      <c r="E1801" s="83"/>
      <c r="F1801" s="83"/>
      <c r="G1801" s="84"/>
      <c r="H1801" s="85"/>
      <c r="I1801" s="83"/>
      <c r="J1801" s="80"/>
      <c r="K1801" s="86"/>
      <c r="L1801" s="86"/>
      <c r="M1801" s="87"/>
      <c r="N1801" s="88"/>
      <c r="O1801" s="89"/>
      <c r="P1801" s="67"/>
      <c r="Q1801" s="67"/>
      <c r="R1801" s="67"/>
      <c r="U1801" s="65"/>
      <c r="V1801" s="69"/>
      <c r="W1801" s="69"/>
      <c r="X1801" s="70"/>
      <c r="Y1801" s="70"/>
      <c r="Z1801" s="70"/>
      <c r="AA1801" s="71"/>
      <c r="AB1801" s="64"/>
      <c r="AC1801" s="69"/>
      <c r="AD1801" s="65"/>
      <c r="AE1801" s="65"/>
      <c r="AF1801" s="66"/>
    </row>
    <row r="1802" spans="1:32" x14ac:dyDescent="0.25">
      <c r="A1802" s="79"/>
      <c r="B1802" s="80"/>
      <c r="C1802" s="81"/>
      <c r="D1802" s="82"/>
      <c r="E1802" s="83"/>
      <c r="F1802" s="83"/>
      <c r="G1802" s="84"/>
      <c r="H1802" s="85"/>
      <c r="I1802" s="83"/>
      <c r="J1802" s="80"/>
      <c r="K1802" s="86"/>
      <c r="L1802" s="86"/>
      <c r="M1802" s="87"/>
      <c r="N1802" s="88"/>
      <c r="O1802" s="89"/>
      <c r="P1802" s="67"/>
      <c r="Q1802" s="67"/>
      <c r="R1802" s="67"/>
      <c r="U1802" s="65"/>
      <c r="V1802" s="69"/>
      <c r="W1802" s="69"/>
      <c r="X1802" s="70"/>
      <c r="Y1802" s="70"/>
      <c r="Z1802" s="70"/>
      <c r="AA1802" s="71"/>
      <c r="AB1802" s="64"/>
      <c r="AC1802" s="69"/>
      <c r="AD1802" s="65"/>
      <c r="AE1802" s="65"/>
      <c r="AF1802" s="66"/>
    </row>
    <row r="1803" spans="1:32" x14ac:dyDescent="0.25">
      <c r="A1803" s="79"/>
      <c r="B1803" s="80"/>
      <c r="C1803" s="81"/>
      <c r="D1803" s="82"/>
      <c r="E1803" s="83"/>
      <c r="F1803" s="83"/>
      <c r="G1803" s="84"/>
      <c r="H1803" s="85"/>
      <c r="I1803" s="83"/>
      <c r="J1803" s="80"/>
      <c r="K1803" s="86"/>
      <c r="L1803" s="86"/>
      <c r="M1803" s="87"/>
      <c r="N1803" s="88"/>
      <c r="O1803" s="89"/>
      <c r="P1803" s="67"/>
      <c r="Q1803" s="67"/>
      <c r="R1803" s="67"/>
      <c r="U1803" s="65"/>
      <c r="V1803" s="69"/>
      <c r="W1803" s="69"/>
      <c r="X1803" s="70"/>
      <c r="Y1803" s="70"/>
      <c r="Z1803" s="70"/>
      <c r="AA1803" s="71"/>
      <c r="AB1803" s="64"/>
      <c r="AC1803" s="69"/>
      <c r="AD1803" s="65"/>
      <c r="AE1803" s="65"/>
      <c r="AF1803" s="66"/>
    </row>
    <row r="1804" spans="1:32" x14ac:dyDescent="0.25">
      <c r="A1804" s="79"/>
      <c r="B1804" s="80"/>
      <c r="C1804" s="81"/>
      <c r="D1804" s="82"/>
      <c r="E1804" s="83"/>
      <c r="F1804" s="83"/>
      <c r="G1804" s="84"/>
      <c r="H1804" s="85"/>
      <c r="I1804" s="83"/>
      <c r="J1804" s="80"/>
      <c r="K1804" s="86"/>
      <c r="L1804" s="86"/>
      <c r="M1804" s="87"/>
      <c r="N1804" s="88"/>
      <c r="O1804" s="89"/>
      <c r="P1804" s="67"/>
      <c r="Q1804" s="67"/>
      <c r="R1804" s="67"/>
      <c r="U1804" s="65"/>
      <c r="V1804" s="69"/>
      <c r="W1804" s="69"/>
      <c r="X1804" s="70"/>
      <c r="Y1804" s="70"/>
      <c r="Z1804" s="70"/>
      <c r="AA1804" s="71"/>
      <c r="AB1804" s="64"/>
      <c r="AC1804" s="69"/>
      <c r="AD1804" s="65"/>
      <c r="AE1804" s="65"/>
      <c r="AF1804" s="66"/>
    </row>
    <row r="1805" spans="1:32" x14ac:dyDescent="0.25">
      <c r="A1805" s="79"/>
      <c r="B1805" s="80"/>
      <c r="C1805" s="81"/>
      <c r="D1805" s="82"/>
      <c r="E1805" s="83"/>
      <c r="F1805" s="83"/>
      <c r="G1805" s="84"/>
      <c r="H1805" s="85"/>
      <c r="I1805" s="83"/>
      <c r="J1805" s="80"/>
      <c r="K1805" s="86"/>
      <c r="L1805" s="86"/>
      <c r="M1805" s="87"/>
      <c r="N1805" s="88"/>
      <c r="O1805" s="89"/>
      <c r="P1805" s="67"/>
      <c r="Q1805" s="67"/>
      <c r="R1805" s="67"/>
      <c r="U1805" s="65"/>
      <c r="V1805" s="69"/>
      <c r="W1805" s="69"/>
      <c r="X1805" s="70"/>
      <c r="Y1805" s="70"/>
      <c r="Z1805" s="70"/>
      <c r="AA1805" s="71"/>
      <c r="AB1805" s="64"/>
      <c r="AC1805" s="69"/>
      <c r="AD1805" s="65"/>
      <c r="AE1805" s="65"/>
      <c r="AF1805" s="66"/>
    </row>
    <row r="1806" spans="1:32" x14ac:dyDescent="0.25">
      <c r="A1806" s="79"/>
      <c r="B1806" s="80"/>
      <c r="C1806" s="81"/>
      <c r="D1806" s="82"/>
      <c r="E1806" s="83"/>
      <c r="F1806" s="83"/>
      <c r="G1806" s="84"/>
      <c r="H1806" s="85"/>
      <c r="I1806" s="83"/>
      <c r="J1806" s="80"/>
      <c r="K1806" s="86"/>
      <c r="L1806" s="86"/>
      <c r="M1806" s="87"/>
      <c r="N1806" s="88"/>
      <c r="O1806" s="89"/>
      <c r="P1806" s="67"/>
      <c r="Q1806" s="67"/>
      <c r="R1806" s="67"/>
      <c r="U1806" s="65"/>
      <c r="V1806" s="69"/>
      <c r="W1806" s="69"/>
      <c r="X1806" s="70"/>
      <c r="Y1806" s="70"/>
      <c r="Z1806" s="70"/>
      <c r="AA1806" s="71"/>
      <c r="AB1806" s="64"/>
      <c r="AC1806" s="69"/>
      <c r="AD1806" s="65"/>
      <c r="AE1806" s="65"/>
      <c r="AF1806" s="66"/>
    </row>
    <row r="1807" spans="1:32" x14ac:dyDescent="0.25">
      <c r="A1807" s="79"/>
      <c r="B1807" s="80"/>
      <c r="C1807" s="81"/>
      <c r="D1807" s="82"/>
      <c r="E1807" s="83"/>
      <c r="F1807" s="83"/>
      <c r="G1807" s="84"/>
      <c r="H1807" s="85"/>
      <c r="I1807" s="83"/>
      <c r="J1807" s="80"/>
      <c r="K1807" s="86"/>
      <c r="L1807" s="86"/>
      <c r="M1807" s="87"/>
      <c r="N1807" s="88"/>
      <c r="O1807" s="89"/>
      <c r="P1807" s="67"/>
      <c r="Q1807" s="67"/>
      <c r="R1807" s="67"/>
      <c r="U1807" s="65"/>
      <c r="V1807" s="69"/>
      <c r="W1807" s="69"/>
      <c r="X1807" s="70"/>
      <c r="Y1807" s="70"/>
      <c r="Z1807" s="70"/>
      <c r="AA1807" s="71"/>
      <c r="AB1807" s="64"/>
      <c r="AC1807" s="69"/>
      <c r="AD1807" s="65"/>
      <c r="AE1807" s="65"/>
      <c r="AF1807" s="66"/>
    </row>
    <row r="1808" spans="1:32" x14ac:dyDescent="0.25">
      <c r="A1808" s="79"/>
      <c r="B1808" s="80"/>
      <c r="C1808" s="81"/>
      <c r="D1808" s="82"/>
      <c r="E1808" s="83"/>
      <c r="F1808" s="83"/>
      <c r="G1808" s="84"/>
      <c r="H1808" s="85"/>
      <c r="I1808" s="83"/>
      <c r="J1808" s="80"/>
      <c r="K1808" s="86"/>
      <c r="L1808" s="86"/>
      <c r="M1808" s="87"/>
      <c r="N1808" s="88"/>
      <c r="O1808" s="89"/>
      <c r="P1808" s="67"/>
      <c r="Q1808" s="67"/>
      <c r="R1808" s="67"/>
      <c r="U1808" s="65"/>
      <c r="V1808" s="69"/>
      <c r="W1808" s="69"/>
      <c r="X1808" s="70"/>
      <c r="Y1808" s="70"/>
      <c r="Z1808" s="70"/>
      <c r="AA1808" s="71"/>
      <c r="AB1808" s="64"/>
      <c r="AC1808" s="69"/>
      <c r="AD1808" s="65"/>
      <c r="AE1808" s="65"/>
      <c r="AF1808" s="66"/>
    </row>
    <row r="1809" spans="1:32" x14ac:dyDescent="0.25">
      <c r="A1809" s="79"/>
      <c r="B1809" s="80"/>
      <c r="C1809" s="81"/>
      <c r="D1809" s="82"/>
      <c r="E1809" s="83"/>
      <c r="F1809" s="83"/>
      <c r="G1809" s="84"/>
      <c r="H1809" s="85"/>
      <c r="I1809" s="83"/>
      <c r="J1809" s="80"/>
      <c r="K1809" s="86"/>
      <c r="L1809" s="86"/>
      <c r="M1809" s="87"/>
      <c r="N1809" s="88"/>
      <c r="O1809" s="89"/>
      <c r="P1809" s="67"/>
      <c r="Q1809" s="67"/>
      <c r="R1809" s="67"/>
      <c r="U1809" s="65"/>
      <c r="V1809" s="69"/>
      <c r="W1809" s="69"/>
      <c r="X1809" s="70"/>
      <c r="Y1809" s="70"/>
      <c r="Z1809" s="70"/>
      <c r="AA1809" s="71"/>
      <c r="AB1809" s="64"/>
      <c r="AC1809" s="69"/>
      <c r="AD1809" s="65"/>
      <c r="AE1809" s="65"/>
      <c r="AF1809" s="66"/>
    </row>
    <row r="1810" spans="1:32" x14ac:dyDescent="0.25">
      <c r="A1810" s="79"/>
      <c r="B1810" s="80"/>
      <c r="C1810" s="81"/>
      <c r="D1810" s="82"/>
      <c r="E1810" s="83"/>
      <c r="F1810" s="83"/>
      <c r="G1810" s="84"/>
      <c r="H1810" s="85"/>
      <c r="I1810" s="83"/>
      <c r="J1810" s="80"/>
      <c r="K1810" s="86"/>
      <c r="L1810" s="86"/>
      <c r="M1810" s="87"/>
      <c r="N1810" s="88"/>
      <c r="O1810" s="89"/>
      <c r="P1810" s="67"/>
      <c r="Q1810" s="67"/>
      <c r="R1810" s="67"/>
      <c r="U1810" s="65"/>
      <c r="V1810" s="69"/>
      <c r="W1810" s="69"/>
      <c r="X1810" s="70"/>
      <c r="Y1810" s="70"/>
      <c r="Z1810" s="70"/>
      <c r="AA1810" s="71"/>
      <c r="AB1810" s="64"/>
      <c r="AC1810" s="69"/>
      <c r="AD1810" s="65"/>
      <c r="AE1810" s="65"/>
      <c r="AF1810" s="66"/>
    </row>
    <row r="1811" spans="1:32" x14ac:dyDescent="0.25">
      <c r="A1811" s="79"/>
      <c r="B1811" s="80"/>
      <c r="C1811" s="81"/>
      <c r="D1811" s="82"/>
      <c r="E1811" s="83"/>
      <c r="F1811" s="83"/>
      <c r="G1811" s="84"/>
      <c r="H1811" s="85"/>
      <c r="I1811" s="83"/>
      <c r="J1811" s="80"/>
      <c r="K1811" s="86"/>
      <c r="L1811" s="86"/>
      <c r="M1811" s="87"/>
      <c r="N1811" s="88"/>
      <c r="O1811" s="89"/>
      <c r="P1811" s="67"/>
      <c r="Q1811" s="67"/>
      <c r="R1811" s="67"/>
      <c r="U1811" s="65"/>
      <c r="V1811" s="69"/>
      <c r="W1811" s="69"/>
      <c r="X1811" s="70"/>
      <c r="Y1811" s="70"/>
      <c r="Z1811" s="70"/>
      <c r="AA1811" s="71"/>
      <c r="AB1811" s="64"/>
      <c r="AC1811" s="69"/>
      <c r="AD1811" s="65"/>
      <c r="AE1811" s="65"/>
      <c r="AF1811" s="66"/>
    </row>
    <row r="1812" spans="1:32" x14ac:dyDescent="0.25">
      <c r="A1812" s="79"/>
      <c r="B1812" s="80"/>
      <c r="C1812" s="81"/>
      <c r="D1812" s="82"/>
      <c r="E1812" s="83"/>
      <c r="F1812" s="83"/>
      <c r="G1812" s="84"/>
      <c r="H1812" s="85"/>
      <c r="I1812" s="83"/>
      <c r="J1812" s="80"/>
      <c r="K1812" s="86"/>
      <c r="L1812" s="86"/>
      <c r="M1812" s="87"/>
      <c r="N1812" s="88"/>
      <c r="O1812" s="89"/>
      <c r="P1812" s="67"/>
      <c r="Q1812" s="67"/>
      <c r="R1812" s="67"/>
      <c r="U1812" s="65"/>
      <c r="V1812" s="69"/>
      <c r="W1812" s="69"/>
      <c r="X1812" s="70"/>
      <c r="Y1812" s="70"/>
      <c r="Z1812" s="70"/>
      <c r="AA1812" s="71"/>
      <c r="AB1812" s="64"/>
      <c r="AC1812" s="69"/>
      <c r="AD1812" s="65"/>
      <c r="AE1812" s="65"/>
      <c r="AF1812" s="66"/>
    </row>
    <row r="1813" spans="1:32" x14ac:dyDescent="0.25">
      <c r="A1813" s="79"/>
      <c r="B1813" s="80"/>
      <c r="C1813" s="81"/>
      <c r="D1813" s="82"/>
      <c r="E1813" s="83"/>
      <c r="F1813" s="83"/>
      <c r="G1813" s="84"/>
      <c r="H1813" s="85"/>
      <c r="I1813" s="83"/>
      <c r="J1813" s="80"/>
      <c r="K1813" s="86"/>
      <c r="L1813" s="86"/>
      <c r="M1813" s="87"/>
      <c r="N1813" s="88"/>
      <c r="O1813" s="89"/>
      <c r="P1813" s="67"/>
      <c r="Q1813" s="67"/>
      <c r="R1813" s="67"/>
      <c r="U1813" s="65"/>
      <c r="V1813" s="69"/>
      <c r="W1813" s="69"/>
      <c r="X1813" s="70"/>
      <c r="Y1813" s="70"/>
      <c r="Z1813" s="70"/>
      <c r="AA1813" s="71"/>
      <c r="AB1813" s="64"/>
      <c r="AC1813" s="69"/>
      <c r="AD1813" s="65"/>
      <c r="AE1813" s="65"/>
      <c r="AF1813" s="66"/>
    </row>
    <row r="1814" spans="1:32" x14ac:dyDescent="0.25">
      <c r="A1814" s="79"/>
      <c r="B1814" s="80"/>
      <c r="C1814" s="81"/>
      <c r="D1814" s="82"/>
      <c r="E1814" s="83"/>
      <c r="F1814" s="83"/>
      <c r="G1814" s="84"/>
      <c r="H1814" s="85"/>
      <c r="I1814" s="83"/>
      <c r="J1814" s="80"/>
      <c r="K1814" s="86"/>
      <c r="L1814" s="86"/>
      <c r="M1814" s="87"/>
      <c r="N1814" s="88"/>
      <c r="O1814" s="89"/>
      <c r="P1814" s="67"/>
      <c r="Q1814" s="67"/>
      <c r="R1814" s="67"/>
      <c r="U1814" s="65"/>
      <c r="V1814" s="69"/>
      <c r="W1814" s="69"/>
      <c r="X1814" s="70"/>
      <c r="Y1814" s="70"/>
      <c r="Z1814" s="70"/>
      <c r="AA1814" s="71"/>
      <c r="AB1814" s="64"/>
      <c r="AC1814" s="69"/>
      <c r="AD1814" s="65"/>
      <c r="AE1814" s="65"/>
      <c r="AF1814" s="66"/>
    </row>
    <row r="1815" spans="1:32" x14ac:dyDescent="0.25">
      <c r="A1815" s="79"/>
      <c r="B1815" s="80"/>
      <c r="C1815" s="81"/>
      <c r="D1815" s="82"/>
      <c r="E1815" s="83"/>
      <c r="F1815" s="83"/>
      <c r="G1815" s="84"/>
      <c r="H1815" s="85"/>
      <c r="I1815" s="83"/>
      <c r="J1815" s="80"/>
      <c r="K1815" s="86"/>
      <c r="L1815" s="86"/>
      <c r="M1815" s="87"/>
      <c r="N1815" s="88"/>
      <c r="O1815" s="89"/>
      <c r="P1815" s="67"/>
      <c r="Q1815" s="67"/>
      <c r="R1815" s="67"/>
      <c r="U1815" s="65"/>
      <c r="V1815" s="69"/>
      <c r="W1815" s="69"/>
      <c r="X1815" s="70"/>
      <c r="Y1815" s="70"/>
      <c r="Z1815" s="70"/>
      <c r="AA1815" s="71"/>
      <c r="AB1815" s="64"/>
      <c r="AC1815" s="69"/>
      <c r="AD1815" s="65"/>
      <c r="AE1815" s="65"/>
      <c r="AF1815" s="66"/>
    </row>
    <row r="1816" spans="1:32" x14ac:dyDescent="0.25">
      <c r="A1816" s="79"/>
      <c r="B1816" s="80"/>
      <c r="C1816" s="81"/>
      <c r="D1816" s="82"/>
      <c r="E1816" s="83"/>
      <c r="F1816" s="83"/>
      <c r="G1816" s="84"/>
      <c r="H1816" s="85"/>
      <c r="I1816" s="83"/>
      <c r="J1816" s="80"/>
      <c r="K1816" s="86"/>
      <c r="L1816" s="86"/>
      <c r="M1816" s="87"/>
      <c r="N1816" s="88"/>
      <c r="O1816" s="89"/>
      <c r="P1816" s="67"/>
      <c r="Q1816" s="67"/>
      <c r="R1816" s="67"/>
      <c r="U1816" s="65"/>
      <c r="V1816" s="69"/>
      <c r="W1816" s="69"/>
      <c r="X1816" s="70"/>
      <c r="Y1816" s="70"/>
      <c r="Z1816" s="70"/>
      <c r="AA1816" s="71"/>
      <c r="AB1816" s="64"/>
      <c r="AC1816" s="69"/>
      <c r="AD1816" s="65"/>
      <c r="AE1816" s="65"/>
      <c r="AF1816" s="66"/>
    </row>
    <row r="1817" spans="1:32" x14ac:dyDescent="0.25">
      <c r="A1817" s="79"/>
      <c r="B1817" s="80"/>
      <c r="C1817" s="81"/>
      <c r="D1817" s="82"/>
      <c r="E1817" s="83"/>
      <c r="F1817" s="83"/>
      <c r="G1817" s="84"/>
      <c r="H1817" s="85"/>
      <c r="I1817" s="83"/>
      <c r="J1817" s="80"/>
      <c r="K1817" s="86"/>
      <c r="L1817" s="86"/>
      <c r="M1817" s="87"/>
      <c r="N1817" s="88"/>
      <c r="O1817" s="89"/>
      <c r="P1817" s="67"/>
      <c r="Q1817" s="67"/>
      <c r="R1817" s="67"/>
      <c r="U1817" s="65"/>
      <c r="V1817" s="69"/>
      <c r="W1817" s="69"/>
      <c r="X1817" s="70"/>
      <c r="Y1817" s="70"/>
      <c r="Z1817" s="70"/>
      <c r="AA1817" s="71"/>
      <c r="AB1817" s="64"/>
      <c r="AC1817" s="69"/>
      <c r="AD1817" s="65"/>
      <c r="AE1817" s="65"/>
      <c r="AF1817" s="66"/>
    </row>
    <row r="1818" spans="1:32" x14ac:dyDescent="0.25">
      <c r="A1818" s="79"/>
      <c r="B1818" s="80"/>
      <c r="C1818" s="81"/>
      <c r="D1818" s="82"/>
      <c r="E1818" s="83"/>
      <c r="F1818" s="83"/>
      <c r="G1818" s="84"/>
      <c r="H1818" s="85"/>
      <c r="I1818" s="83"/>
      <c r="J1818" s="80"/>
      <c r="K1818" s="86"/>
      <c r="L1818" s="86"/>
      <c r="M1818" s="87"/>
      <c r="N1818" s="88"/>
      <c r="O1818" s="89"/>
      <c r="P1818" s="67"/>
      <c r="Q1818" s="67"/>
      <c r="R1818" s="67"/>
      <c r="U1818" s="65"/>
      <c r="V1818" s="69"/>
      <c r="W1818" s="69"/>
      <c r="X1818" s="70"/>
      <c r="Y1818" s="70"/>
      <c r="Z1818" s="70"/>
      <c r="AA1818" s="71"/>
      <c r="AB1818" s="64"/>
      <c r="AC1818" s="69"/>
      <c r="AD1818" s="65"/>
      <c r="AE1818" s="65"/>
      <c r="AF1818" s="66"/>
    </row>
    <row r="1819" spans="1:32" x14ac:dyDescent="0.25">
      <c r="A1819" s="79"/>
      <c r="B1819" s="80"/>
      <c r="C1819" s="81"/>
      <c r="D1819" s="82"/>
      <c r="E1819" s="83"/>
      <c r="F1819" s="83"/>
      <c r="G1819" s="84"/>
      <c r="H1819" s="85"/>
      <c r="I1819" s="83"/>
      <c r="J1819" s="80"/>
      <c r="K1819" s="86"/>
      <c r="L1819" s="86"/>
      <c r="M1819" s="87"/>
      <c r="N1819" s="88"/>
      <c r="O1819" s="89"/>
      <c r="P1819" s="67"/>
      <c r="Q1819" s="67"/>
      <c r="R1819" s="67"/>
      <c r="U1819" s="65"/>
      <c r="V1819" s="69"/>
      <c r="W1819" s="69"/>
      <c r="X1819" s="70"/>
      <c r="Y1819" s="70"/>
      <c r="Z1819" s="70"/>
      <c r="AA1819" s="71"/>
      <c r="AB1819" s="64"/>
      <c r="AC1819" s="69"/>
      <c r="AD1819" s="65"/>
      <c r="AE1819" s="65"/>
      <c r="AF1819" s="66"/>
    </row>
    <row r="1820" spans="1:32" x14ac:dyDescent="0.25">
      <c r="A1820" s="79"/>
      <c r="B1820" s="80"/>
      <c r="C1820" s="81"/>
      <c r="D1820" s="82"/>
      <c r="E1820" s="83"/>
      <c r="F1820" s="83"/>
      <c r="G1820" s="84"/>
      <c r="H1820" s="85"/>
      <c r="I1820" s="83"/>
      <c r="J1820" s="80"/>
      <c r="K1820" s="86"/>
      <c r="L1820" s="86"/>
      <c r="M1820" s="87"/>
      <c r="N1820" s="88"/>
      <c r="O1820" s="89"/>
      <c r="P1820" s="67"/>
      <c r="Q1820" s="67"/>
      <c r="R1820" s="67"/>
      <c r="U1820" s="65"/>
      <c r="V1820" s="69"/>
      <c r="W1820" s="69"/>
      <c r="X1820" s="70"/>
      <c r="Y1820" s="70"/>
      <c r="Z1820" s="70"/>
      <c r="AA1820" s="71"/>
      <c r="AB1820" s="64"/>
      <c r="AC1820" s="69"/>
      <c r="AD1820" s="65"/>
      <c r="AE1820" s="65"/>
      <c r="AF1820" s="66"/>
    </row>
    <row r="1821" spans="1:32" x14ac:dyDescent="0.25">
      <c r="A1821" s="79"/>
      <c r="B1821" s="80"/>
      <c r="C1821" s="81"/>
      <c r="D1821" s="82"/>
      <c r="E1821" s="83"/>
      <c r="F1821" s="83"/>
      <c r="G1821" s="84"/>
      <c r="H1821" s="85"/>
      <c r="I1821" s="83"/>
      <c r="J1821" s="80"/>
      <c r="K1821" s="86"/>
      <c r="L1821" s="86"/>
      <c r="M1821" s="87"/>
      <c r="N1821" s="88"/>
      <c r="O1821" s="89"/>
      <c r="P1821" s="67"/>
      <c r="Q1821" s="67"/>
      <c r="R1821" s="67"/>
      <c r="U1821" s="65"/>
      <c r="V1821" s="69"/>
      <c r="W1821" s="69"/>
      <c r="X1821" s="70"/>
      <c r="Y1821" s="70"/>
      <c r="Z1821" s="70"/>
      <c r="AA1821" s="71"/>
      <c r="AB1821" s="64"/>
      <c r="AC1821" s="69"/>
      <c r="AD1821" s="65"/>
      <c r="AE1821" s="65"/>
      <c r="AF1821" s="66"/>
    </row>
    <row r="1822" spans="1:32" x14ac:dyDescent="0.25">
      <c r="A1822" s="79"/>
      <c r="B1822" s="80"/>
      <c r="C1822" s="81"/>
      <c r="D1822" s="82"/>
      <c r="E1822" s="83"/>
      <c r="F1822" s="83"/>
      <c r="G1822" s="84"/>
      <c r="H1822" s="85"/>
      <c r="I1822" s="83"/>
      <c r="J1822" s="80"/>
      <c r="K1822" s="86"/>
      <c r="L1822" s="86"/>
      <c r="M1822" s="87"/>
      <c r="N1822" s="88"/>
      <c r="O1822" s="89"/>
      <c r="P1822" s="67"/>
      <c r="Q1822" s="67"/>
      <c r="R1822" s="67"/>
      <c r="U1822" s="65"/>
      <c r="V1822" s="69"/>
      <c r="W1822" s="69"/>
      <c r="X1822" s="70"/>
      <c r="Y1822" s="70"/>
      <c r="Z1822" s="70"/>
      <c r="AA1822" s="71"/>
      <c r="AB1822" s="64"/>
      <c r="AC1822" s="69"/>
      <c r="AD1822" s="65"/>
      <c r="AE1822" s="65"/>
      <c r="AF1822" s="66"/>
    </row>
    <row r="1823" spans="1:32" x14ac:dyDescent="0.25">
      <c r="A1823" s="79"/>
      <c r="B1823" s="80"/>
      <c r="C1823" s="81"/>
      <c r="D1823" s="82"/>
      <c r="E1823" s="83"/>
      <c r="F1823" s="83"/>
      <c r="G1823" s="84"/>
      <c r="H1823" s="85"/>
      <c r="I1823" s="83"/>
      <c r="J1823" s="80"/>
      <c r="K1823" s="86"/>
      <c r="L1823" s="86"/>
      <c r="M1823" s="87"/>
      <c r="N1823" s="88"/>
      <c r="O1823" s="89"/>
      <c r="P1823" s="67"/>
      <c r="Q1823" s="67"/>
      <c r="R1823" s="67"/>
      <c r="U1823" s="65"/>
      <c r="V1823" s="69"/>
      <c r="W1823" s="69"/>
      <c r="X1823" s="70"/>
      <c r="Y1823" s="70"/>
      <c r="Z1823" s="70"/>
      <c r="AA1823" s="71"/>
      <c r="AB1823" s="64"/>
      <c r="AC1823" s="69"/>
      <c r="AD1823" s="65"/>
      <c r="AE1823" s="65"/>
      <c r="AF1823" s="66"/>
    </row>
    <row r="1824" spans="1:32" x14ac:dyDescent="0.25">
      <c r="A1824" s="79"/>
      <c r="B1824" s="80"/>
      <c r="C1824" s="81"/>
      <c r="D1824" s="82"/>
      <c r="E1824" s="83"/>
      <c r="F1824" s="83"/>
      <c r="G1824" s="84"/>
      <c r="H1824" s="85"/>
      <c r="I1824" s="83"/>
      <c r="J1824" s="80"/>
      <c r="K1824" s="86"/>
      <c r="L1824" s="86"/>
      <c r="M1824" s="87"/>
      <c r="N1824" s="88"/>
      <c r="O1824" s="89"/>
      <c r="P1824" s="67"/>
      <c r="Q1824" s="67"/>
      <c r="R1824" s="67"/>
      <c r="U1824" s="65"/>
      <c r="V1824" s="69"/>
      <c r="W1824" s="69"/>
      <c r="X1824" s="70"/>
      <c r="Y1824" s="70"/>
      <c r="Z1824" s="70"/>
      <c r="AA1824" s="71"/>
      <c r="AB1824" s="64"/>
      <c r="AC1824" s="69"/>
      <c r="AD1824" s="65"/>
      <c r="AE1824" s="65"/>
      <c r="AF1824" s="66"/>
    </row>
    <row r="1825" spans="1:32" x14ac:dyDescent="0.25">
      <c r="A1825" s="79"/>
      <c r="B1825" s="80"/>
      <c r="C1825" s="81"/>
      <c r="D1825" s="82"/>
      <c r="E1825" s="83"/>
      <c r="F1825" s="83"/>
      <c r="G1825" s="84"/>
      <c r="H1825" s="85"/>
      <c r="I1825" s="83"/>
      <c r="J1825" s="80"/>
      <c r="K1825" s="86"/>
      <c r="L1825" s="86"/>
      <c r="M1825" s="87"/>
      <c r="N1825" s="88"/>
      <c r="O1825" s="89"/>
      <c r="P1825" s="67"/>
      <c r="Q1825" s="67"/>
      <c r="R1825" s="67"/>
      <c r="U1825" s="65"/>
      <c r="V1825" s="69"/>
      <c r="W1825" s="69"/>
      <c r="X1825" s="70"/>
      <c r="Y1825" s="70"/>
      <c r="Z1825" s="70"/>
      <c r="AA1825" s="71"/>
      <c r="AB1825" s="64"/>
      <c r="AC1825" s="69"/>
      <c r="AD1825" s="65"/>
      <c r="AE1825" s="65"/>
      <c r="AF1825" s="66"/>
    </row>
    <row r="1826" spans="1:32" x14ac:dyDescent="0.25">
      <c r="A1826" s="79"/>
      <c r="B1826" s="80"/>
      <c r="C1826" s="81"/>
      <c r="D1826" s="82"/>
      <c r="E1826" s="83"/>
      <c r="F1826" s="83"/>
      <c r="G1826" s="84"/>
      <c r="H1826" s="85"/>
      <c r="I1826" s="83"/>
      <c r="J1826" s="80"/>
      <c r="K1826" s="86"/>
      <c r="L1826" s="86"/>
      <c r="M1826" s="87"/>
      <c r="N1826" s="88"/>
      <c r="O1826" s="89"/>
      <c r="P1826" s="67"/>
      <c r="Q1826" s="67"/>
      <c r="R1826" s="67"/>
      <c r="U1826" s="65"/>
      <c r="V1826" s="69"/>
      <c r="W1826" s="69"/>
      <c r="X1826" s="70"/>
      <c r="Y1826" s="70"/>
      <c r="Z1826" s="70"/>
      <c r="AA1826" s="71"/>
      <c r="AB1826" s="64"/>
      <c r="AC1826" s="69"/>
      <c r="AD1826" s="65"/>
      <c r="AE1826" s="65"/>
      <c r="AF1826" s="66"/>
    </row>
    <row r="1827" spans="1:32" x14ac:dyDescent="0.25">
      <c r="A1827" s="79"/>
      <c r="B1827" s="80"/>
      <c r="C1827" s="81"/>
      <c r="D1827" s="82"/>
      <c r="E1827" s="83"/>
      <c r="F1827" s="83"/>
      <c r="G1827" s="84"/>
      <c r="H1827" s="85"/>
      <c r="I1827" s="83"/>
      <c r="J1827" s="80"/>
      <c r="K1827" s="86"/>
      <c r="L1827" s="86"/>
      <c r="M1827" s="87"/>
      <c r="N1827" s="88"/>
      <c r="O1827" s="89"/>
      <c r="P1827" s="67"/>
      <c r="Q1827" s="67"/>
      <c r="R1827" s="67"/>
      <c r="U1827" s="65"/>
      <c r="V1827" s="69"/>
      <c r="W1827" s="69"/>
      <c r="X1827" s="70"/>
      <c r="Y1827" s="70"/>
      <c r="Z1827" s="70"/>
      <c r="AA1827" s="71"/>
      <c r="AB1827" s="64"/>
      <c r="AC1827" s="69"/>
      <c r="AD1827" s="65"/>
      <c r="AE1827" s="65"/>
      <c r="AF1827" s="66"/>
    </row>
    <row r="1828" spans="1:32" x14ac:dyDescent="0.25">
      <c r="A1828" s="79"/>
      <c r="B1828" s="80"/>
      <c r="C1828" s="81"/>
      <c r="D1828" s="82"/>
      <c r="E1828" s="83"/>
      <c r="F1828" s="83"/>
      <c r="G1828" s="84"/>
      <c r="H1828" s="85"/>
      <c r="I1828" s="83"/>
      <c r="J1828" s="80"/>
      <c r="K1828" s="86"/>
      <c r="L1828" s="86"/>
      <c r="M1828" s="87"/>
      <c r="N1828" s="88"/>
      <c r="O1828" s="89"/>
      <c r="P1828" s="67"/>
      <c r="Q1828" s="67"/>
      <c r="R1828" s="67"/>
      <c r="U1828" s="65"/>
      <c r="V1828" s="69"/>
      <c r="W1828" s="69"/>
      <c r="X1828" s="70"/>
      <c r="Y1828" s="70"/>
      <c r="Z1828" s="70"/>
      <c r="AA1828" s="71"/>
      <c r="AB1828" s="64"/>
      <c r="AC1828" s="69"/>
      <c r="AD1828" s="65"/>
      <c r="AE1828" s="65"/>
      <c r="AF1828" s="66"/>
    </row>
    <row r="1829" spans="1:32" x14ac:dyDescent="0.25">
      <c r="A1829" s="79"/>
      <c r="B1829" s="80"/>
      <c r="C1829" s="81"/>
      <c r="D1829" s="82"/>
      <c r="E1829" s="83"/>
      <c r="F1829" s="83"/>
      <c r="G1829" s="84"/>
      <c r="H1829" s="85"/>
      <c r="I1829" s="83"/>
      <c r="J1829" s="80"/>
      <c r="K1829" s="86"/>
      <c r="L1829" s="86"/>
      <c r="M1829" s="87"/>
      <c r="N1829" s="88"/>
      <c r="O1829" s="89"/>
      <c r="P1829" s="67"/>
      <c r="Q1829" s="67"/>
      <c r="R1829" s="67"/>
      <c r="U1829" s="65"/>
      <c r="V1829" s="69"/>
      <c r="W1829" s="69"/>
      <c r="X1829" s="70"/>
      <c r="Y1829" s="70"/>
      <c r="Z1829" s="70"/>
      <c r="AA1829" s="71"/>
      <c r="AB1829" s="64"/>
      <c r="AC1829" s="69"/>
      <c r="AD1829" s="65"/>
      <c r="AE1829" s="65"/>
      <c r="AF1829" s="66"/>
    </row>
    <row r="1830" spans="1:32" x14ac:dyDescent="0.25">
      <c r="A1830" s="79"/>
      <c r="B1830" s="80"/>
      <c r="C1830" s="81"/>
      <c r="D1830" s="82"/>
      <c r="E1830" s="83"/>
      <c r="F1830" s="83"/>
      <c r="G1830" s="84"/>
      <c r="H1830" s="85"/>
      <c r="I1830" s="83"/>
      <c r="J1830" s="80"/>
      <c r="K1830" s="86"/>
      <c r="L1830" s="86"/>
      <c r="M1830" s="87"/>
      <c r="N1830" s="88"/>
      <c r="O1830" s="89"/>
      <c r="P1830" s="67"/>
      <c r="Q1830" s="67"/>
      <c r="R1830" s="67"/>
      <c r="U1830" s="65"/>
      <c r="V1830" s="69"/>
      <c r="W1830" s="69"/>
      <c r="X1830" s="70"/>
      <c r="Y1830" s="70"/>
      <c r="Z1830" s="70"/>
      <c r="AA1830" s="71"/>
      <c r="AB1830" s="64"/>
      <c r="AC1830" s="69"/>
      <c r="AD1830" s="65"/>
      <c r="AE1830" s="65"/>
      <c r="AF1830" s="66"/>
    </row>
    <row r="1831" spans="1:32" x14ac:dyDescent="0.25">
      <c r="A1831" s="79"/>
      <c r="B1831" s="80"/>
      <c r="C1831" s="81"/>
      <c r="D1831" s="82"/>
      <c r="E1831" s="83"/>
      <c r="F1831" s="83"/>
      <c r="G1831" s="84"/>
      <c r="H1831" s="85"/>
      <c r="I1831" s="83"/>
      <c r="J1831" s="80"/>
      <c r="K1831" s="86"/>
      <c r="L1831" s="86"/>
      <c r="M1831" s="87"/>
      <c r="N1831" s="88"/>
      <c r="O1831" s="89"/>
      <c r="P1831" s="67"/>
      <c r="Q1831" s="67"/>
      <c r="R1831" s="67"/>
      <c r="U1831" s="65"/>
      <c r="V1831" s="69"/>
      <c r="W1831" s="69"/>
      <c r="X1831" s="70"/>
      <c r="Y1831" s="70"/>
      <c r="Z1831" s="70"/>
      <c r="AA1831" s="71"/>
      <c r="AB1831" s="64"/>
      <c r="AC1831" s="69"/>
      <c r="AD1831" s="65"/>
      <c r="AE1831" s="65"/>
      <c r="AF1831" s="66"/>
    </row>
    <row r="1832" spans="1:32" x14ac:dyDescent="0.25">
      <c r="A1832" s="79"/>
      <c r="B1832" s="80"/>
      <c r="C1832" s="81"/>
      <c r="D1832" s="82"/>
      <c r="E1832" s="83"/>
      <c r="F1832" s="83"/>
      <c r="G1832" s="84"/>
      <c r="H1832" s="85"/>
      <c r="I1832" s="83"/>
      <c r="J1832" s="80"/>
      <c r="K1832" s="86"/>
      <c r="L1832" s="86"/>
      <c r="M1832" s="87"/>
      <c r="N1832" s="88"/>
      <c r="O1832" s="89"/>
      <c r="P1832" s="67"/>
      <c r="Q1832" s="67"/>
      <c r="R1832" s="67"/>
      <c r="U1832" s="65"/>
      <c r="V1832" s="69"/>
      <c r="W1832" s="69"/>
      <c r="X1832" s="70"/>
      <c r="Y1832" s="70"/>
      <c r="Z1832" s="70"/>
      <c r="AA1832" s="71"/>
      <c r="AB1832" s="64"/>
      <c r="AC1832" s="69"/>
      <c r="AD1832" s="65"/>
      <c r="AE1832" s="65"/>
      <c r="AF1832" s="66"/>
    </row>
    <row r="1833" spans="1:32" x14ac:dyDescent="0.25">
      <c r="A1833" s="79"/>
      <c r="B1833" s="80"/>
      <c r="C1833" s="81"/>
      <c r="D1833" s="82"/>
      <c r="E1833" s="83"/>
      <c r="F1833" s="83"/>
      <c r="G1833" s="84"/>
      <c r="H1833" s="85"/>
      <c r="I1833" s="83"/>
      <c r="J1833" s="80"/>
      <c r="K1833" s="86"/>
      <c r="L1833" s="86"/>
      <c r="M1833" s="87"/>
      <c r="N1833" s="88"/>
      <c r="O1833" s="89"/>
      <c r="P1833" s="67"/>
      <c r="Q1833" s="67"/>
      <c r="R1833" s="67"/>
      <c r="U1833" s="65"/>
      <c r="V1833" s="69"/>
      <c r="W1833" s="69"/>
      <c r="X1833" s="70"/>
      <c r="Y1833" s="70"/>
      <c r="Z1833" s="70"/>
      <c r="AA1833" s="71"/>
      <c r="AB1833" s="64"/>
      <c r="AC1833" s="69"/>
      <c r="AD1833" s="65"/>
      <c r="AE1833" s="65"/>
      <c r="AF1833" s="66"/>
    </row>
    <row r="1834" spans="1:32" x14ac:dyDescent="0.25">
      <c r="A1834" s="79"/>
      <c r="B1834" s="80"/>
      <c r="C1834" s="81"/>
      <c r="D1834" s="82"/>
      <c r="E1834" s="83"/>
      <c r="F1834" s="83"/>
      <c r="G1834" s="84"/>
      <c r="H1834" s="85"/>
      <c r="I1834" s="83"/>
      <c r="J1834" s="80"/>
      <c r="K1834" s="86"/>
      <c r="L1834" s="86"/>
      <c r="M1834" s="87"/>
      <c r="N1834" s="88"/>
      <c r="O1834" s="89"/>
      <c r="P1834" s="67"/>
      <c r="Q1834" s="67"/>
      <c r="R1834" s="67"/>
      <c r="U1834" s="65"/>
      <c r="V1834" s="69"/>
      <c r="W1834" s="69"/>
      <c r="X1834" s="70"/>
      <c r="Y1834" s="70"/>
      <c r="Z1834" s="70"/>
      <c r="AA1834" s="71"/>
      <c r="AB1834" s="64"/>
      <c r="AC1834" s="69"/>
      <c r="AD1834" s="65"/>
      <c r="AE1834" s="65"/>
      <c r="AF1834" s="66"/>
    </row>
    <row r="1835" spans="1:32" x14ac:dyDescent="0.25">
      <c r="A1835" s="79"/>
      <c r="B1835" s="80"/>
      <c r="C1835" s="81"/>
      <c r="D1835" s="82"/>
      <c r="E1835" s="83"/>
      <c r="F1835" s="83"/>
      <c r="G1835" s="84"/>
      <c r="H1835" s="85"/>
      <c r="I1835" s="83"/>
      <c r="J1835" s="80"/>
      <c r="K1835" s="86"/>
      <c r="L1835" s="86"/>
      <c r="M1835" s="87"/>
      <c r="N1835" s="88"/>
      <c r="O1835" s="89"/>
      <c r="P1835" s="67"/>
      <c r="Q1835" s="67"/>
      <c r="R1835" s="67"/>
      <c r="U1835" s="65"/>
      <c r="V1835" s="69"/>
      <c r="W1835" s="69"/>
      <c r="X1835" s="70"/>
      <c r="Y1835" s="70"/>
      <c r="Z1835" s="70"/>
      <c r="AA1835" s="71"/>
      <c r="AB1835" s="64"/>
      <c r="AC1835" s="69"/>
      <c r="AD1835" s="65"/>
      <c r="AE1835" s="65"/>
      <c r="AF1835" s="66"/>
    </row>
    <row r="1836" spans="1:32" x14ac:dyDescent="0.25">
      <c r="A1836" s="79"/>
      <c r="B1836" s="80"/>
      <c r="C1836" s="81"/>
      <c r="D1836" s="82"/>
      <c r="E1836" s="83"/>
      <c r="F1836" s="83"/>
      <c r="G1836" s="84"/>
      <c r="H1836" s="85"/>
      <c r="I1836" s="83"/>
      <c r="J1836" s="80"/>
      <c r="K1836" s="86"/>
      <c r="L1836" s="86"/>
      <c r="M1836" s="87"/>
      <c r="N1836" s="88"/>
      <c r="O1836" s="89"/>
      <c r="P1836" s="67"/>
      <c r="Q1836" s="67"/>
      <c r="R1836" s="67"/>
      <c r="U1836" s="65"/>
      <c r="V1836" s="69"/>
      <c r="W1836" s="69"/>
      <c r="X1836" s="70"/>
      <c r="Y1836" s="70"/>
      <c r="Z1836" s="70"/>
      <c r="AA1836" s="71"/>
      <c r="AB1836" s="64"/>
      <c r="AC1836" s="69"/>
      <c r="AD1836" s="65"/>
      <c r="AE1836" s="65"/>
      <c r="AF1836" s="66"/>
    </row>
    <row r="1837" spans="1:32" x14ac:dyDescent="0.25">
      <c r="A1837" s="79"/>
      <c r="B1837" s="80"/>
      <c r="C1837" s="81"/>
      <c r="D1837" s="82"/>
      <c r="E1837" s="83"/>
      <c r="F1837" s="83"/>
      <c r="G1837" s="84"/>
      <c r="H1837" s="85"/>
      <c r="I1837" s="83"/>
      <c r="J1837" s="80"/>
      <c r="K1837" s="86"/>
      <c r="L1837" s="86"/>
      <c r="M1837" s="87"/>
      <c r="N1837" s="88"/>
      <c r="O1837" s="89"/>
      <c r="P1837" s="67"/>
      <c r="Q1837" s="67"/>
      <c r="R1837" s="67"/>
      <c r="U1837" s="65"/>
      <c r="V1837" s="69"/>
      <c r="W1837" s="69"/>
      <c r="X1837" s="70"/>
      <c r="Y1837" s="70"/>
      <c r="Z1837" s="70"/>
      <c r="AA1837" s="71"/>
      <c r="AB1837" s="64"/>
      <c r="AC1837" s="69"/>
      <c r="AD1837" s="65"/>
      <c r="AE1837" s="65"/>
      <c r="AF1837" s="66"/>
    </row>
    <row r="1838" spans="1:32" x14ac:dyDescent="0.25">
      <c r="A1838" s="79"/>
      <c r="B1838" s="80"/>
      <c r="C1838" s="81"/>
      <c r="D1838" s="82"/>
      <c r="E1838" s="83"/>
      <c r="F1838" s="83"/>
      <c r="G1838" s="84"/>
      <c r="H1838" s="85"/>
      <c r="I1838" s="83"/>
      <c r="J1838" s="80"/>
      <c r="K1838" s="86"/>
      <c r="L1838" s="86"/>
      <c r="M1838" s="87"/>
      <c r="N1838" s="88"/>
      <c r="O1838" s="89"/>
      <c r="P1838" s="67"/>
      <c r="Q1838" s="67"/>
      <c r="R1838" s="67"/>
      <c r="U1838" s="65"/>
      <c r="V1838" s="69"/>
      <c r="W1838" s="69"/>
      <c r="X1838" s="70"/>
      <c r="Y1838" s="70"/>
      <c r="Z1838" s="70"/>
      <c r="AA1838" s="71"/>
      <c r="AB1838" s="64"/>
      <c r="AC1838" s="69"/>
      <c r="AD1838" s="65"/>
      <c r="AE1838" s="65"/>
      <c r="AF1838" s="66"/>
    </row>
    <row r="1839" spans="1:32" x14ac:dyDescent="0.25">
      <c r="A1839" s="79"/>
      <c r="B1839" s="80"/>
      <c r="C1839" s="81"/>
      <c r="D1839" s="82"/>
      <c r="E1839" s="83"/>
      <c r="F1839" s="83"/>
      <c r="G1839" s="84"/>
      <c r="H1839" s="85"/>
      <c r="I1839" s="83"/>
      <c r="J1839" s="80"/>
      <c r="K1839" s="86"/>
      <c r="L1839" s="86"/>
      <c r="M1839" s="87"/>
      <c r="N1839" s="88"/>
      <c r="O1839" s="89"/>
      <c r="P1839" s="67"/>
      <c r="Q1839" s="67"/>
      <c r="R1839" s="67"/>
      <c r="U1839" s="65"/>
      <c r="V1839" s="69"/>
      <c r="W1839" s="69"/>
      <c r="X1839" s="70"/>
      <c r="Y1839" s="70"/>
      <c r="Z1839" s="70"/>
      <c r="AA1839" s="71"/>
      <c r="AB1839" s="64"/>
      <c r="AC1839" s="69"/>
      <c r="AD1839" s="65"/>
      <c r="AE1839" s="65"/>
      <c r="AF1839" s="66"/>
    </row>
    <row r="1840" spans="1:32" x14ac:dyDescent="0.25">
      <c r="A1840" s="79"/>
      <c r="B1840" s="80"/>
      <c r="C1840" s="81"/>
      <c r="D1840" s="82"/>
      <c r="E1840" s="83"/>
      <c r="F1840" s="83"/>
      <c r="G1840" s="84"/>
      <c r="H1840" s="85"/>
      <c r="I1840" s="83"/>
      <c r="J1840" s="80"/>
      <c r="K1840" s="86"/>
      <c r="L1840" s="86"/>
      <c r="M1840" s="87"/>
      <c r="N1840" s="88"/>
      <c r="O1840" s="89"/>
      <c r="P1840" s="67"/>
      <c r="Q1840" s="67"/>
      <c r="R1840" s="67"/>
      <c r="U1840" s="65"/>
      <c r="V1840" s="69"/>
      <c r="W1840" s="69"/>
      <c r="X1840" s="70"/>
      <c r="Y1840" s="70"/>
      <c r="Z1840" s="70"/>
      <c r="AA1840" s="71"/>
      <c r="AB1840" s="64"/>
      <c r="AC1840" s="69"/>
      <c r="AD1840" s="65"/>
      <c r="AE1840" s="65"/>
      <c r="AF1840" s="66"/>
    </row>
    <row r="1841" spans="1:32" x14ac:dyDescent="0.25">
      <c r="A1841" s="79"/>
      <c r="B1841" s="80"/>
      <c r="C1841" s="81"/>
      <c r="D1841" s="82"/>
      <c r="E1841" s="83"/>
      <c r="F1841" s="83"/>
      <c r="G1841" s="84"/>
      <c r="H1841" s="85"/>
      <c r="I1841" s="83"/>
      <c r="J1841" s="80"/>
      <c r="K1841" s="86"/>
      <c r="L1841" s="86"/>
      <c r="M1841" s="87"/>
      <c r="N1841" s="88"/>
      <c r="O1841" s="89"/>
      <c r="P1841" s="67"/>
      <c r="Q1841" s="67"/>
      <c r="R1841" s="67"/>
      <c r="U1841" s="65"/>
      <c r="V1841" s="69"/>
      <c r="W1841" s="69"/>
      <c r="X1841" s="70"/>
      <c r="Y1841" s="70"/>
      <c r="Z1841" s="70"/>
      <c r="AA1841" s="71"/>
      <c r="AB1841" s="64"/>
      <c r="AC1841" s="69"/>
      <c r="AD1841" s="65"/>
      <c r="AE1841" s="65"/>
      <c r="AF1841" s="66"/>
    </row>
    <row r="1842" spans="1:32" x14ac:dyDescent="0.25">
      <c r="A1842" s="79"/>
      <c r="B1842" s="80"/>
      <c r="C1842" s="81"/>
      <c r="D1842" s="82"/>
      <c r="E1842" s="83"/>
      <c r="F1842" s="83"/>
      <c r="G1842" s="84"/>
      <c r="H1842" s="85"/>
      <c r="I1842" s="83"/>
      <c r="J1842" s="80"/>
      <c r="K1842" s="86"/>
      <c r="L1842" s="86"/>
      <c r="M1842" s="87"/>
      <c r="N1842" s="88"/>
      <c r="O1842" s="89"/>
      <c r="P1842" s="67"/>
      <c r="Q1842" s="67"/>
      <c r="R1842" s="67"/>
      <c r="U1842" s="65"/>
      <c r="V1842" s="69"/>
      <c r="W1842" s="69"/>
      <c r="X1842" s="70"/>
      <c r="Y1842" s="70"/>
      <c r="Z1842" s="70"/>
      <c r="AA1842" s="71"/>
      <c r="AB1842" s="64"/>
      <c r="AC1842" s="69"/>
      <c r="AD1842" s="65"/>
      <c r="AE1842" s="65"/>
      <c r="AF1842" s="66"/>
    </row>
    <row r="1843" spans="1:32" x14ac:dyDescent="0.25">
      <c r="A1843" s="79"/>
      <c r="B1843" s="80"/>
      <c r="C1843" s="81"/>
      <c r="D1843" s="82"/>
      <c r="E1843" s="83"/>
      <c r="F1843" s="83"/>
      <c r="G1843" s="84"/>
      <c r="H1843" s="85"/>
      <c r="I1843" s="83"/>
      <c r="J1843" s="80"/>
      <c r="K1843" s="86"/>
      <c r="L1843" s="86"/>
      <c r="M1843" s="87"/>
      <c r="N1843" s="88"/>
      <c r="O1843" s="89"/>
      <c r="P1843" s="67"/>
      <c r="Q1843" s="67"/>
      <c r="R1843" s="67"/>
      <c r="U1843" s="65"/>
      <c r="V1843" s="69"/>
      <c r="W1843" s="69"/>
      <c r="X1843" s="70"/>
      <c r="Y1843" s="70"/>
      <c r="Z1843" s="70"/>
      <c r="AA1843" s="71"/>
      <c r="AB1843" s="64"/>
      <c r="AC1843" s="69"/>
      <c r="AD1843" s="65"/>
      <c r="AE1843" s="65"/>
      <c r="AF1843" s="66"/>
    </row>
    <row r="1844" spans="1:32" x14ac:dyDescent="0.25">
      <c r="A1844" s="79"/>
      <c r="B1844" s="80"/>
      <c r="C1844" s="81"/>
      <c r="D1844" s="82"/>
      <c r="E1844" s="83"/>
      <c r="F1844" s="83"/>
      <c r="G1844" s="84"/>
      <c r="H1844" s="85"/>
      <c r="I1844" s="83"/>
      <c r="J1844" s="80"/>
      <c r="K1844" s="86"/>
      <c r="L1844" s="86"/>
      <c r="M1844" s="87"/>
      <c r="N1844" s="88"/>
      <c r="O1844" s="89"/>
      <c r="P1844" s="67"/>
      <c r="Q1844" s="67"/>
      <c r="R1844" s="67"/>
      <c r="U1844" s="65"/>
      <c r="V1844" s="69"/>
      <c r="W1844" s="69"/>
      <c r="X1844" s="70"/>
      <c r="Y1844" s="70"/>
      <c r="Z1844" s="70"/>
      <c r="AA1844" s="71"/>
      <c r="AB1844" s="64"/>
      <c r="AC1844" s="69"/>
      <c r="AD1844" s="65"/>
      <c r="AE1844" s="65"/>
      <c r="AF1844" s="66"/>
    </row>
    <row r="1845" spans="1:32" x14ac:dyDescent="0.25">
      <c r="A1845" s="79"/>
      <c r="B1845" s="80"/>
      <c r="C1845" s="81"/>
      <c r="D1845" s="82"/>
      <c r="E1845" s="83"/>
      <c r="F1845" s="83"/>
      <c r="G1845" s="84"/>
      <c r="H1845" s="85"/>
      <c r="I1845" s="83"/>
      <c r="J1845" s="80"/>
      <c r="K1845" s="86"/>
      <c r="L1845" s="86"/>
      <c r="M1845" s="87"/>
      <c r="N1845" s="88"/>
      <c r="O1845" s="89"/>
      <c r="P1845" s="67"/>
      <c r="Q1845" s="67"/>
      <c r="R1845" s="67"/>
      <c r="U1845" s="65"/>
      <c r="V1845" s="69"/>
      <c r="W1845" s="69"/>
      <c r="X1845" s="70"/>
      <c r="Y1845" s="70"/>
      <c r="Z1845" s="70"/>
      <c r="AA1845" s="71"/>
      <c r="AB1845" s="64"/>
      <c r="AC1845" s="69"/>
      <c r="AD1845" s="65"/>
      <c r="AE1845" s="65"/>
      <c r="AF1845" s="66"/>
    </row>
    <row r="1846" spans="1:32" x14ac:dyDescent="0.25">
      <c r="A1846" s="79"/>
      <c r="B1846" s="80"/>
      <c r="C1846" s="81"/>
      <c r="D1846" s="82"/>
      <c r="E1846" s="83"/>
      <c r="F1846" s="83"/>
      <c r="G1846" s="84"/>
      <c r="H1846" s="85"/>
      <c r="I1846" s="83"/>
      <c r="J1846" s="80"/>
      <c r="K1846" s="86"/>
      <c r="L1846" s="86"/>
      <c r="M1846" s="87"/>
      <c r="N1846" s="88"/>
      <c r="O1846" s="89"/>
      <c r="P1846" s="67"/>
      <c r="Q1846" s="67"/>
      <c r="R1846" s="67"/>
      <c r="U1846" s="65"/>
      <c r="V1846" s="69"/>
      <c r="W1846" s="69"/>
      <c r="X1846" s="70"/>
      <c r="Y1846" s="70"/>
      <c r="Z1846" s="70"/>
      <c r="AA1846" s="71"/>
      <c r="AB1846" s="64"/>
      <c r="AC1846" s="69"/>
      <c r="AD1846" s="65"/>
      <c r="AE1846" s="65"/>
      <c r="AF1846" s="66"/>
    </row>
    <row r="1847" spans="1:32" x14ac:dyDescent="0.25">
      <c r="A1847" s="79"/>
      <c r="B1847" s="80"/>
      <c r="C1847" s="81"/>
      <c r="D1847" s="82"/>
      <c r="E1847" s="83"/>
      <c r="F1847" s="83"/>
      <c r="G1847" s="84"/>
      <c r="H1847" s="85"/>
      <c r="I1847" s="83"/>
      <c r="J1847" s="80"/>
      <c r="K1847" s="86"/>
      <c r="L1847" s="86"/>
      <c r="M1847" s="87"/>
      <c r="N1847" s="88"/>
      <c r="O1847" s="89"/>
      <c r="P1847" s="67"/>
      <c r="Q1847" s="67"/>
      <c r="R1847" s="67"/>
      <c r="U1847" s="65"/>
      <c r="V1847" s="69"/>
      <c r="W1847" s="69"/>
      <c r="X1847" s="70"/>
      <c r="Y1847" s="70"/>
      <c r="Z1847" s="70"/>
      <c r="AA1847" s="71"/>
      <c r="AB1847" s="64"/>
      <c r="AC1847" s="69"/>
      <c r="AD1847" s="65"/>
      <c r="AE1847" s="65"/>
      <c r="AF1847" s="66"/>
    </row>
    <row r="1848" spans="1:32" x14ac:dyDescent="0.25">
      <c r="A1848" s="79"/>
      <c r="B1848" s="80"/>
      <c r="C1848" s="81"/>
      <c r="D1848" s="82"/>
      <c r="E1848" s="83"/>
      <c r="F1848" s="83"/>
      <c r="G1848" s="84"/>
      <c r="H1848" s="85"/>
      <c r="I1848" s="83"/>
      <c r="J1848" s="80"/>
      <c r="K1848" s="86"/>
      <c r="L1848" s="86"/>
      <c r="M1848" s="87"/>
      <c r="N1848" s="88"/>
      <c r="O1848" s="89"/>
      <c r="P1848" s="67"/>
      <c r="Q1848" s="67"/>
      <c r="R1848" s="67"/>
      <c r="U1848" s="65"/>
      <c r="V1848" s="69"/>
      <c r="W1848" s="69"/>
      <c r="X1848" s="70"/>
      <c r="Y1848" s="70"/>
      <c r="Z1848" s="70"/>
      <c r="AA1848" s="71"/>
      <c r="AB1848" s="64"/>
      <c r="AC1848" s="69"/>
      <c r="AD1848" s="65"/>
      <c r="AE1848" s="65"/>
      <c r="AF1848" s="66"/>
    </row>
    <row r="1849" spans="1:32" x14ac:dyDescent="0.25">
      <c r="A1849" s="79"/>
      <c r="B1849" s="80"/>
      <c r="C1849" s="81"/>
      <c r="D1849" s="82"/>
      <c r="E1849" s="83"/>
      <c r="F1849" s="83"/>
      <c r="G1849" s="84"/>
      <c r="H1849" s="85"/>
      <c r="I1849" s="83"/>
      <c r="J1849" s="80"/>
      <c r="K1849" s="86"/>
      <c r="L1849" s="86"/>
      <c r="M1849" s="87"/>
      <c r="N1849" s="88"/>
      <c r="O1849" s="89"/>
      <c r="P1849" s="67"/>
      <c r="Q1849" s="67"/>
      <c r="R1849" s="67"/>
      <c r="U1849" s="65"/>
      <c r="V1849" s="69"/>
      <c r="W1849" s="69"/>
      <c r="X1849" s="70"/>
      <c r="Y1849" s="70"/>
      <c r="Z1849" s="70"/>
      <c r="AA1849" s="71"/>
      <c r="AB1849" s="64"/>
      <c r="AC1849" s="69"/>
      <c r="AD1849" s="65"/>
      <c r="AE1849" s="65"/>
      <c r="AF1849" s="66"/>
    </row>
    <row r="1850" spans="1:32" x14ac:dyDescent="0.25">
      <c r="A1850" s="79"/>
      <c r="B1850" s="80"/>
      <c r="C1850" s="81"/>
      <c r="D1850" s="82"/>
      <c r="E1850" s="83"/>
      <c r="F1850" s="83"/>
      <c r="G1850" s="84"/>
      <c r="H1850" s="85"/>
      <c r="I1850" s="83"/>
      <c r="J1850" s="80"/>
      <c r="K1850" s="86"/>
      <c r="L1850" s="86"/>
      <c r="M1850" s="87"/>
      <c r="N1850" s="88"/>
      <c r="O1850" s="89"/>
      <c r="P1850" s="67"/>
      <c r="Q1850" s="67"/>
      <c r="R1850" s="67"/>
      <c r="U1850" s="65"/>
      <c r="V1850" s="69"/>
      <c r="W1850" s="69"/>
      <c r="X1850" s="70"/>
      <c r="Y1850" s="70"/>
      <c r="Z1850" s="70"/>
      <c r="AA1850" s="71"/>
      <c r="AB1850" s="64"/>
      <c r="AC1850" s="69"/>
      <c r="AD1850" s="65"/>
      <c r="AE1850" s="65"/>
      <c r="AF1850" s="66"/>
    </row>
    <row r="1851" spans="1:32" x14ac:dyDescent="0.25">
      <c r="A1851" s="79"/>
      <c r="B1851" s="80"/>
      <c r="C1851" s="81"/>
      <c r="D1851" s="82"/>
      <c r="E1851" s="83"/>
      <c r="F1851" s="83"/>
      <c r="G1851" s="84"/>
      <c r="H1851" s="85"/>
      <c r="I1851" s="83"/>
      <c r="J1851" s="80"/>
      <c r="K1851" s="86"/>
      <c r="L1851" s="86"/>
      <c r="M1851" s="87"/>
      <c r="N1851" s="88"/>
      <c r="O1851" s="89"/>
      <c r="P1851" s="67"/>
      <c r="Q1851" s="67"/>
      <c r="R1851" s="67"/>
      <c r="U1851" s="65"/>
      <c r="V1851" s="69"/>
      <c r="W1851" s="69"/>
      <c r="X1851" s="70"/>
      <c r="Y1851" s="70"/>
      <c r="Z1851" s="70"/>
      <c r="AA1851" s="71"/>
      <c r="AB1851" s="64"/>
      <c r="AC1851" s="69"/>
      <c r="AD1851" s="65"/>
      <c r="AE1851" s="65"/>
      <c r="AF1851" s="66"/>
    </row>
    <row r="1852" spans="1:32" x14ac:dyDescent="0.25">
      <c r="A1852" s="79"/>
      <c r="B1852" s="80"/>
      <c r="C1852" s="81"/>
      <c r="D1852" s="82"/>
      <c r="E1852" s="83"/>
      <c r="F1852" s="83"/>
      <c r="G1852" s="84"/>
      <c r="H1852" s="85"/>
      <c r="I1852" s="83"/>
      <c r="J1852" s="80"/>
      <c r="K1852" s="86"/>
      <c r="L1852" s="86"/>
      <c r="M1852" s="87"/>
      <c r="N1852" s="88"/>
      <c r="O1852" s="89"/>
      <c r="P1852" s="67"/>
      <c r="Q1852" s="67"/>
      <c r="R1852" s="67"/>
      <c r="U1852" s="65"/>
      <c r="V1852" s="69"/>
      <c r="W1852" s="69"/>
      <c r="X1852" s="70"/>
      <c r="Y1852" s="70"/>
      <c r="Z1852" s="70"/>
      <c r="AA1852" s="71"/>
      <c r="AB1852" s="64"/>
      <c r="AC1852" s="69"/>
      <c r="AD1852" s="65"/>
      <c r="AE1852" s="65"/>
      <c r="AF1852" s="66"/>
    </row>
    <row r="1853" spans="1:32" x14ac:dyDescent="0.25">
      <c r="A1853" s="79"/>
      <c r="B1853" s="80"/>
      <c r="C1853" s="81"/>
      <c r="D1853" s="82"/>
      <c r="E1853" s="83"/>
      <c r="F1853" s="83"/>
      <c r="G1853" s="84"/>
      <c r="H1853" s="85"/>
      <c r="I1853" s="83"/>
      <c r="J1853" s="80"/>
      <c r="K1853" s="86"/>
      <c r="L1853" s="86"/>
      <c r="M1853" s="87"/>
      <c r="N1853" s="88"/>
      <c r="O1853" s="89"/>
      <c r="P1853" s="67"/>
      <c r="Q1853" s="67"/>
      <c r="R1853" s="67"/>
      <c r="U1853" s="65"/>
      <c r="V1853" s="69"/>
      <c r="W1853" s="69"/>
      <c r="X1853" s="70"/>
      <c r="Y1853" s="70"/>
      <c r="Z1853" s="70"/>
      <c r="AA1853" s="71"/>
      <c r="AB1853" s="64"/>
      <c r="AC1853" s="69"/>
      <c r="AD1853" s="65"/>
      <c r="AE1853" s="65"/>
      <c r="AF1853" s="66"/>
    </row>
    <row r="1854" spans="1:32" x14ac:dyDescent="0.25">
      <c r="A1854" s="79"/>
      <c r="B1854" s="80"/>
      <c r="C1854" s="81"/>
      <c r="D1854" s="82"/>
      <c r="E1854" s="83"/>
      <c r="F1854" s="83"/>
      <c r="G1854" s="84"/>
      <c r="H1854" s="85"/>
      <c r="I1854" s="83"/>
      <c r="J1854" s="80"/>
      <c r="K1854" s="86"/>
      <c r="L1854" s="86"/>
      <c r="M1854" s="87"/>
      <c r="N1854" s="88"/>
      <c r="O1854" s="89"/>
      <c r="P1854" s="67"/>
      <c r="Q1854" s="67"/>
      <c r="R1854" s="67"/>
      <c r="U1854" s="65"/>
      <c r="V1854" s="69"/>
      <c r="W1854" s="69"/>
      <c r="X1854" s="70"/>
      <c r="Y1854" s="70"/>
      <c r="Z1854" s="70"/>
      <c r="AA1854" s="71"/>
      <c r="AB1854" s="64"/>
      <c r="AC1854" s="69"/>
      <c r="AD1854" s="65"/>
      <c r="AE1854" s="65"/>
      <c r="AF1854" s="66"/>
    </row>
    <row r="1855" spans="1:32" x14ac:dyDescent="0.25">
      <c r="A1855" s="79"/>
      <c r="B1855" s="80"/>
      <c r="C1855" s="81"/>
      <c r="D1855" s="82"/>
      <c r="E1855" s="83"/>
      <c r="F1855" s="83"/>
      <c r="G1855" s="84"/>
      <c r="H1855" s="85"/>
      <c r="I1855" s="83"/>
      <c r="J1855" s="80"/>
      <c r="K1855" s="86"/>
      <c r="L1855" s="86"/>
      <c r="M1855" s="87"/>
      <c r="N1855" s="88"/>
      <c r="O1855" s="89"/>
      <c r="P1855" s="67"/>
      <c r="Q1855" s="67"/>
      <c r="R1855" s="67"/>
      <c r="U1855" s="65"/>
      <c r="V1855" s="69"/>
      <c r="W1855" s="69"/>
      <c r="X1855" s="70"/>
      <c r="Y1855" s="70"/>
      <c r="Z1855" s="70"/>
      <c r="AA1855" s="71"/>
      <c r="AB1855" s="64"/>
      <c r="AC1855" s="69"/>
      <c r="AD1855" s="65"/>
      <c r="AE1855" s="65"/>
      <c r="AF1855" s="66"/>
    </row>
    <row r="1856" spans="1:32" x14ac:dyDescent="0.25">
      <c r="A1856" s="79"/>
      <c r="B1856" s="80"/>
      <c r="C1856" s="81"/>
      <c r="D1856" s="82"/>
      <c r="E1856" s="83"/>
      <c r="F1856" s="83"/>
      <c r="G1856" s="84"/>
      <c r="H1856" s="85"/>
      <c r="I1856" s="83"/>
      <c r="J1856" s="80"/>
      <c r="K1856" s="86"/>
      <c r="L1856" s="86"/>
      <c r="M1856" s="87"/>
      <c r="N1856" s="88"/>
      <c r="O1856" s="89"/>
      <c r="P1856" s="67"/>
      <c r="Q1856" s="67"/>
      <c r="R1856" s="67"/>
      <c r="U1856" s="65"/>
      <c r="V1856" s="69"/>
      <c r="W1856" s="69"/>
      <c r="X1856" s="70"/>
      <c r="Y1856" s="70"/>
      <c r="Z1856" s="70"/>
      <c r="AA1856" s="71"/>
      <c r="AB1856" s="64"/>
      <c r="AC1856" s="69"/>
      <c r="AD1856" s="65"/>
      <c r="AE1856" s="65"/>
      <c r="AF1856" s="66"/>
    </row>
    <row r="1857" spans="1:32" x14ac:dyDescent="0.25">
      <c r="A1857" s="79"/>
      <c r="B1857" s="80"/>
      <c r="C1857" s="81"/>
      <c r="D1857" s="82"/>
      <c r="E1857" s="83"/>
      <c r="F1857" s="83"/>
      <c r="G1857" s="84"/>
      <c r="H1857" s="85"/>
      <c r="I1857" s="83"/>
      <c r="J1857" s="80"/>
      <c r="K1857" s="86"/>
      <c r="L1857" s="86"/>
      <c r="M1857" s="87"/>
      <c r="N1857" s="88"/>
      <c r="O1857" s="89"/>
      <c r="P1857" s="67"/>
      <c r="Q1857" s="67"/>
      <c r="R1857" s="67"/>
      <c r="U1857" s="65"/>
      <c r="V1857" s="69"/>
      <c r="W1857" s="69"/>
      <c r="X1857" s="70"/>
      <c r="Y1857" s="70"/>
      <c r="Z1857" s="70"/>
      <c r="AA1857" s="71"/>
      <c r="AB1857" s="64"/>
      <c r="AC1857" s="69"/>
      <c r="AD1857" s="65"/>
      <c r="AE1857" s="65"/>
      <c r="AF1857" s="66"/>
    </row>
    <row r="1858" spans="1:32" x14ac:dyDescent="0.25">
      <c r="A1858" s="79"/>
      <c r="B1858" s="80"/>
      <c r="C1858" s="81"/>
      <c r="D1858" s="82"/>
      <c r="E1858" s="83"/>
      <c r="F1858" s="83"/>
      <c r="G1858" s="84"/>
      <c r="H1858" s="85"/>
      <c r="I1858" s="83"/>
      <c r="J1858" s="80"/>
      <c r="K1858" s="86"/>
      <c r="L1858" s="86"/>
      <c r="M1858" s="87"/>
      <c r="N1858" s="88"/>
      <c r="O1858" s="89"/>
      <c r="P1858" s="67"/>
      <c r="Q1858" s="67"/>
      <c r="R1858" s="67"/>
      <c r="U1858" s="65"/>
      <c r="V1858" s="69"/>
      <c r="W1858" s="69"/>
      <c r="X1858" s="70"/>
      <c r="Y1858" s="70"/>
      <c r="Z1858" s="70"/>
      <c r="AA1858" s="71"/>
      <c r="AB1858" s="64"/>
      <c r="AC1858" s="69"/>
      <c r="AD1858" s="65"/>
      <c r="AE1858" s="65"/>
      <c r="AF1858" s="66"/>
    </row>
    <row r="1859" spans="1:32" x14ac:dyDescent="0.25">
      <c r="A1859" s="79"/>
      <c r="B1859" s="80"/>
      <c r="C1859" s="81"/>
      <c r="D1859" s="82"/>
      <c r="E1859" s="83"/>
      <c r="F1859" s="83"/>
      <c r="G1859" s="84"/>
      <c r="H1859" s="85"/>
      <c r="I1859" s="83"/>
      <c r="J1859" s="80"/>
      <c r="K1859" s="86"/>
      <c r="L1859" s="86"/>
      <c r="M1859" s="87"/>
      <c r="N1859" s="88"/>
      <c r="O1859" s="89"/>
      <c r="P1859" s="67"/>
      <c r="Q1859" s="67"/>
      <c r="R1859" s="67"/>
      <c r="U1859" s="65"/>
      <c r="V1859" s="69"/>
      <c r="W1859" s="69"/>
      <c r="X1859" s="70"/>
      <c r="Y1859" s="70"/>
      <c r="Z1859" s="70"/>
      <c r="AA1859" s="71"/>
      <c r="AB1859" s="64"/>
      <c r="AC1859" s="69"/>
      <c r="AD1859" s="65"/>
      <c r="AE1859" s="65"/>
      <c r="AF1859" s="66"/>
    </row>
    <row r="1860" spans="1:32" x14ac:dyDescent="0.25">
      <c r="A1860" s="79"/>
      <c r="B1860" s="80"/>
      <c r="C1860" s="81"/>
      <c r="D1860" s="82"/>
      <c r="E1860" s="83"/>
      <c r="F1860" s="83"/>
      <c r="G1860" s="84"/>
      <c r="H1860" s="85"/>
      <c r="I1860" s="83"/>
      <c r="J1860" s="80"/>
      <c r="K1860" s="86"/>
      <c r="L1860" s="86"/>
      <c r="M1860" s="87"/>
      <c r="N1860" s="88"/>
      <c r="O1860" s="89"/>
      <c r="P1860" s="67"/>
      <c r="Q1860" s="67"/>
      <c r="R1860" s="67"/>
      <c r="U1860" s="65"/>
      <c r="V1860" s="69"/>
      <c r="W1860" s="69"/>
      <c r="X1860" s="70"/>
      <c r="Y1860" s="70"/>
      <c r="Z1860" s="70"/>
      <c r="AA1860" s="71"/>
      <c r="AB1860" s="64"/>
      <c r="AC1860" s="69"/>
      <c r="AD1860" s="65"/>
      <c r="AE1860" s="65"/>
      <c r="AF1860" s="66"/>
    </row>
    <row r="1861" spans="1:32" x14ac:dyDescent="0.25">
      <c r="A1861" s="79"/>
      <c r="B1861" s="80"/>
      <c r="C1861" s="81"/>
      <c r="D1861" s="82"/>
      <c r="E1861" s="83"/>
      <c r="F1861" s="83"/>
      <c r="G1861" s="84"/>
      <c r="H1861" s="85"/>
      <c r="I1861" s="83"/>
      <c r="J1861" s="80"/>
      <c r="K1861" s="86"/>
      <c r="L1861" s="86"/>
      <c r="M1861" s="87"/>
      <c r="N1861" s="88"/>
      <c r="O1861" s="89"/>
      <c r="P1861" s="67"/>
      <c r="Q1861" s="67"/>
      <c r="R1861" s="67"/>
      <c r="U1861" s="65"/>
      <c r="V1861" s="69"/>
      <c r="W1861" s="69"/>
      <c r="X1861" s="70"/>
      <c r="Y1861" s="70"/>
      <c r="Z1861" s="70"/>
      <c r="AA1861" s="71"/>
      <c r="AB1861" s="64"/>
      <c r="AC1861" s="69"/>
      <c r="AD1861" s="65"/>
      <c r="AE1861" s="65"/>
      <c r="AF1861" s="66"/>
    </row>
    <row r="1862" spans="1:32" x14ac:dyDescent="0.25">
      <c r="A1862" s="79"/>
      <c r="B1862" s="80"/>
      <c r="C1862" s="81"/>
      <c r="D1862" s="82"/>
      <c r="E1862" s="83"/>
      <c r="F1862" s="83"/>
      <c r="G1862" s="84"/>
      <c r="H1862" s="85"/>
      <c r="I1862" s="83"/>
      <c r="J1862" s="80"/>
      <c r="K1862" s="86"/>
      <c r="L1862" s="86"/>
      <c r="M1862" s="87"/>
      <c r="N1862" s="88"/>
      <c r="O1862" s="89"/>
      <c r="P1862" s="67"/>
      <c r="Q1862" s="67"/>
      <c r="R1862" s="67"/>
      <c r="U1862" s="65"/>
      <c r="V1862" s="69"/>
      <c r="W1862" s="69"/>
      <c r="X1862" s="70"/>
      <c r="Y1862" s="70"/>
      <c r="Z1862" s="70"/>
      <c r="AA1862" s="71"/>
      <c r="AB1862" s="64"/>
      <c r="AC1862" s="69"/>
      <c r="AD1862" s="65"/>
      <c r="AE1862" s="65"/>
      <c r="AF1862" s="66"/>
    </row>
    <row r="1863" spans="1:32" x14ac:dyDescent="0.25">
      <c r="A1863" s="79"/>
      <c r="B1863" s="80"/>
      <c r="C1863" s="81"/>
      <c r="D1863" s="82"/>
      <c r="E1863" s="83"/>
      <c r="F1863" s="83"/>
      <c r="G1863" s="84"/>
      <c r="H1863" s="85"/>
      <c r="I1863" s="83"/>
      <c r="J1863" s="80"/>
      <c r="K1863" s="86"/>
      <c r="L1863" s="86"/>
      <c r="M1863" s="87"/>
      <c r="N1863" s="88"/>
      <c r="O1863" s="89"/>
      <c r="P1863" s="67"/>
      <c r="Q1863" s="67"/>
      <c r="R1863" s="67"/>
      <c r="U1863" s="65"/>
      <c r="V1863" s="69"/>
      <c r="W1863" s="69"/>
      <c r="X1863" s="70"/>
      <c r="Y1863" s="70"/>
      <c r="Z1863" s="70"/>
      <c r="AA1863" s="71"/>
      <c r="AB1863" s="64"/>
      <c r="AC1863" s="69"/>
      <c r="AD1863" s="65"/>
      <c r="AE1863" s="65"/>
      <c r="AF1863" s="66"/>
    </row>
    <row r="1864" spans="1:32" x14ac:dyDescent="0.25">
      <c r="A1864" s="79"/>
      <c r="B1864" s="80"/>
      <c r="C1864" s="81"/>
      <c r="D1864" s="82"/>
      <c r="E1864" s="83"/>
      <c r="F1864" s="83"/>
      <c r="G1864" s="84"/>
      <c r="H1864" s="85"/>
      <c r="I1864" s="83"/>
      <c r="J1864" s="80"/>
      <c r="K1864" s="86"/>
      <c r="L1864" s="86"/>
      <c r="M1864" s="87"/>
      <c r="N1864" s="88"/>
      <c r="O1864" s="89"/>
      <c r="P1864" s="67"/>
      <c r="Q1864" s="67"/>
      <c r="R1864" s="67"/>
      <c r="U1864" s="65"/>
      <c r="V1864" s="69"/>
      <c r="W1864" s="69"/>
      <c r="X1864" s="70"/>
      <c r="Y1864" s="70"/>
      <c r="Z1864" s="70"/>
      <c r="AA1864" s="71"/>
      <c r="AB1864" s="64"/>
      <c r="AC1864" s="69"/>
      <c r="AD1864" s="65"/>
      <c r="AE1864" s="65"/>
      <c r="AF1864" s="66"/>
    </row>
    <row r="1865" spans="1:32" x14ac:dyDescent="0.25">
      <c r="A1865" s="79"/>
      <c r="B1865" s="80"/>
      <c r="C1865" s="81"/>
      <c r="D1865" s="82"/>
      <c r="E1865" s="83"/>
      <c r="F1865" s="83"/>
      <c r="G1865" s="84"/>
      <c r="H1865" s="85"/>
      <c r="I1865" s="83"/>
      <c r="J1865" s="80"/>
      <c r="K1865" s="86"/>
      <c r="L1865" s="86"/>
      <c r="M1865" s="87"/>
      <c r="N1865" s="88"/>
      <c r="O1865" s="89"/>
      <c r="P1865" s="67"/>
      <c r="Q1865" s="67"/>
      <c r="R1865" s="67"/>
      <c r="U1865" s="65"/>
      <c r="V1865" s="69"/>
      <c r="W1865" s="69"/>
      <c r="X1865" s="70"/>
      <c r="Y1865" s="70"/>
      <c r="Z1865" s="70"/>
      <c r="AA1865" s="71"/>
      <c r="AB1865" s="64"/>
      <c r="AC1865" s="69"/>
      <c r="AD1865" s="65"/>
      <c r="AE1865" s="65"/>
      <c r="AF1865" s="66"/>
    </row>
    <row r="1866" spans="1:32" x14ac:dyDescent="0.25">
      <c r="A1866" s="79"/>
      <c r="B1866" s="80"/>
      <c r="C1866" s="81"/>
      <c r="D1866" s="82"/>
      <c r="E1866" s="83"/>
      <c r="F1866" s="83"/>
      <c r="G1866" s="84"/>
      <c r="H1866" s="85"/>
      <c r="I1866" s="83"/>
      <c r="J1866" s="80"/>
      <c r="K1866" s="86"/>
      <c r="L1866" s="86"/>
      <c r="M1866" s="87"/>
      <c r="N1866" s="88"/>
      <c r="O1866" s="89"/>
      <c r="P1866" s="67"/>
      <c r="Q1866" s="67"/>
      <c r="R1866" s="67"/>
      <c r="U1866" s="65"/>
      <c r="V1866" s="69"/>
      <c r="W1866" s="69"/>
      <c r="X1866" s="70"/>
      <c r="Y1866" s="70"/>
      <c r="Z1866" s="70"/>
      <c r="AA1866" s="71"/>
      <c r="AB1866" s="64"/>
      <c r="AC1866" s="69"/>
      <c r="AD1866" s="65"/>
      <c r="AE1866" s="65"/>
      <c r="AF1866" s="66"/>
    </row>
    <row r="1867" spans="1:32" x14ac:dyDescent="0.25">
      <c r="A1867" s="79"/>
      <c r="B1867" s="80"/>
      <c r="C1867" s="81"/>
      <c r="D1867" s="82"/>
      <c r="E1867" s="83"/>
      <c r="F1867" s="83"/>
      <c r="G1867" s="84"/>
      <c r="H1867" s="85"/>
      <c r="I1867" s="83"/>
      <c r="J1867" s="80"/>
      <c r="K1867" s="86"/>
      <c r="L1867" s="86"/>
      <c r="M1867" s="87"/>
      <c r="N1867" s="88"/>
      <c r="O1867" s="89"/>
      <c r="P1867" s="67"/>
      <c r="Q1867" s="67"/>
      <c r="R1867" s="67"/>
      <c r="U1867" s="65"/>
      <c r="V1867" s="69"/>
      <c r="W1867" s="69"/>
      <c r="X1867" s="70"/>
      <c r="Y1867" s="70"/>
      <c r="Z1867" s="70"/>
      <c r="AA1867" s="71"/>
      <c r="AB1867" s="64"/>
      <c r="AC1867" s="69"/>
      <c r="AD1867" s="65"/>
      <c r="AE1867" s="65"/>
      <c r="AF1867" s="66"/>
    </row>
    <row r="1868" spans="1:32" x14ac:dyDescent="0.25">
      <c r="A1868" s="79"/>
      <c r="B1868" s="80"/>
      <c r="C1868" s="81"/>
      <c r="D1868" s="82"/>
      <c r="E1868" s="83"/>
      <c r="F1868" s="83"/>
      <c r="G1868" s="84"/>
      <c r="H1868" s="85"/>
      <c r="I1868" s="83"/>
      <c r="J1868" s="80"/>
      <c r="K1868" s="86"/>
      <c r="L1868" s="86"/>
      <c r="M1868" s="87"/>
      <c r="N1868" s="88"/>
      <c r="O1868" s="89"/>
      <c r="P1868" s="67"/>
      <c r="Q1868" s="67"/>
      <c r="R1868" s="67"/>
      <c r="U1868" s="65"/>
      <c r="V1868" s="69"/>
      <c r="W1868" s="69"/>
      <c r="X1868" s="70"/>
      <c r="Y1868" s="70"/>
      <c r="Z1868" s="70"/>
      <c r="AA1868" s="71"/>
      <c r="AB1868" s="64"/>
      <c r="AC1868" s="69"/>
      <c r="AD1868" s="65"/>
      <c r="AE1868" s="65"/>
      <c r="AF1868" s="66"/>
    </row>
    <row r="1869" spans="1:32" x14ac:dyDescent="0.25">
      <c r="A1869" s="79"/>
      <c r="B1869" s="80"/>
      <c r="C1869" s="81"/>
      <c r="D1869" s="82"/>
      <c r="E1869" s="83"/>
      <c r="F1869" s="83"/>
      <c r="G1869" s="84"/>
      <c r="H1869" s="85"/>
      <c r="I1869" s="83"/>
      <c r="J1869" s="80"/>
      <c r="K1869" s="86"/>
      <c r="L1869" s="86"/>
      <c r="M1869" s="87"/>
      <c r="N1869" s="88"/>
      <c r="O1869" s="89"/>
      <c r="P1869" s="67"/>
      <c r="Q1869" s="67"/>
      <c r="R1869" s="67"/>
      <c r="U1869" s="65"/>
      <c r="V1869" s="69"/>
      <c r="W1869" s="69"/>
      <c r="X1869" s="70"/>
      <c r="Y1869" s="70"/>
      <c r="Z1869" s="70"/>
      <c r="AA1869" s="71"/>
      <c r="AB1869" s="64"/>
      <c r="AC1869" s="69"/>
      <c r="AD1869" s="65"/>
      <c r="AE1869" s="65"/>
      <c r="AF1869" s="66"/>
    </row>
    <row r="1870" spans="1:32" x14ac:dyDescent="0.25">
      <c r="A1870" s="79"/>
      <c r="B1870" s="80"/>
      <c r="C1870" s="81"/>
      <c r="D1870" s="82"/>
      <c r="E1870" s="83"/>
      <c r="F1870" s="83"/>
      <c r="G1870" s="84"/>
      <c r="H1870" s="85"/>
      <c r="I1870" s="83"/>
      <c r="J1870" s="80"/>
      <c r="K1870" s="86"/>
      <c r="L1870" s="86"/>
      <c r="M1870" s="87"/>
      <c r="N1870" s="88"/>
      <c r="O1870" s="89"/>
      <c r="P1870" s="67"/>
      <c r="Q1870" s="67"/>
      <c r="R1870" s="67"/>
      <c r="U1870" s="65"/>
      <c r="V1870" s="69"/>
      <c r="W1870" s="69"/>
      <c r="X1870" s="70"/>
      <c r="Y1870" s="70"/>
      <c r="Z1870" s="70"/>
      <c r="AA1870" s="71"/>
      <c r="AB1870" s="64"/>
      <c r="AC1870" s="69"/>
      <c r="AD1870" s="65"/>
      <c r="AE1870" s="65"/>
      <c r="AF1870" s="66"/>
    </row>
    <row r="1871" spans="1:32" x14ac:dyDescent="0.25">
      <c r="A1871" s="79"/>
      <c r="B1871" s="80"/>
      <c r="C1871" s="81"/>
      <c r="D1871" s="82"/>
      <c r="E1871" s="83"/>
      <c r="F1871" s="83"/>
      <c r="G1871" s="84"/>
      <c r="H1871" s="85"/>
      <c r="I1871" s="83"/>
      <c r="J1871" s="80"/>
      <c r="K1871" s="86"/>
      <c r="L1871" s="86"/>
      <c r="M1871" s="87"/>
      <c r="N1871" s="88"/>
      <c r="O1871" s="89"/>
      <c r="P1871" s="67"/>
      <c r="Q1871" s="67"/>
      <c r="R1871" s="67"/>
      <c r="U1871" s="65"/>
      <c r="V1871" s="69"/>
      <c r="W1871" s="69"/>
      <c r="X1871" s="70"/>
      <c r="Y1871" s="70"/>
      <c r="Z1871" s="70"/>
      <c r="AA1871" s="71"/>
      <c r="AB1871" s="64"/>
      <c r="AC1871" s="69"/>
      <c r="AD1871" s="65"/>
      <c r="AE1871" s="65"/>
      <c r="AF1871" s="66"/>
    </row>
    <row r="1872" spans="1:32" x14ac:dyDescent="0.25">
      <c r="A1872" s="79"/>
      <c r="B1872" s="80"/>
      <c r="C1872" s="81"/>
      <c r="D1872" s="82"/>
      <c r="E1872" s="83"/>
      <c r="F1872" s="83"/>
      <c r="G1872" s="84"/>
      <c r="H1872" s="85"/>
      <c r="I1872" s="83"/>
      <c r="J1872" s="80"/>
      <c r="K1872" s="86"/>
      <c r="L1872" s="86"/>
      <c r="M1872" s="87"/>
      <c r="N1872" s="88"/>
      <c r="O1872" s="89"/>
      <c r="P1872" s="67"/>
      <c r="Q1872" s="67"/>
      <c r="R1872" s="67"/>
      <c r="U1872" s="65"/>
      <c r="V1872" s="69"/>
      <c r="W1872" s="69"/>
      <c r="X1872" s="70"/>
      <c r="Y1872" s="70"/>
      <c r="Z1872" s="70"/>
      <c r="AA1872" s="71"/>
      <c r="AB1872" s="64"/>
      <c r="AC1872" s="69"/>
      <c r="AD1872" s="65"/>
      <c r="AE1872" s="65"/>
      <c r="AF1872" s="66"/>
    </row>
    <row r="1873" spans="1:32" x14ac:dyDescent="0.25">
      <c r="A1873" s="79"/>
      <c r="B1873" s="80"/>
      <c r="C1873" s="81"/>
      <c r="D1873" s="82"/>
      <c r="E1873" s="83"/>
      <c r="F1873" s="83"/>
      <c r="G1873" s="84"/>
      <c r="H1873" s="85"/>
      <c r="I1873" s="83"/>
      <c r="J1873" s="80"/>
      <c r="K1873" s="86"/>
      <c r="L1873" s="86"/>
      <c r="M1873" s="87"/>
      <c r="N1873" s="88"/>
      <c r="O1873" s="89"/>
      <c r="P1873" s="67"/>
      <c r="Q1873" s="67"/>
      <c r="R1873" s="67"/>
      <c r="U1873" s="65"/>
      <c r="V1873" s="69"/>
      <c r="W1873" s="69"/>
      <c r="X1873" s="70"/>
      <c r="Y1873" s="70"/>
      <c r="Z1873" s="70"/>
      <c r="AA1873" s="71"/>
      <c r="AB1873" s="64"/>
      <c r="AC1873" s="69"/>
      <c r="AD1873" s="65"/>
      <c r="AE1873" s="65"/>
      <c r="AF1873" s="66"/>
    </row>
    <row r="1874" spans="1:32" x14ac:dyDescent="0.25">
      <c r="A1874" s="79"/>
      <c r="B1874" s="80"/>
      <c r="C1874" s="81"/>
      <c r="D1874" s="82"/>
      <c r="E1874" s="83"/>
      <c r="F1874" s="83"/>
      <c r="G1874" s="84"/>
      <c r="H1874" s="85"/>
      <c r="I1874" s="83"/>
      <c r="J1874" s="80"/>
      <c r="K1874" s="86"/>
      <c r="L1874" s="86"/>
      <c r="M1874" s="87"/>
      <c r="N1874" s="88"/>
      <c r="O1874" s="89"/>
      <c r="P1874" s="67"/>
      <c r="Q1874" s="67"/>
      <c r="R1874" s="67"/>
      <c r="U1874" s="65"/>
      <c r="V1874" s="69"/>
      <c r="W1874" s="69"/>
      <c r="X1874" s="70"/>
      <c r="Y1874" s="70"/>
      <c r="Z1874" s="70"/>
      <c r="AA1874" s="71"/>
      <c r="AB1874" s="64"/>
      <c r="AC1874" s="69"/>
      <c r="AD1874" s="65"/>
      <c r="AE1874" s="65"/>
      <c r="AF1874" s="66"/>
    </row>
    <row r="1875" spans="1:32" x14ac:dyDescent="0.25">
      <c r="A1875" s="79"/>
      <c r="B1875" s="80"/>
      <c r="C1875" s="81"/>
      <c r="D1875" s="82"/>
      <c r="E1875" s="83"/>
      <c r="F1875" s="83"/>
      <c r="G1875" s="84"/>
      <c r="H1875" s="85"/>
      <c r="I1875" s="83"/>
      <c r="J1875" s="80"/>
      <c r="K1875" s="86"/>
      <c r="L1875" s="86"/>
      <c r="M1875" s="87"/>
      <c r="N1875" s="88"/>
      <c r="O1875" s="89"/>
      <c r="P1875" s="67"/>
      <c r="Q1875" s="67"/>
      <c r="R1875" s="67"/>
      <c r="U1875" s="65"/>
      <c r="V1875" s="69"/>
      <c r="W1875" s="69"/>
      <c r="X1875" s="70"/>
      <c r="Y1875" s="70"/>
      <c r="Z1875" s="70"/>
      <c r="AA1875" s="71"/>
      <c r="AB1875" s="64"/>
      <c r="AC1875" s="69"/>
      <c r="AD1875" s="65"/>
      <c r="AE1875" s="65"/>
      <c r="AF1875" s="66"/>
    </row>
    <row r="1876" spans="1:32" x14ac:dyDescent="0.25">
      <c r="A1876" s="79"/>
      <c r="B1876" s="80"/>
      <c r="C1876" s="81"/>
      <c r="D1876" s="82"/>
      <c r="E1876" s="83"/>
      <c r="F1876" s="83"/>
      <c r="G1876" s="84"/>
      <c r="H1876" s="85"/>
      <c r="I1876" s="83"/>
      <c r="J1876" s="80"/>
      <c r="K1876" s="86"/>
      <c r="L1876" s="86"/>
      <c r="M1876" s="87"/>
      <c r="N1876" s="88"/>
      <c r="O1876" s="89"/>
      <c r="P1876" s="67"/>
      <c r="Q1876" s="67"/>
      <c r="R1876" s="67"/>
      <c r="U1876" s="65"/>
      <c r="V1876" s="69"/>
      <c r="W1876" s="69"/>
      <c r="X1876" s="70"/>
      <c r="Y1876" s="70"/>
      <c r="Z1876" s="70"/>
      <c r="AA1876" s="71"/>
      <c r="AB1876" s="64"/>
      <c r="AC1876" s="69"/>
      <c r="AD1876" s="65"/>
      <c r="AE1876" s="65"/>
      <c r="AF1876" s="66"/>
    </row>
    <row r="1877" spans="1:32" x14ac:dyDescent="0.25">
      <c r="A1877" s="79"/>
      <c r="B1877" s="80"/>
      <c r="C1877" s="81"/>
      <c r="D1877" s="82"/>
      <c r="E1877" s="83"/>
      <c r="F1877" s="83"/>
      <c r="G1877" s="84"/>
      <c r="H1877" s="85"/>
      <c r="I1877" s="83"/>
      <c r="J1877" s="80"/>
      <c r="K1877" s="86"/>
      <c r="L1877" s="86"/>
      <c r="M1877" s="87"/>
      <c r="N1877" s="88"/>
      <c r="O1877" s="89"/>
      <c r="P1877" s="67"/>
      <c r="Q1877" s="67"/>
      <c r="R1877" s="67"/>
      <c r="U1877" s="65"/>
      <c r="V1877" s="69"/>
      <c r="W1877" s="69"/>
      <c r="X1877" s="70"/>
      <c r="Y1877" s="70"/>
      <c r="Z1877" s="70"/>
      <c r="AA1877" s="71"/>
      <c r="AB1877" s="64"/>
      <c r="AC1877" s="69"/>
      <c r="AD1877" s="65"/>
      <c r="AE1877" s="65"/>
      <c r="AF1877" s="66"/>
    </row>
    <row r="1878" spans="1:32" x14ac:dyDescent="0.25">
      <c r="A1878" s="79"/>
      <c r="B1878" s="80"/>
      <c r="C1878" s="81"/>
      <c r="D1878" s="82"/>
      <c r="E1878" s="83"/>
      <c r="F1878" s="83"/>
      <c r="G1878" s="84"/>
      <c r="H1878" s="85"/>
      <c r="I1878" s="83"/>
      <c r="J1878" s="80"/>
      <c r="K1878" s="86"/>
      <c r="L1878" s="86"/>
      <c r="M1878" s="87"/>
      <c r="N1878" s="88"/>
      <c r="O1878" s="89"/>
      <c r="P1878" s="67"/>
      <c r="Q1878" s="67"/>
      <c r="R1878" s="67"/>
      <c r="U1878" s="65"/>
      <c r="V1878" s="69"/>
      <c r="W1878" s="69"/>
      <c r="X1878" s="70"/>
      <c r="Y1878" s="70"/>
      <c r="Z1878" s="70"/>
      <c r="AA1878" s="71"/>
      <c r="AB1878" s="64"/>
      <c r="AC1878" s="69"/>
      <c r="AD1878" s="65"/>
      <c r="AE1878" s="65"/>
      <c r="AF1878" s="66"/>
    </row>
    <row r="1879" spans="1:32" x14ac:dyDescent="0.25">
      <c r="A1879" s="79"/>
      <c r="B1879" s="80"/>
      <c r="C1879" s="81"/>
      <c r="D1879" s="82"/>
      <c r="E1879" s="83"/>
      <c r="F1879" s="83"/>
      <c r="G1879" s="84"/>
      <c r="H1879" s="85"/>
      <c r="I1879" s="83"/>
      <c r="J1879" s="80"/>
      <c r="K1879" s="86"/>
      <c r="L1879" s="86"/>
      <c r="M1879" s="87"/>
      <c r="N1879" s="88"/>
      <c r="O1879" s="89"/>
      <c r="P1879" s="67"/>
      <c r="Q1879" s="67"/>
      <c r="R1879" s="67"/>
      <c r="U1879" s="65"/>
      <c r="V1879" s="69"/>
      <c r="W1879" s="69"/>
      <c r="X1879" s="70"/>
      <c r="Y1879" s="70"/>
      <c r="Z1879" s="70"/>
      <c r="AA1879" s="71"/>
      <c r="AB1879" s="64"/>
      <c r="AC1879" s="69"/>
      <c r="AD1879" s="65"/>
      <c r="AE1879" s="65"/>
      <c r="AF1879" s="66"/>
    </row>
    <row r="1880" spans="1:32" x14ac:dyDescent="0.25">
      <c r="A1880" s="79"/>
      <c r="B1880" s="80"/>
      <c r="C1880" s="81"/>
      <c r="D1880" s="82"/>
      <c r="E1880" s="83"/>
      <c r="F1880" s="83"/>
      <c r="G1880" s="84"/>
      <c r="H1880" s="85"/>
      <c r="I1880" s="83"/>
      <c r="J1880" s="80"/>
      <c r="K1880" s="86"/>
      <c r="L1880" s="86"/>
      <c r="M1880" s="87"/>
      <c r="N1880" s="88"/>
      <c r="O1880" s="89"/>
      <c r="P1880" s="67"/>
      <c r="Q1880" s="67"/>
      <c r="R1880" s="67"/>
      <c r="U1880" s="65"/>
      <c r="V1880" s="69"/>
      <c r="W1880" s="69"/>
      <c r="X1880" s="70"/>
      <c r="Y1880" s="70"/>
      <c r="Z1880" s="70"/>
      <c r="AA1880" s="71"/>
      <c r="AB1880" s="64"/>
      <c r="AC1880" s="69"/>
      <c r="AD1880" s="65"/>
      <c r="AE1880" s="65"/>
      <c r="AF1880" s="66"/>
    </row>
    <row r="1881" spans="1:32" x14ac:dyDescent="0.25">
      <c r="A1881" s="79"/>
      <c r="B1881" s="80"/>
      <c r="C1881" s="81"/>
      <c r="D1881" s="82"/>
      <c r="E1881" s="83"/>
      <c r="F1881" s="83"/>
      <c r="G1881" s="84"/>
      <c r="H1881" s="85"/>
      <c r="I1881" s="83"/>
      <c r="J1881" s="80"/>
      <c r="K1881" s="86"/>
      <c r="L1881" s="86"/>
      <c r="M1881" s="87"/>
      <c r="N1881" s="88"/>
      <c r="O1881" s="89"/>
      <c r="P1881" s="67"/>
      <c r="Q1881" s="67"/>
      <c r="R1881" s="67"/>
      <c r="U1881" s="65"/>
      <c r="V1881" s="69"/>
      <c r="W1881" s="69"/>
      <c r="X1881" s="70"/>
      <c r="Y1881" s="70"/>
      <c r="Z1881" s="70"/>
      <c r="AA1881" s="71"/>
      <c r="AB1881" s="64"/>
      <c r="AC1881" s="69"/>
      <c r="AD1881" s="65"/>
      <c r="AE1881" s="65"/>
      <c r="AF1881" s="66"/>
    </row>
    <row r="1882" spans="1:32" x14ac:dyDescent="0.25">
      <c r="A1882" s="79"/>
      <c r="B1882" s="80"/>
      <c r="C1882" s="81"/>
      <c r="D1882" s="82"/>
      <c r="E1882" s="83"/>
      <c r="F1882" s="83"/>
      <c r="G1882" s="84"/>
      <c r="H1882" s="85"/>
      <c r="I1882" s="83"/>
      <c r="J1882" s="80"/>
      <c r="K1882" s="86"/>
      <c r="L1882" s="86"/>
      <c r="M1882" s="87"/>
      <c r="N1882" s="88"/>
      <c r="O1882" s="89"/>
      <c r="P1882" s="67"/>
      <c r="Q1882" s="67"/>
      <c r="R1882" s="67"/>
      <c r="U1882" s="65"/>
      <c r="V1882" s="69"/>
      <c r="W1882" s="69"/>
      <c r="X1882" s="70"/>
      <c r="Y1882" s="70"/>
      <c r="Z1882" s="70"/>
      <c r="AA1882" s="71"/>
      <c r="AB1882" s="64"/>
      <c r="AC1882" s="69"/>
      <c r="AD1882" s="65"/>
      <c r="AE1882" s="65"/>
      <c r="AF1882" s="66"/>
    </row>
    <row r="1883" spans="1:32" x14ac:dyDescent="0.25">
      <c r="A1883" s="79"/>
      <c r="B1883" s="80"/>
      <c r="C1883" s="81"/>
      <c r="D1883" s="82"/>
      <c r="E1883" s="83"/>
      <c r="F1883" s="83"/>
      <c r="G1883" s="84"/>
      <c r="H1883" s="85"/>
      <c r="I1883" s="83"/>
      <c r="J1883" s="80"/>
      <c r="K1883" s="86"/>
      <c r="L1883" s="86"/>
      <c r="M1883" s="87"/>
      <c r="N1883" s="88"/>
      <c r="O1883" s="89"/>
      <c r="P1883" s="67"/>
      <c r="Q1883" s="67"/>
      <c r="R1883" s="67"/>
      <c r="U1883" s="65"/>
      <c r="V1883" s="69"/>
      <c r="W1883" s="69"/>
      <c r="X1883" s="70"/>
      <c r="Y1883" s="70"/>
      <c r="Z1883" s="70"/>
      <c r="AA1883" s="71"/>
      <c r="AB1883" s="64"/>
      <c r="AC1883" s="69"/>
      <c r="AD1883" s="65"/>
      <c r="AE1883" s="65"/>
      <c r="AF1883" s="66"/>
    </row>
    <row r="1884" spans="1:32" x14ac:dyDescent="0.25">
      <c r="A1884" s="79"/>
      <c r="B1884" s="80"/>
      <c r="C1884" s="81"/>
      <c r="D1884" s="82"/>
      <c r="E1884" s="83"/>
      <c r="F1884" s="83"/>
      <c r="G1884" s="84"/>
      <c r="H1884" s="85"/>
      <c r="I1884" s="83"/>
      <c r="J1884" s="80"/>
      <c r="K1884" s="86"/>
      <c r="L1884" s="86"/>
      <c r="M1884" s="87"/>
      <c r="N1884" s="88"/>
      <c r="O1884" s="89"/>
      <c r="P1884" s="67"/>
      <c r="Q1884" s="67"/>
      <c r="R1884" s="67"/>
      <c r="U1884" s="65"/>
      <c r="V1884" s="69"/>
      <c r="W1884" s="69"/>
      <c r="X1884" s="70"/>
      <c r="Y1884" s="70"/>
      <c r="Z1884" s="70"/>
      <c r="AA1884" s="71"/>
      <c r="AB1884" s="64"/>
      <c r="AC1884" s="69"/>
      <c r="AD1884" s="65"/>
      <c r="AE1884" s="65"/>
      <c r="AF1884" s="66"/>
    </row>
    <row r="1885" spans="1:32" x14ac:dyDescent="0.25">
      <c r="A1885" s="79"/>
      <c r="B1885" s="80"/>
      <c r="C1885" s="81"/>
      <c r="D1885" s="82"/>
      <c r="E1885" s="83"/>
      <c r="F1885" s="83"/>
      <c r="G1885" s="84"/>
      <c r="H1885" s="85"/>
      <c r="I1885" s="83"/>
      <c r="J1885" s="80"/>
      <c r="K1885" s="86"/>
      <c r="L1885" s="86"/>
      <c r="M1885" s="87"/>
      <c r="N1885" s="88"/>
      <c r="O1885" s="89"/>
      <c r="P1885" s="67"/>
      <c r="Q1885" s="67"/>
      <c r="R1885" s="67"/>
      <c r="U1885" s="65"/>
      <c r="V1885" s="69"/>
      <c r="W1885" s="69"/>
      <c r="X1885" s="70"/>
      <c r="Y1885" s="70"/>
      <c r="Z1885" s="70"/>
      <c r="AA1885" s="71"/>
      <c r="AB1885" s="64"/>
      <c r="AC1885" s="69"/>
      <c r="AD1885" s="65"/>
      <c r="AE1885" s="65"/>
      <c r="AF1885" s="66"/>
    </row>
    <row r="1886" spans="1:32" x14ac:dyDescent="0.25">
      <c r="A1886" s="79"/>
      <c r="B1886" s="80"/>
      <c r="C1886" s="81"/>
      <c r="D1886" s="82"/>
      <c r="E1886" s="83"/>
      <c r="F1886" s="83"/>
      <c r="G1886" s="84"/>
      <c r="H1886" s="85"/>
      <c r="I1886" s="83"/>
      <c r="J1886" s="80"/>
      <c r="K1886" s="86"/>
      <c r="L1886" s="86"/>
      <c r="M1886" s="87"/>
      <c r="N1886" s="88"/>
      <c r="O1886" s="89"/>
      <c r="P1886" s="67"/>
      <c r="Q1886" s="67"/>
      <c r="R1886" s="67"/>
      <c r="U1886" s="65"/>
      <c r="V1886" s="69"/>
      <c r="W1886" s="69"/>
      <c r="X1886" s="70"/>
      <c r="Y1886" s="70"/>
      <c r="Z1886" s="70"/>
      <c r="AA1886" s="71"/>
      <c r="AB1886" s="64"/>
      <c r="AC1886" s="69"/>
      <c r="AD1886" s="65"/>
      <c r="AE1886" s="65"/>
      <c r="AF1886" s="66"/>
    </row>
    <row r="1887" spans="1:32" x14ac:dyDescent="0.25">
      <c r="A1887" s="79"/>
      <c r="B1887" s="80"/>
      <c r="C1887" s="81"/>
      <c r="D1887" s="82"/>
      <c r="E1887" s="83"/>
      <c r="F1887" s="83"/>
      <c r="G1887" s="84"/>
      <c r="H1887" s="85"/>
      <c r="I1887" s="83"/>
      <c r="J1887" s="80"/>
      <c r="K1887" s="86"/>
      <c r="L1887" s="86"/>
      <c r="M1887" s="87"/>
      <c r="N1887" s="88"/>
      <c r="O1887" s="89"/>
      <c r="P1887" s="67"/>
      <c r="Q1887" s="67"/>
      <c r="R1887" s="67"/>
      <c r="U1887" s="65"/>
      <c r="V1887" s="69"/>
      <c r="W1887" s="69"/>
      <c r="X1887" s="70"/>
      <c r="Y1887" s="70"/>
      <c r="Z1887" s="70"/>
      <c r="AA1887" s="71"/>
      <c r="AB1887" s="64"/>
      <c r="AC1887" s="69"/>
      <c r="AD1887" s="65"/>
      <c r="AE1887" s="65"/>
      <c r="AF1887" s="66"/>
    </row>
    <row r="1888" spans="1:32" x14ac:dyDescent="0.25">
      <c r="A1888" s="79"/>
      <c r="B1888" s="80"/>
      <c r="C1888" s="81"/>
      <c r="D1888" s="82"/>
      <c r="E1888" s="83"/>
      <c r="F1888" s="83"/>
      <c r="G1888" s="84"/>
      <c r="H1888" s="85"/>
      <c r="I1888" s="83"/>
      <c r="J1888" s="80"/>
      <c r="K1888" s="86"/>
      <c r="L1888" s="86"/>
      <c r="M1888" s="87"/>
      <c r="N1888" s="88"/>
      <c r="O1888" s="89"/>
      <c r="P1888" s="67"/>
      <c r="Q1888" s="67"/>
      <c r="R1888" s="67"/>
      <c r="U1888" s="65"/>
      <c r="V1888" s="69"/>
      <c r="W1888" s="69"/>
      <c r="X1888" s="70"/>
      <c r="Y1888" s="70"/>
      <c r="Z1888" s="70"/>
      <c r="AA1888" s="71"/>
      <c r="AB1888" s="64"/>
      <c r="AC1888" s="69"/>
      <c r="AD1888" s="65"/>
      <c r="AE1888" s="65"/>
      <c r="AF1888" s="66"/>
    </row>
    <row r="1889" spans="1:32" x14ac:dyDescent="0.25">
      <c r="A1889" s="79"/>
      <c r="B1889" s="80"/>
      <c r="C1889" s="81"/>
      <c r="D1889" s="82"/>
      <c r="E1889" s="83"/>
      <c r="F1889" s="83"/>
      <c r="G1889" s="84"/>
      <c r="H1889" s="85"/>
      <c r="I1889" s="83"/>
      <c r="J1889" s="80"/>
      <c r="K1889" s="86"/>
      <c r="L1889" s="86"/>
      <c r="M1889" s="87"/>
      <c r="N1889" s="88"/>
      <c r="O1889" s="89"/>
      <c r="P1889" s="67"/>
      <c r="Q1889" s="67"/>
      <c r="R1889" s="67"/>
      <c r="U1889" s="65"/>
      <c r="V1889" s="69"/>
      <c r="W1889" s="69"/>
      <c r="X1889" s="70"/>
      <c r="Y1889" s="70"/>
      <c r="Z1889" s="70"/>
      <c r="AA1889" s="71"/>
      <c r="AB1889" s="64"/>
      <c r="AC1889" s="69"/>
      <c r="AD1889" s="65"/>
      <c r="AE1889" s="65"/>
      <c r="AF1889" s="66"/>
    </row>
    <row r="1890" spans="1:32" x14ac:dyDescent="0.25">
      <c r="A1890" s="79"/>
      <c r="B1890" s="80"/>
      <c r="C1890" s="81"/>
      <c r="D1890" s="82"/>
      <c r="E1890" s="83"/>
      <c r="F1890" s="83"/>
      <c r="G1890" s="84"/>
      <c r="H1890" s="85"/>
      <c r="I1890" s="83"/>
      <c r="J1890" s="80"/>
      <c r="K1890" s="86"/>
      <c r="L1890" s="86"/>
      <c r="M1890" s="87"/>
      <c r="N1890" s="88"/>
      <c r="O1890" s="89"/>
      <c r="P1890" s="67"/>
      <c r="Q1890" s="67"/>
      <c r="R1890" s="67"/>
      <c r="U1890" s="65"/>
      <c r="V1890" s="69"/>
      <c r="W1890" s="69"/>
      <c r="X1890" s="70"/>
      <c r="Y1890" s="70"/>
      <c r="Z1890" s="70"/>
      <c r="AA1890" s="71"/>
      <c r="AB1890" s="64"/>
      <c r="AC1890" s="69"/>
      <c r="AD1890" s="65"/>
      <c r="AE1890" s="65"/>
      <c r="AF1890" s="66"/>
    </row>
    <row r="1891" spans="1:32" x14ac:dyDescent="0.25">
      <c r="A1891" s="79"/>
      <c r="B1891" s="80"/>
      <c r="C1891" s="81"/>
      <c r="D1891" s="82"/>
      <c r="E1891" s="83"/>
      <c r="F1891" s="83"/>
      <c r="G1891" s="84"/>
      <c r="H1891" s="85"/>
      <c r="I1891" s="83"/>
      <c r="J1891" s="80"/>
      <c r="K1891" s="86"/>
      <c r="L1891" s="86"/>
      <c r="M1891" s="87"/>
      <c r="N1891" s="88"/>
      <c r="O1891" s="89"/>
      <c r="P1891" s="67"/>
      <c r="Q1891" s="67"/>
      <c r="R1891" s="67"/>
      <c r="U1891" s="65"/>
      <c r="V1891" s="69"/>
      <c r="W1891" s="69"/>
      <c r="X1891" s="70"/>
      <c r="Y1891" s="70"/>
      <c r="Z1891" s="70"/>
      <c r="AA1891" s="71"/>
      <c r="AB1891" s="64"/>
      <c r="AC1891" s="69"/>
      <c r="AD1891" s="65"/>
      <c r="AE1891" s="65"/>
      <c r="AF1891" s="66"/>
    </row>
    <row r="1892" spans="1:32" x14ac:dyDescent="0.25">
      <c r="A1892" s="79"/>
      <c r="B1892" s="80"/>
      <c r="C1892" s="81"/>
      <c r="D1892" s="82"/>
      <c r="E1892" s="83"/>
      <c r="F1892" s="83"/>
      <c r="G1892" s="84"/>
      <c r="H1892" s="85"/>
      <c r="I1892" s="83"/>
      <c r="J1892" s="80"/>
      <c r="K1892" s="86"/>
      <c r="L1892" s="86"/>
      <c r="M1892" s="87"/>
      <c r="N1892" s="88"/>
      <c r="O1892" s="89"/>
      <c r="P1892" s="67"/>
      <c r="Q1892" s="67"/>
      <c r="R1892" s="67"/>
      <c r="U1892" s="65"/>
      <c r="V1892" s="69"/>
      <c r="W1892" s="69"/>
      <c r="X1892" s="70"/>
      <c r="Y1892" s="70"/>
      <c r="Z1892" s="70"/>
      <c r="AA1892" s="71"/>
      <c r="AB1892" s="64"/>
      <c r="AC1892" s="69"/>
      <c r="AD1892" s="65"/>
      <c r="AE1892" s="65"/>
      <c r="AF1892" s="66"/>
    </row>
    <row r="1893" spans="1:32" x14ac:dyDescent="0.25">
      <c r="A1893" s="79"/>
      <c r="B1893" s="80"/>
      <c r="C1893" s="81"/>
      <c r="D1893" s="82"/>
      <c r="E1893" s="83"/>
      <c r="F1893" s="83"/>
      <c r="G1893" s="84"/>
      <c r="H1893" s="85"/>
      <c r="I1893" s="83"/>
      <c r="J1893" s="80"/>
      <c r="K1893" s="86"/>
      <c r="L1893" s="86"/>
      <c r="M1893" s="87"/>
      <c r="N1893" s="88"/>
      <c r="O1893" s="89"/>
      <c r="P1893" s="67"/>
      <c r="Q1893" s="67"/>
      <c r="R1893" s="67"/>
      <c r="U1893" s="65"/>
      <c r="V1893" s="69"/>
      <c r="W1893" s="69"/>
      <c r="X1893" s="70"/>
      <c r="Y1893" s="70"/>
      <c r="Z1893" s="70"/>
      <c r="AA1893" s="71"/>
      <c r="AB1893" s="64"/>
      <c r="AC1893" s="69"/>
      <c r="AD1893" s="65"/>
      <c r="AE1893" s="65"/>
      <c r="AF1893" s="66"/>
    </row>
    <row r="1894" spans="1:32" x14ac:dyDescent="0.25">
      <c r="A1894" s="79"/>
      <c r="B1894" s="80"/>
      <c r="C1894" s="81"/>
      <c r="D1894" s="82"/>
      <c r="E1894" s="83"/>
      <c r="F1894" s="83"/>
      <c r="G1894" s="84"/>
      <c r="H1894" s="85"/>
      <c r="I1894" s="83"/>
      <c r="J1894" s="80"/>
      <c r="K1894" s="86"/>
      <c r="L1894" s="86"/>
      <c r="M1894" s="87"/>
      <c r="N1894" s="88"/>
      <c r="O1894" s="89"/>
      <c r="P1894" s="67"/>
      <c r="Q1894" s="67"/>
      <c r="R1894" s="67"/>
      <c r="U1894" s="65"/>
      <c r="V1894" s="69"/>
      <c r="W1894" s="69"/>
      <c r="X1894" s="70"/>
      <c r="Y1894" s="70"/>
      <c r="Z1894" s="70"/>
      <c r="AA1894" s="71"/>
      <c r="AB1894" s="64"/>
      <c r="AC1894" s="69"/>
      <c r="AD1894" s="65"/>
      <c r="AE1894" s="65"/>
      <c r="AF1894" s="66"/>
    </row>
    <row r="1895" spans="1:32" x14ac:dyDescent="0.25">
      <c r="A1895" s="79"/>
      <c r="B1895" s="80"/>
      <c r="C1895" s="81"/>
      <c r="D1895" s="82"/>
      <c r="E1895" s="83"/>
      <c r="F1895" s="83"/>
      <c r="G1895" s="84"/>
      <c r="H1895" s="85"/>
      <c r="I1895" s="83"/>
      <c r="J1895" s="80"/>
      <c r="K1895" s="86"/>
      <c r="L1895" s="86"/>
      <c r="M1895" s="87"/>
      <c r="N1895" s="88"/>
      <c r="O1895" s="89"/>
      <c r="P1895" s="67"/>
      <c r="Q1895" s="67"/>
      <c r="R1895" s="67"/>
      <c r="U1895" s="65"/>
      <c r="V1895" s="69"/>
      <c r="W1895" s="69"/>
      <c r="X1895" s="70"/>
      <c r="Y1895" s="70"/>
      <c r="Z1895" s="70"/>
      <c r="AA1895" s="71"/>
      <c r="AB1895" s="64"/>
      <c r="AC1895" s="69"/>
      <c r="AD1895" s="65"/>
      <c r="AE1895" s="65"/>
      <c r="AF1895" s="66"/>
    </row>
    <row r="1896" spans="1:32" x14ac:dyDescent="0.25">
      <c r="A1896" s="79"/>
      <c r="B1896" s="80"/>
      <c r="C1896" s="81"/>
      <c r="D1896" s="82"/>
      <c r="E1896" s="83"/>
      <c r="F1896" s="83"/>
      <c r="G1896" s="84"/>
      <c r="H1896" s="85"/>
      <c r="I1896" s="83"/>
      <c r="J1896" s="80"/>
      <c r="K1896" s="86"/>
      <c r="L1896" s="86"/>
      <c r="M1896" s="87"/>
      <c r="N1896" s="88"/>
      <c r="O1896" s="89"/>
      <c r="P1896" s="67"/>
      <c r="Q1896" s="67"/>
      <c r="R1896" s="67"/>
      <c r="U1896" s="65"/>
      <c r="V1896" s="69"/>
      <c r="W1896" s="69"/>
      <c r="X1896" s="70"/>
      <c r="Y1896" s="70"/>
      <c r="Z1896" s="70"/>
      <c r="AA1896" s="71"/>
      <c r="AB1896" s="64"/>
      <c r="AC1896" s="69"/>
      <c r="AD1896" s="65"/>
      <c r="AE1896" s="65"/>
      <c r="AF1896" s="66"/>
    </row>
    <row r="1897" spans="1:32" x14ac:dyDescent="0.25">
      <c r="A1897" s="79"/>
      <c r="B1897" s="80"/>
      <c r="C1897" s="81"/>
      <c r="D1897" s="82"/>
      <c r="E1897" s="83"/>
      <c r="F1897" s="83"/>
      <c r="G1897" s="84"/>
      <c r="H1897" s="85"/>
      <c r="I1897" s="83"/>
      <c r="J1897" s="80"/>
      <c r="K1897" s="86"/>
      <c r="L1897" s="86"/>
      <c r="M1897" s="87"/>
      <c r="N1897" s="88"/>
      <c r="O1897" s="89"/>
      <c r="P1897" s="67"/>
      <c r="Q1897" s="67"/>
      <c r="R1897" s="67"/>
      <c r="U1897" s="65"/>
      <c r="V1897" s="69"/>
      <c r="W1897" s="69"/>
      <c r="X1897" s="70"/>
      <c r="Y1897" s="70"/>
      <c r="Z1897" s="70"/>
      <c r="AA1897" s="71"/>
      <c r="AB1897" s="64"/>
      <c r="AC1897" s="69"/>
      <c r="AD1897" s="65"/>
      <c r="AE1897" s="65"/>
      <c r="AF1897" s="66"/>
    </row>
    <row r="1898" spans="1:32" x14ac:dyDescent="0.25">
      <c r="A1898" s="79"/>
      <c r="B1898" s="80"/>
      <c r="C1898" s="81"/>
      <c r="D1898" s="82"/>
      <c r="E1898" s="83"/>
      <c r="F1898" s="83"/>
      <c r="G1898" s="84"/>
      <c r="H1898" s="85"/>
      <c r="I1898" s="83"/>
      <c r="J1898" s="80"/>
      <c r="K1898" s="86"/>
      <c r="L1898" s="86"/>
      <c r="M1898" s="87"/>
      <c r="N1898" s="88"/>
      <c r="O1898" s="89"/>
      <c r="P1898" s="67"/>
      <c r="Q1898" s="67"/>
      <c r="R1898" s="67"/>
      <c r="U1898" s="65"/>
      <c r="V1898" s="69"/>
      <c r="W1898" s="69"/>
      <c r="X1898" s="70"/>
      <c r="Y1898" s="70"/>
      <c r="Z1898" s="70"/>
      <c r="AA1898" s="71"/>
      <c r="AB1898" s="64"/>
      <c r="AC1898" s="69"/>
      <c r="AD1898" s="65"/>
      <c r="AE1898" s="65"/>
      <c r="AF1898" s="66"/>
    </row>
    <row r="1899" spans="1:32" x14ac:dyDescent="0.25">
      <c r="A1899" s="79"/>
      <c r="B1899" s="80"/>
      <c r="C1899" s="81"/>
      <c r="D1899" s="82"/>
      <c r="E1899" s="83"/>
      <c r="F1899" s="83"/>
      <c r="G1899" s="84"/>
      <c r="H1899" s="85"/>
      <c r="I1899" s="83"/>
      <c r="J1899" s="80"/>
      <c r="K1899" s="86"/>
      <c r="L1899" s="86"/>
      <c r="M1899" s="87"/>
      <c r="N1899" s="88"/>
      <c r="O1899" s="89"/>
      <c r="P1899" s="67"/>
      <c r="Q1899" s="67"/>
      <c r="R1899" s="67"/>
      <c r="U1899" s="65"/>
      <c r="V1899" s="69"/>
      <c r="W1899" s="69"/>
      <c r="X1899" s="70"/>
      <c r="Y1899" s="70"/>
      <c r="Z1899" s="70"/>
      <c r="AA1899" s="71"/>
      <c r="AB1899" s="64"/>
      <c r="AC1899" s="69"/>
      <c r="AD1899" s="65"/>
      <c r="AE1899" s="65"/>
      <c r="AF1899" s="66"/>
    </row>
    <row r="1900" spans="1:32" x14ac:dyDescent="0.25">
      <c r="A1900" s="79"/>
      <c r="B1900" s="80"/>
      <c r="C1900" s="81"/>
      <c r="D1900" s="82"/>
      <c r="E1900" s="83"/>
      <c r="F1900" s="83"/>
      <c r="G1900" s="84"/>
      <c r="H1900" s="85"/>
      <c r="I1900" s="83"/>
      <c r="J1900" s="80"/>
      <c r="K1900" s="86"/>
      <c r="L1900" s="86"/>
      <c r="M1900" s="87"/>
      <c r="N1900" s="88"/>
      <c r="O1900" s="89"/>
      <c r="P1900" s="67"/>
      <c r="Q1900" s="67"/>
      <c r="R1900" s="67"/>
      <c r="U1900" s="65"/>
      <c r="V1900" s="69"/>
      <c r="W1900" s="69"/>
      <c r="X1900" s="70"/>
      <c r="Y1900" s="70"/>
      <c r="Z1900" s="70"/>
      <c r="AA1900" s="71"/>
      <c r="AB1900" s="64"/>
      <c r="AC1900" s="69"/>
      <c r="AD1900" s="65"/>
      <c r="AE1900" s="65"/>
      <c r="AF1900" s="66"/>
    </row>
    <row r="1901" spans="1:32" x14ac:dyDescent="0.25">
      <c r="A1901" s="79"/>
      <c r="B1901" s="80"/>
      <c r="C1901" s="81"/>
      <c r="D1901" s="82"/>
      <c r="E1901" s="83"/>
      <c r="F1901" s="83"/>
      <c r="G1901" s="84"/>
      <c r="H1901" s="85"/>
      <c r="I1901" s="83"/>
      <c r="J1901" s="80"/>
      <c r="K1901" s="86"/>
      <c r="L1901" s="86"/>
      <c r="M1901" s="87"/>
      <c r="N1901" s="88"/>
      <c r="O1901" s="89"/>
      <c r="P1901" s="67"/>
      <c r="Q1901" s="67"/>
      <c r="R1901" s="67"/>
      <c r="U1901" s="65"/>
      <c r="V1901" s="69"/>
      <c r="W1901" s="69"/>
      <c r="X1901" s="70"/>
      <c r="Y1901" s="70"/>
      <c r="Z1901" s="70"/>
      <c r="AA1901" s="71"/>
      <c r="AB1901" s="64"/>
      <c r="AC1901" s="69"/>
      <c r="AD1901" s="65"/>
      <c r="AE1901" s="65"/>
      <c r="AF1901" s="66"/>
    </row>
    <row r="1902" spans="1:32" x14ac:dyDescent="0.25">
      <c r="A1902" s="79"/>
      <c r="B1902" s="80"/>
      <c r="C1902" s="81"/>
      <c r="D1902" s="82"/>
      <c r="E1902" s="83"/>
      <c r="F1902" s="83"/>
      <c r="G1902" s="84"/>
      <c r="H1902" s="85"/>
      <c r="I1902" s="83"/>
      <c r="J1902" s="80"/>
      <c r="K1902" s="86"/>
      <c r="L1902" s="86"/>
      <c r="M1902" s="87"/>
      <c r="N1902" s="88"/>
      <c r="O1902" s="89"/>
      <c r="P1902" s="67"/>
      <c r="Q1902" s="67"/>
      <c r="R1902" s="67"/>
      <c r="U1902" s="65"/>
      <c r="V1902" s="69"/>
      <c r="W1902" s="69"/>
      <c r="X1902" s="70"/>
      <c r="Y1902" s="70"/>
      <c r="Z1902" s="70"/>
      <c r="AA1902" s="71"/>
      <c r="AB1902" s="64"/>
      <c r="AC1902" s="69"/>
      <c r="AD1902" s="65"/>
      <c r="AE1902" s="65"/>
      <c r="AF1902" s="66"/>
    </row>
    <row r="1903" spans="1:32" x14ac:dyDescent="0.25">
      <c r="A1903" s="79"/>
      <c r="B1903" s="80"/>
      <c r="C1903" s="81"/>
      <c r="D1903" s="82"/>
      <c r="E1903" s="83"/>
      <c r="F1903" s="83"/>
      <c r="G1903" s="84"/>
      <c r="H1903" s="85"/>
      <c r="I1903" s="83"/>
      <c r="J1903" s="80"/>
      <c r="K1903" s="86"/>
      <c r="L1903" s="86"/>
      <c r="M1903" s="87"/>
      <c r="N1903" s="88"/>
      <c r="O1903" s="89"/>
      <c r="P1903" s="67"/>
      <c r="Q1903" s="67"/>
      <c r="R1903" s="67"/>
      <c r="U1903" s="65"/>
      <c r="V1903" s="69"/>
      <c r="W1903" s="69"/>
      <c r="X1903" s="70"/>
      <c r="Y1903" s="70"/>
      <c r="Z1903" s="70"/>
      <c r="AA1903" s="71"/>
      <c r="AB1903" s="64"/>
      <c r="AC1903" s="69"/>
      <c r="AD1903" s="65"/>
      <c r="AE1903" s="65"/>
      <c r="AF1903" s="66"/>
    </row>
    <row r="1904" spans="1:32" x14ac:dyDescent="0.25">
      <c r="A1904" s="79"/>
      <c r="B1904" s="80"/>
      <c r="C1904" s="81"/>
      <c r="D1904" s="82"/>
      <c r="E1904" s="83"/>
      <c r="F1904" s="83"/>
      <c r="G1904" s="84"/>
      <c r="H1904" s="85"/>
      <c r="I1904" s="83"/>
      <c r="J1904" s="80"/>
      <c r="K1904" s="86"/>
      <c r="L1904" s="86"/>
      <c r="M1904" s="87"/>
      <c r="N1904" s="88"/>
      <c r="O1904" s="89"/>
      <c r="P1904" s="67"/>
      <c r="Q1904" s="67"/>
      <c r="R1904" s="67"/>
      <c r="U1904" s="65"/>
      <c r="V1904" s="69"/>
      <c r="W1904" s="69"/>
      <c r="X1904" s="70"/>
      <c r="Y1904" s="70"/>
      <c r="Z1904" s="70"/>
      <c r="AA1904" s="71"/>
      <c r="AB1904" s="64"/>
      <c r="AC1904" s="69"/>
      <c r="AD1904" s="65"/>
      <c r="AE1904" s="65"/>
      <c r="AF1904" s="66"/>
    </row>
    <row r="1905" spans="1:32" x14ac:dyDescent="0.25">
      <c r="A1905" s="79"/>
      <c r="B1905" s="80"/>
      <c r="C1905" s="81"/>
      <c r="D1905" s="82"/>
      <c r="E1905" s="83"/>
      <c r="F1905" s="83"/>
      <c r="G1905" s="84"/>
      <c r="H1905" s="85"/>
      <c r="I1905" s="83"/>
      <c r="J1905" s="80"/>
      <c r="K1905" s="86"/>
      <c r="L1905" s="86"/>
      <c r="M1905" s="87"/>
      <c r="N1905" s="88"/>
      <c r="O1905" s="89"/>
      <c r="P1905" s="67"/>
      <c r="Q1905" s="67"/>
      <c r="R1905" s="67"/>
      <c r="U1905" s="65"/>
      <c r="V1905" s="69"/>
      <c r="W1905" s="69"/>
      <c r="X1905" s="70"/>
      <c r="Y1905" s="70"/>
      <c r="Z1905" s="70"/>
      <c r="AA1905" s="71"/>
      <c r="AB1905" s="64"/>
      <c r="AC1905" s="69"/>
      <c r="AD1905" s="65"/>
      <c r="AE1905" s="65"/>
      <c r="AF1905" s="66"/>
    </row>
    <row r="1906" spans="1:32" x14ac:dyDescent="0.25">
      <c r="A1906" s="79"/>
      <c r="B1906" s="80"/>
      <c r="C1906" s="81"/>
      <c r="D1906" s="82"/>
      <c r="E1906" s="83"/>
      <c r="F1906" s="83"/>
      <c r="G1906" s="84"/>
      <c r="H1906" s="85"/>
      <c r="I1906" s="83"/>
      <c r="J1906" s="80"/>
      <c r="K1906" s="86"/>
      <c r="L1906" s="86"/>
      <c r="M1906" s="87"/>
      <c r="N1906" s="88"/>
      <c r="O1906" s="89"/>
      <c r="P1906" s="67"/>
      <c r="Q1906" s="67"/>
      <c r="R1906" s="67"/>
      <c r="U1906" s="65"/>
      <c r="V1906" s="69"/>
      <c r="W1906" s="69"/>
      <c r="X1906" s="70"/>
      <c r="Y1906" s="70"/>
      <c r="Z1906" s="70"/>
      <c r="AA1906" s="71"/>
      <c r="AB1906" s="64"/>
      <c r="AC1906" s="69"/>
      <c r="AD1906" s="65"/>
      <c r="AE1906" s="65"/>
      <c r="AF1906" s="66"/>
    </row>
    <row r="1907" spans="1:32" x14ac:dyDescent="0.25">
      <c r="A1907" s="79"/>
      <c r="B1907" s="80"/>
      <c r="C1907" s="81"/>
      <c r="D1907" s="82"/>
      <c r="E1907" s="83"/>
      <c r="F1907" s="83"/>
      <c r="G1907" s="84"/>
      <c r="H1907" s="85"/>
      <c r="I1907" s="83"/>
      <c r="J1907" s="80"/>
      <c r="K1907" s="86"/>
      <c r="L1907" s="86"/>
      <c r="M1907" s="87"/>
      <c r="N1907" s="88"/>
      <c r="O1907" s="89"/>
      <c r="P1907" s="67"/>
      <c r="Q1907" s="67"/>
      <c r="R1907" s="67"/>
      <c r="U1907" s="65"/>
      <c r="V1907" s="69"/>
      <c r="W1907" s="69"/>
      <c r="X1907" s="70"/>
      <c r="Y1907" s="70"/>
      <c r="Z1907" s="70"/>
      <c r="AA1907" s="71"/>
      <c r="AB1907" s="64"/>
      <c r="AC1907" s="69"/>
      <c r="AD1907" s="65"/>
      <c r="AE1907" s="65"/>
      <c r="AF1907" s="66"/>
    </row>
    <row r="1908" spans="1:32" x14ac:dyDescent="0.25">
      <c r="A1908" s="79"/>
      <c r="B1908" s="80"/>
      <c r="C1908" s="81"/>
      <c r="D1908" s="82"/>
      <c r="E1908" s="83"/>
      <c r="F1908" s="83"/>
      <c r="G1908" s="84"/>
      <c r="H1908" s="85"/>
      <c r="I1908" s="83"/>
      <c r="J1908" s="80"/>
      <c r="K1908" s="86"/>
      <c r="L1908" s="86"/>
      <c r="M1908" s="87"/>
      <c r="N1908" s="88"/>
      <c r="O1908" s="89"/>
      <c r="P1908" s="67"/>
      <c r="Q1908" s="67"/>
      <c r="R1908" s="67"/>
      <c r="U1908" s="65"/>
      <c r="V1908" s="69"/>
      <c r="W1908" s="69"/>
      <c r="X1908" s="70"/>
      <c r="Y1908" s="70"/>
      <c r="Z1908" s="70"/>
      <c r="AA1908" s="71"/>
      <c r="AB1908" s="64"/>
      <c r="AC1908" s="69"/>
      <c r="AD1908" s="65"/>
      <c r="AE1908" s="65"/>
      <c r="AF1908" s="66"/>
    </row>
    <row r="1909" spans="1:32" x14ac:dyDescent="0.25">
      <c r="A1909" s="79"/>
      <c r="B1909" s="80"/>
      <c r="C1909" s="81"/>
      <c r="D1909" s="82"/>
      <c r="E1909" s="83"/>
      <c r="F1909" s="83"/>
      <c r="G1909" s="84"/>
      <c r="H1909" s="85"/>
      <c r="I1909" s="83"/>
      <c r="J1909" s="80"/>
      <c r="K1909" s="86"/>
      <c r="L1909" s="86"/>
      <c r="M1909" s="87"/>
      <c r="N1909" s="88"/>
      <c r="O1909" s="89"/>
      <c r="P1909" s="67"/>
      <c r="Q1909" s="67"/>
      <c r="R1909" s="67"/>
      <c r="U1909" s="65"/>
      <c r="V1909" s="69"/>
      <c r="W1909" s="69"/>
      <c r="X1909" s="70"/>
      <c r="Y1909" s="70"/>
      <c r="Z1909" s="70"/>
      <c r="AA1909" s="71"/>
      <c r="AB1909" s="64"/>
      <c r="AC1909" s="69"/>
      <c r="AD1909" s="65"/>
      <c r="AE1909" s="65"/>
      <c r="AF1909" s="66"/>
    </row>
    <row r="1910" spans="1:32" x14ac:dyDescent="0.25">
      <c r="A1910" s="79"/>
      <c r="B1910" s="80"/>
      <c r="C1910" s="81"/>
      <c r="D1910" s="82"/>
      <c r="E1910" s="83"/>
      <c r="F1910" s="83"/>
      <c r="G1910" s="84"/>
      <c r="H1910" s="85"/>
      <c r="I1910" s="83"/>
      <c r="J1910" s="80"/>
      <c r="K1910" s="86"/>
      <c r="L1910" s="86"/>
      <c r="M1910" s="87"/>
      <c r="N1910" s="88"/>
      <c r="O1910" s="89"/>
      <c r="P1910" s="67"/>
      <c r="Q1910" s="67"/>
      <c r="R1910" s="67"/>
      <c r="U1910" s="65"/>
      <c r="V1910" s="69"/>
      <c r="W1910" s="69"/>
      <c r="X1910" s="70"/>
      <c r="Y1910" s="70"/>
      <c r="Z1910" s="70"/>
      <c r="AA1910" s="71"/>
      <c r="AB1910" s="64"/>
      <c r="AC1910" s="69"/>
      <c r="AD1910" s="65"/>
      <c r="AE1910" s="65"/>
      <c r="AF1910" s="66"/>
    </row>
    <row r="1911" spans="1:32" x14ac:dyDescent="0.25">
      <c r="A1911" s="79"/>
      <c r="B1911" s="80"/>
      <c r="C1911" s="81"/>
      <c r="D1911" s="82"/>
      <c r="E1911" s="83"/>
      <c r="F1911" s="83"/>
      <c r="G1911" s="84"/>
      <c r="H1911" s="85"/>
      <c r="I1911" s="83"/>
      <c r="J1911" s="80"/>
      <c r="K1911" s="86"/>
      <c r="L1911" s="86"/>
      <c r="M1911" s="87"/>
      <c r="N1911" s="88"/>
      <c r="O1911" s="89"/>
      <c r="P1911" s="67"/>
      <c r="Q1911" s="67"/>
      <c r="R1911" s="67"/>
      <c r="U1911" s="65"/>
      <c r="V1911" s="69"/>
      <c r="W1911" s="69"/>
      <c r="X1911" s="70"/>
      <c r="Y1911" s="70"/>
      <c r="Z1911" s="70"/>
      <c r="AA1911" s="71"/>
      <c r="AB1911" s="64"/>
      <c r="AC1911" s="69"/>
      <c r="AD1911" s="65"/>
      <c r="AE1911" s="65"/>
      <c r="AF1911" s="66"/>
    </row>
    <row r="1912" spans="1:32" x14ac:dyDescent="0.25">
      <c r="A1912" s="79"/>
      <c r="B1912" s="80"/>
      <c r="C1912" s="81"/>
      <c r="D1912" s="82"/>
      <c r="E1912" s="83"/>
      <c r="F1912" s="83"/>
      <c r="G1912" s="84"/>
      <c r="H1912" s="85"/>
      <c r="I1912" s="83"/>
      <c r="J1912" s="80"/>
      <c r="K1912" s="86"/>
      <c r="L1912" s="86"/>
      <c r="M1912" s="87"/>
      <c r="N1912" s="88"/>
      <c r="O1912" s="89"/>
      <c r="P1912" s="67"/>
      <c r="Q1912" s="67"/>
      <c r="R1912" s="67"/>
      <c r="U1912" s="65"/>
      <c r="V1912" s="69"/>
      <c r="W1912" s="69"/>
      <c r="X1912" s="70"/>
      <c r="Y1912" s="70"/>
      <c r="Z1912" s="70"/>
      <c r="AA1912" s="71"/>
      <c r="AB1912" s="64"/>
      <c r="AC1912" s="69"/>
      <c r="AD1912" s="65"/>
      <c r="AE1912" s="65"/>
      <c r="AF1912" s="66"/>
    </row>
    <row r="1913" spans="1:32" x14ac:dyDescent="0.25">
      <c r="A1913" s="79"/>
      <c r="B1913" s="80"/>
      <c r="C1913" s="81"/>
      <c r="D1913" s="82"/>
      <c r="E1913" s="83"/>
      <c r="F1913" s="83"/>
      <c r="G1913" s="84"/>
      <c r="H1913" s="85"/>
      <c r="I1913" s="83"/>
      <c r="J1913" s="80"/>
      <c r="K1913" s="86"/>
      <c r="L1913" s="86"/>
      <c r="M1913" s="87"/>
      <c r="N1913" s="88"/>
      <c r="O1913" s="89"/>
      <c r="P1913" s="67"/>
      <c r="Q1913" s="67"/>
      <c r="R1913" s="67"/>
      <c r="U1913" s="65"/>
      <c r="V1913" s="69"/>
      <c r="W1913" s="69"/>
      <c r="X1913" s="70"/>
      <c r="Y1913" s="70"/>
      <c r="Z1913" s="70"/>
      <c r="AA1913" s="71"/>
      <c r="AB1913" s="64"/>
      <c r="AC1913" s="69"/>
      <c r="AD1913" s="65"/>
      <c r="AE1913" s="65"/>
      <c r="AF1913" s="66"/>
    </row>
    <row r="1914" spans="1:32" x14ac:dyDescent="0.25">
      <c r="A1914" s="79"/>
      <c r="B1914" s="80"/>
      <c r="C1914" s="81"/>
      <c r="D1914" s="82"/>
      <c r="E1914" s="83"/>
      <c r="F1914" s="83"/>
      <c r="G1914" s="84"/>
      <c r="H1914" s="85"/>
      <c r="I1914" s="83"/>
      <c r="J1914" s="80"/>
      <c r="K1914" s="86"/>
      <c r="L1914" s="86"/>
      <c r="M1914" s="87"/>
      <c r="N1914" s="88"/>
      <c r="O1914" s="89"/>
      <c r="P1914" s="67"/>
      <c r="Q1914" s="67"/>
      <c r="R1914" s="67"/>
      <c r="U1914" s="65"/>
      <c r="V1914" s="69"/>
      <c r="W1914" s="69"/>
      <c r="X1914" s="70"/>
      <c r="Y1914" s="70"/>
      <c r="Z1914" s="70"/>
      <c r="AA1914" s="71"/>
      <c r="AB1914" s="64"/>
      <c r="AC1914" s="69"/>
      <c r="AD1914" s="65"/>
      <c r="AE1914" s="65"/>
      <c r="AF1914" s="66"/>
    </row>
    <row r="1915" spans="1:32" x14ac:dyDescent="0.25">
      <c r="A1915" s="79"/>
      <c r="B1915" s="80"/>
      <c r="C1915" s="81"/>
      <c r="D1915" s="82"/>
      <c r="E1915" s="83"/>
      <c r="F1915" s="83"/>
      <c r="G1915" s="84"/>
      <c r="H1915" s="85"/>
      <c r="I1915" s="83"/>
      <c r="J1915" s="80"/>
      <c r="K1915" s="86"/>
      <c r="L1915" s="86"/>
      <c r="M1915" s="87"/>
      <c r="N1915" s="88"/>
      <c r="O1915" s="89"/>
      <c r="P1915" s="67"/>
      <c r="Q1915" s="67"/>
      <c r="R1915" s="67"/>
      <c r="U1915" s="65"/>
      <c r="V1915" s="69"/>
      <c r="W1915" s="69"/>
      <c r="X1915" s="70"/>
      <c r="Y1915" s="70"/>
      <c r="Z1915" s="70"/>
      <c r="AA1915" s="71"/>
      <c r="AB1915" s="64"/>
      <c r="AC1915" s="69"/>
      <c r="AD1915" s="65"/>
      <c r="AE1915" s="65"/>
      <c r="AF1915" s="66"/>
    </row>
    <row r="1916" spans="1:32" x14ac:dyDescent="0.25">
      <c r="A1916" s="79"/>
      <c r="B1916" s="80"/>
      <c r="C1916" s="81"/>
      <c r="D1916" s="82"/>
      <c r="E1916" s="83"/>
      <c r="F1916" s="83"/>
      <c r="G1916" s="84"/>
      <c r="H1916" s="85"/>
      <c r="I1916" s="83"/>
      <c r="J1916" s="80"/>
      <c r="K1916" s="86"/>
      <c r="L1916" s="86"/>
      <c r="M1916" s="87"/>
      <c r="N1916" s="88"/>
      <c r="O1916" s="89"/>
      <c r="P1916" s="67"/>
      <c r="Q1916" s="67"/>
      <c r="R1916" s="67"/>
      <c r="U1916" s="65"/>
      <c r="V1916" s="69"/>
      <c r="W1916" s="69"/>
      <c r="X1916" s="70"/>
      <c r="Y1916" s="70"/>
      <c r="Z1916" s="70"/>
      <c r="AA1916" s="71"/>
      <c r="AB1916" s="64"/>
      <c r="AC1916" s="69"/>
      <c r="AD1916" s="65"/>
      <c r="AE1916" s="65"/>
      <c r="AF1916" s="66"/>
    </row>
    <row r="1917" spans="1:32" x14ac:dyDescent="0.25">
      <c r="A1917" s="79"/>
      <c r="B1917" s="80"/>
      <c r="C1917" s="81"/>
      <c r="D1917" s="82"/>
      <c r="E1917" s="83"/>
      <c r="F1917" s="83"/>
      <c r="G1917" s="84"/>
      <c r="H1917" s="85"/>
      <c r="I1917" s="83"/>
      <c r="J1917" s="80"/>
      <c r="K1917" s="86"/>
      <c r="L1917" s="86"/>
      <c r="M1917" s="87"/>
      <c r="N1917" s="88"/>
      <c r="O1917" s="89"/>
      <c r="P1917" s="67"/>
      <c r="Q1917" s="67"/>
      <c r="R1917" s="67"/>
      <c r="U1917" s="65"/>
      <c r="V1917" s="69"/>
      <c r="W1917" s="69"/>
      <c r="X1917" s="70"/>
      <c r="Y1917" s="70"/>
      <c r="Z1917" s="70"/>
      <c r="AA1917" s="71"/>
      <c r="AB1917" s="64"/>
      <c r="AC1917" s="69"/>
      <c r="AD1917" s="65"/>
      <c r="AE1917" s="65"/>
      <c r="AF1917" s="66"/>
    </row>
    <row r="1918" spans="1:32" x14ac:dyDescent="0.25">
      <c r="A1918" s="79"/>
      <c r="B1918" s="80"/>
      <c r="C1918" s="81"/>
      <c r="D1918" s="82"/>
      <c r="E1918" s="83"/>
      <c r="F1918" s="83"/>
      <c r="G1918" s="84"/>
      <c r="H1918" s="85"/>
      <c r="I1918" s="83"/>
      <c r="J1918" s="80"/>
      <c r="K1918" s="86"/>
      <c r="L1918" s="86"/>
      <c r="M1918" s="87"/>
      <c r="N1918" s="88"/>
      <c r="O1918" s="89"/>
      <c r="P1918" s="67"/>
      <c r="Q1918" s="67"/>
      <c r="R1918" s="67"/>
      <c r="U1918" s="65"/>
      <c r="V1918" s="69"/>
      <c r="W1918" s="69"/>
      <c r="X1918" s="70"/>
      <c r="Y1918" s="70"/>
      <c r="Z1918" s="70"/>
      <c r="AA1918" s="71"/>
      <c r="AB1918" s="64"/>
      <c r="AC1918" s="69"/>
      <c r="AD1918" s="65"/>
      <c r="AE1918" s="65"/>
      <c r="AF1918" s="66"/>
    </row>
    <row r="1919" spans="1:32" x14ac:dyDescent="0.25">
      <c r="A1919" s="79"/>
      <c r="B1919" s="80"/>
      <c r="C1919" s="81"/>
      <c r="D1919" s="82"/>
      <c r="E1919" s="83"/>
      <c r="F1919" s="83"/>
      <c r="G1919" s="84"/>
      <c r="H1919" s="85"/>
      <c r="I1919" s="83"/>
      <c r="J1919" s="80"/>
      <c r="K1919" s="86"/>
      <c r="L1919" s="86"/>
      <c r="M1919" s="87"/>
      <c r="N1919" s="88"/>
      <c r="O1919" s="89"/>
      <c r="P1919" s="67"/>
      <c r="Q1919" s="67"/>
      <c r="R1919" s="67"/>
      <c r="U1919" s="65"/>
      <c r="V1919" s="69"/>
      <c r="W1919" s="69"/>
      <c r="X1919" s="70"/>
      <c r="Y1919" s="70"/>
      <c r="Z1919" s="70"/>
      <c r="AA1919" s="71"/>
      <c r="AB1919" s="64"/>
      <c r="AC1919" s="69"/>
      <c r="AD1919" s="65"/>
      <c r="AE1919" s="65"/>
      <c r="AF1919" s="66"/>
    </row>
    <row r="1920" spans="1:32" x14ac:dyDescent="0.25">
      <c r="A1920" s="79"/>
      <c r="B1920" s="80"/>
      <c r="C1920" s="81"/>
      <c r="D1920" s="82"/>
      <c r="E1920" s="83"/>
      <c r="F1920" s="83"/>
      <c r="G1920" s="84"/>
      <c r="H1920" s="85"/>
      <c r="I1920" s="83"/>
      <c r="J1920" s="80"/>
      <c r="K1920" s="86"/>
      <c r="L1920" s="86"/>
      <c r="M1920" s="87"/>
      <c r="N1920" s="88"/>
      <c r="O1920" s="89"/>
      <c r="P1920" s="67"/>
      <c r="Q1920" s="67"/>
      <c r="R1920" s="67"/>
      <c r="U1920" s="65"/>
      <c r="V1920" s="69"/>
      <c r="W1920" s="69"/>
      <c r="X1920" s="70"/>
      <c r="Y1920" s="70"/>
      <c r="Z1920" s="70"/>
      <c r="AA1920" s="71"/>
      <c r="AB1920" s="64"/>
      <c r="AC1920" s="69"/>
      <c r="AD1920" s="65"/>
      <c r="AE1920" s="65"/>
      <c r="AF1920" s="66"/>
    </row>
    <row r="1921" spans="1:32" x14ac:dyDescent="0.25">
      <c r="A1921" s="79"/>
      <c r="B1921" s="80"/>
      <c r="C1921" s="81"/>
      <c r="D1921" s="82"/>
      <c r="E1921" s="83"/>
      <c r="F1921" s="83"/>
      <c r="G1921" s="84"/>
      <c r="H1921" s="85"/>
      <c r="I1921" s="83"/>
      <c r="J1921" s="80"/>
      <c r="K1921" s="86"/>
      <c r="L1921" s="86"/>
      <c r="M1921" s="87"/>
      <c r="N1921" s="88"/>
      <c r="O1921" s="89"/>
      <c r="P1921" s="67"/>
      <c r="Q1921" s="67"/>
      <c r="R1921" s="67"/>
      <c r="U1921" s="65"/>
      <c r="V1921" s="69"/>
      <c r="W1921" s="69"/>
      <c r="X1921" s="70"/>
      <c r="Y1921" s="70"/>
      <c r="Z1921" s="70"/>
      <c r="AA1921" s="71"/>
      <c r="AB1921" s="64"/>
      <c r="AC1921" s="69"/>
      <c r="AD1921" s="65"/>
      <c r="AE1921" s="65"/>
      <c r="AF1921" s="66"/>
    </row>
    <row r="1922" spans="1:32" x14ac:dyDescent="0.25">
      <c r="A1922" s="79"/>
      <c r="B1922" s="80"/>
      <c r="C1922" s="81"/>
      <c r="D1922" s="82"/>
      <c r="E1922" s="83"/>
      <c r="F1922" s="83"/>
      <c r="G1922" s="84"/>
      <c r="H1922" s="85"/>
      <c r="I1922" s="83"/>
      <c r="J1922" s="80"/>
      <c r="K1922" s="86"/>
      <c r="L1922" s="86"/>
      <c r="M1922" s="87"/>
      <c r="N1922" s="88"/>
      <c r="O1922" s="89"/>
      <c r="P1922" s="67"/>
      <c r="Q1922" s="67"/>
      <c r="R1922" s="67"/>
      <c r="U1922" s="65"/>
      <c r="V1922" s="69"/>
      <c r="W1922" s="69"/>
      <c r="X1922" s="70"/>
      <c r="Y1922" s="70"/>
      <c r="Z1922" s="70"/>
      <c r="AA1922" s="71"/>
      <c r="AB1922" s="64"/>
      <c r="AC1922" s="69"/>
      <c r="AD1922" s="65"/>
      <c r="AE1922" s="65"/>
      <c r="AF1922" s="66"/>
    </row>
    <row r="1923" spans="1:32" x14ac:dyDescent="0.25">
      <c r="A1923" s="79"/>
      <c r="B1923" s="80"/>
      <c r="C1923" s="81"/>
      <c r="D1923" s="82"/>
      <c r="E1923" s="83"/>
      <c r="F1923" s="83"/>
      <c r="G1923" s="84"/>
      <c r="H1923" s="85"/>
      <c r="I1923" s="83"/>
      <c r="J1923" s="80"/>
      <c r="K1923" s="86"/>
      <c r="L1923" s="86"/>
      <c r="M1923" s="87"/>
      <c r="N1923" s="88"/>
      <c r="O1923" s="89"/>
      <c r="P1923" s="67"/>
      <c r="Q1923" s="67"/>
      <c r="R1923" s="67"/>
      <c r="U1923" s="65"/>
      <c r="V1923" s="69"/>
      <c r="W1923" s="69"/>
      <c r="X1923" s="70"/>
      <c r="Y1923" s="70"/>
      <c r="Z1923" s="70"/>
      <c r="AA1923" s="71"/>
      <c r="AB1923" s="64"/>
      <c r="AC1923" s="69"/>
      <c r="AD1923" s="65"/>
      <c r="AE1923" s="65"/>
      <c r="AF1923" s="66"/>
    </row>
    <row r="1924" spans="1:32" x14ac:dyDescent="0.25">
      <c r="A1924" s="79"/>
      <c r="B1924" s="80"/>
      <c r="C1924" s="81"/>
      <c r="D1924" s="82"/>
      <c r="E1924" s="83"/>
      <c r="F1924" s="83"/>
      <c r="G1924" s="84"/>
      <c r="H1924" s="85"/>
      <c r="I1924" s="83"/>
      <c r="J1924" s="80"/>
      <c r="K1924" s="86"/>
      <c r="L1924" s="86"/>
      <c r="M1924" s="87"/>
      <c r="N1924" s="88"/>
      <c r="O1924" s="89"/>
      <c r="P1924" s="67"/>
      <c r="Q1924" s="67"/>
      <c r="R1924" s="67"/>
      <c r="U1924" s="65"/>
      <c r="V1924" s="69"/>
      <c r="W1924" s="69"/>
      <c r="X1924" s="70"/>
      <c r="Y1924" s="70"/>
      <c r="Z1924" s="70"/>
      <c r="AA1924" s="71"/>
      <c r="AB1924" s="64"/>
      <c r="AC1924" s="69"/>
      <c r="AD1924" s="65"/>
      <c r="AE1924" s="65"/>
      <c r="AF1924" s="66"/>
    </row>
    <row r="1925" spans="1:32" x14ac:dyDescent="0.25">
      <c r="A1925" s="79"/>
      <c r="B1925" s="80"/>
      <c r="C1925" s="81"/>
      <c r="D1925" s="82"/>
      <c r="E1925" s="83"/>
      <c r="F1925" s="83"/>
      <c r="G1925" s="84"/>
      <c r="H1925" s="85"/>
      <c r="I1925" s="83"/>
      <c r="J1925" s="80"/>
      <c r="K1925" s="86"/>
      <c r="L1925" s="86"/>
      <c r="M1925" s="87"/>
      <c r="N1925" s="88"/>
      <c r="O1925" s="89"/>
      <c r="P1925" s="67"/>
      <c r="Q1925" s="67"/>
      <c r="R1925" s="67"/>
      <c r="U1925" s="65"/>
      <c r="V1925" s="69"/>
      <c r="W1925" s="69"/>
      <c r="X1925" s="70"/>
      <c r="Y1925" s="70"/>
      <c r="Z1925" s="70"/>
      <c r="AA1925" s="71"/>
      <c r="AB1925" s="64"/>
      <c r="AC1925" s="69"/>
      <c r="AD1925" s="65"/>
      <c r="AE1925" s="65"/>
      <c r="AF1925" s="66"/>
    </row>
    <row r="1926" spans="1:32" x14ac:dyDescent="0.25">
      <c r="A1926" s="79"/>
      <c r="B1926" s="80"/>
      <c r="C1926" s="81"/>
      <c r="D1926" s="82"/>
      <c r="E1926" s="83"/>
      <c r="F1926" s="83"/>
      <c r="G1926" s="84"/>
      <c r="H1926" s="85"/>
      <c r="I1926" s="83"/>
      <c r="J1926" s="80"/>
      <c r="K1926" s="86"/>
      <c r="L1926" s="86"/>
      <c r="M1926" s="87"/>
      <c r="N1926" s="88"/>
      <c r="O1926" s="89"/>
      <c r="P1926" s="67"/>
      <c r="Q1926" s="67"/>
      <c r="R1926" s="67"/>
      <c r="U1926" s="65"/>
      <c r="V1926" s="69"/>
      <c r="W1926" s="69"/>
      <c r="X1926" s="70"/>
      <c r="Y1926" s="70"/>
      <c r="Z1926" s="70"/>
      <c r="AA1926" s="71"/>
      <c r="AB1926" s="64"/>
      <c r="AC1926" s="69"/>
      <c r="AD1926" s="65"/>
      <c r="AE1926" s="65"/>
      <c r="AF1926" s="66"/>
    </row>
    <row r="1927" spans="1:32" x14ac:dyDescent="0.25">
      <c r="A1927" s="79"/>
      <c r="B1927" s="80"/>
      <c r="C1927" s="81"/>
      <c r="D1927" s="82"/>
      <c r="E1927" s="83"/>
      <c r="F1927" s="83"/>
      <c r="G1927" s="84"/>
      <c r="H1927" s="85"/>
      <c r="I1927" s="83"/>
      <c r="J1927" s="80"/>
      <c r="K1927" s="86"/>
      <c r="L1927" s="86"/>
      <c r="M1927" s="87"/>
      <c r="N1927" s="88"/>
      <c r="O1927" s="89"/>
      <c r="P1927" s="67"/>
      <c r="Q1927" s="67"/>
      <c r="R1927" s="67"/>
      <c r="U1927" s="65"/>
      <c r="V1927" s="69"/>
      <c r="W1927" s="69"/>
      <c r="X1927" s="70"/>
      <c r="Y1927" s="70"/>
      <c r="Z1927" s="70"/>
      <c r="AA1927" s="71"/>
      <c r="AB1927" s="64"/>
      <c r="AC1927" s="69"/>
      <c r="AD1927" s="65"/>
      <c r="AE1927" s="65"/>
      <c r="AF1927" s="66"/>
    </row>
    <row r="1928" spans="1:32" x14ac:dyDescent="0.25">
      <c r="A1928" s="79"/>
      <c r="B1928" s="80"/>
      <c r="C1928" s="81"/>
      <c r="D1928" s="82"/>
      <c r="E1928" s="83"/>
      <c r="F1928" s="83"/>
      <c r="G1928" s="84"/>
      <c r="H1928" s="85"/>
      <c r="I1928" s="83"/>
      <c r="J1928" s="80"/>
      <c r="K1928" s="86"/>
      <c r="L1928" s="86"/>
      <c r="M1928" s="87"/>
      <c r="N1928" s="88"/>
      <c r="O1928" s="89"/>
      <c r="P1928" s="67"/>
      <c r="Q1928" s="67"/>
      <c r="R1928" s="67"/>
      <c r="U1928" s="65"/>
      <c r="V1928" s="69"/>
      <c r="W1928" s="69"/>
      <c r="X1928" s="70"/>
      <c r="Y1928" s="70"/>
      <c r="Z1928" s="70"/>
      <c r="AA1928" s="71"/>
      <c r="AB1928" s="64"/>
      <c r="AC1928" s="69"/>
      <c r="AD1928" s="65"/>
      <c r="AE1928" s="65"/>
      <c r="AF1928" s="66"/>
    </row>
    <row r="1929" spans="1:32" x14ac:dyDescent="0.25">
      <c r="A1929" s="79"/>
      <c r="B1929" s="80"/>
      <c r="C1929" s="81"/>
      <c r="D1929" s="82"/>
      <c r="E1929" s="83"/>
      <c r="F1929" s="83"/>
      <c r="G1929" s="84"/>
      <c r="H1929" s="85"/>
      <c r="I1929" s="83"/>
      <c r="J1929" s="80"/>
      <c r="K1929" s="86"/>
      <c r="L1929" s="86"/>
      <c r="M1929" s="87"/>
      <c r="N1929" s="88"/>
      <c r="O1929" s="89"/>
      <c r="P1929" s="67"/>
      <c r="Q1929" s="67"/>
      <c r="R1929" s="67"/>
      <c r="U1929" s="65"/>
      <c r="V1929" s="69"/>
      <c r="W1929" s="69"/>
      <c r="X1929" s="70"/>
      <c r="Y1929" s="70"/>
      <c r="Z1929" s="70"/>
      <c r="AA1929" s="71"/>
      <c r="AB1929" s="64"/>
      <c r="AC1929" s="69"/>
      <c r="AD1929" s="65"/>
      <c r="AE1929" s="65"/>
      <c r="AF1929" s="66"/>
    </row>
    <row r="1930" spans="1:32" x14ac:dyDescent="0.25">
      <c r="A1930" s="79"/>
      <c r="B1930" s="80"/>
      <c r="C1930" s="81"/>
      <c r="D1930" s="82"/>
      <c r="E1930" s="83"/>
      <c r="F1930" s="83"/>
      <c r="G1930" s="84"/>
      <c r="H1930" s="85"/>
      <c r="I1930" s="83"/>
      <c r="J1930" s="80"/>
      <c r="K1930" s="86"/>
      <c r="L1930" s="86"/>
      <c r="M1930" s="87"/>
      <c r="N1930" s="88"/>
      <c r="O1930" s="89"/>
      <c r="P1930" s="67"/>
      <c r="Q1930" s="67"/>
      <c r="R1930" s="67"/>
      <c r="U1930" s="65"/>
      <c r="V1930" s="69"/>
      <c r="W1930" s="69"/>
      <c r="X1930" s="70"/>
      <c r="Y1930" s="70"/>
      <c r="Z1930" s="70"/>
      <c r="AA1930" s="71"/>
      <c r="AB1930" s="64"/>
      <c r="AC1930" s="69"/>
      <c r="AD1930" s="65"/>
      <c r="AE1930" s="65"/>
      <c r="AF1930" s="66"/>
    </row>
    <row r="1931" spans="1:32" x14ac:dyDescent="0.25">
      <c r="A1931" s="79"/>
      <c r="B1931" s="80"/>
      <c r="C1931" s="81"/>
      <c r="D1931" s="82"/>
      <c r="E1931" s="83"/>
      <c r="F1931" s="83"/>
      <c r="G1931" s="84"/>
      <c r="H1931" s="85"/>
      <c r="I1931" s="83"/>
      <c r="J1931" s="80"/>
      <c r="K1931" s="86"/>
      <c r="L1931" s="86"/>
      <c r="M1931" s="87"/>
      <c r="N1931" s="88"/>
      <c r="O1931" s="89"/>
      <c r="P1931" s="67"/>
      <c r="Q1931" s="67"/>
      <c r="R1931" s="67"/>
      <c r="U1931" s="65"/>
      <c r="V1931" s="69"/>
      <c r="W1931" s="69"/>
      <c r="X1931" s="70"/>
      <c r="Y1931" s="70"/>
      <c r="Z1931" s="70"/>
      <c r="AA1931" s="71"/>
      <c r="AB1931" s="64"/>
      <c r="AC1931" s="69"/>
      <c r="AD1931" s="65"/>
      <c r="AE1931" s="65"/>
      <c r="AF1931" s="66"/>
    </row>
    <row r="1932" spans="1:32" x14ac:dyDescent="0.25">
      <c r="A1932" s="79"/>
      <c r="B1932" s="80"/>
      <c r="C1932" s="81"/>
      <c r="D1932" s="82"/>
      <c r="E1932" s="83"/>
      <c r="F1932" s="83"/>
      <c r="G1932" s="84"/>
      <c r="H1932" s="85"/>
      <c r="I1932" s="83"/>
      <c r="J1932" s="80"/>
      <c r="K1932" s="86"/>
      <c r="L1932" s="86"/>
      <c r="M1932" s="87"/>
      <c r="N1932" s="88"/>
      <c r="O1932" s="89"/>
      <c r="P1932" s="67"/>
      <c r="Q1932" s="67"/>
      <c r="R1932" s="67"/>
      <c r="U1932" s="65"/>
      <c r="V1932" s="69"/>
      <c r="W1932" s="69"/>
      <c r="X1932" s="70"/>
      <c r="Y1932" s="70"/>
      <c r="Z1932" s="70"/>
      <c r="AA1932" s="71"/>
      <c r="AB1932" s="64"/>
      <c r="AC1932" s="69"/>
      <c r="AD1932" s="65"/>
      <c r="AE1932" s="65"/>
      <c r="AF1932" s="66"/>
    </row>
    <row r="1933" spans="1:32" x14ac:dyDescent="0.25">
      <c r="A1933" s="79"/>
      <c r="B1933" s="80"/>
      <c r="C1933" s="81"/>
      <c r="D1933" s="82"/>
      <c r="E1933" s="83"/>
      <c r="F1933" s="83"/>
      <c r="G1933" s="84"/>
      <c r="H1933" s="85"/>
      <c r="I1933" s="83"/>
      <c r="J1933" s="80"/>
      <c r="K1933" s="86"/>
      <c r="L1933" s="86"/>
      <c r="M1933" s="87"/>
      <c r="N1933" s="88"/>
      <c r="O1933" s="89"/>
      <c r="P1933" s="67"/>
      <c r="Q1933" s="67"/>
      <c r="R1933" s="67"/>
      <c r="U1933" s="65"/>
      <c r="V1933" s="69"/>
      <c r="W1933" s="69"/>
      <c r="X1933" s="70"/>
      <c r="Y1933" s="70"/>
      <c r="Z1933" s="70"/>
      <c r="AA1933" s="71"/>
      <c r="AB1933" s="64"/>
      <c r="AC1933" s="69"/>
      <c r="AD1933" s="65"/>
      <c r="AE1933" s="65"/>
      <c r="AF1933" s="66"/>
    </row>
    <row r="1934" spans="1:32" x14ac:dyDescent="0.25">
      <c r="A1934" s="79"/>
      <c r="B1934" s="80"/>
      <c r="C1934" s="81"/>
      <c r="D1934" s="82"/>
      <c r="E1934" s="83"/>
      <c r="F1934" s="83"/>
      <c r="G1934" s="84"/>
      <c r="H1934" s="85"/>
      <c r="I1934" s="83"/>
      <c r="J1934" s="80"/>
      <c r="K1934" s="86"/>
      <c r="L1934" s="86"/>
      <c r="M1934" s="87"/>
      <c r="N1934" s="88"/>
      <c r="O1934" s="89"/>
      <c r="P1934" s="67"/>
      <c r="Q1934" s="67"/>
      <c r="R1934" s="67"/>
      <c r="U1934" s="65"/>
      <c r="V1934" s="69"/>
      <c r="W1934" s="69"/>
      <c r="X1934" s="70"/>
      <c r="Y1934" s="70"/>
      <c r="Z1934" s="70"/>
      <c r="AA1934" s="71"/>
      <c r="AB1934" s="64"/>
      <c r="AC1934" s="69"/>
      <c r="AD1934" s="65"/>
      <c r="AE1934" s="65"/>
      <c r="AF1934" s="66"/>
    </row>
    <row r="1935" spans="1:32" x14ac:dyDescent="0.25">
      <c r="A1935" s="79"/>
      <c r="B1935" s="80"/>
      <c r="C1935" s="81"/>
      <c r="D1935" s="82"/>
      <c r="E1935" s="83"/>
      <c r="F1935" s="83"/>
      <c r="G1935" s="84"/>
      <c r="H1935" s="85"/>
      <c r="I1935" s="83"/>
      <c r="J1935" s="80"/>
      <c r="K1935" s="86"/>
      <c r="L1935" s="86"/>
      <c r="M1935" s="87"/>
      <c r="N1935" s="88"/>
      <c r="O1935" s="89"/>
      <c r="P1935" s="67"/>
      <c r="Q1935" s="67"/>
      <c r="R1935" s="67"/>
      <c r="U1935" s="65"/>
      <c r="V1935" s="69"/>
      <c r="W1935" s="69"/>
      <c r="X1935" s="70"/>
      <c r="Y1935" s="70"/>
      <c r="Z1935" s="70"/>
      <c r="AA1935" s="71"/>
      <c r="AB1935" s="64"/>
      <c r="AC1935" s="69"/>
      <c r="AD1935" s="65"/>
      <c r="AE1935" s="65"/>
      <c r="AF1935" s="66"/>
    </row>
    <row r="1936" spans="1:32" x14ac:dyDescent="0.25">
      <c r="A1936" s="79"/>
      <c r="B1936" s="80"/>
      <c r="C1936" s="81"/>
      <c r="D1936" s="82"/>
      <c r="E1936" s="83"/>
      <c r="F1936" s="83"/>
      <c r="G1936" s="84"/>
      <c r="H1936" s="85"/>
      <c r="I1936" s="83"/>
      <c r="J1936" s="80"/>
      <c r="K1936" s="86"/>
      <c r="L1936" s="86"/>
      <c r="M1936" s="87"/>
      <c r="N1936" s="88"/>
      <c r="O1936" s="89"/>
      <c r="P1936" s="67"/>
      <c r="Q1936" s="67"/>
      <c r="R1936" s="67"/>
      <c r="U1936" s="65"/>
      <c r="V1936" s="69"/>
      <c r="W1936" s="69"/>
      <c r="X1936" s="70"/>
      <c r="Y1936" s="70"/>
      <c r="Z1936" s="70"/>
      <c r="AA1936" s="71"/>
      <c r="AB1936" s="64"/>
      <c r="AC1936" s="69"/>
      <c r="AD1936" s="65"/>
      <c r="AE1936" s="65"/>
      <c r="AF1936" s="66"/>
    </row>
    <row r="1937" spans="1:32" x14ac:dyDescent="0.25">
      <c r="A1937" s="79"/>
      <c r="B1937" s="80"/>
      <c r="C1937" s="81"/>
      <c r="D1937" s="82"/>
      <c r="E1937" s="83"/>
      <c r="F1937" s="83"/>
      <c r="G1937" s="84"/>
      <c r="H1937" s="85"/>
      <c r="I1937" s="83"/>
      <c r="J1937" s="80"/>
      <c r="K1937" s="86"/>
      <c r="L1937" s="86"/>
      <c r="M1937" s="87"/>
      <c r="N1937" s="88"/>
      <c r="O1937" s="89"/>
      <c r="P1937" s="67"/>
      <c r="Q1937" s="67"/>
      <c r="R1937" s="67"/>
      <c r="U1937" s="65"/>
      <c r="V1937" s="69"/>
      <c r="W1937" s="69"/>
      <c r="X1937" s="70"/>
      <c r="Y1937" s="70"/>
      <c r="Z1937" s="70"/>
      <c r="AA1937" s="71"/>
      <c r="AB1937" s="64"/>
      <c r="AC1937" s="69"/>
      <c r="AD1937" s="65"/>
      <c r="AE1937" s="65"/>
      <c r="AF1937" s="66"/>
    </row>
    <row r="1938" spans="1:32" x14ac:dyDescent="0.25">
      <c r="A1938" s="79"/>
      <c r="B1938" s="80"/>
      <c r="C1938" s="81"/>
      <c r="D1938" s="82"/>
      <c r="E1938" s="83"/>
      <c r="F1938" s="83"/>
      <c r="G1938" s="84"/>
      <c r="H1938" s="85"/>
      <c r="I1938" s="83"/>
      <c r="J1938" s="80"/>
      <c r="K1938" s="86"/>
      <c r="L1938" s="86"/>
      <c r="M1938" s="87"/>
      <c r="N1938" s="88"/>
      <c r="O1938" s="89"/>
      <c r="P1938" s="67"/>
      <c r="Q1938" s="67"/>
      <c r="R1938" s="67"/>
      <c r="U1938" s="65"/>
      <c r="V1938" s="69"/>
      <c r="W1938" s="69"/>
      <c r="X1938" s="70"/>
      <c r="Y1938" s="70"/>
      <c r="Z1938" s="70"/>
      <c r="AA1938" s="71"/>
      <c r="AB1938" s="64"/>
      <c r="AC1938" s="69"/>
      <c r="AD1938" s="65"/>
      <c r="AE1938" s="65"/>
      <c r="AF1938" s="66"/>
    </row>
    <row r="1939" spans="1:32" x14ac:dyDescent="0.25">
      <c r="A1939" s="79"/>
      <c r="B1939" s="80"/>
      <c r="C1939" s="81"/>
      <c r="D1939" s="82"/>
      <c r="E1939" s="83"/>
      <c r="F1939" s="83"/>
      <c r="G1939" s="84"/>
      <c r="H1939" s="85"/>
      <c r="I1939" s="83"/>
      <c r="J1939" s="80"/>
      <c r="K1939" s="86"/>
      <c r="L1939" s="86"/>
      <c r="M1939" s="87"/>
      <c r="N1939" s="88"/>
      <c r="O1939" s="89"/>
      <c r="P1939" s="67"/>
      <c r="Q1939" s="67"/>
      <c r="R1939" s="67"/>
      <c r="U1939" s="65"/>
      <c r="V1939" s="69"/>
      <c r="W1939" s="69"/>
      <c r="X1939" s="70"/>
      <c r="Y1939" s="70"/>
      <c r="Z1939" s="70"/>
      <c r="AA1939" s="71"/>
      <c r="AB1939" s="64"/>
      <c r="AC1939" s="69"/>
      <c r="AD1939" s="65"/>
      <c r="AE1939" s="65"/>
      <c r="AF1939" s="66"/>
    </row>
    <row r="1940" spans="1:32" x14ac:dyDescent="0.25">
      <c r="A1940" s="79"/>
      <c r="B1940" s="80"/>
      <c r="C1940" s="81"/>
      <c r="D1940" s="82"/>
      <c r="E1940" s="83"/>
      <c r="F1940" s="83"/>
      <c r="G1940" s="84"/>
      <c r="H1940" s="85"/>
      <c r="I1940" s="83"/>
      <c r="J1940" s="80"/>
      <c r="K1940" s="86"/>
      <c r="L1940" s="86"/>
      <c r="M1940" s="87"/>
      <c r="N1940" s="88"/>
      <c r="O1940" s="89"/>
      <c r="P1940" s="67"/>
      <c r="Q1940" s="67"/>
      <c r="R1940" s="67"/>
      <c r="U1940" s="65"/>
      <c r="V1940" s="69"/>
      <c r="W1940" s="69"/>
      <c r="X1940" s="70"/>
      <c r="Y1940" s="70"/>
      <c r="Z1940" s="70"/>
      <c r="AA1940" s="71"/>
      <c r="AB1940" s="64"/>
      <c r="AC1940" s="69"/>
      <c r="AD1940" s="65"/>
      <c r="AE1940" s="65"/>
      <c r="AF1940" s="66"/>
    </row>
    <row r="1941" spans="1:32" x14ac:dyDescent="0.25">
      <c r="A1941" s="79"/>
      <c r="B1941" s="80"/>
      <c r="C1941" s="81"/>
      <c r="D1941" s="82"/>
      <c r="E1941" s="83"/>
      <c r="F1941" s="83"/>
      <c r="G1941" s="84"/>
      <c r="H1941" s="85"/>
      <c r="I1941" s="83"/>
      <c r="J1941" s="80"/>
      <c r="K1941" s="86"/>
      <c r="L1941" s="86"/>
      <c r="M1941" s="87"/>
      <c r="N1941" s="88"/>
      <c r="O1941" s="89"/>
      <c r="P1941" s="67"/>
      <c r="Q1941" s="67"/>
      <c r="R1941" s="67"/>
      <c r="U1941" s="65"/>
      <c r="V1941" s="69"/>
      <c r="W1941" s="69"/>
      <c r="X1941" s="70"/>
      <c r="Y1941" s="70"/>
      <c r="Z1941" s="70"/>
      <c r="AA1941" s="71"/>
      <c r="AB1941" s="64"/>
      <c r="AC1941" s="69"/>
      <c r="AD1941" s="65"/>
      <c r="AE1941" s="65"/>
      <c r="AF1941" s="66"/>
    </row>
    <row r="1942" spans="1:32" x14ac:dyDescent="0.25">
      <c r="A1942" s="79"/>
      <c r="B1942" s="80"/>
      <c r="C1942" s="81"/>
      <c r="D1942" s="82"/>
      <c r="E1942" s="83"/>
      <c r="F1942" s="83"/>
      <c r="G1942" s="84"/>
      <c r="H1942" s="85"/>
      <c r="I1942" s="83"/>
      <c r="J1942" s="80"/>
      <c r="K1942" s="86"/>
      <c r="L1942" s="86"/>
      <c r="M1942" s="87"/>
      <c r="N1942" s="88"/>
      <c r="O1942" s="89"/>
      <c r="P1942" s="67"/>
      <c r="Q1942" s="67"/>
      <c r="R1942" s="67"/>
      <c r="U1942" s="65"/>
      <c r="V1942" s="69"/>
      <c r="W1942" s="69"/>
      <c r="X1942" s="70"/>
      <c r="Y1942" s="70"/>
      <c r="Z1942" s="70"/>
      <c r="AA1942" s="71"/>
      <c r="AB1942" s="64"/>
      <c r="AC1942" s="69"/>
      <c r="AD1942" s="65"/>
      <c r="AE1942" s="65"/>
      <c r="AF1942" s="66"/>
    </row>
    <row r="1943" spans="1:32" x14ac:dyDescent="0.25">
      <c r="A1943" s="79"/>
      <c r="B1943" s="80"/>
      <c r="C1943" s="81"/>
      <c r="D1943" s="82"/>
      <c r="E1943" s="83"/>
      <c r="F1943" s="83"/>
      <c r="G1943" s="84"/>
      <c r="H1943" s="85"/>
      <c r="I1943" s="83"/>
      <c r="J1943" s="80"/>
      <c r="K1943" s="86"/>
      <c r="L1943" s="86"/>
      <c r="M1943" s="87"/>
      <c r="N1943" s="88"/>
      <c r="O1943" s="89"/>
      <c r="P1943" s="67"/>
      <c r="Q1943" s="67"/>
      <c r="R1943" s="67"/>
      <c r="U1943" s="65"/>
      <c r="V1943" s="69"/>
      <c r="W1943" s="69"/>
      <c r="X1943" s="70"/>
      <c r="Y1943" s="70"/>
      <c r="Z1943" s="70"/>
      <c r="AA1943" s="71"/>
      <c r="AB1943" s="64"/>
      <c r="AC1943" s="69"/>
      <c r="AD1943" s="65"/>
      <c r="AE1943" s="65"/>
      <c r="AF1943" s="66"/>
    </row>
    <row r="1944" spans="1:32" x14ac:dyDescent="0.25">
      <c r="A1944" s="79"/>
      <c r="B1944" s="80"/>
      <c r="C1944" s="81"/>
      <c r="D1944" s="82"/>
      <c r="E1944" s="83"/>
      <c r="F1944" s="83"/>
      <c r="G1944" s="84"/>
      <c r="H1944" s="85"/>
      <c r="I1944" s="83"/>
      <c r="J1944" s="80"/>
      <c r="K1944" s="86"/>
      <c r="L1944" s="86"/>
      <c r="M1944" s="87"/>
      <c r="N1944" s="88"/>
      <c r="O1944" s="89"/>
      <c r="P1944" s="67"/>
      <c r="Q1944" s="67"/>
      <c r="R1944" s="67"/>
      <c r="U1944" s="65"/>
      <c r="V1944" s="69"/>
      <c r="W1944" s="69"/>
      <c r="X1944" s="70"/>
      <c r="Y1944" s="70"/>
      <c r="Z1944" s="70"/>
      <c r="AA1944" s="71"/>
      <c r="AB1944" s="64"/>
      <c r="AC1944" s="69"/>
      <c r="AD1944" s="65"/>
      <c r="AE1944" s="65"/>
      <c r="AF1944" s="66"/>
    </row>
    <row r="1945" spans="1:32" x14ac:dyDescent="0.25">
      <c r="A1945" s="79"/>
      <c r="B1945" s="80"/>
      <c r="C1945" s="81"/>
      <c r="D1945" s="82"/>
      <c r="E1945" s="83"/>
      <c r="F1945" s="83"/>
      <c r="G1945" s="84"/>
      <c r="H1945" s="85"/>
      <c r="I1945" s="83"/>
      <c r="J1945" s="80"/>
      <c r="K1945" s="86"/>
      <c r="L1945" s="86"/>
      <c r="M1945" s="87"/>
      <c r="N1945" s="88"/>
      <c r="O1945" s="89"/>
      <c r="P1945" s="67"/>
      <c r="Q1945" s="67"/>
      <c r="R1945" s="67"/>
      <c r="U1945" s="65"/>
      <c r="V1945" s="69"/>
      <c r="W1945" s="69"/>
      <c r="X1945" s="70"/>
      <c r="Y1945" s="70"/>
      <c r="Z1945" s="70"/>
      <c r="AA1945" s="71"/>
      <c r="AB1945" s="64"/>
      <c r="AC1945" s="69"/>
      <c r="AD1945" s="65"/>
      <c r="AE1945" s="65"/>
      <c r="AF1945" s="66"/>
    </row>
    <row r="1946" spans="1:32" x14ac:dyDescent="0.25">
      <c r="A1946" s="79"/>
      <c r="B1946" s="80"/>
      <c r="C1946" s="81"/>
      <c r="D1946" s="82"/>
      <c r="E1946" s="83"/>
      <c r="F1946" s="83"/>
      <c r="G1946" s="84"/>
      <c r="H1946" s="85"/>
      <c r="I1946" s="83"/>
      <c r="J1946" s="80"/>
      <c r="K1946" s="86"/>
      <c r="L1946" s="86"/>
      <c r="M1946" s="87"/>
      <c r="N1946" s="88"/>
      <c r="O1946" s="89"/>
      <c r="P1946" s="67"/>
      <c r="Q1946" s="67"/>
      <c r="R1946" s="67"/>
      <c r="U1946" s="65"/>
      <c r="V1946" s="69"/>
      <c r="W1946" s="69"/>
      <c r="X1946" s="70"/>
      <c r="Y1946" s="70"/>
      <c r="Z1946" s="70"/>
      <c r="AA1946" s="71"/>
      <c r="AB1946" s="64"/>
      <c r="AC1946" s="69"/>
      <c r="AD1946" s="65"/>
      <c r="AE1946" s="65"/>
      <c r="AF1946" s="66"/>
    </row>
    <row r="1947" spans="1:32" x14ac:dyDescent="0.25">
      <c r="A1947" s="79"/>
      <c r="B1947" s="80"/>
      <c r="C1947" s="81"/>
      <c r="D1947" s="82"/>
      <c r="E1947" s="83"/>
      <c r="F1947" s="83"/>
      <c r="G1947" s="84"/>
      <c r="H1947" s="85"/>
      <c r="I1947" s="83"/>
      <c r="J1947" s="80"/>
      <c r="K1947" s="86"/>
      <c r="L1947" s="86"/>
      <c r="M1947" s="87"/>
      <c r="N1947" s="88"/>
      <c r="O1947" s="89"/>
      <c r="P1947" s="67"/>
      <c r="Q1947" s="67"/>
      <c r="R1947" s="67"/>
      <c r="U1947" s="65"/>
      <c r="V1947" s="69"/>
      <c r="W1947" s="69"/>
      <c r="X1947" s="70"/>
      <c r="Y1947" s="70"/>
      <c r="Z1947" s="70"/>
      <c r="AA1947" s="71"/>
      <c r="AB1947" s="64"/>
      <c r="AC1947" s="69"/>
      <c r="AD1947" s="65"/>
      <c r="AE1947" s="65"/>
      <c r="AF1947" s="66"/>
    </row>
    <row r="1948" spans="1:32" x14ac:dyDescent="0.25">
      <c r="A1948" s="79"/>
      <c r="B1948" s="80"/>
      <c r="C1948" s="81"/>
      <c r="D1948" s="82"/>
      <c r="E1948" s="83"/>
      <c r="F1948" s="83"/>
      <c r="G1948" s="84"/>
      <c r="H1948" s="85"/>
      <c r="I1948" s="83"/>
      <c r="J1948" s="80"/>
      <c r="K1948" s="86"/>
      <c r="L1948" s="86"/>
      <c r="M1948" s="87"/>
      <c r="N1948" s="88"/>
      <c r="O1948" s="89"/>
      <c r="P1948" s="67"/>
      <c r="Q1948" s="67"/>
      <c r="R1948" s="67"/>
      <c r="U1948" s="65"/>
      <c r="V1948" s="69"/>
      <c r="W1948" s="69"/>
      <c r="X1948" s="70"/>
      <c r="Y1948" s="70"/>
      <c r="Z1948" s="70"/>
      <c r="AA1948" s="71"/>
      <c r="AB1948" s="64"/>
      <c r="AC1948" s="69"/>
      <c r="AD1948" s="65"/>
      <c r="AE1948" s="65"/>
      <c r="AF1948" s="66"/>
    </row>
    <row r="1949" spans="1:32" x14ac:dyDescent="0.25">
      <c r="A1949" s="79"/>
      <c r="B1949" s="80"/>
      <c r="C1949" s="81"/>
      <c r="D1949" s="82"/>
      <c r="E1949" s="83"/>
      <c r="F1949" s="83"/>
      <c r="G1949" s="84"/>
      <c r="H1949" s="85"/>
      <c r="I1949" s="83"/>
      <c r="J1949" s="80"/>
      <c r="K1949" s="86"/>
      <c r="L1949" s="86"/>
      <c r="M1949" s="87"/>
      <c r="N1949" s="88"/>
      <c r="O1949" s="89"/>
      <c r="P1949" s="67"/>
      <c r="Q1949" s="67"/>
      <c r="R1949" s="67"/>
      <c r="U1949" s="65"/>
      <c r="V1949" s="69"/>
      <c r="W1949" s="69"/>
      <c r="X1949" s="70"/>
      <c r="Y1949" s="70"/>
      <c r="Z1949" s="70"/>
      <c r="AA1949" s="71"/>
      <c r="AB1949" s="64"/>
      <c r="AC1949" s="69"/>
      <c r="AD1949" s="65"/>
      <c r="AE1949" s="65"/>
      <c r="AF1949" s="66"/>
    </row>
    <row r="1950" spans="1:32" x14ac:dyDescent="0.25">
      <c r="A1950" s="79"/>
      <c r="B1950" s="80"/>
      <c r="C1950" s="81"/>
      <c r="D1950" s="82"/>
      <c r="E1950" s="83"/>
      <c r="F1950" s="83"/>
      <c r="G1950" s="84"/>
      <c r="H1950" s="85"/>
      <c r="I1950" s="83"/>
      <c r="J1950" s="80"/>
      <c r="K1950" s="86"/>
      <c r="L1950" s="86"/>
      <c r="M1950" s="87"/>
      <c r="N1950" s="88"/>
      <c r="O1950" s="89"/>
      <c r="P1950" s="67"/>
      <c r="Q1950" s="67"/>
      <c r="R1950" s="67"/>
      <c r="U1950" s="65"/>
      <c r="V1950" s="69"/>
      <c r="W1950" s="69"/>
      <c r="X1950" s="70"/>
      <c r="Y1950" s="70"/>
      <c r="Z1950" s="70"/>
      <c r="AA1950" s="71"/>
      <c r="AB1950" s="64"/>
      <c r="AC1950" s="69"/>
      <c r="AD1950" s="65"/>
      <c r="AE1950" s="65"/>
      <c r="AF1950" s="66"/>
    </row>
    <row r="1951" spans="1:32" x14ac:dyDescent="0.25">
      <c r="A1951" s="79"/>
      <c r="B1951" s="80"/>
      <c r="C1951" s="81"/>
      <c r="D1951" s="82"/>
      <c r="E1951" s="83"/>
      <c r="F1951" s="83"/>
      <c r="G1951" s="84"/>
      <c r="H1951" s="85"/>
      <c r="I1951" s="83"/>
      <c r="J1951" s="80"/>
      <c r="K1951" s="86"/>
      <c r="L1951" s="86"/>
      <c r="M1951" s="87"/>
      <c r="N1951" s="88"/>
      <c r="O1951" s="89"/>
      <c r="P1951" s="67"/>
      <c r="Q1951" s="67"/>
      <c r="R1951" s="67"/>
      <c r="U1951" s="65"/>
      <c r="V1951" s="69"/>
      <c r="W1951" s="69"/>
      <c r="X1951" s="70"/>
      <c r="Y1951" s="70"/>
      <c r="Z1951" s="70"/>
      <c r="AA1951" s="71"/>
      <c r="AB1951" s="64"/>
      <c r="AC1951" s="69"/>
      <c r="AD1951" s="65"/>
      <c r="AE1951" s="65"/>
      <c r="AF1951" s="66"/>
    </row>
    <row r="1952" spans="1:32" x14ac:dyDescent="0.25">
      <c r="A1952" s="79"/>
      <c r="B1952" s="80"/>
      <c r="C1952" s="81"/>
      <c r="D1952" s="82"/>
      <c r="E1952" s="83"/>
      <c r="F1952" s="83"/>
      <c r="G1952" s="84"/>
      <c r="H1952" s="85"/>
      <c r="I1952" s="83"/>
      <c r="J1952" s="80"/>
      <c r="K1952" s="86"/>
      <c r="L1952" s="86"/>
      <c r="M1952" s="87"/>
      <c r="N1952" s="88"/>
      <c r="O1952" s="89"/>
      <c r="P1952" s="67"/>
      <c r="Q1952" s="67"/>
      <c r="R1952" s="67"/>
      <c r="U1952" s="65"/>
      <c r="V1952" s="69"/>
      <c r="W1952" s="69"/>
      <c r="X1952" s="70"/>
      <c r="Y1952" s="70"/>
      <c r="Z1952" s="70"/>
      <c r="AA1952" s="71"/>
      <c r="AB1952" s="64"/>
      <c r="AC1952" s="69"/>
      <c r="AD1952" s="65"/>
      <c r="AE1952" s="65"/>
      <c r="AF1952" s="66"/>
    </row>
    <row r="1953" spans="1:32" x14ac:dyDescent="0.25">
      <c r="A1953" s="79"/>
      <c r="B1953" s="80"/>
      <c r="C1953" s="81"/>
      <c r="D1953" s="82"/>
      <c r="E1953" s="83"/>
      <c r="F1953" s="83"/>
      <c r="G1953" s="84"/>
      <c r="H1953" s="85"/>
      <c r="I1953" s="83"/>
      <c r="J1953" s="80"/>
      <c r="K1953" s="86"/>
      <c r="L1953" s="86"/>
      <c r="M1953" s="87"/>
      <c r="N1953" s="88"/>
      <c r="O1953" s="89"/>
      <c r="P1953" s="67"/>
      <c r="Q1953" s="67"/>
      <c r="R1953" s="67"/>
      <c r="U1953" s="65"/>
      <c r="V1953" s="69"/>
      <c r="W1953" s="69"/>
      <c r="X1953" s="70"/>
      <c r="Y1953" s="70"/>
      <c r="Z1953" s="70"/>
      <c r="AA1953" s="71"/>
      <c r="AB1953" s="64"/>
      <c r="AC1953" s="69"/>
      <c r="AD1953" s="65"/>
      <c r="AE1953" s="65"/>
      <c r="AF1953" s="66"/>
    </row>
    <row r="1954" spans="1:32" x14ac:dyDescent="0.25">
      <c r="A1954" s="79"/>
      <c r="B1954" s="80"/>
      <c r="C1954" s="81"/>
      <c r="D1954" s="82"/>
      <c r="E1954" s="83"/>
      <c r="F1954" s="83"/>
      <c r="G1954" s="84"/>
      <c r="H1954" s="85"/>
      <c r="I1954" s="83"/>
      <c r="J1954" s="80"/>
      <c r="K1954" s="86"/>
      <c r="L1954" s="86"/>
      <c r="M1954" s="87"/>
      <c r="N1954" s="88"/>
      <c r="O1954" s="89"/>
      <c r="P1954" s="67"/>
      <c r="Q1954" s="67"/>
      <c r="R1954" s="67"/>
      <c r="U1954" s="65"/>
      <c r="V1954" s="69"/>
      <c r="W1954" s="69"/>
      <c r="X1954" s="70"/>
      <c r="Y1954" s="70"/>
      <c r="Z1954" s="70"/>
      <c r="AA1954" s="71"/>
      <c r="AB1954" s="64"/>
      <c r="AC1954" s="69"/>
      <c r="AD1954" s="65"/>
      <c r="AE1954" s="65"/>
      <c r="AF1954" s="66"/>
    </row>
    <row r="1955" spans="1:32" x14ac:dyDescent="0.25">
      <c r="A1955" s="79"/>
      <c r="B1955" s="80"/>
      <c r="C1955" s="81"/>
      <c r="D1955" s="82"/>
      <c r="E1955" s="83"/>
      <c r="F1955" s="83"/>
      <c r="G1955" s="84"/>
      <c r="H1955" s="85"/>
      <c r="I1955" s="83"/>
      <c r="J1955" s="80"/>
      <c r="K1955" s="86"/>
      <c r="L1955" s="86"/>
      <c r="M1955" s="87"/>
      <c r="N1955" s="88"/>
      <c r="O1955" s="89"/>
      <c r="P1955" s="67"/>
      <c r="Q1955" s="67"/>
      <c r="R1955" s="67"/>
      <c r="U1955" s="65"/>
      <c r="V1955" s="69"/>
      <c r="W1955" s="69"/>
      <c r="X1955" s="70"/>
      <c r="Y1955" s="70"/>
      <c r="Z1955" s="70"/>
      <c r="AA1955" s="71"/>
      <c r="AB1955" s="64"/>
      <c r="AC1955" s="69"/>
      <c r="AD1955" s="65"/>
      <c r="AE1955" s="65"/>
      <c r="AF1955" s="66"/>
    </row>
    <row r="1956" spans="1:32" x14ac:dyDescent="0.25">
      <c r="A1956" s="79"/>
      <c r="B1956" s="80"/>
      <c r="C1956" s="81"/>
      <c r="D1956" s="82"/>
      <c r="E1956" s="83"/>
      <c r="F1956" s="83"/>
      <c r="G1956" s="84"/>
      <c r="H1956" s="85"/>
      <c r="I1956" s="83"/>
      <c r="J1956" s="80"/>
      <c r="K1956" s="86"/>
      <c r="L1956" s="86"/>
      <c r="M1956" s="87"/>
      <c r="N1956" s="88"/>
      <c r="O1956" s="89"/>
      <c r="P1956" s="67"/>
      <c r="Q1956" s="67"/>
      <c r="R1956" s="67"/>
      <c r="U1956" s="65"/>
      <c r="V1956" s="69"/>
      <c r="W1956" s="69"/>
      <c r="X1956" s="70"/>
      <c r="Y1956" s="70"/>
      <c r="Z1956" s="70"/>
      <c r="AA1956" s="71"/>
      <c r="AB1956" s="64"/>
      <c r="AC1956" s="69"/>
      <c r="AD1956" s="65"/>
      <c r="AE1956" s="65"/>
      <c r="AF1956" s="66"/>
    </row>
    <row r="1957" spans="1:32" x14ac:dyDescent="0.25">
      <c r="A1957" s="79"/>
      <c r="B1957" s="80"/>
      <c r="C1957" s="81"/>
      <c r="D1957" s="82"/>
      <c r="E1957" s="83"/>
      <c r="F1957" s="83"/>
      <c r="G1957" s="84"/>
      <c r="H1957" s="85"/>
      <c r="I1957" s="83"/>
      <c r="J1957" s="80"/>
      <c r="K1957" s="86"/>
      <c r="L1957" s="86"/>
      <c r="M1957" s="87"/>
      <c r="N1957" s="88"/>
      <c r="O1957" s="89"/>
      <c r="P1957" s="67"/>
      <c r="Q1957" s="67"/>
      <c r="R1957" s="67"/>
      <c r="U1957" s="65"/>
      <c r="V1957" s="69"/>
      <c r="W1957" s="69"/>
      <c r="X1957" s="70"/>
      <c r="Y1957" s="70"/>
      <c r="Z1957" s="70"/>
      <c r="AA1957" s="71"/>
      <c r="AB1957" s="64"/>
      <c r="AC1957" s="69"/>
      <c r="AD1957" s="65"/>
      <c r="AE1957" s="65"/>
      <c r="AF1957" s="66"/>
    </row>
    <row r="1958" spans="1:32" x14ac:dyDescent="0.25">
      <c r="A1958" s="79"/>
      <c r="B1958" s="80"/>
      <c r="C1958" s="81"/>
      <c r="D1958" s="82"/>
      <c r="E1958" s="83"/>
      <c r="F1958" s="83"/>
      <c r="G1958" s="84"/>
      <c r="H1958" s="85"/>
      <c r="I1958" s="83"/>
      <c r="J1958" s="80"/>
      <c r="K1958" s="86"/>
      <c r="L1958" s="86"/>
      <c r="M1958" s="87"/>
      <c r="N1958" s="88"/>
      <c r="O1958" s="89"/>
      <c r="P1958" s="67"/>
      <c r="Q1958" s="67"/>
      <c r="R1958" s="67"/>
      <c r="U1958" s="65"/>
      <c r="V1958" s="69"/>
      <c r="W1958" s="69"/>
      <c r="X1958" s="70"/>
      <c r="Y1958" s="70"/>
      <c r="Z1958" s="70"/>
      <c r="AA1958" s="71"/>
      <c r="AB1958" s="64"/>
      <c r="AC1958" s="69"/>
      <c r="AD1958" s="65"/>
      <c r="AE1958" s="65"/>
      <c r="AF1958" s="66"/>
    </row>
    <row r="1959" spans="1:32" x14ac:dyDescent="0.25">
      <c r="A1959" s="79"/>
      <c r="B1959" s="80"/>
      <c r="C1959" s="81"/>
      <c r="D1959" s="82"/>
      <c r="E1959" s="83"/>
      <c r="F1959" s="83"/>
      <c r="G1959" s="84"/>
      <c r="H1959" s="85"/>
      <c r="I1959" s="83"/>
      <c r="J1959" s="80"/>
      <c r="K1959" s="86"/>
      <c r="L1959" s="86"/>
      <c r="M1959" s="87"/>
      <c r="N1959" s="88"/>
      <c r="O1959" s="89"/>
      <c r="P1959" s="67"/>
      <c r="Q1959" s="67"/>
      <c r="R1959" s="67"/>
      <c r="U1959" s="65"/>
      <c r="V1959" s="69"/>
      <c r="W1959" s="69"/>
      <c r="X1959" s="70"/>
      <c r="Y1959" s="70"/>
      <c r="Z1959" s="70"/>
      <c r="AA1959" s="71"/>
      <c r="AB1959" s="64"/>
      <c r="AC1959" s="69"/>
      <c r="AD1959" s="65"/>
      <c r="AE1959" s="65"/>
      <c r="AF1959" s="66"/>
    </row>
    <row r="1960" spans="1:32" x14ac:dyDescent="0.25">
      <c r="A1960" s="79"/>
      <c r="B1960" s="80"/>
      <c r="C1960" s="81"/>
      <c r="D1960" s="82"/>
      <c r="E1960" s="83"/>
      <c r="F1960" s="83"/>
      <c r="G1960" s="84"/>
      <c r="H1960" s="85"/>
      <c r="I1960" s="83"/>
      <c r="J1960" s="80"/>
      <c r="K1960" s="86"/>
      <c r="L1960" s="86"/>
      <c r="M1960" s="87"/>
      <c r="N1960" s="88"/>
      <c r="O1960" s="89"/>
      <c r="P1960" s="67"/>
      <c r="Q1960" s="67"/>
      <c r="R1960" s="67"/>
      <c r="U1960" s="65"/>
      <c r="V1960" s="69"/>
      <c r="W1960" s="69"/>
      <c r="X1960" s="70"/>
      <c r="Y1960" s="70"/>
      <c r="Z1960" s="70"/>
      <c r="AA1960" s="71"/>
      <c r="AB1960" s="64"/>
      <c r="AC1960" s="69"/>
      <c r="AD1960" s="65"/>
      <c r="AE1960" s="65"/>
      <c r="AF1960" s="66"/>
    </row>
    <row r="1961" spans="1:32" x14ac:dyDescent="0.25">
      <c r="A1961" s="79"/>
      <c r="B1961" s="80"/>
      <c r="C1961" s="81"/>
      <c r="D1961" s="82"/>
      <c r="E1961" s="83"/>
      <c r="F1961" s="83"/>
      <c r="G1961" s="84"/>
      <c r="H1961" s="85"/>
      <c r="I1961" s="83"/>
      <c r="J1961" s="80"/>
      <c r="K1961" s="86"/>
      <c r="L1961" s="86"/>
      <c r="M1961" s="87"/>
      <c r="N1961" s="88"/>
      <c r="O1961" s="89"/>
      <c r="P1961" s="67"/>
      <c r="Q1961" s="67"/>
      <c r="R1961" s="67"/>
      <c r="U1961" s="65"/>
      <c r="V1961" s="69"/>
      <c r="W1961" s="69"/>
      <c r="X1961" s="70"/>
      <c r="Y1961" s="70"/>
      <c r="Z1961" s="70"/>
      <c r="AA1961" s="71"/>
      <c r="AB1961" s="64"/>
      <c r="AC1961" s="69"/>
      <c r="AD1961" s="65"/>
      <c r="AE1961" s="65"/>
      <c r="AF1961" s="66"/>
    </row>
    <row r="1962" spans="1:32" x14ac:dyDescent="0.25">
      <c r="A1962" s="79"/>
      <c r="B1962" s="80"/>
      <c r="C1962" s="81"/>
      <c r="D1962" s="82"/>
      <c r="E1962" s="83"/>
      <c r="F1962" s="83"/>
      <c r="G1962" s="84"/>
      <c r="H1962" s="85"/>
      <c r="I1962" s="83"/>
      <c r="J1962" s="80"/>
      <c r="K1962" s="86"/>
      <c r="L1962" s="86"/>
      <c r="M1962" s="87"/>
      <c r="N1962" s="88"/>
      <c r="O1962" s="89"/>
      <c r="P1962" s="67"/>
      <c r="Q1962" s="67"/>
      <c r="R1962" s="67"/>
      <c r="U1962" s="65"/>
      <c r="V1962" s="69"/>
      <c r="W1962" s="69"/>
      <c r="X1962" s="70"/>
      <c r="Y1962" s="70"/>
      <c r="Z1962" s="70"/>
      <c r="AA1962" s="71"/>
      <c r="AB1962" s="64"/>
      <c r="AC1962" s="69"/>
      <c r="AD1962" s="65"/>
      <c r="AE1962" s="65"/>
      <c r="AF1962" s="66"/>
    </row>
    <row r="1963" spans="1:32" x14ac:dyDescent="0.25">
      <c r="A1963" s="79"/>
      <c r="B1963" s="80"/>
      <c r="C1963" s="81"/>
      <c r="D1963" s="82"/>
      <c r="E1963" s="83"/>
      <c r="F1963" s="83"/>
      <c r="G1963" s="84"/>
      <c r="H1963" s="85"/>
      <c r="I1963" s="83"/>
      <c r="J1963" s="80"/>
      <c r="K1963" s="86"/>
      <c r="L1963" s="86"/>
      <c r="M1963" s="87"/>
      <c r="N1963" s="88"/>
      <c r="O1963" s="89"/>
      <c r="P1963" s="67"/>
      <c r="Q1963" s="67"/>
      <c r="R1963" s="67"/>
      <c r="U1963" s="65"/>
      <c r="V1963" s="69"/>
      <c r="W1963" s="69"/>
      <c r="X1963" s="70"/>
      <c r="Y1963" s="70"/>
      <c r="Z1963" s="70"/>
      <c r="AA1963" s="71"/>
      <c r="AB1963" s="64"/>
      <c r="AC1963" s="69"/>
      <c r="AD1963" s="65"/>
      <c r="AE1963" s="65"/>
      <c r="AF1963" s="66"/>
    </row>
    <row r="1964" spans="1:32" x14ac:dyDescent="0.25">
      <c r="A1964" s="79"/>
      <c r="B1964" s="80"/>
      <c r="C1964" s="81"/>
      <c r="D1964" s="82"/>
      <c r="E1964" s="83"/>
      <c r="F1964" s="83"/>
      <c r="G1964" s="84"/>
      <c r="H1964" s="85"/>
      <c r="I1964" s="83"/>
      <c r="J1964" s="80"/>
      <c r="K1964" s="86"/>
      <c r="L1964" s="86"/>
      <c r="M1964" s="87"/>
      <c r="N1964" s="88"/>
      <c r="O1964" s="89"/>
      <c r="P1964" s="67"/>
      <c r="Q1964" s="67"/>
      <c r="R1964" s="67"/>
      <c r="U1964" s="65"/>
      <c r="V1964" s="69"/>
      <c r="W1964" s="69"/>
      <c r="X1964" s="70"/>
      <c r="Y1964" s="70"/>
      <c r="Z1964" s="70"/>
      <c r="AA1964" s="71"/>
      <c r="AB1964" s="64"/>
      <c r="AC1964" s="69"/>
      <c r="AD1964" s="65"/>
      <c r="AE1964" s="65"/>
      <c r="AF1964" s="66"/>
    </row>
    <row r="1965" spans="1:32" x14ac:dyDescent="0.25">
      <c r="A1965" s="79"/>
      <c r="B1965" s="80"/>
      <c r="C1965" s="81"/>
      <c r="D1965" s="82"/>
      <c r="E1965" s="83"/>
      <c r="F1965" s="83"/>
      <c r="G1965" s="84"/>
      <c r="H1965" s="85"/>
      <c r="I1965" s="83"/>
      <c r="J1965" s="80"/>
      <c r="K1965" s="86"/>
      <c r="L1965" s="86"/>
      <c r="M1965" s="87"/>
      <c r="N1965" s="88"/>
      <c r="O1965" s="89"/>
      <c r="P1965" s="67"/>
      <c r="Q1965" s="67"/>
      <c r="R1965" s="67"/>
      <c r="U1965" s="65"/>
      <c r="V1965" s="69"/>
      <c r="W1965" s="69"/>
      <c r="X1965" s="70"/>
      <c r="Y1965" s="70"/>
      <c r="Z1965" s="70"/>
      <c r="AA1965" s="71"/>
      <c r="AB1965" s="64"/>
      <c r="AC1965" s="69"/>
      <c r="AD1965" s="65"/>
      <c r="AE1965" s="65"/>
      <c r="AF1965" s="66"/>
    </row>
    <row r="1966" spans="1:32" x14ac:dyDescent="0.25">
      <c r="A1966" s="79"/>
      <c r="B1966" s="80"/>
      <c r="C1966" s="81"/>
      <c r="D1966" s="82"/>
      <c r="E1966" s="83"/>
      <c r="F1966" s="83"/>
      <c r="G1966" s="84"/>
      <c r="H1966" s="85"/>
      <c r="I1966" s="83"/>
      <c r="J1966" s="80"/>
      <c r="K1966" s="86"/>
      <c r="L1966" s="86"/>
      <c r="M1966" s="87"/>
      <c r="N1966" s="88"/>
      <c r="O1966" s="89"/>
      <c r="P1966" s="67"/>
      <c r="Q1966" s="67"/>
      <c r="R1966" s="67"/>
      <c r="U1966" s="65"/>
      <c r="V1966" s="69"/>
      <c r="W1966" s="69"/>
      <c r="X1966" s="70"/>
      <c r="Y1966" s="70"/>
      <c r="Z1966" s="70"/>
      <c r="AA1966" s="71"/>
      <c r="AB1966" s="64"/>
      <c r="AC1966" s="69"/>
      <c r="AD1966" s="65"/>
      <c r="AE1966" s="65"/>
      <c r="AF1966" s="66"/>
    </row>
    <row r="1967" spans="1:32" x14ac:dyDescent="0.25">
      <c r="A1967" s="79"/>
      <c r="B1967" s="80"/>
      <c r="C1967" s="81"/>
      <c r="D1967" s="82"/>
      <c r="E1967" s="83"/>
      <c r="F1967" s="83"/>
      <c r="G1967" s="84"/>
      <c r="H1967" s="85"/>
      <c r="I1967" s="83"/>
      <c r="J1967" s="80"/>
      <c r="K1967" s="86"/>
      <c r="L1967" s="86"/>
      <c r="M1967" s="87"/>
      <c r="N1967" s="88"/>
      <c r="O1967" s="89"/>
      <c r="P1967" s="67"/>
      <c r="Q1967" s="67"/>
      <c r="R1967" s="67"/>
      <c r="U1967" s="65"/>
      <c r="V1967" s="69"/>
      <c r="W1967" s="69"/>
      <c r="X1967" s="70"/>
      <c r="Y1967" s="70"/>
      <c r="Z1967" s="70"/>
      <c r="AA1967" s="71"/>
      <c r="AB1967" s="64"/>
      <c r="AC1967" s="69"/>
      <c r="AD1967" s="65"/>
      <c r="AE1967" s="65"/>
      <c r="AF1967" s="66"/>
    </row>
    <row r="1968" spans="1:32" x14ac:dyDescent="0.25">
      <c r="A1968" s="79"/>
      <c r="B1968" s="80"/>
      <c r="C1968" s="81"/>
      <c r="D1968" s="82"/>
      <c r="E1968" s="83"/>
      <c r="F1968" s="83"/>
      <c r="G1968" s="84"/>
      <c r="H1968" s="85"/>
      <c r="I1968" s="83"/>
      <c r="J1968" s="80"/>
      <c r="K1968" s="86"/>
      <c r="L1968" s="86"/>
      <c r="M1968" s="87"/>
      <c r="N1968" s="88"/>
      <c r="O1968" s="89"/>
      <c r="P1968" s="67"/>
      <c r="Q1968" s="67"/>
      <c r="R1968" s="67"/>
      <c r="U1968" s="65"/>
      <c r="V1968" s="69"/>
      <c r="W1968" s="69"/>
      <c r="X1968" s="70"/>
      <c r="Y1968" s="70"/>
      <c r="Z1968" s="70"/>
      <c r="AA1968" s="71"/>
      <c r="AB1968" s="64"/>
      <c r="AC1968" s="69"/>
      <c r="AD1968" s="65"/>
      <c r="AE1968" s="65"/>
      <c r="AF1968" s="66"/>
    </row>
    <row r="1969" spans="1:32" x14ac:dyDescent="0.25">
      <c r="A1969" s="79"/>
      <c r="B1969" s="80"/>
      <c r="C1969" s="81"/>
      <c r="D1969" s="82"/>
      <c r="E1969" s="83"/>
      <c r="F1969" s="83"/>
      <c r="G1969" s="84"/>
      <c r="H1969" s="85"/>
      <c r="I1969" s="83"/>
      <c r="J1969" s="80"/>
      <c r="K1969" s="86"/>
      <c r="L1969" s="86"/>
      <c r="M1969" s="87"/>
      <c r="N1969" s="88"/>
      <c r="O1969" s="89"/>
      <c r="P1969" s="67"/>
      <c r="Q1969" s="67"/>
      <c r="R1969" s="67"/>
      <c r="U1969" s="65"/>
      <c r="V1969" s="69"/>
      <c r="W1969" s="69"/>
      <c r="X1969" s="70"/>
      <c r="Y1969" s="70"/>
      <c r="Z1969" s="70"/>
      <c r="AA1969" s="71"/>
      <c r="AB1969" s="64"/>
      <c r="AC1969" s="69"/>
      <c r="AD1969" s="65"/>
      <c r="AE1969" s="65"/>
      <c r="AF1969" s="66"/>
    </row>
    <row r="1970" spans="1:32" x14ac:dyDescent="0.25">
      <c r="A1970" s="79"/>
      <c r="B1970" s="80"/>
      <c r="C1970" s="81"/>
      <c r="D1970" s="82"/>
      <c r="E1970" s="83"/>
      <c r="F1970" s="83"/>
      <c r="G1970" s="84"/>
      <c r="H1970" s="85"/>
      <c r="I1970" s="83"/>
      <c r="J1970" s="80"/>
      <c r="K1970" s="86"/>
      <c r="L1970" s="86"/>
      <c r="M1970" s="87"/>
      <c r="N1970" s="88"/>
      <c r="O1970" s="89"/>
      <c r="P1970" s="67"/>
      <c r="Q1970" s="67"/>
      <c r="R1970" s="67"/>
      <c r="U1970" s="65"/>
      <c r="V1970" s="69"/>
      <c r="W1970" s="69"/>
      <c r="X1970" s="70"/>
      <c r="Y1970" s="70"/>
      <c r="Z1970" s="70"/>
      <c r="AA1970" s="71"/>
      <c r="AB1970" s="64"/>
      <c r="AC1970" s="69"/>
      <c r="AD1970" s="65"/>
      <c r="AE1970" s="65"/>
      <c r="AF1970" s="66"/>
    </row>
    <row r="1971" spans="1:32" x14ac:dyDescent="0.25">
      <c r="A1971" s="79"/>
      <c r="B1971" s="80"/>
      <c r="C1971" s="81"/>
      <c r="D1971" s="82"/>
      <c r="E1971" s="83"/>
      <c r="F1971" s="83"/>
      <c r="G1971" s="84"/>
      <c r="H1971" s="85"/>
      <c r="I1971" s="83"/>
      <c r="J1971" s="80"/>
      <c r="K1971" s="86"/>
      <c r="L1971" s="86"/>
      <c r="M1971" s="87"/>
      <c r="N1971" s="88"/>
      <c r="O1971" s="89"/>
      <c r="P1971" s="67"/>
      <c r="Q1971" s="67"/>
      <c r="R1971" s="67"/>
      <c r="U1971" s="65"/>
      <c r="V1971" s="69"/>
      <c r="W1971" s="69"/>
      <c r="X1971" s="70"/>
      <c r="Y1971" s="70"/>
      <c r="Z1971" s="70"/>
      <c r="AA1971" s="71"/>
      <c r="AB1971" s="64"/>
      <c r="AC1971" s="69"/>
      <c r="AD1971" s="65"/>
      <c r="AE1971" s="65"/>
      <c r="AF1971" s="66"/>
    </row>
    <row r="1972" spans="1:32" x14ac:dyDescent="0.25">
      <c r="A1972" s="79"/>
      <c r="B1972" s="80"/>
      <c r="C1972" s="81"/>
      <c r="D1972" s="82"/>
      <c r="E1972" s="83"/>
      <c r="F1972" s="83"/>
      <c r="G1972" s="84"/>
      <c r="H1972" s="85"/>
      <c r="I1972" s="83"/>
      <c r="J1972" s="80"/>
      <c r="K1972" s="86"/>
      <c r="L1972" s="86"/>
      <c r="M1972" s="87"/>
      <c r="N1972" s="88"/>
      <c r="O1972" s="89"/>
      <c r="P1972" s="67"/>
      <c r="Q1972" s="67"/>
      <c r="R1972" s="67"/>
      <c r="U1972" s="65"/>
      <c r="V1972" s="69"/>
      <c r="W1972" s="69"/>
      <c r="X1972" s="70"/>
      <c r="Y1972" s="70"/>
      <c r="Z1972" s="70"/>
      <c r="AA1972" s="71"/>
      <c r="AB1972" s="64"/>
      <c r="AC1972" s="69"/>
      <c r="AD1972" s="65"/>
      <c r="AE1972" s="65"/>
      <c r="AF1972" s="66"/>
    </row>
    <row r="1973" spans="1:32" x14ac:dyDescent="0.25">
      <c r="A1973" s="79"/>
      <c r="B1973" s="80"/>
      <c r="C1973" s="81"/>
      <c r="D1973" s="82"/>
      <c r="E1973" s="83"/>
      <c r="F1973" s="83"/>
      <c r="G1973" s="84"/>
      <c r="H1973" s="85"/>
      <c r="I1973" s="83"/>
      <c r="J1973" s="80"/>
      <c r="K1973" s="86"/>
      <c r="L1973" s="86"/>
      <c r="M1973" s="87"/>
      <c r="N1973" s="88"/>
      <c r="O1973" s="89"/>
      <c r="P1973" s="67"/>
      <c r="Q1973" s="67"/>
      <c r="R1973" s="67"/>
      <c r="U1973" s="65"/>
      <c r="V1973" s="69"/>
      <c r="W1973" s="69"/>
      <c r="X1973" s="70"/>
      <c r="Y1973" s="70"/>
      <c r="Z1973" s="70"/>
      <c r="AA1973" s="71"/>
      <c r="AB1973" s="64"/>
      <c r="AC1973" s="69"/>
      <c r="AD1973" s="65"/>
      <c r="AE1973" s="65"/>
      <c r="AF1973" s="66"/>
    </row>
    <row r="1974" spans="1:32" x14ac:dyDescent="0.25">
      <c r="A1974" s="79"/>
      <c r="B1974" s="80"/>
      <c r="C1974" s="81"/>
      <c r="D1974" s="82"/>
      <c r="E1974" s="83"/>
      <c r="F1974" s="83"/>
      <c r="G1974" s="84"/>
      <c r="H1974" s="85"/>
      <c r="I1974" s="83"/>
      <c r="J1974" s="80"/>
      <c r="K1974" s="86"/>
      <c r="L1974" s="86"/>
      <c r="M1974" s="87"/>
      <c r="N1974" s="88"/>
      <c r="O1974" s="89"/>
      <c r="P1974" s="67"/>
      <c r="Q1974" s="67"/>
      <c r="R1974" s="67"/>
      <c r="U1974" s="65"/>
      <c r="V1974" s="69"/>
      <c r="W1974" s="69"/>
      <c r="X1974" s="70"/>
      <c r="Y1974" s="70"/>
      <c r="Z1974" s="70"/>
      <c r="AA1974" s="71"/>
      <c r="AB1974" s="64"/>
      <c r="AC1974" s="69"/>
      <c r="AD1974" s="65"/>
      <c r="AE1974" s="65"/>
      <c r="AF1974" s="66"/>
    </row>
    <row r="1975" spans="1:32" x14ac:dyDescent="0.25">
      <c r="A1975" s="79"/>
      <c r="B1975" s="80"/>
      <c r="C1975" s="81"/>
      <c r="D1975" s="82"/>
      <c r="E1975" s="83"/>
      <c r="F1975" s="83"/>
      <c r="G1975" s="84"/>
      <c r="H1975" s="85"/>
      <c r="I1975" s="83"/>
      <c r="J1975" s="80"/>
      <c r="K1975" s="86"/>
      <c r="L1975" s="86"/>
      <c r="M1975" s="87"/>
      <c r="N1975" s="88"/>
      <c r="O1975" s="89"/>
      <c r="P1975" s="67"/>
      <c r="Q1975" s="67"/>
      <c r="R1975" s="67"/>
      <c r="U1975" s="65"/>
      <c r="V1975" s="69"/>
      <c r="W1975" s="69"/>
      <c r="X1975" s="70"/>
      <c r="Y1975" s="70"/>
      <c r="Z1975" s="70"/>
      <c r="AA1975" s="71"/>
      <c r="AB1975" s="64"/>
      <c r="AC1975" s="69"/>
      <c r="AD1975" s="65"/>
      <c r="AE1975" s="65"/>
      <c r="AF1975" s="66"/>
    </row>
    <row r="1976" spans="1:32" x14ac:dyDescent="0.25">
      <c r="A1976" s="79"/>
      <c r="B1976" s="80"/>
      <c r="C1976" s="81"/>
      <c r="D1976" s="82"/>
      <c r="E1976" s="83"/>
      <c r="F1976" s="83"/>
      <c r="G1976" s="84"/>
      <c r="H1976" s="85"/>
      <c r="I1976" s="83"/>
      <c r="J1976" s="80"/>
      <c r="K1976" s="86"/>
      <c r="L1976" s="86"/>
      <c r="M1976" s="87"/>
      <c r="N1976" s="88"/>
      <c r="O1976" s="89"/>
      <c r="P1976" s="67"/>
      <c r="Q1976" s="67"/>
      <c r="R1976" s="67"/>
      <c r="U1976" s="65"/>
      <c r="V1976" s="69"/>
      <c r="W1976" s="69"/>
      <c r="X1976" s="70"/>
      <c r="Y1976" s="70"/>
      <c r="Z1976" s="70"/>
      <c r="AA1976" s="71"/>
      <c r="AB1976" s="64"/>
      <c r="AC1976" s="69"/>
      <c r="AD1976" s="65"/>
      <c r="AE1976" s="65"/>
      <c r="AF1976" s="66"/>
    </row>
    <row r="1977" spans="1:32" x14ac:dyDescent="0.25">
      <c r="A1977" s="79"/>
      <c r="B1977" s="80"/>
      <c r="C1977" s="81"/>
      <c r="D1977" s="82"/>
      <c r="E1977" s="83"/>
      <c r="F1977" s="83"/>
      <c r="G1977" s="84"/>
      <c r="H1977" s="85"/>
      <c r="I1977" s="83"/>
      <c r="J1977" s="80"/>
      <c r="K1977" s="86"/>
      <c r="L1977" s="86"/>
      <c r="M1977" s="87"/>
      <c r="N1977" s="88"/>
      <c r="O1977" s="89"/>
      <c r="P1977" s="67"/>
      <c r="Q1977" s="67"/>
      <c r="R1977" s="67"/>
      <c r="U1977" s="65"/>
      <c r="V1977" s="69"/>
      <c r="W1977" s="69"/>
      <c r="X1977" s="70"/>
      <c r="Y1977" s="70"/>
      <c r="Z1977" s="70"/>
      <c r="AA1977" s="71"/>
      <c r="AB1977" s="64"/>
      <c r="AC1977" s="69"/>
      <c r="AD1977" s="65"/>
      <c r="AE1977" s="65"/>
      <c r="AF1977" s="66"/>
    </row>
    <row r="1978" spans="1:32" x14ac:dyDescent="0.25">
      <c r="A1978" s="79"/>
      <c r="B1978" s="80"/>
      <c r="C1978" s="81"/>
      <c r="D1978" s="82"/>
      <c r="E1978" s="83"/>
      <c r="F1978" s="83"/>
      <c r="G1978" s="84"/>
      <c r="H1978" s="85"/>
      <c r="I1978" s="83"/>
      <c r="J1978" s="80"/>
      <c r="K1978" s="86"/>
      <c r="L1978" s="86"/>
      <c r="M1978" s="87"/>
      <c r="N1978" s="88"/>
      <c r="O1978" s="89"/>
      <c r="P1978" s="67"/>
      <c r="Q1978" s="67"/>
      <c r="R1978" s="67"/>
      <c r="U1978" s="65"/>
      <c r="V1978" s="69"/>
      <c r="W1978" s="69"/>
      <c r="X1978" s="70"/>
      <c r="Y1978" s="70"/>
      <c r="Z1978" s="70"/>
      <c r="AA1978" s="71"/>
      <c r="AB1978" s="64"/>
      <c r="AC1978" s="69"/>
      <c r="AD1978" s="65"/>
      <c r="AE1978" s="65"/>
      <c r="AF1978" s="66"/>
    </row>
    <row r="1979" spans="1:32" x14ac:dyDescent="0.25">
      <c r="A1979" s="79"/>
      <c r="B1979" s="80"/>
      <c r="C1979" s="81"/>
      <c r="D1979" s="82"/>
      <c r="E1979" s="83"/>
      <c r="F1979" s="83"/>
      <c r="G1979" s="84"/>
      <c r="H1979" s="85"/>
      <c r="I1979" s="83"/>
      <c r="J1979" s="80"/>
      <c r="K1979" s="86"/>
      <c r="L1979" s="86"/>
      <c r="M1979" s="87"/>
      <c r="N1979" s="88"/>
      <c r="O1979" s="89"/>
      <c r="P1979" s="67"/>
      <c r="Q1979" s="67"/>
      <c r="R1979" s="67"/>
      <c r="U1979" s="65"/>
      <c r="V1979" s="69"/>
      <c r="W1979" s="69"/>
      <c r="X1979" s="70"/>
      <c r="Y1979" s="70"/>
      <c r="Z1979" s="70"/>
      <c r="AA1979" s="71"/>
      <c r="AB1979" s="64"/>
      <c r="AC1979" s="69"/>
      <c r="AD1979" s="65"/>
      <c r="AE1979" s="65"/>
      <c r="AF1979" s="66"/>
    </row>
    <row r="1980" spans="1:32" x14ac:dyDescent="0.25">
      <c r="A1980" s="79"/>
      <c r="B1980" s="80"/>
      <c r="C1980" s="81"/>
      <c r="D1980" s="82"/>
      <c r="E1980" s="83"/>
      <c r="F1980" s="83"/>
      <c r="G1980" s="84"/>
      <c r="H1980" s="85"/>
      <c r="I1980" s="83"/>
      <c r="J1980" s="80"/>
      <c r="K1980" s="86"/>
      <c r="L1980" s="86"/>
      <c r="M1980" s="87"/>
      <c r="N1980" s="88"/>
      <c r="O1980" s="89"/>
      <c r="P1980" s="67"/>
      <c r="Q1980" s="67"/>
      <c r="R1980" s="67"/>
      <c r="U1980" s="65"/>
      <c r="V1980" s="69"/>
      <c r="W1980" s="69"/>
      <c r="X1980" s="70"/>
      <c r="Y1980" s="70"/>
      <c r="Z1980" s="70"/>
      <c r="AA1980" s="71"/>
      <c r="AB1980" s="64"/>
      <c r="AC1980" s="69"/>
      <c r="AD1980" s="65"/>
      <c r="AE1980" s="65"/>
      <c r="AF1980" s="66"/>
    </row>
    <row r="1981" spans="1:32" x14ac:dyDescent="0.25">
      <c r="A1981" s="79"/>
      <c r="B1981" s="80"/>
      <c r="C1981" s="81"/>
      <c r="D1981" s="82"/>
      <c r="E1981" s="83"/>
      <c r="F1981" s="83"/>
      <c r="G1981" s="84"/>
      <c r="H1981" s="85"/>
      <c r="I1981" s="83"/>
      <c r="J1981" s="80"/>
      <c r="K1981" s="86"/>
      <c r="L1981" s="86"/>
      <c r="M1981" s="87"/>
      <c r="N1981" s="88"/>
      <c r="O1981" s="89"/>
      <c r="P1981" s="67"/>
      <c r="Q1981" s="67"/>
      <c r="R1981" s="67"/>
      <c r="U1981" s="65"/>
      <c r="V1981" s="69"/>
      <c r="W1981" s="69"/>
      <c r="X1981" s="70"/>
      <c r="Y1981" s="70"/>
      <c r="Z1981" s="70"/>
      <c r="AA1981" s="71"/>
      <c r="AB1981" s="64"/>
      <c r="AC1981" s="69"/>
      <c r="AD1981" s="65"/>
      <c r="AE1981" s="65"/>
      <c r="AF1981" s="66"/>
    </row>
    <row r="1982" spans="1:32" x14ac:dyDescent="0.25">
      <c r="A1982" s="79"/>
      <c r="B1982" s="80"/>
      <c r="C1982" s="81"/>
      <c r="D1982" s="82"/>
      <c r="E1982" s="83"/>
      <c r="F1982" s="83"/>
      <c r="G1982" s="84"/>
      <c r="H1982" s="85"/>
      <c r="I1982" s="83"/>
      <c r="J1982" s="80"/>
      <c r="K1982" s="86"/>
      <c r="L1982" s="86"/>
      <c r="M1982" s="87"/>
      <c r="N1982" s="88"/>
      <c r="O1982" s="89"/>
      <c r="P1982" s="67"/>
      <c r="Q1982" s="67"/>
      <c r="R1982" s="67"/>
      <c r="U1982" s="65"/>
      <c r="V1982" s="69"/>
      <c r="W1982" s="69"/>
      <c r="X1982" s="70"/>
      <c r="Y1982" s="70"/>
      <c r="Z1982" s="70"/>
      <c r="AA1982" s="71"/>
      <c r="AB1982" s="64"/>
      <c r="AC1982" s="69"/>
      <c r="AD1982" s="65"/>
      <c r="AE1982" s="65"/>
      <c r="AF1982" s="66"/>
    </row>
    <row r="1983" spans="1:32" x14ac:dyDescent="0.25">
      <c r="A1983" s="79"/>
      <c r="B1983" s="80"/>
      <c r="C1983" s="81"/>
      <c r="D1983" s="82"/>
      <c r="E1983" s="83"/>
      <c r="F1983" s="83"/>
      <c r="G1983" s="84"/>
      <c r="H1983" s="85"/>
      <c r="I1983" s="83"/>
      <c r="J1983" s="80"/>
      <c r="K1983" s="86"/>
      <c r="L1983" s="86"/>
      <c r="M1983" s="87"/>
      <c r="N1983" s="88"/>
      <c r="O1983" s="89"/>
      <c r="P1983" s="67"/>
      <c r="Q1983" s="67"/>
      <c r="R1983" s="67"/>
      <c r="U1983" s="65"/>
      <c r="V1983" s="69"/>
      <c r="W1983" s="69"/>
      <c r="X1983" s="70"/>
      <c r="Y1983" s="70"/>
      <c r="Z1983" s="70"/>
      <c r="AA1983" s="71"/>
      <c r="AB1983" s="64"/>
      <c r="AC1983" s="69"/>
      <c r="AD1983" s="65"/>
      <c r="AE1983" s="65"/>
      <c r="AF1983" s="66"/>
    </row>
    <row r="1984" spans="1:32" x14ac:dyDescent="0.25">
      <c r="A1984" s="79"/>
      <c r="B1984" s="80"/>
      <c r="C1984" s="81"/>
      <c r="D1984" s="82"/>
      <c r="E1984" s="83"/>
      <c r="F1984" s="83"/>
      <c r="G1984" s="84"/>
      <c r="H1984" s="85"/>
      <c r="I1984" s="83"/>
      <c r="J1984" s="80"/>
      <c r="K1984" s="86"/>
      <c r="L1984" s="86"/>
      <c r="M1984" s="87"/>
      <c r="N1984" s="88"/>
      <c r="O1984" s="89"/>
      <c r="P1984" s="67"/>
      <c r="Q1984" s="67"/>
      <c r="R1984" s="67"/>
      <c r="U1984" s="65"/>
      <c r="V1984" s="69"/>
      <c r="W1984" s="69"/>
      <c r="X1984" s="70"/>
      <c r="Y1984" s="70"/>
      <c r="Z1984" s="70"/>
      <c r="AA1984" s="71"/>
      <c r="AB1984" s="64"/>
      <c r="AC1984" s="69"/>
      <c r="AD1984" s="65"/>
      <c r="AE1984" s="65"/>
      <c r="AF1984" s="66"/>
    </row>
    <row r="1985" spans="1:32" x14ac:dyDescent="0.25">
      <c r="A1985" s="79"/>
      <c r="B1985" s="80"/>
      <c r="C1985" s="81"/>
      <c r="D1985" s="82"/>
      <c r="E1985" s="83"/>
      <c r="F1985" s="83"/>
      <c r="G1985" s="84"/>
      <c r="H1985" s="85"/>
      <c r="I1985" s="83"/>
      <c r="J1985" s="80"/>
      <c r="K1985" s="86"/>
      <c r="L1985" s="86"/>
      <c r="M1985" s="87"/>
      <c r="N1985" s="88"/>
      <c r="O1985" s="89"/>
      <c r="P1985" s="67"/>
      <c r="Q1985" s="67"/>
      <c r="R1985" s="67"/>
      <c r="U1985" s="65"/>
      <c r="V1985" s="69"/>
      <c r="W1985" s="69"/>
      <c r="X1985" s="70"/>
      <c r="Y1985" s="70"/>
      <c r="Z1985" s="70"/>
      <c r="AA1985" s="71"/>
      <c r="AB1985" s="64"/>
      <c r="AC1985" s="69"/>
      <c r="AD1985" s="65"/>
      <c r="AE1985" s="65"/>
      <c r="AF1985" s="66"/>
    </row>
    <row r="1986" spans="1:32" x14ac:dyDescent="0.25">
      <c r="A1986" s="79"/>
      <c r="B1986" s="80"/>
      <c r="C1986" s="81"/>
      <c r="D1986" s="82"/>
      <c r="E1986" s="83"/>
      <c r="F1986" s="83"/>
      <c r="G1986" s="84"/>
      <c r="H1986" s="85"/>
      <c r="I1986" s="83"/>
      <c r="J1986" s="80"/>
      <c r="K1986" s="86"/>
      <c r="L1986" s="86"/>
      <c r="M1986" s="87"/>
      <c r="N1986" s="88"/>
      <c r="O1986" s="89"/>
      <c r="P1986" s="67"/>
      <c r="Q1986" s="67"/>
      <c r="R1986" s="67"/>
      <c r="U1986" s="65"/>
      <c r="V1986" s="69"/>
      <c r="W1986" s="69"/>
      <c r="X1986" s="70"/>
      <c r="Y1986" s="70"/>
      <c r="Z1986" s="70"/>
      <c r="AA1986" s="71"/>
      <c r="AB1986" s="64"/>
      <c r="AC1986" s="69"/>
      <c r="AD1986" s="65"/>
      <c r="AE1986" s="65"/>
      <c r="AF1986" s="66"/>
    </row>
    <row r="1987" spans="1:32" x14ac:dyDescent="0.25">
      <c r="A1987" s="79"/>
      <c r="B1987" s="80"/>
      <c r="C1987" s="81"/>
      <c r="D1987" s="82"/>
      <c r="E1987" s="83"/>
      <c r="F1987" s="83"/>
      <c r="G1987" s="84"/>
      <c r="H1987" s="85"/>
      <c r="I1987" s="83"/>
      <c r="J1987" s="80"/>
      <c r="K1987" s="86"/>
      <c r="L1987" s="86"/>
      <c r="M1987" s="87"/>
      <c r="N1987" s="88"/>
      <c r="O1987" s="89"/>
      <c r="P1987" s="67"/>
      <c r="Q1987" s="67"/>
      <c r="R1987" s="67"/>
      <c r="U1987" s="65"/>
      <c r="V1987" s="69"/>
      <c r="W1987" s="69"/>
      <c r="X1987" s="70"/>
      <c r="Y1987" s="70"/>
      <c r="Z1987" s="70"/>
      <c r="AA1987" s="71"/>
      <c r="AB1987" s="64"/>
      <c r="AC1987" s="69"/>
      <c r="AD1987" s="65"/>
      <c r="AE1987" s="65"/>
      <c r="AF1987" s="66"/>
    </row>
    <row r="1988" spans="1:32" x14ac:dyDescent="0.25">
      <c r="A1988" s="79"/>
      <c r="B1988" s="80"/>
      <c r="C1988" s="81"/>
      <c r="D1988" s="82"/>
      <c r="E1988" s="83"/>
      <c r="F1988" s="83"/>
      <c r="G1988" s="84"/>
      <c r="H1988" s="85"/>
      <c r="I1988" s="83"/>
      <c r="J1988" s="80"/>
      <c r="K1988" s="86"/>
      <c r="L1988" s="86"/>
      <c r="M1988" s="87"/>
      <c r="N1988" s="88"/>
      <c r="O1988" s="89"/>
      <c r="P1988" s="67"/>
      <c r="Q1988" s="67"/>
      <c r="R1988" s="67"/>
      <c r="U1988" s="65"/>
      <c r="V1988" s="69"/>
      <c r="W1988" s="69"/>
      <c r="X1988" s="70"/>
      <c r="Y1988" s="70"/>
      <c r="Z1988" s="70"/>
      <c r="AA1988" s="71"/>
      <c r="AB1988" s="64"/>
      <c r="AC1988" s="69"/>
      <c r="AD1988" s="65"/>
      <c r="AE1988" s="65"/>
      <c r="AF1988" s="66"/>
    </row>
    <row r="1989" spans="1:32" x14ac:dyDescent="0.25">
      <c r="A1989" s="79"/>
      <c r="B1989" s="80"/>
      <c r="C1989" s="81"/>
      <c r="D1989" s="82"/>
      <c r="E1989" s="83"/>
      <c r="F1989" s="83"/>
      <c r="G1989" s="84"/>
      <c r="H1989" s="85"/>
      <c r="I1989" s="83"/>
      <c r="J1989" s="80"/>
      <c r="K1989" s="86"/>
      <c r="L1989" s="86"/>
      <c r="M1989" s="87"/>
      <c r="N1989" s="88"/>
      <c r="O1989" s="89"/>
      <c r="P1989" s="67"/>
      <c r="Q1989" s="67"/>
      <c r="R1989" s="67"/>
    </row>
    <row r="1990" spans="1:32" x14ac:dyDescent="0.25">
      <c r="A1990" s="79"/>
      <c r="B1990" s="80"/>
      <c r="C1990" s="81"/>
      <c r="D1990" s="82"/>
      <c r="E1990" s="83"/>
      <c r="F1990" s="83"/>
      <c r="G1990" s="84"/>
      <c r="H1990" s="85"/>
      <c r="I1990" s="83"/>
      <c r="J1990" s="80"/>
      <c r="K1990" s="86"/>
      <c r="L1990" s="86"/>
      <c r="M1990" s="87"/>
      <c r="N1990" s="88"/>
      <c r="O1990" s="89"/>
      <c r="P1990" s="67"/>
      <c r="Q1990" s="67"/>
      <c r="R1990" s="67"/>
    </row>
    <row r="1991" spans="1:32" x14ac:dyDescent="0.25">
      <c r="A1991" s="79"/>
      <c r="B1991" s="80"/>
      <c r="C1991" s="81"/>
      <c r="D1991" s="82"/>
      <c r="E1991" s="83"/>
      <c r="F1991" s="83"/>
      <c r="G1991" s="84"/>
      <c r="H1991" s="85"/>
      <c r="I1991" s="83"/>
      <c r="J1991" s="80"/>
      <c r="K1991" s="86"/>
      <c r="L1991" s="86"/>
      <c r="M1991" s="87"/>
      <c r="N1991" s="88"/>
      <c r="O1991" s="89"/>
      <c r="P1991" s="67"/>
    </row>
    <row r="1992" spans="1:32" x14ac:dyDescent="0.25">
      <c r="A1992" s="79"/>
      <c r="B1992" s="80"/>
      <c r="C1992" s="81"/>
      <c r="D1992" s="82"/>
      <c r="E1992" s="83"/>
      <c r="F1992" s="83"/>
      <c r="G1992" s="84"/>
      <c r="H1992" s="85"/>
      <c r="I1992" s="83"/>
      <c r="J1992" s="80"/>
      <c r="K1992" s="86"/>
      <c r="L1992" s="86"/>
      <c r="M1992" s="87"/>
      <c r="N1992" s="88"/>
      <c r="O1992" s="89"/>
      <c r="P1992" s="67"/>
    </row>
    <row r="1993" spans="1:32" x14ac:dyDescent="0.25">
      <c r="A1993" s="79"/>
      <c r="B1993" s="80"/>
      <c r="C1993" s="81"/>
      <c r="D1993" s="82"/>
      <c r="E1993" s="83"/>
      <c r="F1993" s="83"/>
      <c r="G1993" s="84"/>
      <c r="H1993" s="85"/>
      <c r="I1993" s="83"/>
      <c r="J1993" s="80"/>
      <c r="K1993" s="86"/>
      <c r="L1993" s="86"/>
      <c r="M1993" s="87"/>
      <c r="N1993" s="88"/>
      <c r="O1993" s="89"/>
      <c r="P1993" s="67"/>
    </row>
    <row r="1994" spans="1:32" x14ac:dyDescent="0.25">
      <c r="A1994" s="79"/>
      <c r="B1994" s="80"/>
      <c r="C1994" s="81"/>
      <c r="D1994" s="82"/>
      <c r="E1994" s="83"/>
      <c r="F1994" s="83"/>
      <c r="G1994" s="84"/>
      <c r="H1994" s="85"/>
      <c r="I1994" s="83"/>
      <c r="J1994" s="80"/>
      <c r="K1994" s="86"/>
      <c r="L1994" s="86"/>
      <c r="M1994" s="87"/>
      <c r="N1994" s="88"/>
      <c r="O1994" s="89"/>
      <c r="P1994" s="67"/>
    </row>
    <row r="1995" spans="1:32" x14ac:dyDescent="0.25">
      <c r="A1995" s="79"/>
      <c r="B1995" s="80"/>
      <c r="C1995" s="81"/>
      <c r="D1995" s="82"/>
      <c r="E1995" s="83"/>
      <c r="F1995" s="83"/>
      <c r="G1995" s="84"/>
      <c r="H1995" s="85"/>
      <c r="I1995" s="83"/>
      <c r="J1995" s="80"/>
      <c r="K1995" s="86"/>
      <c r="L1995" s="86"/>
      <c r="M1995" s="87"/>
      <c r="N1995" s="88"/>
      <c r="O1995" s="89"/>
      <c r="P1995" s="67"/>
    </row>
    <row r="1996" spans="1:32" x14ac:dyDescent="0.25">
      <c r="A1996" s="79"/>
      <c r="B1996" s="80"/>
      <c r="C1996" s="81"/>
      <c r="D1996" s="82"/>
      <c r="E1996" s="83"/>
      <c r="F1996" s="83"/>
      <c r="G1996" s="84"/>
      <c r="H1996" s="85"/>
      <c r="I1996" s="83"/>
      <c r="J1996" s="80"/>
      <c r="K1996" s="86"/>
      <c r="L1996" s="86"/>
      <c r="M1996" s="87"/>
      <c r="N1996" s="88"/>
      <c r="O1996" s="89"/>
      <c r="P1996" s="67"/>
    </row>
    <row r="1997" spans="1:32" x14ac:dyDescent="0.25">
      <c r="A1997" s="79"/>
      <c r="B1997" s="80"/>
      <c r="C1997" s="81"/>
      <c r="D1997" s="82"/>
      <c r="E1997" s="83"/>
      <c r="F1997" s="83"/>
      <c r="G1997" s="84"/>
      <c r="H1997" s="85"/>
      <c r="I1997" s="83"/>
      <c r="J1997" s="80"/>
      <c r="K1997" s="86"/>
      <c r="L1997" s="86"/>
      <c r="M1997" s="87"/>
      <c r="N1997" s="88"/>
      <c r="O1997" s="89"/>
      <c r="P1997" s="67"/>
    </row>
    <row r="1998" spans="1:32" x14ac:dyDescent="0.25">
      <c r="A1998" s="79"/>
      <c r="B1998" s="80"/>
      <c r="C1998" s="81"/>
      <c r="D1998" s="82"/>
      <c r="E1998" s="83"/>
      <c r="F1998" s="83"/>
      <c r="G1998" s="84"/>
      <c r="H1998" s="85"/>
      <c r="I1998" s="83"/>
      <c r="J1998" s="80"/>
      <c r="K1998" s="86"/>
      <c r="L1998" s="86"/>
      <c r="M1998" s="87"/>
      <c r="N1998" s="88"/>
      <c r="O1998" s="89"/>
      <c r="P1998" s="67"/>
    </row>
    <row r="1999" spans="1:32" x14ac:dyDescent="0.25">
      <c r="A1999" s="79"/>
      <c r="B1999" s="80"/>
      <c r="C1999" s="81"/>
      <c r="D1999" s="82"/>
      <c r="E1999" s="83"/>
      <c r="F1999" s="83"/>
      <c r="G1999" s="84"/>
      <c r="H1999" s="85"/>
      <c r="I1999" s="83"/>
      <c r="J1999" s="80"/>
      <c r="K1999" s="86"/>
      <c r="L1999" s="86"/>
      <c r="M1999" s="87"/>
      <c r="N1999" s="88"/>
      <c r="O1999" s="89"/>
      <c r="P1999" s="67"/>
    </row>
    <row r="2000" spans="1:32" x14ac:dyDescent="0.25">
      <c r="A2000" s="79"/>
      <c r="B2000" s="80"/>
      <c r="C2000" s="81"/>
      <c r="D2000" s="82"/>
      <c r="E2000" s="83"/>
      <c r="F2000" s="83"/>
      <c r="G2000" s="84"/>
      <c r="H2000" s="85"/>
      <c r="I2000" s="83"/>
      <c r="J2000" s="80"/>
      <c r="K2000" s="86"/>
      <c r="L2000" s="86"/>
      <c r="M2000" s="87"/>
      <c r="N2000" s="88"/>
      <c r="O2000" s="89"/>
      <c r="P2000" s="67"/>
    </row>
    <row r="2001" spans="1:16" x14ac:dyDescent="0.25">
      <c r="A2001" s="79"/>
      <c r="B2001" s="80"/>
      <c r="C2001" s="81"/>
      <c r="D2001" s="82"/>
      <c r="E2001" s="83"/>
      <c r="F2001" s="83"/>
      <c r="G2001" s="84"/>
      <c r="H2001" s="85"/>
      <c r="I2001" s="83"/>
      <c r="J2001" s="80"/>
      <c r="K2001" s="86"/>
      <c r="L2001" s="86"/>
      <c r="M2001" s="87"/>
      <c r="N2001" s="88"/>
      <c r="O2001" s="89"/>
      <c r="P2001" s="67"/>
    </row>
    <row r="2002" spans="1:16" x14ac:dyDescent="0.25">
      <c r="A2002" s="79"/>
      <c r="B2002" s="80"/>
      <c r="C2002" s="81"/>
      <c r="D2002" s="82"/>
      <c r="E2002" s="83"/>
      <c r="F2002" s="83"/>
      <c r="G2002" s="84"/>
      <c r="H2002" s="85"/>
      <c r="I2002" s="83"/>
      <c r="J2002" s="80"/>
      <c r="K2002" s="86"/>
      <c r="L2002" s="86"/>
      <c r="M2002" s="87"/>
      <c r="N2002" s="88"/>
      <c r="O2002" s="89"/>
      <c r="P2002" s="67"/>
    </row>
    <row r="2003" spans="1:16" x14ac:dyDescent="0.25">
      <c r="A2003" s="79"/>
      <c r="B2003" s="80"/>
      <c r="C2003" s="81"/>
      <c r="D2003" s="82"/>
      <c r="E2003" s="83"/>
      <c r="F2003" s="83"/>
      <c r="G2003" s="84"/>
      <c r="H2003" s="85"/>
      <c r="I2003" s="83"/>
      <c r="J2003" s="80"/>
      <c r="K2003" s="86"/>
      <c r="L2003" s="86"/>
      <c r="M2003" s="87"/>
      <c r="N2003" s="88"/>
      <c r="O2003" s="89"/>
      <c r="P2003" s="67"/>
    </row>
    <row r="2004" spans="1:16" x14ac:dyDescent="0.25">
      <c r="A2004" s="79"/>
      <c r="B2004" s="80"/>
      <c r="C2004" s="81"/>
      <c r="D2004" s="82"/>
      <c r="E2004" s="83"/>
      <c r="F2004" s="83"/>
      <c r="G2004" s="84"/>
      <c r="H2004" s="85"/>
      <c r="I2004" s="83"/>
      <c r="J2004" s="80"/>
      <c r="K2004" s="86"/>
      <c r="L2004" s="86"/>
      <c r="M2004" s="87"/>
      <c r="N2004" s="88"/>
      <c r="O2004" s="89"/>
      <c r="P2004" s="67"/>
    </row>
    <row r="2005" spans="1:16" x14ac:dyDescent="0.25">
      <c r="A2005" s="79"/>
      <c r="B2005" s="80"/>
      <c r="C2005" s="81"/>
      <c r="D2005" s="82"/>
      <c r="E2005" s="83"/>
      <c r="F2005" s="83"/>
      <c r="G2005" s="84"/>
      <c r="H2005" s="85"/>
      <c r="I2005" s="83"/>
      <c r="J2005" s="80"/>
      <c r="K2005" s="86"/>
      <c r="L2005" s="86"/>
      <c r="M2005" s="87"/>
      <c r="N2005" s="88"/>
      <c r="O2005" s="89"/>
      <c r="P2005" s="67"/>
    </row>
    <row r="2006" spans="1:16" x14ac:dyDescent="0.25">
      <c r="A2006" s="79"/>
      <c r="B2006" s="80"/>
      <c r="C2006" s="81"/>
      <c r="D2006" s="82"/>
      <c r="E2006" s="83"/>
      <c r="F2006" s="83"/>
      <c r="G2006" s="84"/>
      <c r="H2006" s="85"/>
      <c r="I2006" s="83"/>
      <c r="J2006" s="80"/>
      <c r="K2006" s="86"/>
      <c r="L2006" s="86"/>
      <c r="M2006" s="87"/>
      <c r="N2006" s="88"/>
      <c r="O2006" s="89"/>
      <c r="P2006" s="67"/>
    </row>
    <row r="2007" spans="1:16" x14ac:dyDescent="0.25">
      <c r="A2007" s="79"/>
      <c r="B2007" s="80"/>
      <c r="C2007" s="81"/>
      <c r="D2007" s="82"/>
      <c r="E2007" s="83"/>
      <c r="F2007" s="83"/>
      <c r="G2007" s="84"/>
      <c r="H2007" s="85"/>
      <c r="I2007" s="83"/>
      <c r="J2007" s="80"/>
      <c r="K2007" s="86"/>
      <c r="L2007" s="86"/>
      <c r="M2007" s="87"/>
      <c r="N2007" s="88"/>
      <c r="O2007" s="89"/>
      <c r="P2007" s="67"/>
    </row>
    <row r="2008" spans="1:16" x14ac:dyDescent="0.25">
      <c r="A2008" s="79"/>
      <c r="B2008" s="80"/>
      <c r="C2008" s="81"/>
      <c r="D2008" s="82"/>
      <c r="E2008" s="83"/>
      <c r="F2008" s="83"/>
      <c r="G2008" s="84"/>
      <c r="H2008" s="85"/>
      <c r="I2008" s="83"/>
      <c r="J2008" s="80"/>
      <c r="K2008" s="86"/>
      <c r="L2008" s="86"/>
      <c r="M2008" s="87"/>
      <c r="N2008" s="88"/>
      <c r="O2008" s="89"/>
      <c r="P2008" s="67"/>
    </row>
    <row r="2009" spans="1:16" x14ac:dyDescent="0.25">
      <c r="A2009" s="79"/>
      <c r="B2009" s="80"/>
      <c r="C2009" s="81"/>
      <c r="D2009" s="82"/>
      <c r="E2009" s="83"/>
      <c r="F2009" s="83"/>
      <c r="G2009" s="84"/>
      <c r="H2009" s="85"/>
      <c r="I2009" s="83"/>
      <c r="J2009" s="80"/>
      <c r="K2009" s="86"/>
      <c r="L2009" s="86"/>
      <c r="M2009" s="87"/>
      <c r="N2009" s="88"/>
      <c r="O2009" s="89"/>
      <c r="P2009" s="67"/>
    </row>
    <row r="2010" spans="1:16" x14ac:dyDescent="0.25">
      <c r="A2010" s="79"/>
      <c r="B2010" s="80"/>
      <c r="C2010" s="81"/>
      <c r="D2010" s="82"/>
      <c r="E2010" s="83"/>
      <c r="F2010" s="83"/>
      <c r="G2010" s="90"/>
      <c r="H2010" s="81"/>
      <c r="I2010" s="83"/>
      <c r="J2010" s="80"/>
      <c r="K2010" s="86"/>
      <c r="L2010" s="86"/>
      <c r="M2010" s="87"/>
      <c r="N2010" s="88"/>
      <c r="O2010" s="91"/>
      <c r="P2010" s="67"/>
    </row>
    <row r="2011" spans="1:16" x14ac:dyDescent="0.25">
      <c r="A2011" s="79"/>
      <c r="B2011" s="80"/>
      <c r="C2011" s="81"/>
      <c r="D2011" s="82"/>
      <c r="E2011" s="83"/>
      <c r="F2011" s="83"/>
      <c r="G2011" s="84"/>
      <c r="H2011" s="81"/>
      <c r="I2011" s="83"/>
      <c r="J2011" s="80"/>
      <c r="K2011" s="86"/>
      <c r="L2011" s="86"/>
      <c r="M2011" s="87"/>
      <c r="N2011" s="88"/>
      <c r="O2011" s="91"/>
      <c r="P2011" s="67"/>
    </row>
    <row r="2012" spans="1:16" x14ac:dyDescent="0.25">
      <c r="A2012" s="79"/>
      <c r="B2012" s="80"/>
      <c r="C2012" s="81"/>
      <c r="D2012" s="89"/>
      <c r="E2012" s="83"/>
      <c r="F2012" s="83"/>
      <c r="G2012" s="84"/>
      <c r="H2012" s="81"/>
      <c r="I2012" s="83"/>
      <c r="J2012" s="80"/>
      <c r="K2012" s="86"/>
      <c r="L2012" s="86"/>
      <c r="M2012" s="92"/>
      <c r="N2012" s="93"/>
      <c r="O2012" s="91"/>
      <c r="P2012" s="67"/>
    </row>
    <row r="2013" spans="1:16" x14ac:dyDescent="0.25">
      <c r="A2013" s="94"/>
      <c r="B2013" s="80"/>
      <c r="C2013" s="81"/>
      <c r="D2013" s="89"/>
      <c r="E2013" s="83"/>
      <c r="F2013" s="83"/>
      <c r="G2013" s="84"/>
      <c r="H2013" s="81"/>
      <c r="I2013" s="83"/>
      <c r="J2013" s="80"/>
      <c r="K2013" s="86"/>
      <c r="L2013" s="86"/>
      <c r="M2013" s="92"/>
      <c r="N2013" s="93"/>
      <c r="O2013" s="89"/>
      <c r="P2013" s="67"/>
    </row>
    <row r="2014" spans="1:16" x14ac:dyDescent="0.25">
      <c r="A2014" s="79"/>
      <c r="B2014" s="80"/>
      <c r="C2014" s="81"/>
      <c r="D2014" s="89"/>
      <c r="E2014" s="83"/>
      <c r="F2014" s="83"/>
      <c r="G2014" s="84"/>
      <c r="H2014" s="81"/>
      <c r="I2014" s="83"/>
      <c r="J2014" s="80"/>
      <c r="K2014" s="86"/>
      <c r="L2014" s="86"/>
      <c r="M2014" s="92"/>
      <c r="N2014" s="93"/>
      <c r="O2014" s="89"/>
      <c r="P2014" s="67"/>
    </row>
    <row r="2015" spans="1:16" x14ac:dyDescent="0.25">
      <c r="A2015" s="79"/>
      <c r="B2015" s="80"/>
      <c r="C2015" s="81"/>
      <c r="D2015" s="89"/>
      <c r="E2015" s="83"/>
      <c r="F2015" s="83"/>
      <c r="G2015" s="84"/>
      <c r="H2015" s="81"/>
      <c r="I2015" s="83"/>
      <c r="J2015" s="80"/>
      <c r="K2015" s="86"/>
      <c r="L2015" s="86"/>
      <c r="M2015" s="92"/>
      <c r="N2015" s="93"/>
      <c r="O2015" s="89"/>
      <c r="P2015" s="67"/>
    </row>
    <row r="2016" spans="1:16" x14ac:dyDescent="0.25">
      <c r="A2016" s="79"/>
      <c r="B2016" s="80"/>
      <c r="C2016" s="81"/>
      <c r="D2016" s="89"/>
      <c r="E2016" s="83"/>
      <c r="F2016" s="83"/>
      <c r="G2016" s="84"/>
      <c r="H2016" s="81"/>
      <c r="I2016" s="83"/>
      <c r="J2016" s="80"/>
      <c r="K2016" s="86"/>
      <c r="L2016" s="86"/>
      <c r="M2016" s="92"/>
      <c r="N2016" s="93"/>
      <c r="O2016" s="89"/>
      <c r="P2016" s="67"/>
    </row>
    <row r="2017" spans="1:16" x14ac:dyDescent="0.25">
      <c r="A2017" s="79"/>
      <c r="B2017" s="80"/>
      <c r="C2017" s="81"/>
      <c r="D2017" s="89"/>
      <c r="E2017" s="83"/>
      <c r="F2017" s="83"/>
      <c r="G2017" s="84"/>
      <c r="H2017" s="81"/>
      <c r="I2017" s="83"/>
      <c r="J2017" s="80"/>
      <c r="K2017" s="86"/>
      <c r="L2017" s="86"/>
      <c r="M2017" s="92"/>
      <c r="N2017" s="93"/>
      <c r="O2017" s="89"/>
      <c r="P2017" s="67"/>
    </row>
    <row r="2018" spans="1:16" x14ac:dyDescent="0.25">
      <c r="A2018" s="79"/>
      <c r="B2018" s="80"/>
      <c r="C2018" s="81"/>
      <c r="D2018" s="89"/>
      <c r="E2018" s="83"/>
      <c r="F2018" s="83"/>
      <c r="G2018" s="84"/>
      <c r="H2018" s="81"/>
      <c r="I2018" s="83"/>
      <c r="J2018" s="80"/>
      <c r="K2018" s="86"/>
      <c r="L2018" s="86"/>
      <c r="M2018" s="92"/>
      <c r="N2018" s="93"/>
      <c r="O2018" s="89"/>
      <c r="P2018" s="67"/>
    </row>
    <row r="2019" spans="1:16" x14ac:dyDescent="0.25">
      <c r="A2019" s="79"/>
      <c r="B2019" s="80"/>
      <c r="C2019" s="81"/>
      <c r="D2019" s="89"/>
      <c r="E2019" s="83"/>
      <c r="F2019" s="83"/>
      <c r="G2019" s="84"/>
      <c r="H2019" s="81"/>
      <c r="I2019" s="83"/>
      <c r="J2019" s="80"/>
      <c r="K2019" s="86"/>
      <c r="L2019" s="86"/>
      <c r="M2019" s="92"/>
      <c r="N2019" s="93"/>
      <c r="O2019" s="89"/>
      <c r="P2019" s="67"/>
    </row>
    <row r="2020" spans="1:16" x14ac:dyDescent="0.25">
      <c r="A2020" s="79"/>
      <c r="B2020" s="80"/>
      <c r="C2020" s="81"/>
      <c r="D2020" s="89"/>
      <c r="E2020" s="83"/>
      <c r="F2020" s="83"/>
      <c r="G2020" s="84"/>
      <c r="H2020" s="81"/>
      <c r="I2020" s="83"/>
      <c r="J2020" s="80"/>
      <c r="K2020" s="86"/>
      <c r="L2020" s="86"/>
      <c r="M2020" s="92"/>
      <c r="N2020" s="93"/>
      <c r="O2020" s="89"/>
      <c r="P2020" s="67"/>
    </row>
    <row r="2021" spans="1:16" x14ac:dyDescent="0.25">
      <c r="A2021" s="79"/>
      <c r="B2021" s="80"/>
      <c r="C2021" s="81"/>
      <c r="D2021" s="89"/>
      <c r="E2021" s="83"/>
      <c r="F2021" s="83"/>
      <c r="G2021" s="84"/>
      <c r="H2021" s="81"/>
      <c r="I2021" s="83"/>
      <c r="J2021" s="80"/>
      <c r="K2021" s="86"/>
      <c r="L2021" s="86"/>
      <c r="M2021" s="92"/>
      <c r="N2021" s="93"/>
      <c r="O2021" s="89"/>
      <c r="P2021" s="67"/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56D80-774C-4F42-861C-FEA5C9EEA02F}">
  <sheetPr codeName="Planilha1"/>
  <dimension ref="A1"/>
  <sheetViews>
    <sheetView workbookViewId="0">
      <selection activeCell="E29" sqref="E29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25DE1-FF59-43D9-A40B-9266FED7C66C}">
  <sheetPr codeName="ShtConfig"/>
  <dimension ref="B1:AX112"/>
  <sheetViews>
    <sheetView workbookViewId="0">
      <selection activeCell="B4" sqref="B4"/>
    </sheetView>
  </sheetViews>
  <sheetFormatPr defaultRowHeight="15" x14ac:dyDescent="0.25"/>
  <cols>
    <col min="2" max="2" width="14.42578125" bestFit="1" customWidth="1"/>
    <col min="3" max="3" width="14.42578125" customWidth="1"/>
    <col min="5" max="5" width="24.140625" bestFit="1" customWidth="1"/>
    <col min="6" max="6" width="14.42578125" bestFit="1" customWidth="1"/>
    <col min="8" max="8" width="28.5703125" bestFit="1" customWidth="1"/>
    <col min="9" max="9" width="14.42578125" bestFit="1" customWidth="1"/>
    <col min="11" max="11" width="29.7109375" bestFit="1" customWidth="1"/>
    <col min="12" max="12" width="16.7109375" bestFit="1" customWidth="1"/>
    <col min="13" max="13" width="28.5703125" bestFit="1" customWidth="1"/>
    <col min="17" max="17" width="28.5703125" bestFit="1" customWidth="1"/>
    <col min="20" max="20" width="36.140625" bestFit="1" customWidth="1"/>
  </cols>
  <sheetData>
    <row r="1" spans="2:50" x14ac:dyDescent="0.25">
      <c r="B1" t="s">
        <v>4</v>
      </c>
      <c r="C1" t="s">
        <v>95</v>
      </c>
      <c r="E1" t="s">
        <v>5</v>
      </c>
      <c r="F1" t="s">
        <v>4</v>
      </c>
      <c r="H1" t="s">
        <v>21</v>
      </c>
      <c r="I1" t="s">
        <v>4</v>
      </c>
      <c r="K1" t="s">
        <v>93</v>
      </c>
      <c r="L1" t="s">
        <v>127</v>
      </c>
      <c r="M1" t="s">
        <v>4</v>
      </c>
      <c r="N1" t="s">
        <v>7</v>
      </c>
      <c r="O1" t="s">
        <v>8</v>
      </c>
      <c r="T1" t="s">
        <v>94</v>
      </c>
      <c r="U1" t="s">
        <v>4</v>
      </c>
      <c r="V1" t="s">
        <v>7</v>
      </c>
      <c r="W1" t="s">
        <v>8</v>
      </c>
      <c r="AD1" t="s">
        <v>96</v>
      </c>
      <c r="AE1" t="s">
        <v>95</v>
      </c>
      <c r="AG1" t="s">
        <v>97</v>
      </c>
      <c r="AH1" t="s">
        <v>7</v>
      </c>
      <c r="AI1" t="s">
        <v>8</v>
      </c>
      <c r="AK1" t="s">
        <v>98</v>
      </c>
      <c r="AL1" t="s">
        <v>99</v>
      </c>
      <c r="AM1" t="s">
        <v>100</v>
      </c>
      <c r="AO1" t="s">
        <v>101</v>
      </c>
      <c r="AP1" t="s">
        <v>95</v>
      </c>
      <c r="AR1" t="s">
        <v>102</v>
      </c>
      <c r="AS1" t="s">
        <v>7</v>
      </c>
      <c r="AT1" t="s">
        <v>8</v>
      </c>
      <c r="AV1" t="s">
        <v>103</v>
      </c>
      <c r="AW1" t="s">
        <v>99</v>
      </c>
      <c r="AX1" t="s">
        <v>100</v>
      </c>
    </row>
    <row r="2" spans="2:50" x14ac:dyDescent="0.25">
      <c r="B2" t="s">
        <v>1</v>
      </c>
      <c r="C2">
        <v>1</v>
      </c>
      <c r="E2" t="s">
        <v>6</v>
      </c>
      <c r="F2" t="s">
        <v>1</v>
      </c>
      <c r="H2" t="s">
        <v>22</v>
      </c>
      <c r="I2" t="s">
        <v>1</v>
      </c>
      <c r="K2" t="s">
        <v>9</v>
      </c>
      <c r="L2" t="s">
        <v>5</v>
      </c>
      <c r="M2" t="s">
        <v>6</v>
      </c>
      <c r="N2">
        <v>12</v>
      </c>
      <c r="O2">
        <v>34</v>
      </c>
      <c r="T2" t="s">
        <v>23</v>
      </c>
      <c r="U2" t="s">
        <v>22</v>
      </c>
      <c r="V2">
        <v>326</v>
      </c>
      <c r="W2">
        <v>12</v>
      </c>
      <c r="AD2" t="s">
        <v>97</v>
      </c>
      <c r="AE2" t="s">
        <v>104</v>
      </c>
      <c r="AG2" t="s">
        <v>105</v>
      </c>
      <c r="AH2">
        <v>34</v>
      </c>
      <c r="AI2">
        <v>73</v>
      </c>
      <c r="AK2" t="s">
        <v>106</v>
      </c>
      <c r="AL2">
        <v>955</v>
      </c>
      <c r="AM2">
        <v>34</v>
      </c>
      <c r="AO2" t="s">
        <v>102</v>
      </c>
      <c r="AP2" t="s">
        <v>107</v>
      </c>
      <c r="AR2" t="s">
        <v>105</v>
      </c>
      <c r="AS2">
        <v>34</v>
      </c>
      <c r="AT2">
        <v>73</v>
      </c>
      <c r="AV2" t="s">
        <v>106</v>
      </c>
      <c r="AW2">
        <v>955</v>
      </c>
      <c r="AX2">
        <v>34</v>
      </c>
    </row>
    <row r="3" spans="2:50" x14ac:dyDescent="0.25">
      <c r="B3" t="s">
        <v>2</v>
      </c>
      <c r="C3">
        <v>2</v>
      </c>
      <c r="E3" t="s">
        <v>10</v>
      </c>
      <c r="F3" t="s">
        <v>1</v>
      </c>
      <c r="H3" t="s">
        <v>24</v>
      </c>
      <c r="I3" t="s">
        <v>1</v>
      </c>
      <c r="K3" t="s">
        <v>11</v>
      </c>
      <c r="L3" t="s">
        <v>5</v>
      </c>
      <c r="M3" t="s">
        <v>6</v>
      </c>
      <c r="N3">
        <v>12</v>
      </c>
      <c r="O3">
        <v>34</v>
      </c>
      <c r="T3" t="s">
        <v>25</v>
      </c>
      <c r="U3" t="s">
        <v>22</v>
      </c>
      <c r="V3">
        <v>327</v>
      </c>
      <c r="W3">
        <v>12</v>
      </c>
      <c r="AD3" t="s">
        <v>98</v>
      </c>
      <c r="AE3" t="s">
        <v>108</v>
      </c>
      <c r="AG3" t="s">
        <v>109</v>
      </c>
      <c r="AH3">
        <v>34</v>
      </c>
      <c r="AI3">
        <v>160</v>
      </c>
      <c r="AK3" t="s">
        <v>110</v>
      </c>
      <c r="AL3">
        <v>870</v>
      </c>
      <c r="AM3">
        <v>34</v>
      </c>
      <c r="AO3" t="s">
        <v>103</v>
      </c>
      <c r="AP3" t="s">
        <v>111</v>
      </c>
      <c r="AR3" t="s">
        <v>109</v>
      </c>
      <c r="AS3">
        <v>34</v>
      </c>
      <c r="AT3">
        <v>160</v>
      </c>
      <c r="AV3" t="s">
        <v>110</v>
      </c>
      <c r="AW3">
        <v>870</v>
      </c>
      <c r="AX3">
        <v>34</v>
      </c>
    </row>
    <row r="4" spans="2:50" x14ac:dyDescent="0.25">
      <c r="B4" t="s">
        <v>3</v>
      </c>
      <c r="C4">
        <v>3</v>
      </c>
      <c r="E4" t="s">
        <v>12</v>
      </c>
      <c r="F4" t="s">
        <v>1</v>
      </c>
      <c r="H4" t="s">
        <v>26</v>
      </c>
      <c r="I4" t="s">
        <v>1</v>
      </c>
      <c r="K4" t="s">
        <v>13</v>
      </c>
      <c r="L4" t="s">
        <v>5</v>
      </c>
      <c r="M4" t="s">
        <v>10</v>
      </c>
      <c r="N4">
        <v>12</v>
      </c>
      <c r="O4">
        <v>42</v>
      </c>
      <c r="T4" t="s">
        <v>27</v>
      </c>
      <c r="U4" t="s">
        <v>22</v>
      </c>
      <c r="V4">
        <v>329</v>
      </c>
      <c r="W4">
        <v>12</v>
      </c>
      <c r="AG4" t="s">
        <v>112</v>
      </c>
      <c r="AH4">
        <v>34</v>
      </c>
      <c r="AI4">
        <v>89</v>
      </c>
      <c r="AK4" t="s">
        <v>113</v>
      </c>
      <c r="AL4">
        <v>955</v>
      </c>
      <c r="AM4">
        <v>34</v>
      </c>
      <c r="AR4" t="s">
        <v>112</v>
      </c>
      <c r="AS4">
        <v>34</v>
      </c>
      <c r="AT4">
        <v>89</v>
      </c>
      <c r="AV4" t="s">
        <v>113</v>
      </c>
      <c r="AW4">
        <v>955</v>
      </c>
      <c r="AX4">
        <v>34</v>
      </c>
    </row>
    <row r="5" spans="2:50" x14ac:dyDescent="0.25">
      <c r="E5" t="s">
        <v>97</v>
      </c>
      <c r="F5" t="s">
        <v>2</v>
      </c>
      <c r="H5" t="s">
        <v>28</v>
      </c>
      <c r="I5" t="s">
        <v>1</v>
      </c>
      <c r="K5" t="s">
        <v>14</v>
      </c>
      <c r="L5" t="s">
        <v>5</v>
      </c>
      <c r="M5" t="s">
        <v>12</v>
      </c>
      <c r="N5">
        <v>12</v>
      </c>
      <c r="O5">
        <v>43</v>
      </c>
      <c r="T5" t="s">
        <v>29</v>
      </c>
      <c r="U5" t="s">
        <v>22</v>
      </c>
      <c r="V5">
        <v>331</v>
      </c>
      <c r="W5">
        <v>12</v>
      </c>
      <c r="AG5" t="s">
        <v>114</v>
      </c>
      <c r="AH5">
        <v>34</v>
      </c>
      <c r="AI5">
        <v>402</v>
      </c>
      <c r="AK5" t="s">
        <v>115</v>
      </c>
      <c r="AL5">
        <v>402</v>
      </c>
      <c r="AM5">
        <v>34</v>
      </c>
      <c r="AR5" t="s">
        <v>114</v>
      </c>
      <c r="AS5">
        <v>34</v>
      </c>
      <c r="AT5">
        <v>402</v>
      </c>
      <c r="AV5" t="s">
        <v>115</v>
      </c>
      <c r="AW5">
        <v>402</v>
      </c>
      <c r="AX5">
        <v>34</v>
      </c>
    </row>
    <row r="6" spans="2:50" x14ac:dyDescent="0.25">
      <c r="E6" t="s">
        <v>143</v>
      </c>
      <c r="F6" t="s">
        <v>3</v>
      </c>
      <c r="H6" t="s">
        <v>30</v>
      </c>
      <c r="I6" t="s">
        <v>1</v>
      </c>
      <c r="K6" t="s">
        <v>15</v>
      </c>
      <c r="L6" t="s">
        <v>5</v>
      </c>
      <c r="M6" t="s">
        <v>12</v>
      </c>
      <c r="N6">
        <v>12</v>
      </c>
      <c r="O6">
        <v>44</v>
      </c>
      <c r="T6" t="s">
        <v>31</v>
      </c>
      <c r="U6" t="s">
        <v>22</v>
      </c>
      <c r="V6">
        <v>336</v>
      </c>
      <c r="W6">
        <v>12</v>
      </c>
      <c r="AG6" t="s">
        <v>116</v>
      </c>
      <c r="AH6">
        <v>34</v>
      </c>
      <c r="AI6">
        <v>709</v>
      </c>
      <c r="AK6" t="s">
        <v>117</v>
      </c>
      <c r="AL6">
        <v>955</v>
      </c>
      <c r="AM6">
        <v>34</v>
      </c>
      <c r="AR6" t="s">
        <v>116</v>
      </c>
      <c r="AS6">
        <v>34</v>
      </c>
      <c r="AT6">
        <v>709</v>
      </c>
      <c r="AV6" t="s">
        <v>117</v>
      </c>
      <c r="AW6">
        <v>955</v>
      </c>
      <c r="AX6">
        <v>34</v>
      </c>
    </row>
    <row r="7" spans="2:50" x14ac:dyDescent="0.25">
      <c r="E7" t="s">
        <v>144</v>
      </c>
      <c r="F7" t="s">
        <v>3</v>
      </c>
      <c r="H7" t="s">
        <v>32</v>
      </c>
      <c r="I7" t="s">
        <v>1</v>
      </c>
      <c r="K7" t="s">
        <v>16</v>
      </c>
      <c r="L7" t="s">
        <v>5</v>
      </c>
      <c r="M7" t="s">
        <v>12</v>
      </c>
      <c r="N7">
        <v>12</v>
      </c>
      <c r="O7">
        <v>45</v>
      </c>
      <c r="T7" t="s">
        <v>33</v>
      </c>
      <c r="U7" t="s">
        <v>22</v>
      </c>
      <c r="V7">
        <v>337</v>
      </c>
      <c r="W7">
        <v>12</v>
      </c>
      <c r="AG7" t="s">
        <v>118</v>
      </c>
      <c r="AH7">
        <v>34</v>
      </c>
      <c r="AI7">
        <v>12</v>
      </c>
      <c r="AK7" t="s">
        <v>119</v>
      </c>
      <c r="AL7">
        <v>402</v>
      </c>
      <c r="AM7">
        <v>34</v>
      </c>
      <c r="AR7" t="s">
        <v>118</v>
      </c>
      <c r="AS7">
        <v>34</v>
      </c>
      <c r="AT7">
        <v>12</v>
      </c>
      <c r="AV7" t="s">
        <v>119</v>
      </c>
      <c r="AW7">
        <v>402</v>
      </c>
      <c r="AX7">
        <v>34</v>
      </c>
    </row>
    <row r="8" spans="2:50" x14ac:dyDescent="0.25">
      <c r="E8" t="s">
        <v>145</v>
      </c>
      <c r="F8" t="s">
        <v>3</v>
      </c>
      <c r="H8" t="s">
        <v>34</v>
      </c>
      <c r="I8" t="s">
        <v>1</v>
      </c>
      <c r="K8" t="s">
        <v>17</v>
      </c>
      <c r="L8" t="s">
        <v>5</v>
      </c>
      <c r="M8" t="s">
        <v>12</v>
      </c>
      <c r="N8">
        <v>12</v>
      </c>
      <c r="O8">
        <v>46</v>
      </c>
      <c r="T8" t="s">
        <v>35</v>
      </c>
      <c r="U8" t="s">
        <v>22</v>
      </c>
      <c r="V8">
        <v>339</v>
      </c>
      <c r="W8">
        <v>12</v>
      </c>
      <c r="AG8" t="s">
        <v>120</v>
      </c>
      <c r="AH8">
        <v>34</v>
      </c>
      <c r="AI8">
        <v>709</v>
      </c>
      <c r="AK8" t="s">
        <v>121</v>
      </c>
      <c r="AL8">
        <v>955</v>
      </c>
      <c r="AM8">
        <v>34</v>
      </c>
      <c r="AR8" t="s">
        <v>120</v>
      </c>
      <c r="AS8">
        <v>34</v>
      </c>
      <c r="AT8">
        <v>709</v>
      </c>
      <c r="AV8" t="s">
        <v>121</v>
      </c>
      <c r="AW8">
        <v>955</v>
      </c>
      <c r="AX8">
        <v>34</v>
      </c>
    </row>
    <row r="9" spans="2:50" x14ac:dyDescent="0.25">
      <c r="E9" t="s">
        <v>157</v>
      </c>
      <c r="F9" t="s">
        <v>3</v>
      </c>
      <c r="H9" t="s">
        <v>36</v>
      </c>
      <c r="I9" t="s">
        <v>1</v>
      </c>
      <c r="K9" t="s">
        <v>18</v>
      </c>
      <c r="L9" t="s">
        <v>5</v>
      </c>
      <c r="M9" t="s">
        <v>12</v>
      </c>
      <c r="N9">
        <v>12</v>
      </c>
      <c r="O9">
        <v>47</v>
      </c>
      <c r="T9" t="s">
        <v>37</v>
      </c>
      <c r="U9" t="s">
        <v>22</v>
      </c>
      <c r="V9">
        <v>1073</v>
      </c>
      <c r="W9">
        <v>12</v>
      </c>
      <c r="AG9" t="s">
        <v>122</v>
      </c>
      <c r="AH9">
        <v>34</v>
      </c>
      <c r="AI9">
        <v>709</v>
      </c>
      <c r="AK9" t="s">
        <v>123</v>
      </c>
      <c r="AR9" t="s">
        <v>122</v>
      </c>
      <c r="AS9">
        <v>34</v>
      </c>
      <c r="AT9">
        <v>709</v>
      </c>
      <c r="AV9" t="s">
        <v>123</v>
      </c>
    </row>
    <row r="10" spans="2:50" x14ac:dyDescent="0.25">
      <c r="H10" t="s">
        <v>38</v>
      </c>
      <c r="I10" t="s">
        <v>1</v>
      </c>
      <c r="K10" t="s">
        <v>19</v>
      </c>
      <c r="L10" t="s">
        <v>5</v>
      </c>
      <c r="M10" t="s">
        <v>12</v>
      </c>
      <c r="N10">
        <v>12</v>
      </c>
      <c r="O10">
        <v>48</v>
      </c>
      <c r="T10" t="s">
        <v>40</v>
      </c>
      <c r="U10" t="s">
        <v>24</v>
      </c>
      <c r="V10">
        <v>402</v>
      </c>
      <c r="W10">
        <v>12</v>
      </c>
      <c r="AG10" t="s">
        <v>124</v>
      </c>
      <c r="AH10">
        <v>34</v>
      </c>
      <c r="AI10">
        <v>709</v>
      </c>
      <c r="AK10" t="s">
        <v>125</v>
      </c>
      <c r="AR10" t="s">
        <v>124</v>
      </c>
      <c r="AS10">
        <v>34</v>
      </c>
      <c r="AT10">
        <v>709</v>
      </c>
      <c r="AV10" t="s">
        <v>125</v>
      </c>
    </row>
    <row r="11" spans="2:50" x14ac:dyDescent="0.25">
      <c r="H11" t="s">
        <v>39</v>
      </c>
      <c r="I11" t="s">
        <v>1</v>
      </c>
      <c r="K11" t="s">
        <v>20</v>
      </c>
      <c r="L11" t="s">
        <v>5</v>
      </c>
      <c r="M11" t="s">
        <v>12</v>
      </c>
      <c r="N11">
        <v>12</v>
      </c>
      <c r="O11">
        <v>709</v>
      </c>
      <c r="T11" t="s">
        <v>41</v>
      </c>
      <c r="U11" t="s">
        <v>24</v>
      </c>
      <c r="V11">
        <v>402</v>
      </c>
      <c r="W11">
        <v>12</v>
      </c>
      <c r="AG11" t="s">
        <v>126</v>
      </c>
      <c r="AH11">
        <v>34</v>
      </c>
      <c r="AI11">
        <v>12</v>
      </c>
      <c r="AR11" t="s">
        <v>126</v>
      </c>
      <c r="AS11">
        <v>34</v>
      </c>
      <c r="AT11">
        <v>12</v>
      </c>
    </row>
    <row r="12" spans="2:50" x14ac:dyDescent="0.25">
      <c r="H12" t="s">
        <v>98</v>
      </c>
      <c r="I12" t="s">
        <v>2</v>
      </c>
      <c r="K12" t="s">
        <v>23</v>
      </c>
      <c r="L12" t="s">
        <v>21</v>
      </c>
      <c r="M12" t="s">
        <v>22</v>
      </c>
      <c r="N12">
        <v>326</v>
      </c>
      <c r="O12">
        <v>12</v>
      </c>
      <c r="T12" t="s">
        <v>42</v>
      </c>
      <c r="U12" t="s">
        <v>24</v>
      </c>
      <c r="V12">
        <v>402</v>
      </c>
      <c r="W12">
        <v>12</v>
      </c>
    </row>
    <row r="13" spans="2:50" x14ac:dyDescent="0.25">
      <c r="H13" t="s">
        <v>146</v>
      </c>
      <c r="I13" t="s">
        <v>3</v>
      </c>
      <c r="K13" t="s">
        <v>25</v>
      </c>
      <c r="L13" t="s">
        <v>21</v>
      </c>
      <c r="M13" t="s">
        <v>22</v>
      </c>
      <c r="N13">
        <v>327</v>
      </c>
      <c r="O13">
        <v>12</v>
      </c>
      <c r="T13" t="s">
        <v>43</v>
      </c>
      <c r="U13" t="s">
        <v>24</v>
      </c>
      <c r="V13">
        <v>842</v>
      </c>
      <c r="W13">
        <v>12</v>
      </c>
      <c r="AB13" s="7" t="s">
        <v>130</v>
      </c>
      <c r="AD13" s="15"/>
      <c r="AE13" s="15"/>
    </row>
    <row r="14" spans="2:50" x14ac:dyDescent="0.25">
      <c r="H14" t="s">
        <v>147</v>
      </c>
      <c r="I14" t="s">
        <v>3</v>
      </c>
      <c r="K14" t="s">
        <v>27</v>
      </c>
      <c r="L14" t="s">
        <v>21</v>
      </c>
      <c r="M14" t="s">
        <v>22</v>
      </c>
      <c r="N14">
        <v>329</v>
      </c>
      <c r="O14">
        <v>12</v>
      </c>
      <c r="T14" t="s">
        <v>44</v>
      </c>
      <c r="U14" t="s">
        <v>24</v>
      </c>
      <c r="V14">
        <v>863</v>
      </c>
      <c r="W14">
        <v>12</v>
      </c>
      <c r="AB14" s="8" t="s">
        <v>131</v>
      </c>
      <c r="AD14" s="16"/>
      <c r="AE14" s="16"/>
    </row>
    <row r="15" spans="2:50" x14ac:dyDescent="0.25">
      <c r="B15" t="s">
        <v>641</v>
      </c>
      <c r="C15" s="27">
        <v>1326</v>
      </c>
      <c r="H15" t="s">
        <v>148</v>
      </c>
      <c r="I15" t="s">
        <v>3</v>
      </c>
      <c r="K15" t="s">
        <v>29</v>
      </c>
      <c r="L15" t="s">
        <v>21</v>
      </c>
      <c r="M15" t="s">
        <v>22</v>
      </c>
      <c r="N15">
        <v>331</v>
      </c>
      <c r="O15">
        <v>12</v>
      </c>
      <c r="T15" t="s">
        <v>45</v>
      </c>
      <c r="U15" t="s">
        <v>26</v>
      </c>
      <c r="V15">
        <v>426</v>
      </c>
      <c r="W15">
        <v>12</v>
      </c>
      <c r="AB15" s="8" t="s">
        <v>132</v>
      </c>
      <c r="AD15" s="16"/>
      <c r="AE15" s="16"/>
    </row>
    <row r="16" spans="2:50" x14ac:dyDescent="0.25">
      <c r="B16" t="s">
        <v>166</v>
      </c>
      <c r="C16" s="27">
        <v>1331</v>
      </c>
      <c r="H16" t="s">
        <v>161</v>
      </c>
      <c r="I16" t="s">
        <v>3</v>
      </c>
      <c r="K16" t="s">
        <v>31</v>
      </c>
      <c r="L16" t="s">
        <v>21</v>
      </c>
      <c r="M16" t="s">
        <v>22</v>
      </c>
      <c r="N16">
        <v>336</v>
      </c>
      <c r="O16">
        <v>12</v>
      </c>
      <c r="T16" t="s">
        <v>46</v>
      </c>
      <c r="U16" t="s">
        <v>26</v>
      </c>
      <c r="V16">
        <v>426</v>
      </c>
      <c r="W16">
        <v>12</v>
      </c>
      <c r="AB16" s="8" t="s">
        <v>133</v>
      </c>
      <c r="AD16" s="16">
        <v>73</v>
      </c>
      <c r="AE16" s="16">
        <v>720</v>
      </c>
    </row>
    <row r="17" spans="2:35" x14ac:dyDescent="0.25">
      <c r="B17" t="s">
        <v>633</v>
      </c>
      <c r="C17" s="27">
        <v>5</v>
      </c>
      <c r="K17" t="s">
        <v>33</v>
      </c>
      <c r="L17" t="s">
        <v>21</v>
      </c>
      <c r="M17" t="s">
        <v>22</v>
      </c>
      <c r="N17">
        <v>337</v>
      </c>
      <c r="O17">
        <v>12</v>
      </c>
      <c r="T17" t="s">
        <v>47</v>
      </c>
      <c r="U17" t="s">
        <v>26</v>
      </c>
      <c r="V17">
        <v>123</v>
      </c>
      <c r="W17">
        <v>12</v>
      </c>
      <c r="AB17" s="8" t="s">
        <v>134</v>
      </c>
      <c r="AD17" s="16">
        <v>73</v>
      </c>
      <c r="AE17" s="16">
        <v>720</v>
      </c>
    </row>
    <row r="18" spans="2:35" x14ac:dyDescent="0.25">
      <c r="B18" t="s">
        <v>634</v>
      </c>
      <c r="C18" s="24">
        <v>831</v>
      </c>
      <c r="K18" t="s">
        <v>35</v>
      </c>
      <c r="L18" t="s">
        <v>21</v>
      </c>
      <c r="M18" t="s">
        <v>22</v>
      </c>
      <c r="N18">
        <v>339</v>
      </c>
      <c r="O18">
        <v>12</v>
      </c>
      <c r="T18" t="s">
        <v>48</v>
      </c>
      <c r="U18" t="s">
        <v>26</v>
      </c>
      <c r="V18">
        <v>121</v>
      </c>
      <c r="W18">
        <v>12</v>
      </c>
      <c r="AB18" s="8" t="s">
        <v>135</v>
      </c>
      <c r="AD18" s="16">
        <v>187</v>
      </c>
      <c r="AE18" s="16">
        <v>73</v>
      </c>
    </row>
    <row r="19" spans="2:35" x14ac:dyDescent="0.25">
      <c r="B19" t="s">
        <v>635</v>
      </c>
      <c r="C19" s="24">
        <v>12</v>
      </c>
      <c r="K19" t="s">
        <v>37</v>
      </c>
      <c r="L19" t="s">
        <v>21</v>
      </c>
      <c r="M19" t="s">
        <v>22</v>
      </c>
      <c r="N19">
        <v>1073</v>
      </c>
      <c r="O19">
        <v>12</v>
      </c>
      <c r="T19" t="s">
        <v>49</v>
      </c>
      <c r="U19" t="s">
        <v>26</v>
      </c>
      <c r="V19">
        <v>121</v>
      </c>
      <c r="W19">
        <v>12</v>
      </c>
      <c r="AB19" s="8" t="s">
        <v>136</v>
      </c>
      <c r="AD19" s="16"/>
      <c r="AE19" s="16"/>
    </row>
    <row r="20" spans="2:35" x14ac:dyDescent="0.25">
      <c r="B20" t="s">
        <v>636</v>
      </c>
      <c r="C20" s="25" t="s">
        <v>615</v>
      </c>
      <c r="K20" t="s">
        <v>40</v>
      </c>
      <c r="L20" t="s">
        <v>21</v>
      </c>
      <c r="M20" t="s">
        <v>24</v>
      </c>
      <c r="N20">
        <v>402</v>
      </c>
      <c r="O20">
        <v>12</v>
      </c>
      <c r="T20" t="s">
        <v>50</v>
      </c>
      <c r="U20" t="s">
        <v>26</v>
      </c>
      <c r="V20">
        <v>766</v>
      </c>
      <c r="W20">
        <v>12</v>
      </c>
      <c r="AB20" s="8" t="s">
        <v>137</v>
      </c>
      <c r="AD20" s="16"/>
      <c r="AE20" s="16"/>
    </row>
    <row r="21" spans="2:35" x14ac:dyDescent="0.25">
      <c r="B21" t="s">
        <v>637</v>
      </c>
      <c r="C21" s="26">
        <v>2016</v>
      </c>
      <c r="K21" t="s">
        <v>41</v>
      </c>
      <c r="L21" t="s">
        <v>21</v>
      </c>
      <c r="M21" t="s">
        <v>24</v>
      </c>
      <c r="N21">
        <v>402</v>
      </c>
      <c r="O21">
        <v>12</v>
      </c>
      <c r="T21" t="s">
        <v>51</v>
      </c>
      <c r="U21" t="s">
        <v>26</v>
      </c>
      <c r="V21">
        <v>478</v>
      </c>
      <c r="W21">
        <v>12</v>
      </c>
      <c r="AB21" s="8" t="s">
        <v>138</v>
      </c>
      <c r="AD21" s="16"/>
      <c r="AE21" s="16"/>
    </row>
    <row r="22" spans="2:35" x14ac:dyDescent="0.25">
      <c r="B22" t="s">
        <v>638</v>
      </c>
      <c r="C22" s="29" t="s">
        <v>645</v>
      </c>
      <c r="K22" t="s">
        <v>42</v>
      </c>
      <c r="L22" t="s">
        <v>21</v>
      </c>
      <c r="M22" t="s">
        <v>24</v>
      </c>
      <c r="N22">
        <v>402</v>
      </c>
      <c r="O22">
        <v>12</v>
      </c>
      <c r="T22" t="s">
        <v>52</v>
      </c>
      <c r="U22" t="s">
        <v>26</v>
      </c>
      <c r="V22">
        <v>426</v>
      </c>
      <c r="W22">
        <v>12</v>
      </c>
      <c r="AB22" s="9" t="s">
        <v>139</v>
      </c>
      <c r="AD22" s="17"/>
      <c r="AE22" s="17"/>
    </row>
    <row r="23" spans="2:35" x14ac:dyDescent="0.25">
      <c r="B23" t="s">
        <v>639</v>
      </c>
      <c r="C23" s="28">
        <v>1836.55</v>
      </c>
      <c r="K23" t="s">
        <v>43</v>
      </c>
      <c r="L23" t="s">
        <v>21</v>
      </c>
      <c r="M23" t="s">
        <v>24</v>
      </c>
      <c r="N23">
        <v>842</v>
      </c>
      <c r="O23">
        <v>12</v>
      </c>
      <c r="T23" t="s">
        <v>53</v>
      </c>
      <c r="U23" t="s">
        <v>28</v>
      </c>
      <c r="V23">
        <v>475</v>
      </c>
      <c r="W23">
        <v>12</v>
      </c>
      <c r="AB23" s="10" t="s">
        <v>131</v>
      </c>
      <c r="AD23" s="18"/>
      <c r="AE23" s="18"/>
    </row>
    <row r="24" spans="2:35" x14ac:dyDescent="0.25">
      <c r="K24" t="s">
        <v>44</v>
      </c>
      <c r="L24" t="s">
        <v>21</v>
      </c>
      <c r="M24" t="s">
        <v>24</v>
      </c>
      <c r="N24">
        <v>863</v>
      </c>
      <c r="O24">
        <v>12</v>
      </c>
      <c r="T24" t="s">
        <v>54</v>
      </c>
      <c r="U24" t="s">
        <v>28</v>
      </c>
      <c r="V24">
        <v>476</v>
      </c>
      <c r="W24">
        <v>12</v>
      </c>
      <c r="AB24" s="10" t="s">
        <v>132</v>
      </c>
      <c r="AD24" s="18"/>
      <c r="AE24" s="18"/>
    </row>
    <row r="25" spans="2:35" x14ac:dyDescent="0.25">
      <c r="K25" t="s">
        <v>45</v>
      </c>
      <c r="L25" t="s">
        <v>21</v>
      </c>
      <c r="M25" t="s">
        <v>26</v>
      </c>
      <c r="N25">
        <v>426</v>
      </c>
      <c r="O25">
        <v>12</v>
      </c>
      <c r="T25" t="s">
        <v>55</v>
      </c>
      <c r="U25" t="s">
        <v>28</v>
      </c>
      <c r="V25">
        <v>477</v>
      </c>
      <c r="W25">
        <v>12</v>
      </c>
      <c r="AB25" s="10" t="s">
        <v>140</v>
      </c>
      <c r="AD25" s="18">
        <v>73</v>
      </c>
      <c r="AE25" s="18">
        <v>719</v>
      </c>
    </row>
    <row r="26" spans="2:35" x14ac:dyDescent="0.25">
      <c r="K26" t="s">
        <v>46</v>
      </c>
      <c r="L26" t="s">
        <v>21</v>
      </c>
      <c r="M26" t="s">
        <v>26</v>
      </c>
      <c r="N26">
        <v>426</v>
      </c>
      <c r="O26">
        <v>12</v>
      </c>
      <c r="T26" t="s">
        <v>56</v>
      </c>
      <c r="U26" t="s">
        <v>28</v>
      </c>
      <c r="V26">
        <v>497</v>
      </c>
      <c r="W26">
        <v>12</v>
      </c>
      <c r="AB26" s="10" t="s">
        <v>141</v>
      </c>
      <c r="AD26" s="18">
        <v>73</v>
      </c>
      <c r="AE26" s="18">
        <v>719</v>
      </c>
      <c r="AG26" t="s">
        <v>106</v>
      </c>
      <c r="AH26">
        <v>955</v>
      </c>
      <c r="AI26">
        <v>34</v>
      </c>
    </row>
    <row r="27" spans="2:35" x14ac:dyDescent="0.25">
      <c r="K27" t="s">
        <v>47</v>
      </c>
      <c r="L27" t="s">
        <v>21</v>
      </c>
      <c r="M27" t="s">
        <v>26</v>
      </c>
      <c r="N27">
        <v>123</v>
      </c>
      <c r="O27">
        <v>12</v>
      </c>
      <c r="T27" t="s">
        <v>57</v>
      </c>
      <c r="U27" t="s">
        <v>28</v>
      </c>
      <c r="V27">
        <v>498</v>
      </c>
      <c r="W27">
        <v>12</v>
      </c>
      <c r="AB27" s="10" t="s">
        <v>142</v>
      </c>
      <c r="AD27" s="18">
        <v>187</v>
      </c>
      <c r="AE27" s="18">
        <v>73</v>
      </c>
      <c r="AG27" t="s">
        <v>110</v>
      </c>
      <c r="AH27">
        <v>870</v>
      </c>
      <c r="AI27">
        <v>34</v>
      </c>
    </row>
    <row r="28" spans="2:35" x14ac:dyDescent="0.25">
      <c r="C28" s="98">
        <v>1.23</v>
      </c>
      <c r="K28" t="s">
        <v>48</v>
      </c>
      <c r="L28" t="s">
        <v>21</v>
      </c>
      <c r="M28" t="s">
        <v>26</v>
      </c>
      <c r="N28">
        <v>121</v>
      </c>
      <c r="O28">
        <v>12</v>
      </c>
      <c r="T28" t="s">
        <v>58</v>
      </c>
      <c r="U28" t="s">
        <v>30</v>
      </c>
      <c r="V28">
        <v>784</v>
      </c>
      <c r="W28">
        <v>12</v>
      </c>
      <c r="AB28" s="10" t="s">
        <v>136</v>
      </c>
      <c r="AD28" s="18"/>
      <c r="AE28" s="18"/>
      <c r="AG28" t="s">
        <v>105</v>
      </c>
      <c r="AH28">
        <v>34</v>
      </c>
      <c r="AI28">
        <v>73</v>
      </c>
    </row>
    <row r="29" spans="2:35" x14ac:dyDescent="0.25">
      <c r="K29" t="s">
        <v>49</v>
      </c>
      <c r="L29" t="s">
        <v>21</v>
      </c>
      <c r="M29" t="s">
        <v>26</v>
      </c>
      <c r="N29">
        <v>121</v>
      </c>
      <c r="O29">
        <v>12</v>
      </c>
      <c r="T29" t="s">
        <v>59</v>
      </c>
      <c r="U29" t="s">
        <v>30</v>
      </c>
      <c r="V29">
        <v>480</v>
      </c>
      <c r="W29">
        <v>12</v>
      </c>
      <c r="AB29" s="10" t="s">
        <v>137</v>
      </c>
      <c r="AD29" s="18"/>
      <c r="AE29" s="18"/>
      <c r="AG29" t="s">
        <v>123</v>
      </c>
    </row>
    <row r="30" spans="2:35" x14ac:dyDescent="0.25">
      <c r="K30" t="s">
        <v>50</v>
      </c>
      <c r="L30" t="s">
        <v>21</v>
      </c>
      <c r="M30" t="s">
        <v>26</v>
      </c>
      <c r="N30">
        <v>766</v>
      </c>
      <c r="O30">
        <v>12</v>
      </c>
      <c r="T30" t="s">
        <v>60</v>
      </c>
      <c r="U30" t="s">
        <v>30</v>
      </c>
      <c r="V30">
        <v>516</v>
      </c>
      <c r="W30">
        <v>12</v>
      </c>
      <c r="AB30" s="10" t="s">
        <v>138</v>
      </c>
      <c r="AD30" s="18"/>
      <c r="AE30" s="18"/>
      <c r="AG30" t="s">
        <v>109</v>
      </c>
      <c r="AH30">
        <v>34</v>
      </c>
      <c r="AI30">
        <v>160</v>
      </c>
    </row>
    <row r="31" spans="2:35" x14ac:dyDescent="0.25">
      <c r="K31" t="s">
        <v>51</v>
      </c>
      <c r="L31" t="s">
        <v>21</v>
      </c>
      <c r="M31" t="s">
        <v>26</v>
      </c>
      <c r="N31">
        <v>478</v>
      </c>
      <c r="O31">
        <v>12</v>
      </c>
      <c r="T31" t="s">
        <v>61</v>
      </c>
      <c r="U31" t="s">
        <v>32</v>
      </c>
      <c r="V31">
        <v>849</v>
      </c>
      <c r="W31">
        <v>12</v>
      </c>
      <c r="AB31" s="11" t="s">
        <v>105</v>
      </c>
      <c r="AD31" s="19"/>
      <c r="AE31" s="19"/>
    </row>
    <row r="32" spans="2:35" x14ac:dyDescent="0.25">
      <c r="K32" t="s">
        <v>52</v>
      </c>
      <c r="L32" t="s">
        <v>21</v>
      </c>
      <c r="M32" t="s">
        <v>26</v>
      </c>
      <c r="N32">
        <v>426</v>
      </c>
      <c r="O32">
        <v>12</v>
      </c>
      <c r="T32" t="s">
        <v>62</v>
      </c>
      <c r="U32" t="s">
        <v>32</v>
      </c>
      <c r="V32">
        <v>839</v>
      </c>
      <c r="W32">
        <v>12</v>
      </c>
      <c r="AB32" s="12" t="s">
        <v>131</v>
      </c>
      <c r="AD32" s="20"/>
      <c r="AE32" s="20"/>
    </row>
    <row r="33" spans="11:35" x14ac:dyDescent="0.25">
      <c r="K33" t="s">
        <v>53</v>
      </c>
      <c r="L33" t="s">
        <v>21</v>
      </c>
      <c r="M33" t="s">
        <v>28</v>
      </c>
      <c r="N33">
        <v>475</v>
      </c>
      <c r="O33">
        <v>12</v>
      </c>
      <c r="T33" t="s">
        <v>63</v>
      </c>
      <c r="U33" t="s">
        <v>34</v>
      </c>
      <c r="V33">
        <v>806</v>
      </c>
      <c r="W33">
        <v>12</v>
      </c>
      <c r="AB33" s="12" t="s">
        <v>132</v>
      </c>
      <c r="AD33" s="20"/>
      <c r="AE33" s="20"/>
      <c r="AG33" t="s">
        <v>125</v>
      </c>
    </row>
    <row r="34" spans="11:35" x14ac:dyDescent="0.25">
      <c r="K34" t="s">
        <v>54</v>
      </c>
      <c r="L34" t="s">
        <v>21</v>
      </c>
      <c r="M34" t="s">
        <v>28</v>
      </c>
      <c r="N34">
        <v>476</v>
      </c>
      <c r="O34">
        <v>12</v>
      </c>
      <c r="T34" t="s">
        <v>64</v>
      </c>
      <c r="U34" t="s">
        <v>34</v>
      </c>
      <c r="V34">
        <v>818</v>
      </c>
      <c r="W34">
        <v>12</v>
      </c>
      <c r="AB34" s="12" t="s">
        <v>140</v>
      </c>
      <c r="AD34" s="20">
        <v>73</v>
      </c>
      <c r="AE34" s="20">
        <v>719</v>
      </c>
      <c r="AG34" t="s">
        <v>113</v>
      </c>
      <c r="AH34">
        <v>955</v>
      </c>
      <c r="AI34">
        <v>34</v>
      </c>
    </row>
    <row r="35" spans="11:35" x14ac:dyDescent="0.25">
      <c r="K35" t="s">
        <v>55</v>
      </c>
      <c r="L35" t="s">
        <v>21</v>
      </c>
      <c r="M35" t="s">
        <v>28</v>
      </c>
      <c r="N35">
        <v>477</v>
      </c>
      <c r="O35">
        <v>12</v>
      </c>
      <c r="T35" t="s">
        <v>65</v>
      </c>
      <c r="U35" t="s">
        <v>34</v>
      </c>
      <c r="V35">
        <v>799</v>
      </c>
      <c r="W35">
        <v>12</v>
      </c>
      <c r="AB35" s="12" t="s">
        <v>141</v>
      </c>
      <c r="AD35" s="20">
        <v>73</v>
      </c>
      <c r="AE35" s="20">
        <v>719</v>
      </c>
      <c r="AG35" t="s">
        <v>112</v>
      </c>
      <c r="AH35">
        <v>34</v>
      </c>
      <c r="AI35">
        <v>89</v>
      </c>
    </row>
    <row r="36" spans="11:35" x14ac:dyDescent="0.25">
      <c r="K36" t="s">
        <v>56</v>
      </c>
      <c r="L36" t="s">
        <v>21</v>
      </c>
      <c r="M36" t="s">
        <v>28</v>
      </c>
      <c r="N36">
        <v>497</v>
      </c>
      <c r="O36">
        <v>12</v>
      </c>
      <c r="T36" t="s">
        <v>66</v>
      </c>
      <c r="U36" t="s">
        <v>34</v>
      </c>
      <c r="V36">
        <v>809</v>
      </c>
      <c r="W36">
        <v>12</v>
      </c>
      <c r="AB36" s="12" t="s">
        <v>142</v>
      </c>
      <c r="AD36" s="20">
        <v>187</v>
      </c>
      <c r="AE36" s="20">
        <v>73</v>
      </c>
      <c r="AG36" t="s">
        <v>115</v>
      </c>
      <c r="AH36">
        <v>402</v>
      </c>
      <c r="AI36">
        <v>34</v>
      </c>
    </row>
    <row r="37" spans="11:35" x14ac:dyDescent="0.25">
      <c r="K37" t="s">
        <v>57</v>
      </c>
      <c r="L37" t="s">
        <v>21</v>
      </c>
      <c r="M37" t="s">
        <v>28</v>
      </c>
      <c r="N37">
        <v>498</v>
      </c>
      <c r="O37">
        <v>12</v>
      </c>
      <c r="T37" t="s">
        <v>67</v>
      </c>
      <c r="U37" t="s">
        <v>36</v>
      </c>
      <c r="V37">
        <v>846</v>
      </c>
      <c r="W37">
        <v>12</v>
      </c>
      <c r="AB37" s="12" t="s">
        <v>136</v>
      </c>
      <c r="AD37" s="20"/>
      <c r="AE37" s="20"/>
      <c r="AG37" t="s">
        <v>114</v>
      </c>
      <c r="AH37">
        <v>34</v>
      </c>
      <c r="AI37">
        <v>402</v>
      </c>
    </row>
    <row r="38" spans="11:35" x14ac:dyDescent="0.25">
      <c r="K38" t="s">
        <v>58</v>
      </c>
      <c r="L38" t="s">
        <v>21</v>
      </c>
      <c r="M38" t="s">
        <v>30</v>
      </c>
      <c r="N38">
        <v>784</v>
      </c>
      <c r="O38">
        <v>12</v>
      </c>
      <c r="T38" t="s">
        <v>68</v>
      </c>
      <c r="U38" t="s">
        <v>36</v>
      </c>
      <c r="V38">
        <v>612</v>
      </c>
      <c r="W38">
        <v>12</v>
      </c>
      <c r="AB38" s="12" t="s">
        <v>137</v>
      </c>
      <c r="AD38" s="20"/>
      <c r="AE38" s="20"/>
      <c r="AG38" t="s">
        <v>117</v>
      </c>
      <c r="AH38">
        <v>955</v>
      </c>
      <c r="AI38">
        <v>34</v>
      </c>
    </row>
    <row r="39" spans="11:35" x14ac:dyDescent="0.25">
      <c r="K39" t="s">
        <v>59</v>
      </c>
      <c r="L39" t="s">
        <v>21</v>
      </c>
      <c r="M39" t="s">
        <v>30</v>
      </c>
      <c r="N39">
        <v>480</v>
      </c>
      <c r="O39">
        <v>12</v>
      </c>
      <c r="T39" t="s">
        <v>69</v>
      </c>
      <c r="U39" t="s">
        <v>36</v>
      </c>
      <c r="V39">
        <v>612</v>
      </c>
      <c r="W39">
        <v>12</v>
      </c>
      <c r="AB39" s="12" t="s">
        <v>138</v>
      </c>
      <c r="AD39" s="20"/>
      <c r="AE39" s="20"/>
      <c r="AG39" t="s">
        <v>119</v>
      </c>
      <c r="AH39">
        <v>402</v>
      </c>
      <c r="AI39">
        <v>34</v>
      </c>
    </row>
    <row r="40" spans="11:35" x14ac:dyDescent="0.25">
      <c r="K40" t="s">
        <v>60</v>
      </c>
      <c r="L40" t="s">
        <v>21</v>
      </c>
      <c r="M40" t="s">
        <v>30</v>
      </c>
      <c r="N40">
        <v>516</v>
      </c>
      <c r="O40">
        <v>12</v>
      </c>
      <c r="T40" t="s">
        <v>70</v>
      </c>
      <c r="U40" t="s">
        <v>36</v>
      </c>
      <c r="V40">
        <v>846</v>
      </c>
      <c r="W40">
        <v>12</v>
      </c>
      <c r="AB40" s="13" t="s">
        <v>105</v>
      </c>
      <c r="AD40" s="21"/>
      <c r="AE40" s="21"/>
      <c r="AG40" t="s">
        <v>116</v>
      </c>
      <c r="AH40">
        <v>34</v>
      </c>
      <c r="AI40">
        <v>709</v>
      </c>
    </row>
    <row r="41" spans="11:35" x14ac:dyDescent="0.25">
      <c r="K41" t="s">
        <v>61</v>
      </c>
      <c r="L41" t="s">
        <v>21</v>
      </c>
      <c r="M41" t="s">
        <v>32</v>
      </c>
      <c r="N41">
        <v>849</v>
      </c>
      <c r="O41">
        <v>12</v>
      </c>
      <c r="T41" t="s">
        <v>18</v>
      </c>
      <c r="U41" t="s">
        <v>38</v>
      </c>
      <c r="V41">
        <v>831</v>
      </c>
      <c r="W41">
        <v>12</v>
      </c>
      <c r="AB41" s="14" t="s">
        <v>131</v>
      </c>
      <c r="AD41" s="22"/>
      <c r="AE41" s="22"/>
      <c r="AG41" t="s">
        <v>118</v>
      </c>
      <c r="AH41">
        <v>34</v>
      </c>
      <c r="AI41">
        <v>12</v>
      </c>
    </row>
    <row r="42" spans="11:35" x14ac:dyDescent="0.25">
      <c r="K42" t="s">
        <v>62</v>
      </c>
      <c r="L42" t="s">
        <v>21</v>
      </c>
      <c r="M42" t="s">
        <v>32</v>
      </c>
      <c r="N42">
        <v>839</v>
      </c>
      <c r="O42">
        <v>12</v>
      </c>
      <c r="T42" t="s">
        <v>71</v>
      </c>
      <c r="U42" t="s">
        <v>38</v>
      </c>
      <c r="V42">
        <v>835</v>
      </c>
      <c r="W42">
        <v>12</v>
      </c>
      <c r="AB42" s="14" t="s">
        <v>132</v>
      </c>
      <c r="AD42" s="22"/>
      <c r="AE42" s="22"/>
      <c r="AG42" t="s">
        <v>121</v>
      </c>
      <c r="AH42">
        <v>955</v>
      </c>
      <c r="AI42">
        <v>34</v>
      </c>
    </row>
    <row r="43" spans="11:35" x14ac:dyDescent="0.25">
      <c r="K43" t="s">
        <v>63</v>
      </c>
      <c r="L43" t="s">
        <v>21</v>
      </c>
      <c r="M43" t="s">
        <v>34</v>
      </c>
      <c r="N43">
        <v>806</v>
      </c>
      <c r="O43">
        <v>12</v>
      </c>
      <c r="T43" t="s">
        <v>72</v>
      </c>
      <c r="U43" t="s">
        <v>38</v>
      </c>
      <c r="V43">
        <v>837</v>
      </c>
      <c r="W43">
        <v>12</v>
      </c>
      <c r="AB43" s="14" t="s">
        <v>140</v>
      </c>
      <c r="AD43" s="22">
        <v>73</v>
      </c>
      <c r="AE43" s="22">
        <v>719</v>
      </c>
      <c r="AG43" t="s">
        <v>120</v>
      </c>
      <c r="AH43">
        <v>34</v>
      </c>
      <c r="AI43">
        <v>709</v>
      </c>
    </row>
    <row r="44" spans="11:35" x14ac:dyDescent="0.25">
      <c r="K44" t="s">
        <v>64</v>
      </c>
      <c r="L44" t="s">
        <v>21</v>
      </c>
      <c r="M44" t="s">
        <v>34</v>
      </c>
      <c r="N44">
        <v>818</v>
      </c>
      <c r="O44">
        <v>12</v>
      </c>
      <c r="T44" t="s">
        <v>73</v>
      </c>
      <c r="U44" t="s">
        <v>38</v>
      </c>
      <c r="V44">
        <v>839</v>
      </c>
      <c r="W44">
        <v>12</v>
      </c>
      <c r="AB44" s="14" t="s">
        <v>141</v>
      </c>
      <c r="AD44" s="22">
        <v>73</v>
      </c>
      <c r="AE44" s="22">
        <v>719</v>
      </c>
      <c r="AG44" t="s">
        <v>122</v>
      </c>
      <c r="AH44">
        <v>34</v>
      </c>
      <c r="AI44">
        <v>709</v>
      </c>
    </row>
    <row r="45" spans="11:35" x14ac:dyDescent="0.25">
      <c r="K45" t="s">
        <v>65</v>
      </c>
      <c r="L45" t="s">
        <v>21</v>
      </c>
      <c r="M45" t="s">
        <v>34</v>
      </c>
      <c r="N45">
        <v>799</v>
      </c>
      <c r="O45">
        <v>12</v>
      </c>
      <c r="T45" t="s">
        <v>74</v>
      </c>
      <c r="U45" t="s">
        <v>38</v>
      </c>
      <c r="V45">
        <v>841</v>
      </c>
      <c r="W45">
        <v>12</v>
      </c>
      <c r="AB45" s="14" t="s">
        <v>142</v>
      </c>
      <c r="AD45" s="22">
        <v>187</v>
      </c>
      <c r="AE45" s="22">
        <v>73</v>
      </c>
      <c r="AG45" t="s">
        <v>124</v>
      </c>
      <c r="AH45">
        <v>34</v>
      </c>
      <c r="AI45">
        <v>709</v>
      </c>
    </row>
    <row r="46" spans="11:35" x14ac:dyDescent="0.25">
      <c r="K46" t="s">
        <v>66</v>
      </c>
      <c r="L46" t="s">
        <v>21</v>
      </c>
      <c r="M46" t="s">
        <v>34</v>
      </c>
      <c r="N46">
        <v>809</v>
      </c>
      <c r="O46">
        <v>12</v>
      </c>
      <c r="T46" t="s">
        <v>75</v>
      </c>
      <c r="U46" t="s">
        <v>38</v>
      </c>
      <c r="V46">
        <v>845</v>
      </c>
      <c r="W46">
        <v>12</v>
      </c>
      <c r="AB46" s="14" t="s">
        <v>136</v>
      </c>
      <c r="AD46" s="22"/>
      <c r="AE46" s="22"/>
    </row>
    <row r="47" spans="11:35" x14ac:dyDescent="0.25">
      <c r="K47" t="s">
        <v>67</v>
      </c>
      <c r="L47" t="s">
        <v>21</v>
      </c>
      <c r="M47" t="s">
        <v>36</v>
      </c>
      <c r="N47">
        <v>846</v>
      </c>
      <c r="O47">
        <v>12</v>
      </c>
      <c r="T47" t="s">
        <v>76</v>
      </c>
      <c r="U47" t="s">
        <v>38</v>
      </c>
      <c r="V47">
        <v>847</v>
      </c>
      <c r="W47">
        <v>12</v>
      </c>
      <c r="AB47" s="14" t="s">
        <v>137</v>
      </c>
      <c r="AD47" s="22"/>
      <c r="AE47" s="22"/>
    </row>
    <row r="48" spans="11:35" x14ac:dyDescent="0.25">
      <c r="K48" t="s">
        <v>68</v>
      </c>
      <c r="L48" t="s">
        <v>21</v>
      </c>
      <c r="M48" t="s">
        <v>36</v>
      </c>
      <c r="N48">
        <v>612</v>
      </c>
      <c r="O48">
        <v>12</v>
      </c>
      <c r="T48" t="s">
        <v>77</v>
      </c>
      <c r="U48" t="s">
        <v>38</v>
      </c>
      <c r="V48">
        <v>849</v>
      </c>
      <c r="W48">
        <v>12</v>
      </c>
      <c r="AB48" s="14" t="s">
        <v>138</v>
      </c>
      <c r="AD48" s="22"/>
      <c r="AE48" s="22"/>
    </row>
    <row r="49" spans="11:23" x14ac:dyDescent="0.25">
      <c r="K49" t="s">
        <v>69</v>
      </c>
      <c r="L49" t="s">
        <v>21</v>
      </c>
      <c r="M49" t="s">
        <v>36</v>
      </c>
      <c r="N49">
        <v>612</v>
      </c>
      <c r="O49">
        <v>12</v>
      </c>
      <c r="T49" t="s">
        <v>78</v>
      </c>
      <c r="U49" t="s">
        <v>38</v>
      </c>
      <c r="V49">
        <v>855</v>
      </c>
      <c r="W49">
        <v>12</v>
      </c>
    </row>
    <row r="50" spans="11:23" x14ac:dyDescent="0.25">
      <c r="K50" t="s">
        <v>70</v>
      </c>
      <c r="L50" t="s">
        <v>21</v>
      </c>
      <c r="M50" t="s">
        <v>36</v>
      </c>
      <c r="N50">
        <v>846</v>
      </c>
      <c r="O50">
        <v>12</v>
      </c>
      <c r="T50" t="s">
        <v>79</v>
      </c>
      <c r="U50" t="s">
        <v>38</v>
      </c>
      <c r="V50">
        <v>856</v>
      </c>
      <c r="W50">
        <v>12</v>
      </c>
    </row>
    <row r="51" spans="11:23" x14ac:dyDescent="0.25">
      <c r="K51" t="s">
        <v>18</v>
      </c>
      <c r="L51" t="s">
        <v>21</v>
      </c>
      <c r="M51" t="s">
        <v>38</v>
      </c>
      <c r="N51">
        <v>831</v>
      </c>
      <c r="O51">
        <v>12</v>
      </c>
      <c r="T51" t="s">
        <v>80</v>
      </c>
      <c r="U51" t="s">
        <v>38</v>
      </c>
      <c r="V51">
        <v>858</v>
      </c>
      <c r="W51">
        <v>12</v>
      </c>
    </row>
    <row r="52" spans="11:23" x14ac:dyDescent="0.25">
      <c r="K52" t="s">
        <v>71</v>
      </c>
      <c r="L52" t="s">
        <v>21</v>
      </c>
      <c r="M52" t="s">
        <v>38</v>
      </c>
      <c r="N52">
        <v>835</v>
      </c>
      <c r="O52">
        <v>12</v>
      </c>
      <c r="T52" t="s">
        <v>81</v>
      </c>
      <c r="U52" t="s">
        <v>38</v>
      </c>
      <c r="V52">
        <v>859</v>
      </c>
      <c r="W52">
        <v>12</v>
      </c>
    </row>
    <row r="53" spans="11:23" x14ac:dyDescent="0.25">
      <c r="K53" t="s">
        <v>72</v>
      </c>
      <c r="L53" t="s">
        <v>21</v>
      </c>
      <c r="M53" t="s">
        <v>38</v>
      </c>
      <c r="N53">
        <v>837</v>
      </c>
      <c r="O53">
        <v>12</v>
      </c>
      <c r="T53" t="s">
        <v>82</v>
      </c>
      <c r="U53" t="s">
        <v>38</v>
      </c>
      <c r="V53">
        <v>860</v>
      </c>
      <c r="W53">
        <v>12</v>
      </c>
    </row>
    <row r="54" spans="11:23" x14ac:dyDescent="0.25">
      <c r="K54" t="s">
        <v>73</v>
      </c>
      <c r="L54" t="s">
        <v>21</v>
      </c>
      <c r="M54" t="s">
        <v>38</v>
      </c>
      <c r="N54">
        <v>839</v>
      </c>
      <c r="O54">
        <v>12</v>
      </c>
      <c r="T54" t="s">
        <v>83</v>
      </c>
      <c r="U54" t="s">
        <v>38</v>
      </c>
      <c r="V54">
        <v>863</v>
      </c>
      <c r="W54">
        <v>12</v>
      </c>
    </row>
    <row r="55" spans="11:23" x14ac:dyDescent="0.25">
      <c r="K55" t="s">
        <v>74</v>
      </c>
      <c r="L55" t="s">
        <v>21</v>
      </c>
      <c r="M55" t="s">
        <v>38</v>
      </c>
      <c r="N55">
        <v>841</v>
      </c>
      <c r="O55">
        <v>12</v>
      </c>
      <c r="T55" t="s">
        <v>84</v>
      </c>
      <c r="U55" t="s">
        <v>38</v>
      </c>
      <c r="V55">
        <v>864</v>
      </c>
      <c r="W55">
        <v>12</v>
      </c>
    </row>
    <row r="56" spans="11:23" x14ac:dyDescent="0.25">
      <c r="K56" t="s">
        <v>75</v>
      </c>
      <c r="L56" t="s">
        <v>21</v>
      </c>
      <c r="M56" t="s">
        <v>38</v>
      </c>
      <c r="N56">
        <v>845</v>
      </c>
      <c r="O56">
        <v>12</v>
      </c>
      <c r="T56" t="s">
        <v>85</v>
      </c>
      <c r="U56" t="s">
        <v>38</v>
      </c>
      <c r="V56">
        <v>867</v>
      </c>
      <c r="W56">
        <v>12</v>
      </c>
    </row>
    <row r="57" spans="11:23" x14ac:dyDescent="0.25">
      <c r="K57" t="s">
        <v>76</v>
      </c>
      <c r="L57" t="s">
        <v>21</v>
      </c>
      <c r="M57" t="s">
        <v>38</v>
      </c>
      <c r="N57">
        <v>847</v>
      </c>
      <c r="O57">
        <v>12</v>
      </c>
      <c r="T57" t="s">
        <v>86</v>
      </c>
      <c r="U57" t="s">
        <v>38</v>
      </c>
      <c r="V57">
        <v>869</v>
      </c>
      <c r="W57">
        <v>12</v>
      </c>
    </row>
    <row r="58" spans="11:23" x14ac:dyDescent="0.25">
      <c r="K58" t="s">
        <v>77</v>
      </c>
      <c r="L58" t="s">
        <v>21</v>
      </c>
      <c r="M58" t="s">
        <v>38</v>
      </c>
      <c r="N58">
        <v>849</v>
      </c>
      <c r="O58">
        <v>12</v>
      </c>
      <c r="T58" t="s">
        <v>87</v>
      </c>
      <c r="U58" t="s">
        <v>38</v>
      </c>
      <c r="V58">
        <v>870</v>
      </c>
      <c r="W58">
        <v>12</v>
      </c>
    </row>
    <row r="59" spans="11:23" x14ac:dyDescent="0.25">
      <c r="K59" t="s">
        <v>78</v>
      </c>
      <c r="L59" t="s">
        <v>21</v>
      </c>
      <c r="M59" t="s">
        <v>38</v>
      </c>
      <c r="N59">
        <v>855</v>
      </c>
      <c r="O59">
        <v>12</v>
      </c>
      <c r="T59" t="s">
        <v>88</v>
      </c>
      <c r="U59" t="s">
        <v>38</v>
      </c>
      <c r="V59">
        <v>872</v>
      </c>
      <c r="W59">
        <v>12</v>
      </c>
    </row>
    <row r="60" spans="11:23" x14ac:dyDescent="0.25">
      <c r="K60" t="s">
        <v>79</v>
      </c>
      <c r="L60" t="s">
        <v>21</v>
      </c>
      <c r="M60" t="s">
        <v>38</v>
      </c>
      <c r="N60">
        <v>856</v>
      </c>
      <c r="O60">
        <v>12</v>
      </c>
      <c r="T60" t="s">
        <v>89</v>
      </c>
      <c r="U60" t="s">
        <v>38</v>
      </c>
      <c r="V60">
        <v>854</v>
      </c>
      <c r="W60">
        <v>12</v>
      </c>
    </row>
    <row r="61" spans="11:23" x14ac:dyDescent="0.25">
      <c r="K61" t="s">
        <v>80</v>
      </c>
      <c r="L61" t="s">
        <v>21</v>
      </c>
      <c r="M61" t="s">
        <v>38</v>
      </c>
      <c r="N61">
        <v>858</v>
      </c>
      <c r="O61">
        <v>12</v>
      </c>
      <c r="T61" t="s">
        <v>90</v>
      </c>
      <c r="U61" t="s">
        <v>39</v>
      </c>
      <c r="V61">
        <v>34</v>
      </c>
      <c r="W61">
        <v>12</v>
      </c>
    </row>
    <row r="62" spans="11:23" x14ac:dyDescent="0.25">
      <c r="K62" t="s">
        <v>81</v>
      </c>
      <c r="L62" t="s">
        <v>21</v>
      </c>
      <c r="M62" t="s">
        <v>38</v>
      </c>
      <c r="N62">
        <v>859</v>
      </c>
      <c r="O62">
        <v>12</v>
      </c>
      <c r="T62" t="s">
        <v>91</v>
      </c>
      <c r="U62" t="s">
        <v>39</v>
      </c>
      <c r="V62">
        <v>34</v>
      </c>
      <c r="W62">
        <v>12</v>
      </c>
    </row>
    <row r="63" spans="11:23" x14ac:dyDescent="0.25">
      <c r="K63" t="s">
        <v>82</v>
      </c>
      <c r="L63" t="s">
        <v>21</v>
      </c>
      <c r="M63" t="s">
        <v>38</v>
      </c>
      <c r="N63">
        <v>860</v>
      </c>
      <c r="O63">
        <v>12</v>
      </c>
      <c r="T63" t="s">
        <v>92</v>
      </c>
      <c r="U63" t="s">
        <v>39</v>
      </c>
      <c r="V63">
        <v>34</v>
      </c>
      <c r="W63">
        <v>12</v>
      </c>
    </row>
    <row r="64" spans="11:23" x14ac:dyDescent="0.25">
      <c r="K64" t="s">
        <v>83</v>
      </c>
      <c r="L64" t="s">
        <v>21</v>
      </c>
      <c r="M64" t="s">
        <v>38</v>
      </c>
      <c r="N64">
        <v>863</v>
      </c>
      <c r="O64">
        <v>12</v>
      </c>
    </row>
    <row r="65" spans="11:15" x14ac:dyDescent="0.25">
      <c r="K65" t="s">
        <v>84</v>
      </c>
      <c r="L65" t="s">
        <v>21</v>
      </c>
      <c r="M65" t="s">
        <v>38</v>
      </c>
      <c r="N65">
        <v>864</v>
      </c>
      <c r="O65">
        <v>12</v>
      </c>
    </row>
    <row r="66" spans="11:15" x14ac:dyDescent="0.25">
      <c r="K66" t="s">
        <v>85</v>
      </c>
      <c r="L66" t="s">
        <v>21</v>
      </c>
      <c r="M66" t="s">
        <v>38</v>
      </c>
      <c r="N66">
        <v>867</v>
      </c>
      <c r="O66">
        <v>12</v>
      </c>
    </row>
    <row r="67" spans="11:15" x14ac:dyDescent="0.25">
      <c r="K67" t="s">
        <v>86</v>
      </c>
      <c r="L67" t="s">
        <v>21</v>
      </c>
      <c r="M67" t="s">
        <v>38</v>
      </c>
      <c r="N67">
        <v>869</v>
      </c>
      <c r="O67">
        <v>12</v>
      </c>
    </row>
    <row r="68" spans="11:15" x14ac:dyDescent="0.25">
      <c r="K68" t="s">
        <v>87</v>
      </c>
      <c r="L68" t="s">
        <v>21</v>
      </c>
      <c r="M68" t="s">
        <v>38</v>
      </c>
      <c r="N68">
        <v>870</v>
      </c>
      <c r="O68">
        <v>12</v>
      </c>
    </row>
    <row r="69" spans="11:15" x14ac:dyDescent="0.25">
      <c r="K69" t="s">
        <v>88</v>
      </c>
      <c r="L69" t="s">
        <v>21</v>
      </c>
      <c r="M69" t="s">
        <v>38</v>
      </c>
      <c r="N69">
        <v>872</v>
      </c>
      <c r="O69">
        <v>12</v>
      </c>
    </row>
    <row r="70" spans="11:15" x14ac:dyDescent="0.25">
      <c r="K70" t="s">
        <v>89</v>
      </c>
      <c r="L70" t="s">
        <v>21</v>
      </c>
      <c r="M70" t="s">
        <v>38</v>
      </c>
      <c r="N70">
        <v>854</v>
      </c>
      <c r="O70">
        <v>12</v>
      </c>
    </row>
    <row r="71" spans="11:15" x14ac:dyDescent="0.25">
      <c r="K71" t="s">
        <v>90</v>
      </c>
      <c r="L71" t="s">
        <v>21</v>
      </c>
      <c r="M71" t="s">
        <v>39</v>
      </c>
      <c r="N71">
        <v>34</v>
      </c>
      <c r="O71">
        <v>12</v>
      </c>
    </row>
    <row r="72" spans="11:15" x14ac:dyDescent="0.25">
      <c r="K72" t="s">
        <v>91</v>
      </c>
      <c r="L72" t="s">
        <v>21</v>
      </c>
      <c r="M72" t="s">
        <v>39</v>
      </c>
      <c r="N72">
        <v>34</v>
      </c>
      <c r="O72">
        <v>12</v>
      </c>
    </row>
    <row r="73" spans="11:15" x14ac:dyDescent="0.25">
      <c r="K73" t="s">
        <v>92</v>
      </c>
      <c r="L73" t="s">
        <v>21</v>
      </c>
      <c r="M73" t="s">
        <v>39</v>
      </c>
      <c r="N73">
        <v>34</v>
      </c>
      <c r="O73">
        <v>12</v>
      </c>
    </row>
    <row r="74" spans="11:15" x14ac:dyDescent="0.25">
      <c r="K74" t="s">
        <v>105</v>
      </c>
      <c r="L74" t="s">
        <v>128</v>
      </c>
      <c r="M74" t="s">
        <v>97</v>
      </c>
      <c r="N74">
        <v>34</v>
      </c>
      <c r="O74">
        <v>73</v>
      </c>
    </row>
    <row r="75" spans="11:15" x14ac:dyDescent="0.25">
      <c r="K75" t="s">
        <v>109</v>
      </c>
      <c r="L75" t="s">
        <v>128</v>
      </c>
      <c r="M75" t="s">
        <v>97</v>
      </c>
      <c r="N75">
        <v>34</v>
      </c>
      <c r="O75">
        <v>160</v>
      </c>
    </row>
    <row r="76" spans="11:15" x14ac:dyDescent="0.25">
      <c r="K76" t="s">
        <v>112</v>
      </c>
      <c r="L76" t="s">
        <v>128</v>
      </c>
      <c r="M76" t="s">
        <v>97</v>
      </c>
      <c r="N76">
        <v>34</v>
      </c>
      <c r="O76">
        <v>89</v>
      </c>
    </row>
    <row r="77" spans="11:15" x14ac:dyDescent="0.25">
      <c r="K77" t="s">
        <v>114</v>
      </c>
      <c r="L77" t="s">
        <v>128</v>
      </c>
      <c r="M77" t="s">
        <v>97</v>
      </c>
      <c r="N77">
        <v>34</v>
      </c>
      <c r="O77">
        <v>402</v>
      </c>
    </row>
    <row r="78" spans="11:15" x14ac:dyDescent="0.25">
      <c r="K78" t="s">
        <v>116</v>
      </c>
      <c r="L78" t="s">
        <v>128</v>
      </c>
      <c r="M78" t="s">
        <v>97</v>
      </c>
      <c r="N78">
        <v>34</v>
      </c>
      <c r="O78">
        <v>709</v>
      </c>
    </row>
    <row r="79" spans="11:15" x14ac:dyDescent="0.25">
      <c r="K79" t="s">
        <v>118</v>
      </c>
      <c r="L79" t="s">
        <v>128</v>
      </c>
      <c r="M79" t="s">
        <v>97</v>
      </c>
      <c r="N79">
        <v>34</v>
      </c>
      <c r="O79">
        <v>12</v>
      </c>
    </row>
    <row r="80" spans="11:15" x14ac:dyDescent="0.25">
      <c r="K80" t="s">
        <v>120</v>
      </c>
      <c r="L80" t="s">
        <v>128</v>
      </c>
      <c r="M80" t="s">
        <v>97</v>
      </c>
      <c r="N80">
        <v>34</v>
      </c>
      <c r="O80">
        <v>709</v>
      </c>
    </row>
    <row r="81" spans="11:15" x14ac:dyDescent="0.25">
      <c r="K81" t="s">
        <v>122</v>
      </c>
      <c r="L81" t="s">
        <v>128</v>
      </c>
      <c r="M81" t="s">
        <v>97</v>
      </c>
      <c r="N81">
        <v>34</v>
      </c>
      <c r="O81">
        <v>709</v>
      </c>
    </row>
    <row r="82" spans="11:15" x14ac:dyDescent="0.25">
      <c r="K82" t="s">
        <v>124</v>
      </c>
      <c r="L82" t="s">
        <v>128</v>
      </c>
      <c r="M82" t="s">
        <v>97</v>
      </c>
      <c r="N82">
        <v>34</v>
      </c>
      <c r="O82">
        <v>709</v>
      </c>
    </row>
    <row r="83" spans="11:15" x14ac:dyDescent="0.25">
      <c r="K83" t="s">
        <v>126</v>
      </c>
      <c r="L83" t="s">
        <v>128</v>
      </c>
      <c r="M83" t="s">
        <v>97</v>
      </c>
      <c r="N83">
        <v>34</v>
      </c>
      <c r="O83">
        <v>12</v>
      </c>
    </row>
    <row r="84" spans="11:15" x14ac:dyDescent="0.25">
      <c r="K84" t="s">
        <v>106</v>
      </c>
      <c r="L84" t="s">
        <v>129</v>
      </c>
      <c r="M84" t="s">
        <v>98</v>
      </c>
      <c r="N84">
        <v>955</v>
      </c>
      <c r="O84">
        <v>34</v>
      </c>
    </row>
    <row r="85" spans="11:15" x14ac:dyDescent="0.25">
      <c r="K85" t="s">
        <v>110</v>
      </c>
      <c r="L85" t="s">
        <v>129</v>
      </c>
      <c r="M85" t="s">
        <v>98</v>
      </c>
      <c r="N85">
        <v>870</v>
      </c>
      <c r="O85">
        <v>34</v>
      </c>
    </row>
    <row r="86" spans="11:15" x14ac:dyDescent="0.25">
      <c r="K86" t="s">
        <v>113</v>
      </c>
      <c r="L86" t="s">
        <v>129</v>
      </c>
      <c r="M86" t="s">
        <v>98</v>
      </c>
      <c r="N86">
        <v>955</v>
      </c>
      <c r="O86">
        <v>34</v>
      </c>
    </row>
    <row r="87" spans="11:15" x14ac:dyDescent="0.25">
      <c r="K87" t="s">
        <v>115</v>
      </c>
      <c r="L87" t="s">
        <v>129</v>
      </c>
      <c r="M87" t="s">
        <v>98</v>
      </c>
      <c r="N87">
        <v>402</v>
      </c>
      <c r="O87">
        <v>34</v>
      </c>
    </row>
    <row r="88" spans="11:15" x14ac:dyDescent="0.25">
      <c r="K88" t="s">
        <v>117</v>
      </c>
      <c r="L88" t="s">
        <v>129</v>
      </c>
      <c r="M88" t="s">
        <v>98</v>
      </c>
      <c r="N88">
        <v>955</v>
      </c>
      <c r="O88">
        <v>34</v>
      </c>
    </row>
    <row r="89" spans="11:15" x14ac:dyDescent="0.25">
      <c r="K89" t="s">
        <v>119</v>
      </c>
      <c r="L89" t="s">
        <v>129</v>
      </c>
      <c r="M89" t="s">
        <v>98</v>
      </c>
      <c r="N89">
        <v>402</v>
      </c>
      <c r="O89">
        <v>34</v>
      </c>
    </row>
    <row r="90" spans="11:15" x14ac:dyDescent="0.25">
      <c r="K90" t="s">
        <v>121</v>
      </c>
      <c r="L90" t="s">
        <v>129</v>
      </c>
      <c r="M90" t="s">
        <v>98</v>
      </c>
      <c r="N90">
        <v>955</v>
      </c>
      <c r="O90">
        <v>34</v>
      </c>
    </row>
    <row r="91" spans="11:15" x14ac:dyDescent="0.25">
      <c r="K91" t="s">
        <v>123</v>
      </c>
      <c r="L91" t="s">
        <v>129</v>
      </c>
      <c r="M91" t="s">
        <v>98</v>
      </c>
    </row>
    <row r="92" spans="11:15" x14ac:dyDescent="0.25">
      <c r="K92" t="s">
        <v>125</v>
      </c>
      <c r="L92" t="s">
        <v>129</v>
      </c>
      <c r="M92" t="s">
        <v>98</v>
      </c>
    </row>
    <row r="93" spans="11:15" x14ac:dyDescent="0.25">
      <c r="K93" t="s">
        <v>149</v>
      </c>
      <c r="L93" t="s">
        <v>150</v>
      </c>
      <c r="M93" t="s">
        <v>143</v>
      </c>
    </row>
    <row r="94" spans="11:15" x14ac:dyDescent="0.25">
      <c r="K94" t="s">
        <v>152</v>
      </c>
      <c r="L94" t="s">
        <v>150</v>
      </c>
      <c r="M94" t="s">
        <v>143</v>
      </c>
      <c r="N94">
        <v>73</v>
      </c>
      <c r="O94">
        <v>720</v>
      </c>
    </row>
    <row r="95" spans="11:15" x14ac:dyDescent="0.25">
      <c r="K95" t="s">
        <v>151</v>
      </c>
      <c r="L95" t="s">
        <v>150</v>
      </c>
      <c r="M95" t="s">
        <v>143</v>
      </c>
      <c r="N95">
        <v>73</v>
      </c>
      <c r="O95">
        <v>720</v>
      </c>
    </row>
    <row r="96" spans="11:15" x14ac:dyDescent="0.25">
      <c r="K96" t="s">
        <v>153</v>
      </c>
      <c r="L96" t="s">
        <v>150</v>
      </c>
      <c r="M96" t="s">
        <v>144</v>
      </c>
    </row>
    <row r="97" spans="11:15" x14ac:dyDescent="0.25">
      <c r="K97" t="s">
        <v>154</v>
      </c>
      <c r="L97" t="s">
        <v>150</v>
      </c>
      <c r="M97" t="s">
        <v>144</v>
      </c>
      <c r="N97">
        <v>73</v>
      </c>
      <c r="O97">
        <v>719</v>
      </c>
    </row>
    <row r="98" spans="11:15" x14ac:dyDescent="0.25">
      <c r="K98" t="s">
        <v>155</v>
      </c>
      <c r="L98" t="s">
        <v>150</v>
      </c>
      <c r="M98" t="s">
        <v>144</v>
      </c>
      <c r="N98">
        <v>73</v>
      </c>
      <c r="O98">
        <v>719</v>
      </c>
    </row>
    <row r="99" spans="11:15" x14ac:dyDescent="0.25">
      <c r="K99" t="s">
        <v>156</v>
      </c>
      <c r="L99" t="s">
        <v>150</v>
      </c>
      <c r="M99" t="s">
        <v>145</v>
      </c>
    </row>
    <row r="100" spans="11:15" x14ac:dyDescent="0.25">
      <c r="K100" t="s">
        <v>154</v>
      </c>
      <c r="L100" t="s">
        <v>150</v>
      </c>
      <c r="M100" t="s">
        <v>145</v>
      </c>
      <c r="N100">
        <v>73</v>
      </c>
      <c r="O100">
        <v>719</v>
      </c>
    </row>
    <row r="101" spans="11:15" x14ac:dyDescent="0.25">
      <c r="K101" t="s">
        <v>155</v>
      </c>
      <c r="L101" t="s">
        <v>150</v>
      </c>
      <c r="M101" t="s">
        <v>145</v>
      </c>
      <c r="N101">
        <v>73</v>
      </c>
      <c r="O101">
        <v>719</v>
      </c>
    </row>
    <row r="102" spans="11:15" x14ac:dyDescent="0.25">
      <c r="K102" t="s">
        <v>158</v>
      </c>
      <c r="L102" t="s">
        <v>150</v>
      </c>
      <c r="M102" t="s">
        <v>157</v>
      </c>
    </row>
    <row r="103" spans="11:15" x14ac:dyDescent="0.25">
      <c r="K103" t="s">
        <v>154</v>
      </c>
      <c r="L103" t="s">
        <v>150</v>
      </c>
      <c r="M103" t="s">
        <v>157</v>
      </c>
      <c r="N103">
        <v>73</v>
      </c>
      <c r="O103">
        <v>719</v>
      </c>
    </row>
    <row r="104" spans="11:15" x14ac:dyDescent="0.25">
      <c r="K104" t="s">
        <v>155</v>
      </c>
      <c r="L104" t="s">
        <v>150</v>
      </c>
      <c r="M104" t="s">
        <v>157</v>
      </c>
      <c r="N104">
        <v>73</v>
      </c>
      <c r="O104">
        <v>719</v>
      </c>
    </row>
    <row r="105" spans="11:15" x14ac:dyDescent="0.25">
      <c r="K105" t="s">
        <v>135</v>
      </c>
      <c r="L105" t="s">
        <v>159</v>
      </c>
      <c r="M105" t="s">
        <v>146</v>
      </c>
      <c r="N105">
        <v>187</v>
      </c>
      <c r="O105">
        <v>73</v>
      </c>
    </row>
    <row r="106" spans="11:15" x14ac:dyDescent="0.25">
      <c r="K106" t="s">
        <v>160</v>
      </c>
      <c r="L106" t="s">
        <v>159</v>
      </c>
      <c r="M106" t="s">
        <v>146</v>
      </c>
    </row>
    <row r="107" spans="11:15" x14ac:dyDescent="0.25">
      <c r="K107" t="s">
        <v>142</v>
      </c>
      <c r="L107" t="s">
        <v>159</v>
      </c>
      <c r="M107" t="s">
        <v>147</v>
      </c>
      <c r="N107">
        <v>187</v>
      </c>
      <c r="O107">
        <v>73</v>
      </c>
    </row>
    <row r="108" spans="11:15" x14ac:dyDescent="0.25">
      <c r="K108" t="s">
        <v>162</v>
      </c>
      <c r="L108" t="s">
        <v>159</v>
      </c>
      <c r="M108" t="s">
        <v>147</v>
      </c>
    </row>
    <row r="109" spans="11:15" x14ac:dyDescent="0.25">
      <c r="K109" t="s">
        <v>142</v>
      </c>
      <c r="L109" t="s">
        <v>159</v>
      </c>
      <c r="M109" t="s">
        <v>148</v>
      </c>
      <c r="N109">
        <v>187</v>
      </c>
      <c r="O109">
        <v>73</v>
      </c>
    </row>
    <row r="110" spans="11:15" x14ac:dyDescent="0.25">
      <c r="K110" t="s">
        <v>163</v>
      </c>
      <c r="L110" t="s">
        <v>159</v>
      </c>
      <c r="M110" t="s">
        <v>148</v>
      </c>
    </row>
    <row r="111" spans="11:15" x14ac:dyDescent="0.25">
      <c r="K111" t="s">
        <v>142</v>
      </c>
      <c r="L111" t="s">
        <v>159</v>
      </c>
      <c r="M111" t="s">
        <v>161</v>
      </c>
      <c r="N111">
        <v>187</v>
      </c>
      <c r="O111">
        <v>73</v>
      </c>
    </row>
    <row r="112" spans="11:15" x14ac:dyDescent="0.25">
      <c r="K112" t="s">
        <v>164</v>
      </c>
      <c r="L112" t="s">
        <v>159</v>
      </c>
      <c r="M112" t="s">
        <v>161</v>
      </c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1"/>
  <tableParts count="5">
    <tablePart r:id="rId2"/>
    <tablePart r:id="rId3"/>
    <tablePart r:id="rId4"/>
    <tablePart r:id="rId5"/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C4"/>
  <sheetViews>
    <sheetView topLeftCell="A5" workbookViewId="0">
      <selection activeCell="M21" sqref="M21"/>
    </sheetView>
  </sheetViews>
  <sheetFormatPr defaultRowHeight="15" x14ac:dyDescent="0.25"/>
  <sheetData>
    <row r="4" spans="3:3" x14ac:dyDescent="0.25">
      <c r="C4" t="s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25</vt:i4>
      </vt:variant>
    </vt:vector>
  </HeadingPairs>
  <TitlesOfParts>
    <vt:vector size="32" baseType="lpstr">
      <vt:lpstr>Home</vt:lpstr>
      <vt:lpstr>Dados CX (3)</vt:lpstr>
      <vt:lpstr>Dados CX (2)</vt:lpstr>
      <vt:lpstr>Dados CX</vt:lpstr>
      <vt:lpstr>Planilha1</vt:lpstr>
      <vt:lpstr>Config</vt:lpstr>
      <vt:lpstr>Planilha2</vt:lpstr>
      <vt:lpstr>ADig</vt:lpstr>
      <vt:lpstr>CtCre</vt:lpstr>
      <vt:lpstr>CtDeb</vt:lpstr>
      <vt:lpstr>DtDig</vt:lpstr>
      <vt:lpstr>'Dados CX (2)'!LvCX</vt:lpstr>
      <vt:lpstr>'Dados CX (3)'!LvCX</vt:lpstr>
      <vt:lpstr>LvCX</vt:lpstr>
      <vt:lpstr>MDig</vt:lpstr>
      <vt:lpstr>NCodF</vt:lpstr>
      <vt:lpstr>NomUsu</vt:lpstr>
      <vt:lpstr>'Dados CX (2)'!NuCodCX</vt:lpstr>
      <vt:lpstr>'Dados CX (3)'!NuCodCX</vt:lpstr>
      <vt:lpstr>NuCodCX</vt:lpstr>
      <vt:lpstr>OpMov</vt:lpstr>
      <vt:lpstr>'Dados CX (2)'!SDAPL</vt:lpstr>
      <vt:lpstr>'Dados CX (3)'!SDAPL</vt:lpstr>
      <vt:lpstr>SDAPL</vt:lpstr>
      <vt:lpstr>'Dados CX (2)'!SDBB</vt:lpstr>
      <vt:lpstr>'Dados CX (3)'!SDBB</vt:lpstr>
      <vt:lpstr>SDBB</vt:lpstr>
      <vt:lpstr>'Dados CX (2)'!SDCX</vt:lpstr>
      <vt:lpstr>'Dados CX (3)'!SDCX</vt:lpstr>
      <vt:lpstr>SDCX</vt:lpstr>
      <vt:lpstr>SdDig</vt:lpstr>
      <vt:lpstr>ULinf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Assis Barbosa</dc:creator>
  <cp:lastModifiedBy>Assis Barbosa</cp:lastModifiedBy>
  <dcterms:created xsi:type="dcterms:W3CDTF">2018-08-25T23:42:00Z</dcterms:created>
  <dcterms:modified xsi:type="dcterms:W3CDTF">2018-10-17T19:36:58Z</dcterms:modified>
</cp:coreProperties>
</file>